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0" windowWidth="19440" windowHeight="6510"/>
  </bookViews>
  <sheets>
    <sheet name="Ex4-2 FourFactorStat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2" i="1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E1" i="2"/>
  <c r="D1" i="2"/>
  <c r="BK92" i="1"/>
  <c r="BK124" i="1"/>
  <c r="BK212" i="1"/>
  <c r="BK260" i="1"/>
  <c r="BK353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K36" i="1" s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K68" i="1" s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K148" i="1" s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K180" i="1" s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K340" i="1" s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K352" i="1" s="1"/>
  <c r="BJ353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K204" i="1" s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K220" i="1" s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K236" i="1" s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K252" i="1" s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K268" i="1" s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K284" i="1" s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K300" i="1" s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K316" i="1" s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K332" i="1" s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E2" i="1"/>
  <c r="BD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B2" i="1"/>
  <c r="BA2" i="1"/>
  <c r="BK349" i="1" l="1"/>
  <c r="BK324" i="1"/>
  <c r="BK308" i="1"/>
  <c r="BK292" i="1"/>
  <c r="BK276" i="1"/>
  <c r="BK244" i="1"/>
  <c r="BK228" i="1"/>
  <c r="BK196" i="1"/>
  <c r="BK188" i="1"/>
  <c r="BK172" i="1"/>
  <c r="BK164" i="1"/>
  <c r="BK156" i="1"/>
  <c r="BK140" i="1"/>
  <c r="BK132" i="1"/>
  <c r="BK116" i="1"/>
  <c r="BK108" i="1"/>
  <c r="BK100" i="1"/>
  <c r="BK84" i="1"/>
  <c r="BK76" i="1"/>
  <c r="BK60" i="1"/>
  <c r="BK52" i="1"/>
  <c r="BK44" i="1"/>
  <c r="BK28" i="1"/>
  <c r="BK20" i="1"/>
  <c r="BK12" i="1"/>
  <c r="BK4" i="1"/>
  <c r="BK350" i="1"/>
  <c r="BK326" i="1"/>
  <c r="BK294" i="1"/>
  <c r="BK262" i="1"/>
  <c r="BK230" i="1"/>
  <c r="BK198" i="1"/>
  <c r="BK134" i="1"/>
  <c r="BK70" i="1"/>
  <c r="BK6" i="1"/>
  <c r="BK2" i="1"/>
  <c r="BK246" i="1"/>
  <c r="BK182" i="1"/>
  <c r="BK38" i="1"/>
  <c r="BK22" i="1"/>
  <c r="BK342" i="1"/>
  <c r="BK310" i="1"/>
  <c r="BK278" i="1"/>
  <c r="BK214" i="1"/>
  <c r="BK166" i="1"/>
  <c r="BK150" i="1"/>
  <c r="BK118" i="1"/>
  <c r="BK102" i="1"/>
  <c r="BK86" i="1"/>
  <c r="BK54" i="1"/>
  <c r="BK192" i="1"/>
  <c r="BK184" i="1"/>
  <c r="BK176" i="1"/>
  <c r="BK168" i="1"/>
  <c r="BK160" i="1"/>
  <c r="BK152" i="1"/>
  <c r="BK144" i="1"/>
  <c r="BK136" i="1"/>
  <c r="BK128" i="1"/>
  <c r="BK120" i="1"/>
  <c r="BK112" i="1"/>
  <c r="BK104" i="1"/>
  <c r="BK96" i="1"/>
  <c r="BK88" i="1"/>
  <c r="BK80" i="1"/>
  <c r="BK72" i="1"/>
  <c r="BK64" i="1"/>
  <c r="BK56" i="1"/>
  <c r="BK48" i="1"/>
  <c r="BK40" i="1"/>
  <c r="BK32" i="1"/>
  <c r="BK24" i="1"/>
  <c r="BK16" i="1"/>
  <c r="BK8" i="1"/>
  <c r="BK347" i="1"/>
  <c r="BK339" i="1"/>
  <c r="BK335" i="1"/>
  <c r="BK327" i="1"/>
  <c r="BK319" i="1"/>
  <c r="BK307" i="1"/>
  <c r="BK299" i="1"/>
  <c r="BK291" i="1"/>
  <c r="BK283" i="1"/>
  <c r="BK275" i="1"/>
  <c r="BK271" i="1"/>
  <c r="BK263" i="1"/>
  <c r="BK255" i="1"/>
  <c r="BK247" i="1"/>
  <c r="BK239" i="1"/>
  <c r="BK231" i="1"/>
  <c r="BK223" i="1"/>
  <c r="BK215" i="1"/>
  <c r="BK207" i="1"/>
  <c r="BK199" i="1"/>
  <c r="BK191" i="1"/>
  <c r="BK183" i="1"/>
  <c r="BK175" i="1"/>
  <c r="BK163" i="1"/>
  <c r="BK338" i="1"/>
  <c r="BK330" i="1"/>
  <c r="BK322" i="1"/>
  <c r="BK314" i="1"/>
  <c r="BK298" i="1"/>
  <c r="BK290" i="1"/>
  <c r="BK282" i="1"/>
  <c r="BK274" i="1"/>
  <c r="BK266" i="1"/>
  <c r="BK254" i="1"/>
  <c r="BK242" i="1"/>
  <c r="BK234" i="1"/>
  <c r="BK226" i="1"/>
  <c r="BK218" i="1"/>
  <c r="BK202" i="1"/>
  <c r="BK194" i="1"/>
  <c r="BK186" i="1"/>
  <c r="BK174" i="1"/>
  <c r="BK158" i="1"/>
  <c r="BK146" i="1"/>
  <c r="BK138" i="1"/>
  <c r="BK130" i="1"/>
  <c r="BK122" i="1"/>
  <c r="BK110" i="1"/>
  <c r="BK94" i="1"/>
  <c r="BK82" i="1"/>
  <c r="BK74" i="1"/>
  <c r="BK66" i="1"/>
  <c r="BK58" i="1"/>
  <c r="BK42" i="1"/>
  <c r="BK34" i="1"/>
  <c r="BK26" i="1"/>
  <c r="BK14" i="1"/>
  <c r="BK345" i="1"/>
  <c r="BK341" i="1"/>
  <c r="BK337" i="1"/>
  <c r="BK333" i="1"/>
  <c r="BK329" i="1"/>
  <c r="BK325" i="1"/>
  <c r="BK321" i="1"/>
  <c r="BK317" i="1"/>
  <c r="BK313" i="1"/>
  <c r="BK309" i="1"/>
  <c r="BK305" i="1"/>
  <c r="BK301" i="1"/>
  <c r="BK297" i="1"/>
  <c r="BK293" i="1"/>
  <c r="BK289" i="1"/>
  <c r="BK285" i="1"/>
  <c r="BK281" i="1"/>
  <c r="BK277" i="1"/>
  <c r="BK273" i="1"/>
  <c r="BK269" i="1"/>
  <c r="BK265" i="1"/>
  <c r="BK261" i="1"/>
  <c r="BK257" i="1"/>
  <c r="BK351" i="1"/>
  <c r="BK343" i="1"/>
  <c r="BK331" i="1"/>
  <c r="BK323" i="1"/>
  <c r="BK315" i="1"/>
  <c r="BK311" i="1"/>
  <c r="BK303" i="1"/>
  <c r="BK295" i="1"/>
  <c r="BK287" i="1"/>
  <c r="BK279" i="1"/>
  <c r="BK267" i="1"/>
  <c r="BK259" i="1"/>
  <c r="BK251" i="1"/>
  <c r="BK243" i="1"/>
  <c r="BK235" i="1"/>
  <c r="BK227" i="1"/>
  <c r="BK219" i="1"/>
  <c r="BK211" i="1"/>
  <c r="BK203" i="1"/>
  <c r="BK195" i="1"/>
  <c r="BK187" i="1"/>
  <c r="BK179" i="1"/>
  <c r="BK171" i="1"/>
  <c r="BK167" i="1"/>
  <c r="BK346" i="1"/>
  <c r="BK334" i="1"/>
  <c r="BK318" i="1"/>
  <c r="BK306" i="1"/>
  <c r="BK302" i="1"/>
  <c r="BK286" i="1"/>
  <c r="BK270" i="1"/>
  <c r="BK258" i="1"/>
  <c r="BK250" i="1"/>
  <c r="BK238" i="1"/>
  <c r="BK222" i="1"/>
  <c r="BK210" i="1"/>
  <c r="BK206" i="1"/>
  <c r="BK190" i="1"/>
  <c r="BK178" i="1"/>
  <c r="BK170" i="1"/>
  <c r="BK162" i="1"/>
  <c r="BK154" i="1"/>
  <c r="BK142" i="1"/>
  <c r="BK126" i="1"/>
  <c r="BK114" i="1"/>
  <c r="BK106" i="1"/>
  <c r="BK98" i="1"/>
  <c r="BK90" i="1"/>
  <c r="BK78" i="1"/>
  <c r="BK62" i="1"/>
  <c r="BK50" i="1"/>
  <c r="BK46" i="1"/>
  <c r="BK30" i="1"/>
  <c r="BK18" i="1"/>
  <c r="BK10" i="1"/>
  <c r="BK253" i="1"/>
  <c r="BK249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173" i="1"/>
  <c r="BK169" i="1"/>
  <c r="BK165" i="1"/>
  <c r="BK161" i="1"/>
  <c r="BK157" i="1"/>
  <c r="BK153" i="1"/>
  <c r="BK149" i="1"/>
  <c r="BK145" i="1"/>
  <c r="BK141" i="1"/>
  <c r="BK137" i="1"/>
  <c r="BK133" i="1"/>
  <c r="BK129" i="1"/>
  <c r="BK125" i="1"/>
  <c r="BK121" i="1"/>
  <c r="BK117" i="1"/>
  <c r="BK113" i="1"/>
  <c r="BK109" i="1"/>
  <c r="BK105" i="1"/>
  <c r="BK101" i="1"/>
  <c r="BK97" i="1"/>
  <c r="BK93" i="1"/>
  <c r="BK89" i="1"/>
  <c r="BK85" i="1"/>
  <c r="BK81" i="1"/>
  <c r="BK77" i="1"/>
  <c r="BK73" i="1"/>
  <c r="BK69" i="1"/>
  <c r="BK65" i="1"/>
  <c r="BK61" i="1"/>
  <c r="BK57" i="1"/>
  <c r="BK53" i="1"/>
  <c r="BK49" i="1"/>
  <c r="BK45" i="1"/>
  <c r="BK41" i="1"/>
  <c r="BK37" i="1"/>
  <c r="BK33" i="1"/>
  <c r="BK29" i="1"/>
  <c r="BK25" i="1"/>
  <c r="BK21" i="1"/>
  <c r="BK17" i="1"/>
  <c r="BK13" i="1"/>
  <c r="BK9" i="1"/>
  <c r="BK5" i="1"/>
  <c r="BK348" i="1"/>
  <c r="BK344" i="1"/>
  <c r="BK336" i="1"/>
  <c r="BK328" i="1"/>
  <c r="BK320" i="1"/>
  <c r="BK312" i="1"/>
  <c r="BK304" i="1"/>
  <c r="BK296" i="1"/>
  <c r="BK288" i="1"/>
  <c r="BK280" i="1"/>
  <c r="BK272" i="1"/>
  <c r="BK264" i="1"/>
  <c r="BK256" i="1"/>
  <c r="BK248" i="1"/>
  <c r="BK240" i="1"/>
  <c r="BK232" i="1"/>
  <c r="BK224" i="1"/>
  <c r="BK216" i="1"/>
  <c r="BK208" i="1"/>
  <c r="BK200" i="1"/>
  <c r="BK159" i="1"/>
  <c r="BK155" i="1"/>
  <c r="BK151" i="1"/>
  <c r="BK147" i="1"/>
  <c r="BK143" i="1"/>
  <c r="BK139" i="1"/>
  <c r="BK135" i="1"/>
  <c r="BK131" i="1"/>
  <c r="BK127" i="1"/>
  <c r="BK123" i="1"/>
  <c r="BK119" i="1"/>
  <c r="BK115" i="1"/>
  <c r="BK111" i="1"/>
  <c r="BK107" i="1"/>
  <c r="BK103" i="1"/>
  <c r="BK99" i="1"/>
  <c r="BK95" i="1"/>
  <c r="BK91" i="1"/>
  <c r="BK87" i="1"/>
  <c r="BK83" i="1"/>
  <c r="BK79" i="1"/>
  <c r="BK75" i="1"/>
  <c r="BK71" i="1"/>
  <c r="BK67" i="1"/>
  <c r="BK63" i="1"/>
  <c r="BK59" i="1"/>
  <c r="BK55" i="1"/>
  <c r="BK51" i="1"/>
  <c r="BK47" i="1"/>
  <c r="BK43" i="1"/>
  <c r="BK39" i="1"/>
  <c r="BK35" i="1"/>
  <c r="BK31" i="1"/>
  <c r="BK27" i="1"/>
  <c r="BK23" i="1"/>
  <c r="BK19" i="1"/>
  <c r="BK15" i="1"/>
  <c r="BK11" i="1"/>
  <c r="BK7" i="1"/>
  <c r="BK3" i="1"/>
</calcChain>
</file>

<file path=xl/sharedStrings.xml><?xml version="1.0" encoding="utf-8"?>
<sst xmlns="http://schemas.openxmlformats.org/spreadsheetml/2006/main" count="1126" uniqueCount="477">
  <si>
    <t>Year</t>
  </si>
  <si>
    <t>Team</t>
  </si>
  <si>
    <t>G</t>
  </si>
  <si>
    <t>MP</t>
  </si>
  <si>
    <t>FG</t>
  </si>
  <si>
    <t>FGA</t>
  </si>
  <si>
    <t>FG.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</si>
  <si>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</si>
  <si>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</si>
  <si>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</si>
  <si>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</si>
  <si>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</si>
  <si>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</si>
  <si>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</si>
  <si>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</si>
  <si>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</si>
  <si>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</si>
  <si>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</si>
  <si>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PTS.G</t>
  </si>
  <si>
    <t>Abilene Christian</t>
  </si>
  <si>
    <t>Air Force</t>
  </si>
  <si>
    <t>Akron</t>
  </si>
  <si>
    <t>Alabama A&amp;M</t>
  </si>
  <si>
    <t>Alabama</t>
  </si>
  <si>
    <t>Alabama State</t>
  </si>
  <si>
    <t>Alabama-Birmingham</t>
  </si>
  <si>
    <t>Albany (NY)</t>
  </si>
  <si>
    <t>Alcorn State</t>
  </si>
  <si>
    <t>American</t>
  </si>
  <si>
    <t>Appalachian State</t>
  </si>
  <si>
    <t>Arizona State</t>
  </si>
  <si>
    <t>Arizona</t>
  </si>
  <si>
    <t>Arkansas</t>
  </si>
  <si>
    <t>Arkansas State</t>
  </si>
  <si>
    <t>Arkansas-Little Rock</t>
  </si>
  <si>
    <t>Arkansas-Pine Bluff</t>
  </si>
  <si>
    <t>Army</t>
  </si>
  <si>
    <t>Auburn</t>
  </si>
  <si>
    <t>Austin Peay</t>
  </si>
  <si>
    <t>Ball State</t>
  </si>
  <si>
    <t>Baylor</t>
  </si>
  <si>
    <t>Belmont</t>
  </si>
  <si>
    <t>Bethune-Cookman</t>
  </si>
  <si>
    <t>Binghamton</t>
  </si>
  <si>
    <t>Boise State</t>
  </si>
  <si>
    <t>Boston College</t>
  </si>
  <si>
    <t>Boston University</t>
  </si>
  <si>
    <t>Bowling Green State</t>
  </si>
  <si>
    <t>Bradley</t>
  </si>
  <si>
    <t>Brigham Young</t>
  </si>
  <si>
    <t>Brown</t>
  </si>
  <si>
    <t>Bryant</t>
  </si>
  <si>
    <t>Bucknell</t>
  </si>
  <si>
    <t>Buffalo</t>
  </si>
  <si>
    <t>Butler</t>
  </si>
  <si>
    <t>Cal Poly</t>
  </si>
  <si>
    <t>Cal State Bakersfield</t>
  </si>
  <si>
    <t>Cal State Fullerton</t>
  </si>
  <si>
    <t>Cal State Northridge</t>
  </si>
  <si>
    <t>California</t>
  </si>
  <si>
    <t>California-Davis</t>
  </si>
  <si>
    <t>California-Irvine</t>
  </si>
  <si>
    <t>California-Riverside</t>
  </si>
  <si>
    <t>California-Santa Barbara</t>
  </si>
  <si>
    <t>Campbell</t>
  </si>
  <si>
    <t>Canisius</t>
  </si>
  <si>
    <t>Central Arkansas</t>
  </si>
  <si>
    <t>Central Connecticut State</t>
  </si>
  <si>
    <t>Central Florida</t>
  </si>
  <si>
    <t>Central Michigan</t>
  </si>
  <si>
    <t>Charleston Southern</t>
  </si>
  <si>
    <t>Charlotte</t>
  </si>
  <si>
    <t>Chattanooga</t>
  </si>
  <si>
    <t>Chicago State</t>
  </si>
  <si>
    <t>Cincinnati</t>
  </si>
  <si>
    <t>Citadel</t>
  </si>
  <si>
    <t>Clemson</t>
  </si>
  <si>
    <t>Cleveland State</t>
  </si>
  <si>
    <t>Coastal Carolina</t>
  </si>
  <si>
    <t>Colgate</t>
  </si>
  <si>
    <t>College of Charleston</t>
  </si>
  <si>
    <t>Colorado</t>
  </si>
  <si>
    <t>Colorado State</t>
  </si>
  <si>
    <t>Columbia</t>
  </si>
  <si>
    <t>Connecticut</t>
  </si>
  <si>
    <t>Coppin State</t>
  </si>
  <si>
    <t>Cornell</t>
  </si>
  <si>
    <t>Creighton</t>
  </si>
  <si>
    <t>Dartmouth</t>
  </si>
  <si>
    <t>Davidson</t>
  </si>
  <si>
    <t>Dayton</t>
  </si>
  <si>
    <t>Delaware</t>
  </si>
  <si>
    <t>Delaware State</t>
  </si>
  <si>
    <t>Denver</t>
  </si>
  <si>
    <t>DePaul</t>
  </si>
  <si>
    <t>Drake</t>
  </si>
  <si>
    <t>Drexel</t>
  </si>
  <si>
    <t>Duke</t>
  </si>
  <si>
    <t>Duquesne</t>
  </si>
  <si>
    <t>East Carolina</t>
  </si>
  <si>
    <t>East Tennessee State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</si>
  <si>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</si>
  <si>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</si>
  <si>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</si>
  <si>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</si>
  <si>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</si>
  <si>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</si>
  <si>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</si>
  <si>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</si>
  <si>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Florida A&amp;M</t>
  </si>
  <si>
    <t>Florida Atlantic</t>
  </si>
  <si>
    <t>Florida</t>
  </si>
  <si>
    <t>Florida Gulf Coast</t>
  </si>
  <si>
    <t>Florida International</t>
  </si>
  <si>
    <t>Florida State</t>
  </si>
  <si>
    <t>Fordham</t>
  </si>
  <si>
    <t>Fresno State</t>
  </si>
  <si>
    <t>Furman</t>
  </si>
  <si>
    <t>Gardner-Webb</t>
  </si>
  <si>
    <t>George Mason</t>
  </si>
  <si>
    <t>George Washington</t>
  </si>
  <si>
    <t>Georgetown</t>
  </si>
  <si>
    <t>Georgia</t>
  </si>
  <si>
    <t>Georgia Southern</t>
  </si>
  <si>
    <t>Georgia State</t>
  </si>
  <si>
    <t>Georgia Tech</t>
  </si>
  <si>
    <t>Gonzaga</t>
  </si>
  <si>
    <t>Grambling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</si>
  <si>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</si>
  <si>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</si>
  <si>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</si>
  <si>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</si>
  <si>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</si>
  <si>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</si>
  <si>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</si>
  <si>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</si>
  <si>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</si>
  <si>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 Baptist</t>
  </si>
  <si>
    <t>Houston</t>
  </si>
  <si>
    <t>Howard</t>
  </si>
  <si>
    <t>Idaho State</t>
  </si>
  <si>
    <t>Idaho</t>
  </si>
  <si>
    <t>Illinois</t>
  </si>
  <si>
    <t>Illinois State</t>
  </si>
  <si>
    <t>Illinois-Chicago</t>
  </si>
  <si>
    <t>Incarnate Word</t>
  </si>
  <si>
    <t>Indiana</t>
  </si>
  <si>
    <t>Indiana State</t>
  </si>
  <si>
    <t>Iona</t>
  </si>
  <si>
    <t>Iowa</t>
  </si>
  <si>
    <t>Iowa State</t>
  </si>
  <si>
    <t>IPFW</t>
  </si>
  <si>
    <t>IUPUI</t>
  </si>
  <si>
    <t>Jackson State</t>
  </si>
  <si>
    <t>Jacksonville</t>
  </si>
  <si>
    <t>Jacksonville State</t>
  </si>
  <si>
    <t>James Madison</t>
  </si>
  <si>
    <t>Kansas</t>
  </si>
  <si>
    <t>Kansas State</t>
  </si>
  <si>
    <t>Kennesaw State</t>
  </si>
  <si>
    <t>Kent State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</si>
  <si>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</si>
  <si>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</si>
  <si>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</si>
  <si>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</si>
  <si>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</si>
  <si>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</si>
  <si>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</si>
  <si>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State</t>
  </si>
  <si>
    <t>Long Island University</t>
  </si>
  <si>
    <t>Longwood</t>
  </si>
  <si>
    <t>Louisiana State</t>
  </si>
  <si>
    <t>Louisiana Tech</t>
  </si>
  <si>
    <t>Louisiana-Lafayette</t>
  </si>
  <si>
    <t>Louisiana-Monroe</t>
  </si>
  <si>
    <t>Louisville</t>
  </si>
  <si>
    <t>Loyola (IL)</t>
  </si>
  <si>
    <t>Loyola (MD)</t>
  </si>
  <si>
    <t>Loyola Marymount</t>
  </si>
  <si>
    <t>Maine</t>
  </si>
  <si>
    <t>Manhattan</t>
  </si>
  <si>
    <t>Marist</t>
  </si>
  <si>
    <t>Marquette</t>
  </si>
  <si>
    <t>Marshall</t>
  </si>
  <si>
    <t>Maryland</t>
  </si>
  <si>
    <t>Maryland-Baltimore County</t>
  </si>
  <si>
    <t>Maryland-Eastern Shore</t>
  </si>
  <si>
    <t>Massachusetts</t>
  </si>
  <si>
    <t>Massachusetts-Lowell</t>
  </si>
  <si>
    <t>McNeese State</t>
  </si>
  <si>
    <t>Memphis</t>
  </si>
  <si>
    <t>Mercer</t>
  </si>
  <si>
    <t>Miami (FL)</t>
  </si>
  <si>
    <t>Miami (OH)</t>
  </si>
  <si>
    <t>Michigan State</t>
  </si>
  <si>
    <t>Michigan</t>
  </si>
  <si>
    <t>Middle Tennessee</t>
  </si>
  <si>
    <t>Milwaukee</t>
  </si>
  <si>
    <t>Minnesota</t>
  </si>
  <si>
    <t>Mississippi</t>
  </si>
  <si>
    <t>Mississippi State</t>
  </si>
  <si>
    <t>Mississippi Valley State</t>
  </si>
  <si>
    <t>Missouri State</t>
  </si>
  <si>
    <t>Missouri</t>
  </si>
  <si>
    <t>Missouri-Kansas City</t>
  </si>
  <si>
    <t>Monmouth</t>
  </si>
  <si>
    <t>Montana</t>
  </si>
  <si>
    <t>Montana State</t>
  </si>
  <si>
    <t>Morehead State</t>
  </si>
  <si>
    <t>Morgan State</t>
  </si>
  <si>
    <t>Mount St. Mary's</t>
  </si>
  <si>
    <t>Murray State</t>
  </si>
  <si>
    <t>Navy</t>
  </si>
  <si>
    <t>Nebraska</t>
  </si>
  <si>
    <t>Nebraska-Omaha</t>
  </si>
  <si>
    <t>Nevada</t>
  </si>
  <si>
    <t>Nevada-Las Vegas</t>
  </si>
  <si>
    <t>New Hampshire</t>
  </si>
  <si>
    <t>New Mexico</t>
  </si>
  <si>
    <t>New Mexico State</t>
  </si>
  <si>
    <t>New Orleans</t>
  </si>
  <si>
    <t>Niagara</t>
  </si>
  <si>
    <t>Nicholls State</t>
  </si>
  <si>
    <t>NJIT</t>
  </si>
  <si>
    <t>Norfolk State</t>
  </si>
  <si>
    <t>North Carolina A&amp;T</t>
  </si>
  <si>
    <t>North Carolina Central</t>
  </si>
  <si>
    <t>North Carolina State</t>
  </si>
  <si>
    <t>North Carolina</t>
  </si>
  <si>
    <t>North Carolina-Asheville</t>
  </si>
  <si>
    <t>North Carolina-Greensboro</t>
  </si>
  <si>
    <t>North Carolina-Wilmington</t>
  </si>
  <si>
    <t>North Dakota State</t>
  </si>
  <si>
    <t>North Dakota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</si>
  <si>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</si>
  <si>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</si>
  <si>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</si>
  <si>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</si>
  <si>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</si>
  <si>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</si>
  <si>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</si>
  <si>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</si>
  <si>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 State</t>
  </si>
  <si>
    <t>Northwestern</t>
  </si>
  <si>
    <t>Notre Dame</t>
  </si>
  <si>
    <t>Oakland</t>
  </si>
  <si>
    <t>Ohio</t>
  </si>
  <si>
    <t>Ohio State</t>
  </si>
  <si>
    <t>Oklahoma</t>
  </si>
  <si>
    <t>Oklahoma State</t>
  </si>
  <si>
    <t>Old Dominion</t>
  </si>
  <si>
    <t>Oral Roberts</t>
  </si>
  <si>
    <t>Oregon</t>
  </si>
  <si>
    <t>Oregon State</t>
  </si>
  <si>
    <t>Pacific</t>
  </si>
  <si>
    <t>Penn State</t>
  </si>
  <si>
    <t>Pennsylvania</t>
  </si>
  <si>
    <t>Pepperdine</t>
  </si>
  <si>
    <t>Pittsburgh</t>
  </si>
  <si>
    <t>Portland</t>
  </si>
  <si>
    <t>Portland State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</si>
  <si>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</si>
  <si>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</si>
  <si>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</si>
  <si>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</si>
  <si>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</si>
  <si>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</si>
  <si>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</si>
  <si>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</si>
  <si>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</si>
  <si>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</si>
  <si>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</si>
  <si>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</si>
  <si>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</si>
  <si>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State</t>
  </si>
  <si>
    <t>Sacred Heart</t>
  </si>
  <si>
    <t>Saint Francis (PA)</t>
  </si>
  <si>
    <t>Saint Joseph's</t>
  </si>
  <si>
    <t>Saint Louis</t>
  </si>
  <si>
    <t>Saint Mary's (CA)</t>
  </si>
  <si>
    <t>Saint Peter's</t>
  </si>
  <si>
    <t>Sam Houston State</t>
  </si>
  <si>
    <t>Samford</t>
  </si>
  <si>
    <t>San Diego State</t>
  </si>
  <si>
    <t>San Diego</t>
  </si>
  <si>
    <t>San Francisco</t>
  </si>
  <si>
    <t>San Jose State</t>
  </si>
  <si>
    <t>Santa Clara</t>
  </si>
  <si>
    <t>Savannah State</t>
  </si>
  <si>
    <t>Seattle</t>
  </si>
  <si>
    <t>Seton Hall</t>
  </si>
  <si>
    <t>Siena</t>
  </si>
  <si>
    <t>South Alabama</t>
  </si>
  <si>
    <t>South Carolina</t>
  </si>
  <si>
    <t>South Carolina State</t>
  </si>
  <si>
    <t>South Carolina Upstate</t>
  </si>
  <si>
    <t>South Dakota</t>
  </si>
  <si>
    <t>South Dakota State</t>
  </si>
  <si>
    <t>South Florida</t>
  </si>
  <si>
    <t>Southeast Missouri State</t>
  </si>
  <si>
    <t>Southeastern Louisiana</t>
  </si>
  <si>
    <t>Southern California</t>
  </si>
  <si>
    <t>Southern Illinois</t>
  </si>
  <si>
    <t>Southern Illinois-Edwardsville</t>
  </si>
  <si>
    <t>Southern</t>
  </si>
  <si>
    <t>Southern Methodist</t>
  </si>
  <si>
    <t>Southern Mississippi</t>
  </si>
  <si>
    <t>Southern Utah</t>
  </si>
  <si>
    <t>St. Bonaventure</t>
  </si>
  <si>
    <t>St. Francis (NY)</t>
  </si>
  <si>
    <t>St. John's (NY)</t>
  </si>
  <si>
    <t>Stanford</t>
  </si>
  <si>
    <t>Stetson</t>
  </si>
  <si>
    <t>Stony Brook</t>
  </si>
  <si>
    <t>Syracuse</t>
  </si>
  <si>
    <t>Temple</t>
  </si>
  <si>
    <t>Tennessee State</t>
  </si>
  <si>
    <t>Tennessee Tech</t>
  </si>
  <si>
    <t>Tennessee</t>
  </si>
  <si>
    <t>Tennessee-Martin</t>
  </si>
  <si>
    <t>Texas A&amp;M</t>
  </si>
  <si>
    <t>Texas A&amp;M-Corpus Christi</t>
  </si>
  <si>
    <t>Texas Christian</t>
  </si>
  <si>
    <t>Texas</t>
  </si>
  <si>
    <t>Texas Southern</t>
  </si>
  <si>
    <t>Texas State</t>
  </si>
  <si>
    <t>Texas Tech</t>
  </si>
  <si>
    <t>Texas-Arlington</t>
  </si>
  <si>
    <t>Texas-El Paso</t>
  </si>
  <si>
    <t>Texas-Pan American</t>
  </si>
  <si>
    <t>Texas-San Antonio</t>
  </si>
  <si>
    <t>Toledo</t>
  </si>
  <si>
    <t>Towson</t>
  </si>
  <si>
    <t>Troy</t>
  </si>
  <si>
    <t>Tulane</t>
  </si>
  <si>
    <t>Tulsa</t>
  </si>
  <si>
    <t>UCLA</t>
  </si>
  <si>
    <t>Utah State</t>
  </si>
  <si>
    <t>Utah</t>
  </si>
  <si>
    <t>Utah Valley</t>
  </si>
  <si>
    <t>Valparaiso</t>
  </si>
  <si>
    <t>Vanderbilt</t>
  </si>
  <si>
    <t>Vermont</t>
  </si>
  <si>
    <t>Villanova</t>
  </si>
  <si>
    <t>Virginia</t>
  </si>
  <si>
    <t>Virginia Commonwealth</t>
  </si>
  <si>
    <t>Virginia Military Institute</t>
  </si>
  <si>
    <t>Virginia Tech</t>
  </si>
  <si>
    <t>Wagner</t>
  </si>
  <si>
    <t>Wake Forest</t>
  </si>
  <si>
    <t>Washington</t>
  </si>
  <si>
    <t>Washington State</t>
  </si>
  <si>
    <t>Weber State</t>
  </si>
  <si>
    <t>West Virginia</t>
  </si>
  <si>
    <t>Western Carolina</t>
  </si>
  <si>
    <t>Western Illinois</t>
  </si>
  <si>
    <t>Western Kentucky</t>
  </si>
  <si>
    <t>Western Michigan</t>
  </si>
  <si>
    <t>Wichita State</t>
  </si>
  <si>
    <t>William &amp; Mary</t>
  </si>
  <si>
    <t>Winthrop</t>
  </si>
  <si>
    <t>Wisconsin</t>
  </si>
  <si>
    <t>Wofford</t>
  </si>
  <si>
    <t>Wright State</t>
  </si>
  <si>
    <t>Wyoming</t>
  </si>
  <si>
    <t>Xavier</t>
  </si>
  <si>
    <t>Yale</t>
  </si>
  <si>
    <t>Youngstown State</t>
  </si>
  <si>
    <t>oppG</t>
  </si>
  <si>
    <t>oppMP</t>
  </si>
  <si>
    <t>oppFG</t>
  </si>
  <si>
    <t>oppFGA</t>
  </si>
  <si>
    <t>oppFG.</t>
  </si>
  <si>
    <t>oppFT</t>
  </si>
  <si>
    <t>oppFTA</t>
  </si>
  <si>
    <t>oppORB</t>
  </si>
  <si>
    <t>oppDRB</t>
  </si>
  <si>
    <t>oppTRB</t>
  </si>
  <si>
    <t>oppAST</t>
  </si>
  <si>
    <t>oppSTL</t>
  </si>
  <si>
    <t>oppBLK</t>
  </si>
  <si>
    <t>oppTOV</t>
  </si>
  <si>
    <t>oppPF</t>
  </si>
  <si>
    <t>oppPTS</t>
  </si>
  <si>
    <t>oppPTS.G</t>
  </si>
  <si>
    <t>W</t>
  </si>
  <si>
    <t>Detroit</t>
  </si>
  <si>
    <t>TwoP</t>
  </si>
  <si>
    <t>TwoPA</t>
  </si>
  <si>
    <t>TwoPct</t>
  </si>
  <si>
    <t>oppTwoP</t>
  </si>
  <si>
    <t>oppTwoPA</t>
  </si>
  <si>
    <t>oppTwoPct</t>
  </si>
  <si>
    <t>ThreeP</t>
  </si>
  <si>
    <t>ThreePA</t>
  </si>
  <si>
    <t>ThreePct</t>
  </si>
  <si>
    <t>oppThreeP</t>
  </si>
  <si>
    <t>oppThreePA</t>
  </si>
  <si>
    <t>oppThreePct</t>
  </si>
  <si>
    <t>FTPct</t>
  </si>
  <si>
    <t>oppFTPct</t>
  </si>
  <si>
    <t>Team OE</t>
  </si>
  <si>
    <t>Opp OE</t>
  </si>
  <si>
    <t>Team DE</t>
  </si>
  <si>
    <t>Opp DE</t>
  </si>
  <si>
    <t>Pred.</t>
  </si>
  <si>
    <t>Actual</t>
  </si>
  <si>
    <t>Pred. %</t>
  </si>
  <si>
    <t>Actual %</t>
  </si>
  <si>
    <t>Luck</t>
  </si>
  <si>
    <t>Albany</t>
  </si>
  <si>
    <t>Bowling Green</t>
  </si>
  <si>
    <t>BYU</t>
  </si>
  <si>
    <t>Charleston</t>
  </si>
  <si>
    <t>CS Fullerton</t>
  </si>
  <si>
    <t>CS Northridge</t>
  </si>
  <si>
    <t>CSU Bakersfield</t>
  </si>
  <si>
    <t>Grambling State</t>
  </si>
  <si>
    <t>LIU Brooklyn</t>
  </si>
  <si>
    <t>Loyola (Chi)</t>
  </si>
  <si>
    <t>LSU</t>
  </si>
  <si>
    <t>Miss Valley State</t>
  </si>
  <si>
    <t>Mt. St. Mary's</t>
  </si>
  <si>
    <t>N.J.I.T.</t>
  </si>
  <si>
    <t>NC State</t>
  </si>
  <si>
    <t>Ole Miss</t>
  </si>
  <si>
    <t>Omaha</t>
  </si>
  <si>
    <t>Other</t>
  </si>
  <si>
    <t>Saint Mary's</t>
  </si>
  <si>
    <t>SE Louisiana</t>
  </si>
  <si>
    <t>SE Missouri State</t>
  </si>
  <si>
    <t>SIU-Edwardsville</t>
  </si>
  <si>
    <t>SMU</t>
  </si>
  <si>
    <t>Southern Miss</t>
  </si>
  <si>
    <t>St. Francis (PA)</t>
  </si>
  <si>
    <t>St. Francis BRK</t>
  </si>
  <si>
    <t>St. John's</t>
  </si>
  <si>
    <t>Stephen F. Austin</t>
  </si>
  <si>
    <t>TCU</t>
  </si>
  <si>
    <t>Tenn-Martin</t>
  </si>
  <si>
    <t>Texas A&amp;M-CC</t>
  </si>
  <si>
    <t>The Citadel</t>
  </si>
  <si>
    <t>UAB</t>
  </si>
  <si>
    <t>UC Davis</t>
  </si>
  <si>
    <t>UC Irvine</t>
  </si>
  <si>
    <t>UC Riverside</t>
  </si>
  <si>
    <t>UC Santa Barbara</t>
  </si>
  <si>
    <t>UCF</t>
  </si>
  <si>
    <t>UIC</t>
  </si>
  <si>
    <t>UL Lafayette</t>
  </si>
  <si>
    <t>UL Monroe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</si>
  <si>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</si>
  <si>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</si>
  <si>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</si>
  <si>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</si>
  <si>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</si>
  <si>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</si>
  <si>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</si>
  <si>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</si>
  <si>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UT Pan American</t>
  </si>
  <si>
    <t>UT San Antonio</t>
  </si>
  <si>
    <t>UT-Arlington</t>
  </si>
  <si>
    <t>UTEP</t>
  </si>
  <si>
    <t>VMI</t>
  </si>
  <si>
    <t>FGM</t>
  </si>
  <si>
    <t>Stl</t>
  </si>
  <si>
    <t>ThrPTM</t>
  </si>
  <si>
    <t>FTM</t>
  </si>
  <si>
    <t>Blk</t>
  </si>
  <si>
    <t>Off Reb</t>
  </si>
  <si>
    <t>Ast</t>
  </si>
  <si>
    <t>DefReb</t>
  </si>
  <si>
    <t>Foul</t>
  </si>
  <si>
    <t>FT Miss</t>
  </si>
  <si>
    <t>FG Miss</t>
  </si>
  <si>
    <t>TO</t>
  </si>
  <si>
    <t>Adj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</si>
</sst>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53"/>
  <sheetViews>
    <sheetView tabSelected="1" workbookViewId="0">
      <selection activeCell="B1" sqref="B1:C1048576"/>
    </sheetView>
  </sheetViews>
  <sheetFormatPr defaultRowHeight="15" x14ac:dyDescent="0.25"/>
  <cols>
    <col min="2" max="2" width="28.140625" bestFit="1" customWidth="1"/>
    <col min="55" max="55" width="6.5703125" customWidth="1"/>
  </cols>
  <sheetData>
    <row r="1" spans="1:79" x14ac:dyDescent="0.25">
      <c r="A1" t="s">
        <v>0</v>
      </c>
      <c r="B1" t="s">
        <v>1</v>
      </c>
      <c r="C1" s="10" t="s">
        <v>476</v>
      </c>
      <c r="D1" t="s">
        <v>2</v>
      </c>
      <c r="E1" t="s">
        <v>385</v>
      </c>
      <c r="F1" t="s">
        <v>3</v>
      </c>
      <c r="G1" t="s">
        <v>4</v>
      </c>
      <c r="H1" t="s">
        <v>5</v>
      </c>
      <c r="I1" t="s">
        <v>6</v>
      </c>
      <c r="J1" t="s">
        <v>387</v>
      </c>
      <c r="K1" t="s">
        <v>388</v>
      </c>
      <c r="L1" t="s">
        <v>389</v>
      </c>
      <c r="M1" t="s">
        <v>393</v>
      </c>
      <c r="N1" t="s">
        <v>394</v>
      </c>
      <c r="O1" t="s">
        <v>395</v>
      </c>
      <c r="P1" t="s">
        <v>7</v>
      </c>
      <c r="Q1" t="s">
        <v>8</v>
      </c>
      <c r="R1" t="s">
        <v>399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s="1" t="s">
        <v>368</v>
      </c>
      <c r="AD1" s="2" t="s">
        <v>369</v>
      </c>
      <c r="AE1" s="2" t="s">
        <v>370</v>
      </c>
      <c r="AF1" s="2" t="s">
        <v>371</v>
      </c>
      <c r="AG1" s="2" t="s">
        <v>372</v>
      </c>
      <c r="AH1" s="2" t="s">
        <v>390</v>
      </c>
      <c r="AI1" s="2" t="s">
        <v>391</v>
      </c>
      <c r="AJ1" s="2" t="s">
        <v>392</v>
      </c>
      <c r="AK1" s="2" t="s">
        <v>396</v>
      </c>
      <c r="AL1" s="2" t="s">
        <v>397</v>
      </c>
      <c r="AM1" s="2" t="s">
        <v>398</v>
      </c>
      <c r="AN1" s="2" t="s">
        <v>373</v>
      </c>
      <c r="AO1" s="2" t="s">
        <v>374</v>
      </c>
      <c r="AP1" s="2" t="s">
        <v>400</v>
      </c>
      <c r="AQ1" s="2" t="s">
        <v>375</v>
      </c>
      <c r="AR1" s="2" t="s">
        <v>376</v>
      </c>
      <c r="AS1" s="2" t="s">
        <v>377</v>
      </c>
      <c r="AT1" s="2" t="s">
        <v>378</v>
      </c>
      <c r="AU1" s="2" t="s">
        <v>379</v>
      </c>
      <c r="AV1" s="2" t="s">
        <v>380</v>
      </c>
      <c r="AW1" s="2" t="s">
        <v>381</v>
      </c>
      <c r="AX1" s="2" t="s">
        <v>382</v>
      </c>
      <c r="AY1" s="2" t="s">
        <v>383</v>
      </c>
      <c r="AZ1" s="3" t="s">
        <v>384</v>
      </c>
      <c r="BA1" t="s">
        <v>401</v>
      </c>
      <c r="BB1" t="s">
        <v>402</v>
      </c>
      <c r="BC1" s="5"/>
      <c r="BD1" s="10" t="s">
        <v>403</v>
      </c>
      <c r="BE1" s="10" t="s">
        <v>404</v>
      </c>
      <c r="BF1" s="5"/>
      <c r="BG1" s="5" t="s">
        <v>405</v>
      </c>
      <c r="BH1" s="5" t="s">
        <v>406</v>
      </c>
      <c r="BI1" s="10" t="s">
        <v>407</v>
      </c>
      <c r="BJ1" s="10" t="s">
        <v>408</v>
      </c>
      <c r="BK1" s="10" t="s">
        <v>409</v>
      </c>
      <c r="BL1" s="5"/>
      <c r="BM1" s="5"/>
      <c r="BN1" s="5"/>
      <c r="BO1" s="5"/>
      <c r="BP1" s="4" t="s">
        <v>464</v>
      </c>
      <c r="BQ1" s="5" t="s">
        <v>465</v>
      </c>
      <c r="BR1" s="5" t="s">
        <v>466</v>
      </c>
      <c r="BS1" s="5" t="s">
        <v>467</v>
      </c>
      <c r="BT1" s="5" t="s">
        <v>468</v>
      </c>
      <c r="BU1" s="5" t="s">
        <v>469</v>
      </c>
      <c r="BV1" s="5" t="s">
        <v>470</v>
      </c>
      <c r="BW1" s="5" t="s">
        <v>471</v>
      </c>
      <c r="BX1" s="5" t="s">
        <v>472</v>
      </c>
      <c r="BY1" s="5" t="s">
        <v>473</v>
      </c>
      <c r="BZ1" s="5" t="s">
        <v>474</v>
      </c>
      <c r="CA1" s="6" t="s">
        <v>475</v>
      </c>
    </row>
    <row r="2" spans="1:79" ht="15.75" thickBot="1" x14ac:dyDescent="0.3">
      <c r="A2">
        <v>2015</v>
      </c>
      <c r="B2" t="s">
        <v>19</v>
      </c>
      <c r="C2" s="5">
        <f>54*(($BP$2*G2)+($BQ$2*W2)+($BR$2*M2)+($BS$2*P2)+($BT$2*X2)+($BU$2*S2)+($BV$2*V2)+($BW$2*T2)-($BX$2*Z2)-($BY$2*(Q2-P2))-($BZ$2*(H2-G2))-($CA$2*Y2))*(1/F2)</f>
        <v>10.100434471749729</v>
      </c>
      <c r="D2">
        <v>31</v>
      </c>
      <c r="E2">
        <v>7</v>
      </c>
      <c r="F2">
        <v>6200</v>
      </c>
      <c r="G2">
        <v>695</v>
      </c>
      <c r="H2">
        <v>1684</v>
      </c>
      <c r="I2">
        <v>0.41299999999999998</v>
      </c>
      <c r="J2">
        <v>463</v>
      </c>
      <c r="K2">
        <v>1074</v>
      </c>
      <c r="L2">
        <v>0.43099999999999999</v>
      </c>
      <c r="M2">
        <v>232</v>
      </c>
      <c r="N2">
        <v>610</v>
      </c>
      <c r="O2">
        <v>0.38</v>
      </c>
      <c r="P2">
        <v>354</v>
      </c>
      <c r="Q2">
        <v>487</v>
      </c>
      <c r="R2">
        <v>0.72699999999999998</v>
      </c>
      <c r="S2">
        <v>274</v>
      </c>
      <c r="T2">
        <v>623</v>
      </c>
      <c r="U2">
        <v>897</v>
      </c>
      <c r="V2">
        <v>394</v>
      </c>
      <c r="W2">
        <v>203</v>
      </c>
      <c r="X2">
        <v>38</v>
      </c>
      <c r="Y2">
        <v>399</v>
      </c>
      <c r="Z2">
        <v>661</v>
      </c>
      <c r="AA2">
        <v>1976</v>
      </c>
      <c r="AB2">
        <v>63.7</v>
      </c>
      <c r="AC2" s="4">
        <v>31</v>
      </c>
      <c r="AD2" s="5">
        <v>6200</v>
      </c>
      <c r="AE2" s="5">
        <v>748</v>
      </c>
      <c r="AF2" s="5">
        <v>1558</v>
      </c>
      <c r="AG2" s="5">
        <v>0.48</v>
      </c>
      <c r="AH2" s="5">
        <v>565</v>
      </c>
      <c r="AI2" s="5">
        <v>1049</v>
      </c>
      <c r="AJ2" s="5">
        <v>0.53900000000000003</v>
      </c>
      <c r="AK2" s="5">
        <v>183</v>
      </c>
      <c r="AL2" s="5">
        <v>509</v>
      </c>
      <c r="AM2" s="5">
        <v>0.36</v>
      </c>
      <c r="AN2" s="5">
        <v>507</v>
      </c>
      <c r="AO2" s="5">
        <v>737</v>
      </c>
      <c r="AP2" s="5">
        <v>0.68799999999999994</v>
      </c>
      <c r="AQ2" s="5">
        <v>313</v>
      </c>
      <c r="AR2" s="5">
        <v>800</v>
      </c>
      <c r="AS2" s="5">
        <v>1113</v>
      </c>
      <c r="AT2" s="5">
        <v>375</v>
      </c>
      <c r="AU2" s="5">
        <v>180</v>
      </c>
      <c r="AV2" s="5">
        <v>125</v>
      </c>
      <c r="AW2" s="5">
        <v>452</v>
      </c>
      <c r="AX2" s="5">
        <v>527</v>
      </c>
      <c r="AY2" s="5">
        <v>2186</v>
      </c>
      <c r="AZ2" s="6">
        <v>70.5</v>
      </c>
      <c r="BA2">
        <f t="shared" ref="BA2:BA65" si="0">(G2+V2)/(H2-S2+V2+Y2)</f>
        <v>0.49432591920108943</v>
      </c>
      <c r="BB2">
        <f t="shared" ref="BB2:BB65" si="1">(AE2+AT2)/(AF2-AQ2+AW2+AT2)</f>
        <v>0.54198841698841704</v>
      </c>
      <c r="BC2" s="5"/>
      <c r="BD2" s="5">
        <f t="shared" ref="BD2:BD65" si="2">AY2/(AF2-AQ2+AW2+(0.4*AO2))</f>
        <v>1.0974997489707803</v>
      </c>
      <c r="BE2" s="5">
        <f t="shared" ref="BE2:BE65" si="3">AA2/(H2-S2+Y2+(0.4*Q2))</f>
        <v>0.98612635991615927</v>
      </c>
      <c r="BF2" s="5"/>
      <c r="BG2" s="5">
        <v>16</v>
      </c>
      <c r="BH2" s="5">
        <v>7</v>
      </c>
      <c r="BI2" s="5">
        <f t="shared" ref="BI2:BI65" si="4">BG2/D2</f>
        <v>0.5161290322580645</v>
      </c>
      <c r="BJ2" s="5">
        <f t="shared" ref="BJ2:BJ65" si="5">E2/D2</f>
        <v>0.22580645161290322</v>
      </c>
      <c r="BK2" s="5">
        <f t="shared" ref="BK2:BK65" si="6">BJ2-BI2</f>
        <v>-0.29032258064516125</v>
      </c>
      <c r="BL2" s="5"/>
      <c r="BM2" s="5"/>
      <c r="BN2" s="5"/>
      <c r="BO2" s="5"/>
      <c r="BP2" s="7">
        <v>1.5337448852696651</v>
      </c>
      <c r="BQ2" s="8">
        <v>1.1156876011279158</v>
      </c>
      <c r="BR2" s="8">
        <v>0.9131085713254109</v>
      </c>
      <c r="BS2" s="8">
        <v>0.8606915005527096</v>
      </c>
      <c r="BT2" s="8">
        <v>0.66645913213864372</v>
      </c>
      <c r="BU2" s="8">
        <v>0.72354306860311801</v>
      </c>
      <c r="BV2" s="8">
        <v>0.63158019407541677</v>
      </c>
      <c r="BW2" s="8">
        <v>0.28349376671741261</v>
      </c>
      <c r="BX2" s="8">
        <v>0.24812620890909537</v>
      </c>
      <c r="BY2" s="8">
        <v>0.46425611133498068</v>
      </c>
      <c r="BZ2" s="8">
        <v>0.67959612498032274</v>
      </c>
      <c r="CA2" s="9">
        <v>1.0036119074150458</v>
      </c>
    </row>
    <row r="3" spans="1:79" x14ac:dyDescent="0.25">
      <c r="A3">
        <v>2015</v>
      </c>
      <c r="B3" t="s">
        <v>20</v>
      </c>
      <c r="C3" s="5">
        <f>54*(($BP$2*G3)+($BQ$2*W3)+($BR$2*M3)+($BS$2*P3)+($BT$2*X3)+($BU$2*S3)+($BV$2*V3)+($BW$2*T3)-($BX$2*Z3)-($BY$2*(Q3-P3))-($BZ$2*(H3-G3))-($CA$2*Y3))*(1/F3)</f>
        <v>12.420170041846255</v>
      </c>
      <c r="D3">
        <v>29</v>
      </c>
      <c r="E3">
        <v>11</v>
      </c>
      <c r="F3">
        <v>5825</v>
      </c>
      <c r="G3">
        <v>692</v>
      </c>
      <c r="H3">
        <v>1468</v>
      </c>
      <c r="I3">
        <v>0.47099999999999997</v>
      </c>
      <c r="J3">
        <v>472</v>
      </c>
      <c r="K3">
        <v>876</v>
      </c>
      <c r="L3">
        <v>0.53900000000000003</v>
      </c>
      <c r="M3">
        <v>220</v>
      </c>
      <c r="N3">
        <v>592</v>
      </c>
      <c r="O3">
        <v>0.372</v>
      </c>
      <c r="P3">
        <v>297</v>
      </c>
      <c r="Q3">
        <v>454</v>
      </c>
      <c r="R3">
        <v>0.65400000000000003</v>
      </c>
      <c r="S3">
        <v>251</v>
      </c>
      <c r="T3">
        <v>628</v>
      </c>
      <c r="U3">
        <v>879</v>
      </c>
      <c r="V3">
        <v>453</v>
      </c>
      <c r="W3">
        <v>181</v>
      </c>
      <c r="X3">
        <v>63</v>
      </c>
      <c r="Y3">
        <v>339</v>
      </c>
      <c r="Z3">
        <v>513</v>
      </c>
      <c r="AA3">
        <v>1901</v>
      </c>
      <c r="AB3">
        <v>65.599999999999994</v>
      </c>
      <c r="AC3" s="4">
        <v>29</v>
      </c>
      <c r="AD3" s="5">
        <v>5825</v>
      </c>
      <c r="AE3" s="5">
        <v>649</v>
      </c>
      <c r="AF3" s="5">
        <v>1473</v>
      </c>
      <c r="AG3" s="5">
        <v>0.441</v>
      </c>
      <c r="AH3" s="5">
        <v>417</v>
      </c>
      <c r="AI3" s="5">
        <v>828</v>
      </c>
      <c r="AJ3" s="5">
        <v>0.504</v>
      </c>
      <c r="AK3" s="5">
        <v>232</v>
      </c>
      <c r="AL3" s="5">
        <v>645</v>
      </c>
      <c r="AM3" s="5">
        <v>0.36</v>
      </c>
      <c r="AN3" s="5">
        <v>346</v>
      </c>
      <c r="AO3" s="5">
        <v>504</v>
      </c>
      <c r="AP3" s="5">
        <v>0.68700000000000006</v>
      </c>
      <c r="AQ3" s="5">
        <v>288</v>
      </c>
      <c r="AR3" s="5">
        <v>610</v>
      </c>
      <c r="AS3" s="5">
        <v>898</v>
      </c>
      <c r="AT3" s="5">
        <v>418</v>
      </c>
      <c r="AU3" s="5">
        <v>172</v>
      </c>
      <c r="AV3" s="5">
        <v>102</v>
      </c>
      <c r="AW3" s="5">
        <v>355</v>
      </c>
      <c r="AX3" s="5">
        <v>488</v>
      </c>
      <c r="AY3" s="5">
        <v>1876</v>
      </c>
      <c r="AZ3" s="6">
        <v>64.7</v>
      </c>
      <c r="BA3">
        <f t="shared" si="0"/>
        <v>0.56993529118964659</v>
      </c>
      <c r="BB3">
        <f t="shared" si="1"/>
        <v>0.5449438202247191</v>
      </c>
      <c r="BD3" s="5">
        <f t="shared" si="2"/>
        <v>1.077170418006431</v>
      </c>
      <c r="BE3" s="5">
        <f t="shared" si="3"/>
        <v>1.0940377532228363</v>
      </c>
      <c r="BG3">
        <v>17</v>
      </c>
      <c r="BH3">
        <v>11</v>
      </c>
      <c r="BI3" s="5">
        <f t="shared" si="4"/>
        <v>0.58620689655172409</v>
      </c>
      <c r="BJ3" s="5">
        <f t="shared" si="5"/>
        <v>0.37931034482758619</v>
      </c>
      <c r="BK3" s="5">
        <f t="shared" si="6"/>
        <v>-0.2068965517241379</v>
      </c>
    </row>
    <row r="4" spans="1:79" x14ac:dyDescent="0.25">
      <c r="A4">
        <v>2015</v>
      </c>
      <c r="B4" t="s">
        <v>21</v>
      </c>
      <c r="C4" s="5">
        <f>54*(($BP$2*G4)+($BQ$2*W4)+($BR$2*M4)+($BS$2*P4)+($BT$2*X4)+($BU$2*S4)+($BV$2*V4)+($BW$2*T4)-($BX$2*Z4)-($BY$2*(Q4-P4))-($BZ$2*(H4-G4))-($CA$2*Y4))*(1/F4)</f>
        <v>12.695845369329323</v>
      </c>
      <c r="D4">
        <v>31</v>
      </c>
      <c r="E4">
        <v>17</v>
      </c>
      <c r="F4">
        <v>6228</v>
      </c>
      <c r="G4">
        <v>746</v>
      </c>
      <c r="H4">
        <v>1788</v>
      </c>
      <c r="I4">
        <v>0.41699999999999998</v>
      </c>
      <c r="J4">
        <v>456</v>
      </c>
      <c r="K4">
        <v>964</v>
      </c>
      <c r="L4">
        <v>0.47299999999999998</v>
      </c>
      <c r="M4">
        <v>290</v>
      </c>
      <c r="N4">
        <v>824</v>
      </c>
      <c r="O4">
        <v>0.35199999999999998</v>
      </c>
      <c r="P4">
        <v>354</v>
      </c>
      <c r="Q4">
        <v>543</v>
      </c>
      <c r="R4">
        <v>0.65200000000000002</v>
      </c>
      <c r="S4">
        <v>389</v>
      </c>
      <c r="T4">
        <v>722</v>
      </c>
      <c r="U4">
        <v>1111</v>
      </c>
      <c r="V4">
        <v>394</v>
      </c>
      <c r="W4">
        <v>218</v>
      </c>
      <c r="X4">
        <v>137</v>
      </c>
      <c r="Y4">
        <v>378</v>
      </c>
      <c r="Z4">
        <v>579</v>
      </c>
      <c r="AA4">
        <v>2136</v>
      </c>
      <c r="AB4">
        <v>68.900000000000006</v>
      </c>
      <c r="AC4" s="4">
        <v>31</v>
      </c>
      <c r="AD4" s="5">
        <v>6228</v>
      </c>
      <c r="AE4" s="5">
        <v>676</v>
      </c>
      <c r="AF4" s="5">
        <v>1635</v>
      </c>
      <c r="AG4" s="5">
        <v>0.41299999999999998</v>
      </c>
      <c r="AH4" s="5">
        <v>497</v>
      </c>
      <c r="AI4" s="5">
        <v>1120</v>
      </c>
      <c r="AJ4" s="5">
        <v>0.44400000000000001</v>
      </c>
      <c r="AK4" s="5">
        <v>179</v>
      </c>
      <c r="AL4" s="5">
        <v>515</v>
      </c>
      <c r="AM4" s="5">
        <v>0.34799999999999998</v>
      </c>
      <c r="AN4" s="5">
        <v>456</v>
      </c>
      <c r="AO4" s="5">
        <v>670</v>
      </c>
      <c r="AP4" s="5">
        <v>0.68100000000000005</v>
      </c>
      <c r="AQ4" s="5">
        <v>334</v>
      </c>
      <c r="AR4" s="5">
        <v>740</v>
      </c>
      <c r="AS4" s="5">
        <v>1074</v>
      </c>
      <c r="AT4" s="5">
        <v>346</v>
      </c>
      <c r="AU4" s="5">
        <v>217</v>
      </c>
      <c r="AV4" s="5">
        <v>83</v>
      </c>
      <c r="AW4" s="5">
        <v>408</v>
      </c>
      <c r="AX4" s="5">
        <v>524</v>
      </c>
      <c r="AY4" s="5">
        <v>1987</v>
      </c>
      <c r="AZ4" s="6">
        <v>64.099999999999994</v>
      </c>
      <c r="BA4">
        <f t="shared" si="0"/>
        <v>0.52510363887609401</v>
      </c>
      <c r="BB4">
        <f t="shared" si="1"/>
        <v>0.49732360097323602</v>
      </c>
      <c r="BD4" s="5">
        <f t="shared" si="2"/>
        <v>1.0050581689428426</v>
      </c>
      <c r="BE4" s="5">
        <f t="shared" si="3"/>
        <v>1.0711062080032092</v>
      </c>
      <c r="BG4">
        <v>21</v>
      </c>
      <c r="BH4">
        <v>17</v>
      </c>
      <c r="BI4" s="5">
        <f t="shared" si="4"/>
        <v>0.67741935483870963</v>
      </c>
      <c r="BJ4" s="5">
        <f t="shared" si="5"/>
        <v>0.54838709677419351</v>
      </c>
      <c r="BK4" s="5">
        <f t="shared" si="6"/>
        <v>-0.12903225806451613</v>
      </c>
    </row>
    <row r="5" spans="1:79" x14ac:dyDescent="0.25">
      <c r="A5">
        <v>2015</v>
      </c>
      <c r="B5" t="s">
        <v>23</v>
      </c>
      <c r="C5" s="5">
        <f>54*(($BP$2*G5)+($BQ$2*W5)+($BR$2*M5)+($BS$2*P5)+($BT$2*X5)+($BU$2*S5)+($BV$2*V5)+($BW$2*T5)-($BX$2*Z5)-($BY$2*(Q5-P5))-($BZ$2*(H5-G5))-($CA$2*Y5))*(1/F5)</f>
        <v>11.903772465754971</v>
      </c>
      <c r="D5">
        <v>31</v>
      </c>
      <c r="E5">
        <v>17</v>
      </c>
      <c r="F5">
        <v>6248</v>
      </c>
      <c r="G5">
        <v>689</v>
      </c>
      <c r="H5">
        <v>1574</v>
      </c>
      <c r="I5">
        <v>0.438</v>
      </c>
      <c r="J5">
        <v>486</v>
      </c>
      <c r="K5">
        <v>933</v>
      </c>
      <c r="L5">
        <v>0.52100000000000002</v>
      </c>
      <c r="M5">
        <v>203</v>
      </c>
      <c r="N5">
        <v>641</v>
      </c>
      <c r="O5">
        <v>0.317</v>
      </c>
      <c r="P5">
        <v>493</v>
      </c>
      <c r="Q5">
        <v>688</v>
      </c>
      <c r="R5">
        <v>0.71699999999999997</v>
      </c>
      <c r="S5">
        <v>307</v>
      </c>
      <c r="T5">
        <v>725</v>
      </c>
      <c r="U5">
        <v>1032</v>
      </c>
      <c r="V5">
        <v>321</v>
      </c>
      <c r="W5">
        <v>203</v>
      </c>
      <c r="X5">
        <v>117</v>
      </c>
      <c r="Y5">
        <v>382</v>
      </c>
      <c r="Z5">
        <v>599</v>
      </c>
      <c r="AA5">
        <v>2074</v>
      </c>
      <c r="AB5">
        <v>66.900000000000006</v>
      </c>
      <c r="AC5" s="4">
        <v>31</v>
      </c>
      <c r="AD5" s="5">
        <v>6248</v>
      </c>
      <c r="AE5" s="5">
        <v>671</v>
      </c>
      <c r="AF5" s="5">
        <v>1622</v>
      </c>
      <c r="AG5" s="5">
        <v>0.41399999999999998</v>
      </c>
      <c r="AH5" s="5">
        <v>481</v>
      </c>
      <c r="AI5" s="5">
        <v>1034</v>
      </c>
      <c r="AJ5" s="5">
        <v>0.46500000000000002</v>
      </c>
      <c r="AK5" s="5">
        <v>190</v>
      </c>
      <c r="AL5" s="5">
        <v>588</v>
      </c>
      <c r="AM5" s="5">
        <v>0.32300000000000001</v>
      </c>
      <c r="AN5" s="5">
        <v>448</v>
      </c>
      <c r="AO5" s="5">
        <v>637</v>
      </c>
      <c r="AP5" s="5">
        <v>0.70299999999999996</v>
      </c>
      <c r="AQ5" s="5">
        <v>334</v>
      </c>
      <c r="AR5" s="5">
        <v>688</v>
      </c>
      <c r="AS5" s="5">
        <v>1022</v>
      </c>
      <c r="AT5" s="5">
        <v>363</v>
      </c>
      <c r="AU5" s="5">
        <v>163</v>
      </c>
      <c r="AV5" s="5">
        <v>75</v>
      </c>
      <c r="AW5" s="5">
        <v>389</v>
      </c>
      <c r="AX5" s="5">
        <v>607</v>
      </c>
      <c r="AY5" s="5">
        <v>1980</v>
      </c>
      <c r="AZ5" s="6">
        <v>63.9</v>
      </c>
      <c r="BA5">
        <f t="shared" si="0"/>
        <v>0.51269035532994922</v>
      </c>
      <c r="BB5">
        <f t="shared" si="1"/>
        <v>0.50686274509803919</v>
      </c>
      <c r="BD5" s="5">
        <f t="shared" si="2"/>
        <v>1.02495082306657</v>
      </c>
      <c r="BE5" s="5">
        <f t="shared" si="3"/>
        <v>1.0778505352873922</v>
      </c>
      <c r="BG5">
        <v>18</v>
      </c>
      <c r="BH5">
        <v>17</v>
      </c>
      <c r="BI5" s="5">
        <f t="shared" si="4"/>
        <v>0.58064516129032262</v>
      </c>
      <c r="BJ5" s="5">
        <f t="shared" si="5"/>
        <v>0.54838709677419351</v>
      </c>
      <c r="BK5" s="5">
        <f t="shared" si="6"/>
        <v>-3.2258064516129115E-2</v>
      </c>
    </row>
    <row r="6" spans="1:79" x14ac:dyDescent="0.25">
      <c r="A6">
        <v>2015</v>
      </c>
      <c r="B6" t="s">
        <v>22</v>
      </c>
      <c r="C6" s="5">
        <f>54*(($BP$2*G6)+($BQ$2*W6)+($BR$2*M6)+($BS$2*P6)+($BT$2*X6)+($BU$2*S6)+($BV$2*V6)+($BW$2*T6)-($BX$2*Z6)-($BY$2*(Q6-P6))-($BZ$2*(H6-G6))-($CA$2*Y6))*(1/F6)</f>
        <v>9.7173368787536205</v>
      </c>
      <c r="D6">
        <v>28</v>
      </c>
      <c r="E6">
        <v>8</v>
      </c>
      <c r="F6">
        <v>5625</v>
      </c>
      <c r="G6">
        <v>586</v>
      </c>
      <c r="H6">
        <v>1487</v>
      </c>
      <c r="I6">
        <v>0.39400000000000002</v>
      </c>
      <c r="J6">
        <v>424</v>
      </c>
      <c r="K6">
        <v>927</v>
      </c>
      <c r="L6">
        <v>0.45700000000000002</v>
      </c>
      <c r="M6">
        <v>162</v>
      </c>
      <c r="N6">
        <v>560</v>
      </c>
      <c r="O6">
        <v>0.28899999999999998</v>
      </c>
      <c r="P6">
        <v>403</v>
      </c>
      <c r="Q6">
        <v>625</v>
      </c>
      <c r="R6">
        <v>0.64500000000000002</v>
      </c>
      <c r="S6">
        <v>361</v>
      </c>
      <c r="T6">
        <v>609</v>
      </c>
      <c r="U6">
        <v>970</v>
      </c>
      <c r="V6">
        <v>341</v>
      </c>
      <c r="W6">
        <v>157</v>
      </c>
      <c r="X6">
        <v>65</v>
      </c>
      <c r="Y6">
        <v>396</v>
      </c>
      <c r="Z6">
        <v>549</v>
      </c>
      <c r="AA6">
        <v>1737</v>
      </c>
      <c r="AB6">
        <v>62</v>
      </c>
      <c r="AC6" s="4">
        <v>28</v>
      </c>
      <c r="AD6" s="5">
        <v>5625</v>
      </c>
      <c r="AE6" s="5">
        <v>693</v>
      </c>
      <c r="AF6" s="5">
        <v>1538</v>
      </c>
      <c r="AG6" s="5">
        <v>0.45100000000000001</v>
      </c>
      <c r="AH6" s="5">
        <v>545</v>
      </c>
      <c r="AI6" s="5">
        <v>1087</v>
      </c>
      <c r="AJ6" s="5">
        <v>0.501</v>
      </c>
      <c r="AK6" s="5">
        <v>148</v>
      </c>
      <c r="AL6" s="5">
        <v>451</v>
      </c>
      <c r="AM6" s="5">
        <v>0.32800000000000001</v>
      </c>
      <c r="AN6" s="5">
        <v>390</v>
      </c>
      <c r="AO6" s="5">
        <v>618</v>
      </c>
      <c r="AP6" s="5">
        <v>0.63100000000000001</v>
      </c>
      <c r="AQ6" s="5">
        <v>350</v>
      </c>
      <c r="AR6" s="5">
        <v>638</v>
      </c>
      <c r="AS6" s="5">
        <v>988</v>
      </c>
      <c r="AT6" s="5">
        <v>331</v>
      </c>
      <c r="AU6" s="5">
        <v>195</v>
      </c>
      <c r="AV6" s="5">
        <v>86</v>
      </c>
      <c r="AW6" s="5">
        <v>327</v>
      </c>
      <c r="AX6" s="5">
        <v>538</v>
      </c>
      <c r="AY6" s="5">
        <v>1924</v>
      </c>
      <c r="AZ6" s="6">
        <v>68.7</v>
      </c>
      <c r="BA6">
        <f t="shared" si="0"/>
        <v>0.49758454106280192</v>
      </c>
      <c r="BB6">
        <f t="shared" si="1"/>
        <v>0.55471289274106172</v>
      </c>
      <c r="BD6" s="5">
        <f t="shared" si="2"/>
        <v>1.0918170468732267</v>
      </c>
      <c r="BE6" s="5">
        <f t="shared" si="3"/>
        <v>0.98024830699774268</v>
      </c>
      <c r="BG6">
        <v>8</v>
      </c>
      <c r="BH6">
        <v>8</v>
      </c>
      <c r="BI6" s="5">
        <f t="shared" si="4"/>
        <v>0.2857142857142857</v>
      </c>
      <c r="BJ6" s="5">
        <f t="shared" si="5"/>
        <v>0.2857142857142857</v>
      </c>
      <c r="BK6" s="5">
        <f t="shared" si="6"/>
        <v>0</v>
      </c>
    </row>
    <row r="7" spans="1:79" x14ac:dyDescent="0.25">
      <c r="A7">
        <v>2015</v>
      </c>
      <c r="B7" t="s">
        <v>24</v>
      </c>
      <c r="C7" s="5">
        <f>54*(($BP$2*G7)+($BQ$2*W7)+($BR$2*M7)+($BS$2*P7)+($BT$2*X7)+($BU$2*S7)+($BV$2*V7)+($BW$2*T7)-($BX$2*Z7)-($BY$2*(Q7-P7))-($BZ$2*(H7-G7))-($CA$2*Y7))*(1/F7)</f>
        <v>12.842189858696871</v>
      </c>
      <c r="D7">
        <v>27</v>
      </c>
      <c r="E7">
        <v>16</v>
      </c>
      <c r="F7">
        <v>5424</v>
      </c>
      <c r="G7">
        <v>706</v>
      </c>
      <c r="H7">
        <v>1604</v>
      </c>
      <c r="I7">
        <v>0.44</v>
      </c>
      <c r="J7">
        <v>545</v>
      </c>
      <c r="K7">
        <v>1164</v>
      </c>
      <c r="L7">
        <v>0.46800000000000003</v>
      </c>
      <c r="M7">
        <v>161</v>
      </c>
      <c r="N7">
        <v>440</v>
      </c>
      <c r="O7">
        <v>0.36599999999999999</v>
      </c>
      <c r="P7">
        <v>358</v>
      </c>
      <c r="Q7">
        <v>554</v>
      </c>
      <c r="R7">
        <v>0.64600000000000002</v>
      </c>
      <c r="S7">
        <v>348</v>
      </c>
      <c r="T7">
        <v>707</v>
      </c>
      <c r="U7">
        <v>1055</v>
      </c>
      <c r="V7">
        <v>366</v>
      </c>
      <c r="W7">
        <v>169</v>
      </c>
      <c r="X7">
        <v>108</v>
      </c>
      <c r="Y7">
        <v>369</v>
      </c>
      <c r="Z7">
        <v>485</v>
      </c>
      <c r="AA7">
        <v>1931</v>
      </c>
      <c r="AB7">
        <v>71.5</v>
      </c>
      <c r="AC7" s="4">
        <v>27</v>
      </c>
      <c r="AD7" s="5">
        <v>5424</v>
      </c>
      <c r="AE7" s="5">
        <v>637</v>
      </c>
      <c r="AF7" s="5">
        <v>1531</v>
      </c>
      <c r="AG7" s="5">
        <v>0.41599999999999998</v>
      </c>
      <c r="AH7" s="5">
        <v>480</v>
      </c>
      <c r="AI7" s="5">
        <v>1049</v>
      </c>
      <c r="AJ7" s="5">
        <v>0.45800000000000002</v>
      </c>
      <c r="AK7" s="5">
        <v>157</v>
      </c>
      <c r="AL7" s="5">
        <v>482</v>
      </c>
      <c r="AM7" s="5">
        <v>0.32600000000000001</v>
      </c>
      <c r="AN7" s="5">
        <v>357</v>
      </c>
      <c r="AO7" s="5">
        <v>551</v>
      </c>
      <c r="AP7" s="5">
        <v>0.64800000000000002</v>
      </c>
      <c r="AQ7" s="5">
        <v>280</v>
      </c>
      <c r="AR7" s="5">
        <v>648</v>
      </c>
      <c r="AS7" s="5">
        <v>928</v>
      </c>
      <c r="AT7" s="5">
        <v>317</v>
      </c>
      <c r="AU7" s="5">
        <v>193</v>
      </c>
      <c r="AV7" s="5">
        <v>77</v>
      </c>
      <c r="AW7" s="5">
        <v>366</v>
      </c>
      <c r="AX7" s="5">
        <v>495</v>
      </c>
      <c r="AY7" s="5">
        <v>1788</v>
      </c>
      <c r="AZ7" s="6">
        <v>66.2</v>
      </c>
      <c r="BA7">
        <f t="shared" si="0"/>
        <v>0.53842290306378704</v>
      </c>
      <c r="BB7">
        <f t="shared" si="1"/>
        <v>0.49327817993795242</v>
      </c>
      <c r="BD7" s="5">
        <f t="shared" si="2"/>
        <v>0.97311418308479369</v>
      </c>
      <c r="BE7" s="5">
        <f t="shared" si="3"/>
        <v>1.0457056211415574</v>
      </c>
      <c r="BG7">
        <v>19</v>
      </c>
      <c r="BH7">
        <v>16</v>
      </c>
      <c r="BI7" s="5">
        <f t="shared" si="4"/>
        <v>0.70370370370370372</v>
      </c>
      <c r="BJ7" s="5">
        <f t="shared" si="5"/>
        <v>0.59259259259259256</v>
      </c>
      <c r="BK7" s="5">
        <f t="shared" si="6"/>
        <v>-0.11111111111111116</v>
      </c>
    </row>
    <row r="8" spans="1:79" x14ac:dyDescent="0.25">
      <c r="A8">
        <v>2015</v>
      </c>
      <c r="B8" t="s">
        <v>25</v>
      </c>
      <c r="C8" s="5">
        <f>54*(($BP$2*G8)+($BQ$2*W8)+($BR$2*M8)+($BS$2*P8)+($BT$2*X8)+($BU$2*S8)+($BV$2*V8)+($BW$2*T8)-($BX$2*Z8)-($BY$2*(Q8-P8))-($BZ$2*(H8-G8))-($CA$2*Y8))*(1/F8)</f>
        <v>12.727703074378304</v>
      </c>
      <c r="D8">
        <v>30</v>
      </c>
      <c r="E8">
        <v>15</v>
      </c>
      <c r="F8">
        <v>6175</v>
      </c>
      <c r="G8">
        <v>726</v>
      </c>
      <c r="H8">
        <v>1693</v>
      </c>
      <c r="I8">
        <v>0.42899999999999999</v>
      </c>
      <c r="J8">
        <v>567</v>
      </c>
      <c r="K8">
        <v>1202</v>
      </c>
      <c r="L8">
        <v>0.47199999999999998</v>
      </c>
      <c r="M8">
        <v>159</v>
      </c>
      <c r="N8">
        <v>491</v>
      </c>
      <c r="O8">
        <v>0.32400000000000001</v>
      </c>
      <c r="P8">
        <v>466</v>
      </c>
      <c r="Q8">
        <v>621</v>
      </c>
      <c r="R8">
        <v>0.75</v>
      </c>
      <c r="S8">
        <v>363</v>
      </c>
      <c r="T8">
        <v>732</v>
      </c>
      <c r="U8">
        <v>1095</v>
      </c>
      <c r="V8">
        <v>420</v>
      </c>
      <c r="W8">
        <v>205</v>
      </c>
      <c r="X8">
        <v>160</v>
      </c>
      <c r="Y8">
        <v>411</v>
      </c>
      <c r="Z8">
        <v>538</v>
      </c>
      <c r="AA8">
        <v>2077</v>
      </c>
      <c r="AB8">
        <v>69.2</v>
      </c>
      <c r="AC8" s="4">
        <v>30</v>
      </c>
      <c r="AD8" s="5">
        <v>6175</v>
      </c>
      <c r="AE8" s="5">
        <v>727</v>
      </c>
      <c r="AF8" s="5">
        <v>1731</v>
      </c>
      <c r="AG8" s="5">
        <v>0.42</v>
      </c>
      <c r="AH8" s="5">
        <v>542</v>
      </c>
      <c r="AI8" s="5">
        <v>1171</v>
      </c>
      <c r="AJ8" s="5">
        <v>0.46300000000000002</v>
      </c>
      <c r="AK8" s="5">
        <v>185</v>
      </c>
      <c r="AL8" s="5">
        <v>560</v>
      </c>
      <c r="AM8" s="5">
        <v>0.33</v>
      </c>
      <c r="AN8" s="5">
        <v>418</v>
      </c>
      <c r="AO8" s="5">
        <v>603</v>
      </c>
      <c r="AP8" s="5">
        <v>0.69299999999999995</v>
      </c>
      <c r="AQ8" s="5">
        <v>375</v>
      </c>
      <c r="AR8" s="5">
        <v>689</v>
      </c>
      <c r="AS8" s="5">
        <v>1064</v>
      </c>
      <c r="AT8" s="5">
        <v>361</v>
      </c>
      <c r="AU8" s="5">
        <v>185</v>
      </c>
      <c r="AV8" s="5">
        <v>106</v>
      </c>
      <c r="AW8" s="5">
        <v>407</v>
      </c>
      <c r="AX8" s="5">
        <v>561</v>
      </c>
      <c r="AY8" s="5">
        <v>2057</v>
      </c>
      <c r="AZ8" s="6">
        <v>68.599999999999994</v>
      </c>
      <c r="BA8">
        <f t="shared" si="0"/>
        <v>0.53031004164738549</v>
      </c>
      <c r="BB8">
        <f t="shared" si="1"/>
        <v>0.51224105461393599</v>
      </c>
      <c r="BD8" s="5">
        <f t="shared" si="2"/>
        <v>1.0263446761800219</v>
      </c>
      <c r="BE8" s="5">
        <f t="shared" si="3"/>
        <v>1.0440333768975569</v>
      </c>
      <c r="BG8">
        <v>11</v>
      </c>
      <c r="BH8">
        <v>15</v>
      </c>
      <c r="BI8" s="5">
        <f t="shared" si="4"/>
        <v>0.36666666666666664</v>
      </c>
      <c r="BJ8" s="5">
        <f t="shared" si="5"/>
        <v>0.5</v>
      </c>
      <c r="BK8" s="5">
        <f t="shared" si="6"/>
        <v>0.13333333333333336</v>
      </c>
    </row>
    <row r="9" spans="1:79" x14ac:dyDescent="0.25">
      <c r="A9">
        <v>2015</v>
      </c>
      <c r="B9" t="s">
        <v>26</v>
      </c>
      <c r="C9" s="5">
        <f>54*(($BP$2*G9)+($BQ$2*W9)+($BR$2*M9)+($BS$2*P9)+($BT$2*X9)+($BU$2*S9)+($BV$2*V9)+($BW$2*T9)-($BX$2*Z9)-($BY$2*(Q9-P9))-($BZ$2*(H9-G9))-($CA$2*Y9))*(1/F9)</f>
        <v>11.79321037980505</v>
      </c>
      <c r="D9">
        <v>30</v>
      </c>
      <c r="E9">
        <v>22</v>
      </c>
      <c r="F9">
        <v>6024</v>
      </c>
      <c r="G9">
        <v>666</v>
      </c>
      <c r="H9">
        <v>1502</v>
      </c>
      <c r="I9">
        <v>0.443</v>
      </c>
      <c r="J9">
        <v>474</v>
      </c>
      <c r="K9">
        <v>978</v>
      </c>
      <c r="L9">
        <v>0.48499999999999999</v>
      </c>
      <c r="M9">
        <v>192</v>
      </c>
      <c r="N9">
        <v>524</v>
      </c>
      <c r="O9">
        <v>0.36599999999999999</v>
      </c>
      <c r="P9">
        <v>461</v>
      </c>
      <c r="Q9">
        <v>609</v>
      </c>
      <c r="R9">
        <v>0.75700000000000001</v>
      </c>
      <c r="S9">
        <v>302</v>
      </c>
      <c r="T9">
        <v>706</v>
      </c>
      <c r="U9">
        <v>1008</v>
      </c>
      <c r="V9">
        <v>319</v>
      </c>
      <c r="W9">
        <v>171</v>
      </c>
      <c r="X9">
        <v>47</v>
      </c>
      <c r="Y9">
        <v>358</v>
      </c>
      <c r="Z9">
        <v>500</v>
      </c>
      <c r="AA9">
        <v>1985</v>
      </c>
      <c r="AB9">
        <v>66.2</v>
      </c>
      <c r="AC9" s="4">
        <v>30</v>
      </c>
      <c r="AD9" s="5">
        <v>6024</v>
      </c>
      <c r="AE9" s="5">
        <v>632</v>
      </c>
      <c r="AF9" s="5">
        <v>1501</v>
      </c>
      <c r="AG9" s="5">
        <v>0.42099999999999999</v>
      </c>
      <c r="AH9" s="5">
        <v>405</v>
      </c>
      <c r="AI9" s="5">
        <v>876</v>
      </c>
      <c r="AJ9" s="5">
        <v>0.46200000000000002</v>
      </c>
      <c r="AK9" s="5">
        <v>227</v>
      </c>
      <c r="AL9" s="5">
        <v>625</v>
      </c>
      <c r="AM9" s="5">
        <v>0.36299999999999999</v>
      </c>
      <c r="AN9" s="5">
        <v>328</v>
      </c>
      <c r="AO9" s="5">
        <v>463</v>
      </c>
      <c r="AP9" s="5">
        <v>0.70799999999999996</v>
      </c>
      <c r="AQ9" s="5">
        <v>246</v>
      </c>
      <c r="AR9" s="5">
        <v>616</v>
      </c>
      <c r="AS9" s="5">
        <v>862</v>
      </c>
      <c r="AT9" s="5">
        <v>355</v>
      </c>
      <c r="AU9" s="5">
        <v>148</v>
      </c>
      <c r="AV9" s="5">
        <v>101</v>
      </c>
      <c r="AW9" s="5">
        <v>379</v>
      </c>
      <c r="AX9" s="5">
        <v>567</v>
      </c>
      <c r="AY9" s="5">
        <v>1819</v>
      </c>
      <c r="AZ9" s="6">
        <v>60.6</v>
      </c>
      <c r="BA9">
        <f t="shared" si="0"/>
        <v>0.52477357485348963</v>
      </c>
      <c r="BB9">
        <f t="shared" si="1"/>
        <v>0.4962292609351433</v>
      </c>
      <c r="BD9" s="5">
        <f t="shared" si="2"/>
        <v>0.99989006156552329</v>
      </c>
      <c r="BE9" s="5">
        <f t="shared" si="3"/>
        <v>1.1017984014209592</v>
      </c>
      <c r="BG9">
        <v>11</v>
      </c>
      <c r="BH9">
        <v>22</v>
      </c>
      <c r="BI9" s="5">
        <f t="shared" si="4"/>
        <v>0.36666666666666664</v>
      </c>
      <c r="BJ9" s="5">
        <f t="shared" si="5"/>
        <v>0.73333333333333328</v>
      </c>
      <c r="BK9" s="5">
        <f t="shared" si="6"/>
        <v>0.36666666666666664</v>
      </c>
    </row>
    <row r="10" spans="1:79" x14ac:dyDescent="0.25">
      <c r="A10">
        <v>2015</v>
      </c>
      <c r="B10" t="s">
        <v>27</v>
      </c>
      <c r="C10" s="5">
        <f>54*(($BP$2*G10)+($BQ$2*W10)+($BR$2*M10)+($BS$2*P10)+($BT$2*X10)+($BU$2*S10)+($BV$2*V10)+($BW$2*T10)-($BX$2*Z10)-($BY$2*(Q10-P10))-($BZ$2*(H10-G10))-($CA$2*Y10))*(1/F10)</f>
        <v>9.6286414801324316</v>
      </c>
      <c r="D10">
        <v>30</v>
      </c>
      <c r="E10">
        <v>4</v>
      </c>
      <c r="F10">
        <v>5999</v>
      </c>
      <c r="G10">
        <v>669</v>
      </c>
      <c r="H10">
        <v>1738</v>
      </c>
      <c r="I10">
        <v>0.38500000000000001</v>
      </c>
      <c r="J10">
        <v>526</v>
      </c>
      <c r="K10">
        <v>1224</v>
      </c>
      <c r="L10">
        <v>0.43</v>
      </c>
      <c r="M10">
        <v>143</v>
      </c>
      <c r="N10">
        <v>514</v>
      </c>
      <c r="O10">
        <v>0.27800000000000002</v>
      </c>
      <c r="P10">
        <v>445</v>
      </c>
      <c r="Q10">
        <v>672</v>
      </c>
      <c r="R10">
        <v>0.66200000000000003</v>
      </c>
      <c r="S10">
        <v>347</v>
      </c>
      <c r="T10">
        <v>622</v>
      </c>
      <c r="U10">
        <v>969</v>
      </c>
      <c r="V10">
        <v>263</v>
      </c>
      <c r="W10">
        <v>174</v>
      </c>
      <c r="X10">
        <v>75</v>
      </c>
      <c r="Y10">
        <v>342</v>
      </c>
      <c r="Z10">
        <v>534</v>
      </c>
      <c r="AA10">
        <v>1926</v>
      </c>
      <c r="AB10">
        <v>64.2</v>
      </c>
      <c r="AC10" s="4">
        <v>30</v>
      </c>
      <c r="AD10" s="5">
        <v>5999</v>
      </c>
      <c r="AE10" s="5">
        <v>795</v>
      </c>
      <c r="AF10" s="5">
        <v>1704</v>
      </c>
      <c r="AG10" s="5">
        <v>0.46700000000000003</v>
      </c>
      <c r="AH10" s="5">
        <v>610</v>
      </c>
      <c r="AI10" s="5">
        <v>1197</v>
      </c>
      <c r="AJ10" s="5">
        <v>0.51</v>
      </c>
      <c r="AK10" s="5">
        <v>185</v>
      </c>
      <c r="AL10" s="5">
        <v>507</v>
      </c>
      <c r="AM10" s="5">
        <v>0.36499999999999999</v>
      </c>
      <c r="AN10" s="5">
        <v>455</v>
      </c>
      <c r="AO10" s="5">
        <v>670</v>
      </c>
      <c r="AP10" s="5">
        <v>0.67900000000000005</v>
      </c>
      <c r="AQ10" s="5">
        <v>346</v>
      </c>
      <c r="AR10" s="5">
        <v>783</v>
      </c>
      <c r="AS10" s="5">
        <v>1129</v>
      </c>
      <c r="AT10" s="5">
        <v>391</v>
      </c>
      <c r="AU10" s="5">
        <v>149</v>
      </c>
      <c r="AV10" s="5">
        <v>103</v>
      </c>
      <c r="AW10" s="5">
        <v>365</v>
      </c>
      <c r="AX10" s="5">
        <v>533</v>
      </c>
      <c r="AY10" s="5">
        <v>2230</v>
      </c>
      <c r="AZ10" s="6">
        <v>74.3</v>
      </c>
      <c r="BA10">
        <f t="shared" si="0"/>
        <v>0.46693386773547096</v>
      </c>
      <c r="BB10">
        <f t="shared" si="1"/>
        <v>0.56102175969725643</v>
      </c>
      <c r="BD10" s="5">
        <f t="shared" si="2"/>
        <v>1.1200401808136615</v>
      </c>
      <c r="BE10" s="5">
        <f t="shared" si="3"/>
        <v>0.96213407932860429</v>
      </c>
      <c r="BG10">
        <v>14</v>
      </c>
      <c r="BH10">
        <v>4</v>
      </c>
      <c r="BI10" s="5">
        <f t="shared" si="4"/>
        <v>0.46666666666666667</v>
      </c>
      <c r="BJ10" s="5">
        <f t="shared" si="5"/>
        <v>0.13333333333333333</v>
      </c>
      <c r="BK10" s="5">
        <f t="shared" si="6"/>
        <v>-0.33333333333333337</v>
      </c>
    </row>
    <row r="11" spans="1:79" x14ac:dyDescent="0.25">
      <c r="A11">
        <v>2015</v>
      </c>
      <c r="B11" t="s">
        <v>28</v>
      </c>
      <c r="C11" s="5">
        <f>54*(($BP$2*G11)+($BQ$2*W11)+($BR$2*M11)+($BS$2*P11)+($BT$2*X11)+($BU$2*S11)+($BV$2*V11)+($BW$2*T11)-($BX$2*Z11)-($BY$2*(Q11-P11))-($BZ$2*(H11-G11))-($CA$2*Y11))*(1/F11)</f>
        <v>10.252901067442016</v>
      </c>
      <c r="D11">
        <v>31</v>
      </c>
      <c r="E11">
        <v>16</v>
      </c>
      <c r="F11">
        <v>6295</v>
      </c>
      <c r="G11">
        <v>633</v>
      </c>
      <c r="H11">
        <v>1388</v>
      </c>
      <c r="I11">
        <v>0.45600000000000002</v>
      </c>
      <c r="J11">
        <v>437</v>
      </c>
      <c r="K11">
        <v>847</v>
      </c>
      <c r="L11">
        <v>0.51600000000000001</v>
      </c>
      <c r="M11">
        <v>196</v>
      </c>
      <c r="N11">
        <v>541</v>
      </c>
      <c r="O11">
        <v>0.36199999999999999</v>
      </c>
      <c r="P11">
        <v>340</v>
      </c>
      <c r="Q11">
        <v>479</v>
      </c>
      <c r="R11">
        <v>0.71</v>
      </c>
      <c r="S11">
        <v>178</v>
      </c>
      <c r="T11">
        <v>611</v>
      </c>
      <c r="U11">
        <v>789</v>
      </c>
      <c r="V11">
        <v>382</v>
      </c>
      <c r="W11">
        <v>179</v>
      </c>
      <c r="X11">
        <v>80</v>
      </c>
      <c r="Y11">
        <v>351</v>
      </c>
      <c r="Z11">
        <v>458</v>
      </c>
      <c r="AA11">
        <v>1802</v>
      </c>
      <c r="AB11">
        <v>58.1</v>
      </c>
      <c r="AC11" s="4">
        <v>31</v>
      </c>
      <c r="AD11" s="5">
        <v>6295</v>
      </c>
      <c r="AE11" s="5">
        <v>658</v>
      </c>
      <c r="AF11" s="5">
        <v>1462</v>
      </c>
      <c r="AG11" s="5">
        <v>0.45</v>
      </c>
      <c r="AH11" s="5">
        <v>498</v>
      </c>
      <c r="AI11" s="5">
        <v>994</v>
      </c>
      <c r="AJ11" s="5">
        <v>0.501</v>
      </c>
      <c r="AK11" s="5">
        <v>160</v>
      </c>
      <c r="AL11" s="5">
        <v>468</v>
      </c>
      <c r="AM11" s="5">
        <v>0.34200000000000003</v>
      </c>
      <c r="AN11" s="5">
        <v>330</v>
      </c>
      <c r="AO11" s="5">
        <v>488</v>
      </c>
      <c r="AP11" s="5">
        <v>0.67600000000000005</v>
      </c>
      <c r="AQ11" s="5">
        <v>278</v>
      </c>
      <c r="AR11" s="5">
        <v>649</v>
      </c>
      <c r="AS11" s="5">
        <v>927</v>
      </c>
      <c r="AT11" s="5">
        <v>339</v>
      </c>
      <c r="AU11" s="5">
        <v>157</v>
      </c>
      <c r="AV11" s="5">
        <v>87</v>
      </c>
      <c r="AW11" s="5">
        <v>387</v>
      </c>
      <c r="AX11" s="5">
        <v>533</v>
      </c>
      <c r="AY11" s="5">
        <v>1806</v>
      </c>
      <c r="AZ11" s="6">
        <v>58.3</v>
      </c>
      <c r="BA11">
        <f t="shared" si="0"/>
        <v>0.52238805970149249</v>
      </c>
      <c r="BB11">
        <f t="shared" si="1"/>
        <v>0.52198952879581151</v>
      </c>
      <c r="BD11" s="5">
        <f t="shared" si="2"/>
        <v>1.0225342543313327</v>
      </c>
      <c r="BE11" s="5">
        <f t="shared" si="3"/>
        <v>1.0281866940545477</v>
      </c>
      <c r="BG11">
        <v>12</v>
      </c>
      <c r="BH11">
        <v>16</v>
      </c>
      <c r="BI11" s="5">
        <f t="shared" si="4"/>
        <v>0.38709677419354838</v>
      </c>
      <c r="BJ11" s="5">
        <f t="shared" si="5"/>
        <v>0.5161290322580645</v>
      </c>
      <c r="BK11" s="5">
        <f t="shared" si="6"/>
        <v>0.12903225806451613</v>
      </c>
    </row>
    <row r="12" spans="1:79" x14ac:dyDescent="0.25">
      <c r="A12">
        <v>2015</v>
      </c>
      <c r="B12" t="s">
        <v>29</v>
      </c>
      <c r="C12" s="5">
        <f>54*(($BP$2*G12)+($BQ$2*W12)+($BR$2*M12)+($BS$2*P12)+($BT$2*X12)+($BU$2*S12)+($BV$2*V12)+($BW$2*T12)-($BX$2*Z12)-($BY$2*(Q12-P12))-($BZ$2*(H12-G12))-($CA$2*Y12))*(1/F12)</f>
        <v>9.4957225417758906</v>
      </c>
      <c r="D12">
        <v>29</v>
      </c>
      <c r="E12">
        <v>12</v>
      </c>
      <c r="F12">
        <v>5801</v>
      </c>
      <c r="G12">
        <v>637</v>
      </c>
      <c r="H12">
        <v>1602</v>
      </c>
      <c r="I12">
        <v>0.39800000000000002</v>
      </c>
      <c r="J12">
        <v>451</v>
      </c>
      <c r="K12">
        <v>1014</v>
      </c>
      <c r="L12">
        <v>0.44500000000000001</v>
      </c>
      <c r="M12">
        <v>186</v>
      </c>
      <c r="N12">
        <v>588</v>
      </c>
      <c r="O12">
        <v>0.316</v>
      </c>
      <c r="P12">
        <v>381</v>
      </c>
      <c r="Q12">
        <v>537</v>
      </c>
      <c r="R12">
        <v>0.70899999999999996</v>
      </c>
      <c r="S12">
        <v>329</v>
      </c>
      <c r="T12">
        <v>681</v>
      </c>
      <c r="U12">
        <v>1010</v>
      </c>
      <c r="V12">
        <v>318</v>
      </c>
      <c r="W12">
        <v>122</v>
      </c>
      <c r="X12">
        <v>61</v>
      </c>
      <c r="Y12">
        <v>397</v>
      </c>
      <c r="Z12">
        <v>551</v>
      </c>
      <c r="AA12">
        <v>1841</v>
      </c>
      <c r="AB12">
        <v>63.5</v>
      </c>
      <c r="AC12" s="4">
        <v>29</v>
      </c>
      <c r="AD12" s="5">
        <v>5801</v>
      </c>
      <c r="AE12" s="5">
        <v>735</v>
      </c>
      <c r="AF12" s="5">
        <v>1603</v>
      </c>
      <c r="AG12" s="5">
        <v>0.45900000000000002</v>
      </c>
      <c r="AH12" s="5">
        <v>583</v>
      </c>
      <c r="AI12" s="5">
        <v>1131</v>
      </c>
      <c r="AJ12" s="5">
        <v>0.51500000000000001</v>
      </c>
      <c r="AK12" s="5">
        <v>152</v>
      </c>
      <c r="AL12" s="5">
        <v>472</v>
      </c>
      <c r="AM12" s="5">
        <v>0.32200000000000001</v>
      </c>
      <c r="AN12" s="5">
        <v>411</v>
      </c>
      <c r="AO12" s="5">
        <v>602</v>
      </c>
      <c r="AP12" s="5">
        <v>0.68300000000000005</v>
      </c>
      <c r="AQ12" s="5">
        <v>288</v>
      </c>
      <c r="AR12" s="5">
        <v>724</v>
      </c>
      <c r="AS12" s="5">
        <v>1012</v>
      </c>
      <c r="AT12" s="5">
        <v>364</v>
      </c>
      <c r="AU12" s="5">
        <v>180</v>
      </c>
      <c r="AV12" s="5">
        <v>93</v>
      </c>
      <c r="AW12" s="5">
        <v>332</v>
      </c>
      <c r="AX12" s="5">
        <v>556</v>
      </c>
      <c r="AY12" s="5">
        <v>2033</v>
      </c>
      <c r="AZ12" s="6">
        <v>70.099999999999994</v>
      </c>
      <c r="BA12">
        <f t="shared" si="0"/>
        <v>0.48038229376257546</v>
      </c>
      <c r="BB12">
        <f t="shared" si="1"/>
        <v>0.54649428145201395</v>
      </c>
      <c r="BD12" s="5">
        <f t="shared" si="2"/>
        <v>1.0769149274287531</v>
      </c>
      <c r="BE12" s="5">
        <f t="shared" si="3"/>
        <v>0.9767614601018676</v>
      </c>
      <c r="BG12">
        <v>32</v>
      </c>
      <c r="BH12">
        <v>12</v>
      </c>
      <c r="BI12" s="5">
        <f t="shared" si="4"/>
        <v>1.103448275862069</v>
      </c>
      <c r="BJ12" s="5">
        <f t="shared" si="5"/>
        <v>0.41379310344827586</v>
      </c>
      <c r="BK12" s="5">
        <f t="shared" si="6"/>
        <v>-0.68965517241379315</v>
      </c>
    </row>
    <row r="13" spans="1:79" x14ac:dyDescent="0.25">
      <c r="A13">
        <v>2015</v>
      </c>
      <c r="B13" t="s">
        <v>31</v>
      </c>
      <c r="C13" s="5">
        <f>54*(($BP$2*G13)+($BQ$2*W13)+($BR$2*M13)+($BS$2*P13)+($BT$2*X13)+($BU$2*S13)+($BV$2*V13)+($BW$2*T13)-($BX$2*Z13)-($BY$2*(Q13-P13))-($BZ$2*(H13-G13))-($CA$2*Y13))*(1/F13)</f>
        <v>15.41868819710521</v>
      </c>
      <c r="D13">
        <v>31</v>
      </c>
      <c r="E13">
        <v>28</v>
      </c>
      <c r="F13">
        <v>6229</v>
      </c>
      <c r="G13">
        <v>830</v>
      </c>
      <c r="H13">
        <v>1690</v>
      </c>
      <c r="I13">
        <v>0.49099999999999999</v>
      </c>
      <c r="J13">
        <v>678</v>
      </c>
      <c r="K13">
        <v>1263</v>
      </c>
      <c r="L13">
        <v>0.53700000000000003</v>
      </c>
      <c r="M13">
        <v>152</v>
      </c>
      <c r="N13">
        <v>427</v>
      </c>
      <c r="O13">
        <v>0.35599999999999998</v>
      </c>
      <c r="P13">
        <v>564</v>
      </c>
      <c r="Q13">
        <v>810</v>
      </c>
      <c r="R13">
        <v>0.69599999999999995</v>
      </c>
      <c r="S13">
        <v>336</v>
      </c>
      <c r="T13">
        <v>817</v>
      </c>
      <c r="U13">
        <v>1153</v>
      </c>
      <c r="V13">
        <v>438</v>
      </c>
      <c r="W13">
        <v>223</v>
      </c>
      <c r="X13">
        <v>110</v>
      </c>
      <c r="Y13">
        <v>352</v>
      </c>
      <c r="Z13">
        <v>565</v>
      </c>
      <c r="AA13">
        <v>2376</v>
      </c>
      <c r="AB13">
        <v>76.599999999999994</v>
      </c>
      <c r="AC13" s="4">
        <v>31</v>
      </c>
      <c r="AD13" s="5">
        <v>6229</v>
      </c>
      <c r="AE13" s="5">
        <v>624</v>
      </c>
      <c r="AF13" s="5">
        <v>1593</v>
      </c>
      <c r="AG13" s="5">
        <v>0.39200000000000002</v>
      </c>
      <c r="AH13" s="5">
        <v>458</v>
      </c>
      <c r="AI13" s="5">
        <v>1082</v>
      </c>
      <c r="AJ13" s="5">
        <v>0.42299999999999999</v>
      </c>
      <c r="AK13" s="5">
        <v>166</v>
      </c>
      <c r="AL13" s="5">
        <v>511</v>
      </c>
      <c r="AM13" s="5">
        <v>0.32500000000000001</v>
      </c>
      <c r="AN13" s="5">
        <v>412</v>
      </c>
      <c r="AO13" s="5">
        <v>601</v>
      </c>
      <c r="AP13" s="5">
        <v>0.68600000000000005</v>
      </c>
      <c r="AQ13" s="5">
        <v>238</v>
      </c>
      <c r="AR13" s="5">
        <v>644</v>
      </c>
      <c r="AS13" s="5">
        <v>882</v>
      </c>
      <c r="AT13" s="5">
        <v>309</v>
      </c>
      <c r="AU13" s="5">
        <v>144</v>
      </c>
      <c r="AV13" s="5">
        <v>79</v>
      </c>
      <c r="AW13" s="5">
        <v>444</v>
      </c>
      <c r="AX13" s="5">
        <v>664</v>
      </c>
      <c r="AY13" s="5">
        <v>1826</v>
      </c>
      <c r="AZ13" s="6">
        <v>58.9</v>
      </c>
      <c r="BA13">
        <f t="shared" si="0"/>
        <v>0.59141791044776115</v>
      </c>
      <c r="BB13">
        <f t="shared" si="1"/>
        <v>0.44259962049335866</v>
      </c>
      <c r="BD13" s="5">
        <f t="shared" si="2"/>
        <v>0.89536138079827399</v>
      </c>
      <c r="BE13" s="5">
        <f t="shared" si="3"/>
        <v>1.1704433497536946</v>
      </c>
      <c r="BG13">
        <v>15</v>
      </c>
      <c r="BH13">
        <v>28</v>
      </c>
      <c r="BI13" s="5">
        <f t="shared" si="4"/>
        <v>0.4838709677419355</v>
      </c>
      <c r="BJ13" s="5">
        <f t="shared" si="5"/>
        <v>0.90322580645161288</v>
      </c>
      <c r="BK13" s="5">
        <f t="shared" si="6"/>
        <v>0.41935483870967738</v>
      </c>
    </row>
    <row r="14" spans="1:79" x14ac:dyDescent="0.25">
      <c r="A14">
        <v>2015</v>
      </c>
      <c r="B14" t="s">
        <v>30</v>
      </c>
      <c r="C14" s="5">
        <f>54*(($BP$2*G14)+($BQ$2*W14)+($BR$2*M14)+($BS$2*P14)+($BT$2*X14)+($BU$2*S14)+($BV$2*V14)+($BW$2*T14)-($BX$2*Z14)-($BY$2*(Q14-P14))-($BZ$2*(H14-G14))-($CA$2*Y14))*(1/F14)</f>
        <v>11.760889979972935</v>
      </c>
      <c r="D14">
        <v>31</v>
      </c>
      <c r="E14">
        <v>17</v>
      </c>
      <c r="F14">
        <v>6299</v>
      </c>
      <c r="G14">
        <v>733</v>
      </c>
      <c r="H14">
        <v>1636</v>
      </c>
      <c r="I14">
        <v>0.44800000000000001</v>
      </c>
      <c r="J14">
        <v>520</v>
      </c>
      <c r="K14">
        <v>1032</v>
      </c>
      <c r="L14">
        <v>0.504</v>
      </c>
      <c r="M14">
        <v>213</v>
      </c>
      <c r="N14">
        <v>604</v>
      </c>
      <c r="O14">
        <v>0.35299999999999998</v>
      </c>
      <c r="P14">
        <v>479</v>
      </c>
      <c r="Q14">
        <v>715</v>
      </c>
      <c r="R14">
        <v>0.67</v>
      </c>
      <c r="S14">
        <v>323</v>
      </c>
      <c r="T14">
        <v>745</v>
      </c>
      <c r="U14">
        <v>1068</v>
      </c>
      <c r="V14">
        <v>403</v>
      </c>
      <c r="W14">
        <v>178</v>
      </c>
      <c r="X14">
        <v>71</v>
      </c>
      <c r="Y14">
        <v>434</v>
      </c>
      <c r="Z14">
        <v>587</v>
      </c>
      <c r="AA14">
        <v>2158</v>
      </c>
      <c r="AB14">
        <v>69.599999999999994</v>
      </c>
      <c r="AC14" s="4">
        <v>31</v>
      </c>
      <c r="AD14" s="5">
        <v>6299</v>
      </c>
      <c r="AE14" s="5">
        <v>744</v>
      </c>
      <c r="AF14" s="5">
        <v>1661</v>
      </c>
      <c r="AG14" s="5">
        <v>0.44800000000000001</v>
      </c>
      <c r="AH14" s="5">
        <v>575</v>
      </c>
      <c r="AI14" s="5">
        <v>1189</v>
      </c>
      <c r="AJ14" s="5">
        <v>0.48399999999999999</v>
      </c>
      <c r="AK14" s="5">
        <v>169</v>
      </c>
      <c r="AL14" s="5">
        <v>472</v>
      </c>
      <c r="AM14" s="5">
        <v>0.35799999999999998</v>
      </c>
      <c r="AN14" s="5">
        <v>402</v>
      </c>
      <c r="AO14" s="5">
        <v>579</v>
      </c>
      <c r="AP14" s="5">
        <v>0.69399999999999995</v>
      </c>
      <c r="AQ14" s="5">
        <v>259</v>
      </c>
      <c r="AR14" s="5">
        <v>706</v>
      </c>
      <c r="AS14" s="5">
        <v>965</v>
      </c>
      <c r="AT14" s="5">
        <v>386</v>
      </c>
      <c r="AU14" s="5">
        <v>192</v>
      </c>
      <c r="AV14" s="5">
        <v>130</v>
      </c>
      <c r="AW14" s="5">
        <v>398</v>
      </c>
      <c r="AX14" s="5">
        <v>658</v>
      </c>
      <c r="AY14" s="5">
        <v>2059</v>
      </c>
      <c r="AZ14" s="6">
        <v>66.400000000000006</v>
      </c>
      <c r="BA14">
        <f t="shared" si="0"/>
        <v>0.52837209302325583</v>
      </c>
      <c r="BB14">
        <f t="shared" si="1"/>
        <v>0.51692589204025619</v>
      </c>
      <c r="BD14" s="5">
        <f t="shared" si="2"/>
        <v>1.0134869068714314</v>
      </c>
      <c r="BE14" s="5">
        <f t="shared" si="3"/>
        <v>1.0614854894244958</v>
      </c>
      <c r="BG14">
        <v>28</v>
      </c>
      <c r="BH14">
        <v>17</v>
      </c>
      <c r="BI14" s="5">
        <f t="shared" si="4"/>
        <v>0.90322580645161288</v>
      </c>
      <c r="BJ14" s="5">
        <f t="shared" si="5"/>
        <v>0.54838709677419351</v>
      </c>
      <c r="BK14" s="5">
        <f t="shared" si="6"/>
        <v>-0.35483870967741937</v>
      </c>
    </row>
    <row r="15" spans="1:79" x14ac:dyDescent="0.25">
      <c r="A15">
        <v>2015</v>
      </c>
      <c r="B15" t="s">
        <v>32</v>
      </c>
      <c r="C15" s="5">
        <f>54*(($BP$2*G15)+($BQ$2*W15)+($BR$2*M15)+($BS$2*P15)+($BT$2*X15)+($BU$2*S15)+($BV$2*V15)+($BW$2*T15)-($BX$2*Z15)-($BY$2*(Q15-P15))-($BZ$2*(H15-G15))-($CA$2*Y15))*(1/F15)</f>
        <v>15.907979956039098</v>
      </c>
      <c r="D15">
        <v>31</v>
      </c>
      <c r="E15">
        <v>24</v>
      </c>
      <c r="F15">
        <v>6252</v>
      </c>
      <c r="G15">
        <v>864</v>
      </c>
      <c r="H15">
        <v>1919</v>
      </c>
      <c r="I15">
        <v>0.45</v>
      </c>
      <c r="J15">
        <v>649</v>
      </c>
      <c r="K15">
        <v>1315</v>
      </c>
      <c r="L15">
        <v>0.49399999999999999</v>
      </c>
      <c r="M15">
        <v>215</v>
      </c>
      <c r="N15">
        <v>604</v>
      </c>
      <c r="O15">
        <v>0.35599999999999998</v>
      </c>
      <c r="P15">
        <v>507</v>
      </c>
      <c r="Q15">
        <v>705</v>
      </c>
      <c r="R15">
        <v>0.71899999999999997</v>
      </c>
      <c r="S15">
        <v>405</v>
      </c>
      <c r="T15">
        <v>710</v>
      </c>
      <c r="U15">
        <v>1115</v>
      </c>
      <c r="V15">
        <v>522</v>
      </c>
      <c r="W15">
        <v>248</v>
      </c>
      <c r="X15">
        <v>151</v>
      </c>
      <c r="Y15">
        <v>364</v>
      </c>
      <c r="Z15">
        <v>577</v>
      </c>
      <c r="AA15">
        <v>2450</v>
      </c>
      <c r="AB15">
        <v>79</v>
      </c>
      <c r="AC15" s="4">
        <v>31</v>
      </c>
      <c r="AD15" s="5">
        <v>6252</v>
      </c>
      <c r="AE15" s="5">
        <v>763</v>
      </c>
      <c r="AF15" s="5">
        <v>1755</v>
      </c>
      <c r="AG15" s="5">
        <v>0.435</v>
      </c>
      <c r="AH15" s="5">
        <v>569</v>
      </c>
      <c r="AI15" s="5">
        <v>1199</v>
      </c>
      <c r="AJ15" s="5">
        <v>0.47499999999999998</v>
      </c>
      <c r="AK15" s="5">
        <v>194</v>
      </c>
      <c r="AL15" s="5">
        <v>556</v>
      </c>
      <c r="AM15" s="5">
        <v>0.34899999999999998</v>
      </c>
      <c r="AN15" s="5">
        <v>466</v>
      </c>
      <c r="AO15" s="5">
        <v>652</v>
      </c>
      <c r="AP15" s="5">
        <v>0.71499999999999997</v>
      </c>
      <c r="AQ15" s="5">
        <v>356</v>
      </c>
      <c r="AR15" s="5">
        <v>733</v>
      </c>
      <c r="AS15" s="5">
        <v>1089</v>
      </c>
      <c r="AT15" s="5">
        <v>390</v>
      </c>
      <c r="AU15" s="5">
        <v>171</v>
      </c>
      <c r="AV15" s="5">
        <v>89</v>
      </c>
      <c r="AW15" s="5">
        <v>505</v>
      </c>
      <c r="AX15" s="5">
        <v>592</v>
      </c>
      <c r="AY15" s="5">
        <v>2186</v>
      </c>
      <c r="AZ15" s="6">
        <v>70.5</v>
      </c>
      <c r="BA15">
        <f t="shared" si="0"/>
        <v>0.57750000000000001</v>
      </c>
      <c r="BB15">
        <f t="shared" si="1"/>
        <v>0.50261551874455102</v>
      </c>
      <c r="BD15" s="5">
        <f t="shared" si="2"/>
        <v>1.0097930524759793</v>
      </c>
      <c r="BE15" s="5">
        <f t="shared" si="3"/>
        <v>1.1342592592592593</v>
      </c>
      <c r="BG15">
        <v>11</v>
      </c>
      <c r="BH15">
        <v>24</v>
      </c>
      <c r="BI15" s="5">
        <f t="shared" si="4"/>
        <v>0.35483870967741937</v>
      </c>
      <c r="BJ15" s="5">
        <f t="shared" si="5"/>
        <v>0.77419354838709675</v>
      </c>
      <c r="BK15" s="5">
        <f t="shared" si="6"/>
        <v>0.41935483870967738</v>
      </c>
    </row>
    <row r="16" spans="1:79" x14ac:dyDescent="0.25">
      <c r="A16">
        <v>2015</v>
      </c>
      <c r="B16" t="s">
        <v>33</v>
      </c>
      <c r="C16" s="5">
        <f>54*(($BP$2*G16)+($BQ$2*W16)+($BR$2*M16)+($BS$2*P16)+($BT$2*X16)+($BU$2*S16)+($BV$2*V16)+($BW$2*T16)-($BX$2*Z16)-($BY$2*(Q16-P16))-($BZ$2*(H16-G16))-($CA$2*Y16))*(1/F16)</f>
        <v>10.302235216888617</v>
      </c>
      <c r="D16">
        <v>29</v>
      </c>
      <c r="E16">
        <v>10</v>
      </c>
      <c r="F16">
        <v>5853</v>
      </c>
      <c r="G16">
        <v>664</v>
      </c>
      <c r="H16">
        <v>1630</v>
      </c>
      <c r="I16">
        <v>0.40699999999999997</v>
      </c>
      <c r="J16">
        <v>495</v>
      </c>
      <c r="K16">
        <v>1116</v>
      </c>
      <c r="L16">
        <v>0.44400000000000001</v>
      </c>
      <c r="M16">
        <v>169</v>
      </c>
      <c r="N16">
        <v>514</v>
      </c>
      <c r="O16">
        <v>0.32900000000000001</v>
      </c>
      <c r="P16">
        <v>372</v>
      </c>
      <c r="Q16">
        <v>530</v>
      </c>
      <c r="R16">
        <v>0.70199999999999996</v>
      </c>
      <c r="S16">
        <v>318</v>
      </c>
      <c r="T16">
        <v>720</v>
      </c>
      <c r="U16">
        <v>1038</v>
      </c>
      <c r="V16">
        <v>321</v>
      </c>
      <c r="W16">
        <v>154</v>
      </c>
      <c r="X16">
        <v>89</v>
      </c>
      <c r="Y16">
        <v>390</v>
      </c>
      <c r="Z16">
        <v>496</v>
      </c>
      <c r="AA16">
        <v>1869</v>
      </c>
      <c r="AB16">
        <v>64.400000000000006</v>
      </c>
      <c r="AC16" s="4">
        <v>29</v>
      </c>
      <c r="AD16" s="5">
        <v>5853</v>
      </c>
      <c r="AE16" s="5">
        <v>716</v>
      </c>
      <c r="AF16" s="5">
        <v>1682</v>
      </c>
      <c r="AG16" s="5">
        <v>0.42599999999999999</v>
      </c>
      <c r="AH16" s="5">
        <v>521</v>
      </c>
      <c r="AI16" s="5">
        <v>1096</v>
      </c>
      <c r="AJ16" s="5">
        <v>0.47499999999999998</v>
      </c>
      <c r="AK16" s="5">
        <v>195</v>
      </c>
      <c r="AL16" s="5">
        <v>586</v>
      </c>
      <c r="AM16" s="5">
        <v>0.33300000000000002</v>
      </c>
      <c r="AN16" s="5">
        <v>391</v>
      </c>
      <c r="AO16" s="5">
        <v>583</v>
      </c>
      <c r="AP16" s="5">
        <v>0.67100000000000004</v>
      </c>
      <c r="AQ16" s="5">
        <v>342</v>
      </c>
      <c r="AR16" s="5">
        <v>732</v>
      </c>
      <c r="AS16" s="5">
        <v>1074</v>
      </c>
      <c r="AT16" s="5">
        <v>343</v>
      </c>
      <c r="AU16" s="5">
        <v>193</v>
      </c>
      <c r="AV16" s="5">
        <v>78</v>
      </c>
      <c r="AW16" s="5">
        <v>343</v>
      </c>
      <c r="AX16" s="5">
        <v>484</v>
      </c>
      <c r="AY16" s="5">
        <v>2018</v>
      </c>
      <c r="AZ16" s="6">
        <v>69.599999999999994</v>
      </c>
      <c r="BA16">
        <f t="shared" si="0"/>
        <v>0.48690064260998517</v>
      </c>
      <c r="BB16">
        <f t="shared" si="1"/>
        <v>0.52270483711747284</v>
      </c>
      <c r="BD16" s="5">
        <f t="shared" si="2"/>
        <v>1.0531259784991127</v>
      </c>
      <c r="BE16" s="5">
        <f t="shared" si="3"/>
        <v>0.97648902821316619</v>
      </c>
      <c r="BG16">
        <v>17</v>
      </c>
      <c r="BH16">
        <v>10</v>
      </c>
      <c r="BI16" s="5">
        <f t="shared" si="4"/>
        <v>0.58620689655172409</v>
      </c>
      <c r="BJ16" s="5">
        <f t="shared" si="5"/>
        <v>0.34482758620689657</v>
      </c>
      <c r="BK16" s="5">
        <f t="shared" si="6"/>
        <v>-0.24137931034482751</v>
      </c>
    </row>
    <row r="17" spans="1:63" x14ac:dyDescent="0.25">
      <c r="A17">
        <v>2015</v>
      </c>
      <c r="B17" t="s">
        <v>34</v>
      </c>
      <c r="C17" s="5">
        <f>54*(($BP$2*G17)+($BQ$2*W17)+($BR$2*M17)+($BS$2*P17)+($BT$2*X17)+($BU$2*S17)+($BV$2*V17)+($BW$2*T17)-($BX$2*Z17)-($BY$2*(Q17-P17))-($BZ$2*(H17-G17))-($CA$2*Y17))*(1/F17)</f>
        <v>11.919541934281581</v>
      </c>
      <c r="D17">
        <v>30</v>
      </c>
      <c r="E17">
        <v>12</v>
      </c>
      <c r="F17">
        <v>6175</v>
      </c>
      <c r="G17">
        <v>721</v>
      </c>
      <c r="H17">
        <v>1712</v>
      </c>
      <c r="I17">
        <v>0.42099999999999999</v>
      </c>
      <c r="J17">
        <v>509</v>
      </c>
      <c r="K17">
        <v>1101</v>
      </c>
      <c r="L17">
        <v>0.46200000000000002</v>
      </c>
      <c r="M17">
        <v>212</v>
      </c>
      <c r="N17">
        <v>611</v>
      </c>
      <c r="O17">
        <v>0.34699999999999998</v>
      </c>
      <c r="P17">
        <v>437</v>
      </c>
      <c r="Q17">
        <v>618</v>
      </c>
      <c r="R17">
        <v>0.70699999999999996</v>
      </c>
      <c r="S17">
        <v>319</v>
      </c>
      <c r="T17">
        <v>708</v>
      </c>
      <c r="U17">
        <v>1027</v>
      </c>
      <c r="V17">
        <v>372</v>
      </c>
      <c r="W17">
        <v>166</v>
      </c>
      <c r="X17">
        <v>82</v>
      </c>
      <c r="Y17">
        <v>318</v>
      </c>
      <c r="Z17">
        <v>573</v>
      </c>
      <c r="AA17">
        <v>2091</v>
      </c>
      <c r="AB17">
        <v>69.7</v>
      </c>
      <c r="AC17" s="4">
        <v>30</v>
      </c>
      <c r="AD17" s="5">
        <v>6175</v>
      </c>
      <c r="AE17" s="5">
        <v>728</v>
      </c>
      <c r="AF17" s="5">
        <v>1634</v>
      </c>
      <c r="AG17" s="5">
        <v>0.44600000000000001</v>
      </c>
      <c r="AH17" s="5">
        <v>511</v>
      </c>
      <c r="AI17" s="5">
        <v>1056</v>
      </c>
      <c r="AJ17" s="5">
        <v>0.48399999999999999</v>
      </c>
      <c r="AK17" s="5">
        <v>217</v>
      </c>
      <c r="AL17" s="5">
        <v>578</v>
      </c>
      <c r="AM17" s="5">
        <v>0.375</v>
      </c>
      <c r="AN17" s="5">
        <v>450</v>
      </c>
      <c r="AO17" s="5">
        <v>661</v>
      </c>
      <c r="AP17" s="5">
        <v>0.68100000000000005</v>
      </c>
      <c r="AQ17" s="5">
        <v>321</v>
      </c>
      <c r="AR17" s="5">
        <v>776</v>
      </c>
      <c r="AS17" s="5">
        <v>1097</v>
      </c>
      <c r="AT17" s="5">
        <v>379</v>
      </c>
      <c r="AU17" s="5">
        <v>140</v>
      </c>
      <c r="AV17" s="5">
        <v>79</v>
      </c>
      <c r="AW17" s="5">
        <v>402</v>
      </c>
      <c r="AX17" s="5">
        <v>563</v>
      </c>
      <c r="AY17" s="5">
        <v>2123</v>
      </c>
      <c r="AZ17" s="6">
        <v>70.8</v>
      </c>
      <c r="BA17">
        <f t="shared" si="0"/>
        <v>0.5247239558329333</v>
      </c>
      <c r="BB17">
        <f t="shared" si="1"/>
        <v>0.52865329512893988</v>
      </c>
      <c r="BD17" s="5">
        <f t="shared" si="2"/>
        <v>1.072547236536324</v>
      </c>
      <c r="BE17" s="5">
        <f t="shared" si="3"/>
        <v>1.0678173833112041</v>
      </c>
      <c r="BG17">
        <v>5</v>
      </c>
      <c r="BH17">
        <v>12</v>
      </c>
      <c r="BI17" s="5">
        <f t="shared" si="4"/>
        <v>0.16666666666666666</v>
      </c>
      <c r="BJ17" s="5">
        <f t="shared" si="5"/>
        <v>0.4</v>
      </c>
      <c r="BK17" s="5">
        <f t="shared" si="6"/>
        <v>0.23333333333333336</v>
      </c>
    </row>
    <row r="18" spans="1:63" x14ac:dyDescent="0.25">
      <c r="A18">
        <v>2015</v>
      </c>
      <c r="B18" t="s">
        <v>35</v>
      </c>
      <c r="C18" s="5">
        <f>54*(($BP$2*G18)+($BQ$2*W18)+($BR$2*M18)+($BS$2*P18)+($BT$2*X18)+($BU$2*S18)+($BV$2*V18)+($BW$2*T18)-($BX$2*Z18)-($BY$2*(Q18-P18))-($BZ$2*(H18-G18))-($CA$2*Y18))*(1/F18)</f>
        <v>9.5301117622155669</v>
      </c>
      <c r="D18">
        <v>32</v>
      </c>
      <c r="E18">
        <v>12</v>
      </c>
      <c r="F18">
        <v>6426</v>
      </c>
      <c r="G18">
        <v>657</v>
      </c>
      <c r="H18">
        <v>1639</v>
      </c>
      <c r="I18">
        <v>0.40100000000000002</v>
      </c>
      <c r="J18">
        <v>453</v>
      </c>
      <c r="K18">
        <v>1026</v>
      </c>
      <c r="L18">
        <v>0.442</v>
      </c>
      <c r="M18">
        <v>204</v>
      </c>
      <c r="N18">
        <v>613</v>
      </c>
      <c r="O18">
        <v>0.33300000000000002</v>
      </c>
      <c r="P18">
        <v>397</v>
      </c>
      <c r="Q18">
        <v>584</v>
      </c>
      <c r="R18">
        <v>0.68</v>
      </c>
      <c r="S18">
        <v>326</v>
      </c>
      <c r="T18">
        <v>601</v>
      </c>
      <c r="U18">
        <v>927</v>
      </c>
      <c r="V18">
        <v>323</v>
      </c>
      <c r="W18">
        <v>283</v>
      </c>
      <c r="X18">
        <v>108</v>
      </c>
      <c r="Y18">
        <v>489</v>
      </c>
      <c r="Z18">
        <v>623</v>
      </c>
      <c r="AA18">
        <v>1915</v>
      </c>
      <c r="AB18">
        <v>59.8</v>
      </c>
      <c r="AC18" s="4">
        <v>32</v>
      </c>
      <c r="AD18" s="5">
        <v>6426</v>
      </c>
      <c r="AE18" s="5">
        <v>705</v>
      </c>
      <c r="AF18" s="5">
        <v>1583</v>
      </c>
      <c r="AG18" s="5">
        <v>0.44500000000000001</v>
      </c>
      <c r="AH18" s="5">
        <v>495</v>
      </c>
      <c r="AI18" s="5">
        <v>1014</v>
      </c>
      <c r="AJ18" s="5">
        <v>0.48799999999999999</v>
      </c>
      <c r="AK18" s="5">
        <v>210</v>
      </c>
      <c r="AL18" s="5">
        <v>569</v>
      </c>
      <c r="AM18" s="5">
        <v>0.36899999999999999</v>
      </c>
      <c r="AN18" s="5">
        <v>520</v>
      </c>
      <c r="AO18" s="5">
        <v>773</v>
      </c>
      <c r="AP18" s="5">
        <v>0.67300000000000004</v>
      </c>
      <c r="AQ18" s="5">
        <v>392</v>
      </c>
      <c r="AR18" s="5">
        <v>743</v>
      </c>
      <c r="AS18" s="5">
        <v>1135</v>
      </c>
      <c r="AT18" s="5">
        <v>416</v>
      </c>
      <c r="AU18" s="5">
        <v>240</v>
      </c>
      <c r="AV18" s="5">
        <v>87</v>
      </c>
      <c r="AW18" s="5">
        <v>518</v>
      </c>
      <c r="AX18" s="5">
        <v>546</v>
      </c>
      <c r="AY18" s="5">
        <v>2140</v>
      </c>
      <c r="AZ18" s="6">
        <v>66.900000000000006</v>
      </c>
      <c r="BA18">
        <f t="shared" si="0"/>
        <v>0.4611764705882353</v>
      </c>
      <c r="BB18">
        <f t="shared" si="1"/>
        <v>0.52752941176470591</v>
      </c>
      <c r="BD18" s="5">
        <f t="shared" si="2"/>
        <v>1.0603508076503816</v>
      </c>
      <c r="BE18" s="5">
        <f t="shared" si="3"/>
        <v>0.94075456867753982</v>
      </c>
      <c r="BG18">
        <v>15</v>
      </c>
      <c r="BH18">
        <v>12</v>
      </c>
      <c r="BI18" s="5">
        <f t="shared" si="4"/>
        <v>0.46875</v>
      </c>
      <c r="BJ18" s="5">
        <f t="shared" si="5"/>
        <v>0.375</v>
      </c>
      <c r="BK18" s="5">
        <f t="shared" si="6"/>
        <v>-9.375E-2</v>
      </c>
    </row>
    <row r="19" spans="1:63" x14ac:dyDescent="0.25">
      <c r="A19">
        <v>2015</v>
      </c>
      <c r="B19" t="s">
        <v>36</v>
      </c>
      <c r="C19" s="5">
        <f>54*(($BP$2*G19)+($BQ$2*W19)+($BR$2*M19)+($BS$2*P19)+($BT$2*X19)+($BU$2*S19)+($BV$2*V19)+($BW$2*T19)-($BX$2*Z19)-($BY$2*(Q19-P19))-($BZ$2*(H19-G19))-($CA$2*Y19))*(1/F19)</f>
        <v>12.630627518041598</v>
      </c>
      <c r="D19">
        <v>30</v>
      </c>
      <c r="E19">
        <v>14</v>
      </c>
      <c r="F19">
        <v>6075</v>
      </c>
      <c r="G19">
        <v>779</v>
      </c>
      <c r="H19">
        <v>1768</v>
      </c>
      <c r="I19">
        <v>0.441</v>
      </c>
      <c r="J19">
        <v>552</v>
      </c>
      <c r="K19">
        <v>1071</v>
      </c>
      <c r="L19">
        <v>0.51500000000000001</v>
      </c>
      <c r="M19">
        <v>227</v>
      </c>
      <c r="N19">
        <v>697</v>
      </c>
      <c r="O19">
        <v>0.32600000000000001</v>
      </c>
      <c r="P19">
        <v>379</v>
      </c>
      <c r="Q19">
        <v>557</v>
      </c>
      <c r="R19">
        <v>0.68</v>
      </c>
      <c r="S19">
        <v>325</v>
      </c>
      <c r="T19">
        <v>708</v>
      </c>
      <c r="U19">
        <v>1033</v>
      </c>
      <c r="V19">
        <v>437</v>
      </c>
      <c r="W19">
        <v>192</v>
      </c>
      <c r="X19">
        <v>106</v>
      </c>
      <c r="Y19">
        <v>396</v>
      </c>
      <c r="Z19">
        <v>612</v>
      </c>
      <c r="AA19">
        <v>2164</v>
      </c>
      <c r="AB19">
        <v>72.099999999999994</v>
      </c>
      <c r="AC19" s="4">
        <v>30</v>
      </c>
      <c r="AD19" s="5">
        <v>6075</v>
      </c>
      <c r="AE19" s="5">
        <v>772</v>
      </c>
      <c r="AF19" s="5">
        <v>1684</v>
      </c>
      <c r="AG19" s="5">
        <v>0.45800000000000002</v>
      </c>
      <c r="AH19" s="5">
        <v>601</v>
      </c>
      <c r="AI19" s="5">
        <v>1202</v>
      </c>
      <c r="AJ19" s="5">
        <v>0.5</v>
      </c>
      <c r="AK19" s="5">
        <v>171</v>
      </c>
      <c r="AL19" s="5">
        <v>482</v>
      </c>
      <c r="AM19" s="5">
        <v>0.35499999999999998</v>
      </c>
      <c r="AN19" s="5">
        <v>448</v>
      </c>
      <c r="AO19" s="5">
        <v>673</v>
      </c>
      <c r="AP19" s="5">
        <v>0.66600000000000004</v>
      </c>
      <c r="AQ19" s="5">
        <v>320</v>
      </c>
      <c r="AR19" s="5">
        <v>744</v>
      </c>
      <c r="AS19" s="5">
        <v>1064</v>
      </c>
      <c r="AT19" s="5">
        <v>423</v>
      </c>
      <c r="AU19" s="5">
        <v>206</v>
      </c>
      <c r="AV19" s="5">
        <v>107</v>
      </c>
      <c r="AW19" s="5">
        <v>404</v>
      </c>
      <c r="AX19" s="5">
        <v>561</v>
      </c>
      <c r="AY19" s="5">
        <v>2163</v>
      </c>
      <c r="AZ19" s="6">
        <v>72.099999999999994</v>
      </c>
      <c r="BA19">
        <f t="shared" si="0"/>
        <v>0.53427065026362042</v>
      </c>
      <c r="BB19">
        <f t="shared" si="1"/>
        <v>0.5454130534002738</v>
      </c>
      <c r="BD19" s="5">
        <f t="shared" si="2"/>
        <v>1.0617514235224819</v>
      </c>
      <c r="BE19" s="5">
        <f t="shared" si="3"/>
        <v>1.0495683383451353</v>
      </c>
      <c r="BG19">
        <v>17</v>
      </c>
      <c r="BH19">
        <v>14</v>
      </c>
      <c r="BI19" s="5">
        <f t="shared" si="4"/>
        <v>0.56666666666666665</v>
      </c>
      <c r="BJ19" s="5">
        <f t="shared" si="5"/>
        <v>0.46666666666666667</v>
      </c>
      <c r="BK19" s="5">
        <f t="shared" si="6"/>
        <v>-9.9999999999999978E-2</v>
      </c>
    </row>
    <row r="20" spans="1:63" x14ac:dyDescent="0.25">
      <c r="A20">
        <v>2015</v>
      </c>
      <c r="B20" t="s">
        <v>37</v>
      </c>
      <c r="C20" s="5">
        <f>54*(($BP$2*G20)+($BQ$2*W20)+($BR$2*M20)+($BS$2*P20)+($BT$2*X20)+($BU$2*S20)+($BV$2*V20)+($BW$2*T20)-($BX$2*Z20)-($BY$2*(Q20-P20))-($BZ$2*(H20-G20))-($CA$2*Y20))*(1/F20)</f>
        <v>10.872390083561443</v>
      </c>
      <c r="D20">
        <v>31</v>
      </c>
      <c r="E20">
        <v>11</v>
      </c>
      <c r="F20">
        <v>6249</v>
      </c>
      <c r="G20">
        <v>682</v>
      </c>
      <c r="H20">
        <v>1672</v>
      </c>
      <c r="I20">
        <v>0.40799999999999997</v>
      </c>
      <c r="J20">
        <v>459</v>
      </c>
      <c r="K20">
        <v>1021</v>
      </c>
      <c r="L20">
        <v>0.45</v>
      </c>
      <c r="M20">
        <v>223</v>
      </c>
      <c r="N20">
        <v>651</v>
      </c>
      <c r="O20">
        <v>0.34300000000000003</v>
      </c>
      <c r="P20">
        <v>511</v>
      </c>
      <c r="Q20">
        <v>768</v>
      </c>
      <c r="R20">
        <v>0.66500000000000004</v>
      </c>
      <c r="S20">
        <v>317</v>
      </c>
      <c r="T20">
        <v>654</v>
      </c>
      <c r="U20">
        <v>971</v>
      </c>
      <c r="V20">
        <v>338</v>
      </c>
      <c r="W20">
        <v>214</v>
      </c>
      <c r="X20">
        <v>82</v>
      </c>
      <c r="Y20">
        <v>406</v>
      </c>
      <c r="Z20">
        <v>618</v>
      </c>
      <c r="AA20">
        <v>2098</v>
      </c>
      <c r="AB20">
        <v>67.7</v>
      </c>
      <c r="AC20" s="4">
        <v>31</v>
      </c>
      <c r="AD20" s="5">
        <v>6249</v>
      </c>
      <c r="AE20" s="5">
        <v>795</v>
      </c>
      <c r="AF20" s="5">
        <v>1692</v>
      </c>
      <c r="AG20" s="5">
        <v>0.47</v>
      </c>
      <c r="AH20" s="5">
        <v>610</v>
      </c>
      <c r="AI20" s="5">
        <v>1137</v>
      </c>
      <c r="AJ20" s="5">
        <v>0.53600000000000003</v>
      </c>
      <c r="AK20" s="5">
        <v>185</v>
      </c>
      <c r="AL20" s="5">
        <v>555</v>
      </c>
      <c r="AM20" s="5">
        <v>0.33300000000000002</v>
      </c>
      <c r="AN20" s="5">
        <v>460</v>
      </c>
      <c r="AO20" s="5">
        <v>660</v>
      </c>
      <c r="AP20" s="5">
        <v>0.69699999999999995</v>
      </c>
      <c r="AQ20" s="5">
        <v>348</v>
      </c>
      <c r="AR20" s="5">
        <v>800</v>
      </c>
      <c r="AS20" s="5">
        <v>1148</v>
      </c>
      <c r="AT20" s="5">
        <v>399</v>
      </c>
      <c r="AU20" s="5">
        <v>210</v>
      </c>
      <c r="AV20" s="5">
        <v>131</v>
      </c>
      <c r="AW20" s="5">
        <v>451</v>
      </c>
      <c r="AX20" s="5">
        <v>657</v>
      </c>
      <c r="AY20" s="5">
        <v>2235</v>
      </c>
      <c r="AZ20" s="6">
        <v>72.099999999999994</v>
      </c>
      <c r="BA20">
        <f t="shared" si="0"/>
        <v>0.48594568842305857</v>
      </c>
      <c r="BB20">
        <f t="shared" si="1"/>
        <v>0.54421148587055601</v>
      </c>
      <c r="BD20" s="5">
        <f t="shared" si="2"/>
        <v>1.0854783875667799</v>
      </c>
      <c r="BE20" s="5">
        <f t="shared" si="3"/>
        <v>1.014408664539213</v>
      </c>
      <c r="BG20">
        <v>7</v>
      </c>
      <c r="BH20">
        <v>11</v>
      </c>
      <c r="BI20" s="5">
        <f t="shared" si="4"/>
        <v>0.22580645161290322</v>
      </c>
      <c r="BJ20" s="5">
        <f t="shared" si="5"/>
        <v>0.35483870967741937</v>
      </c>
      <c r="BK20" s="5">
        <f t="shared" si="6"/>
        <v>0.12903225806451615</v>
      </c>
    </row>
    <row r="21" spans="1:63" x14ac:dyDescent="0.25">
      <c r="A21">
        <v>2015</v>
      </c>
      <c r="B21" t="s">
        <v>38</v>
      </c>
      <c r="C21" s="5">
        <f>54*(($BP$2*G21)+($BQ$2*W21)+($BR$2*M21)+($BS$2*P21)+($BT$2*X21)+($BU$2*S21)+($BV$2*V21)+($BW$2*T21)-($BX$2*Z21)-($BY$2*(Q21-P21))-($BZ$2*(H21-G21))-($CA$2*Y21))*(1/F21)</f>
        <v>10.691087618391769</v>
      </c>
      <c r="D21">
        <v>30</v>
      </c>
      <c r="E21">
        <v>6</v>
      </c>
      <c r="F21">
        <v>6001</v>
      </c>
      <c r="G21">
        <v>663</v>
      </c>
      <c r="H21">
        <v>1667</v>
      </c>
      <c r="I21">
        <v>0.39800000000000002</v>
      </c>
      <c r="J21">
        <v>508</v>
      </c>
      <c r="K21">
        <v>1154</v>
      </c>
      <c r="L21">
        <v>0.44</v>
      </c>
      <c r="M21">
        <v>155</v>
      </c>
      <c r="N21">
        <v>513</v>
      </c>
      <c r="O21">
        <v>0.30199999999999999</v>
      </c>
      <c r="P21">
        <v>456</v>
      </c>
      <c r="Q21">
        <v>685</v>
      </c>
      <c r="R21">
        <v>0.66600000000000004</v>
      </c>
      <c r="S21">
        <v>373</v>
      </c>
      <c r="T21">
        <v>670</v>
      </c>
      <c r="U21">
        <v>1043</v>
      </c>
      <c r="V21">
        <v>360</v>
      </c>
      <c r="W21">
        <v>191</v>
      </c>
      <c r="X21">
        <v>124</v>
      </c>
      <c r="Y21">
        <v>428</v>
      </c>
      <c r="Z21">
        <v>514</v>
      </c>
      <c r="AA21">
        <v>1937</v>
      </c>
      <c r="AB21">
        <v>64.599999999999994</v>
      </c>
      <c r="AC21" s="4">
        <v>30</v>
      </c>
      <c r="AD21" s="5">
        <v>6001</v>
      </c>
      <c r="AE21" s="5">
        <v>758</v>
      </c>
      <c r="AF21" s="5">
        <v>1609</v>
      </c>
      <c r="AG21" s="5">
        <v>0.47099999999999997</v>
      </c>
      <c r="AH21" s="5">
        <v>531</v>
      </c>
      <c r="AI21" s="5">
        <v>1021</v>
      </c>
      <c r="AJ21" s="5">
        <v>0.52</v>
      </c>
      <c r="AK21" s="5">
        <v>227</v>
      </c>
      <c r="AL21" s="5">
        <v>588</v>
      </c>
      <c r="AM21" s="5">
        <v>0.38600000000000001</v>
      </c>
      <c r="AN21" s="5">
        <v>435</v>
      </c>
      <c r="AO21" s="5">
        <v>599</v>
      </c>
      <c r="AP21" s="5">
        <v>0.72599999999999998</v>
      </c>
      <c r="AQ21" s="5">
        <v>271</v>
      </c>
      <c r="AR21" s="5">
        <v>758</v>
      </c>
      <c r="AS21" s="5">
        <v>1029</v>
      </c>
      <c r="AT21" s="5">
        <v>417</v>
      </c>
      <c r="AU21" s="5">
        <v>240</v>
      </c>
      <c r="AV21" s="5">
        <v>94</v>
      </c>
      <c r="AW21" s="5">
        <v>424</v>
      </c>
      <c r="AX21" s="5">
        <v>591</v>
      </c>
      <c r="AY21" s="5">
        <v>2178</v>
      </c>
      <c r="AZ21" s="6">
        <v>72.599999999999994</v>
      </c>
      <c r="BA21">
        <f t="shared" si="0"/>
        <v>0.49135446685878964</v>
      </c>
      <c r="BB21">
        <f t="shared" si="1"/>
        <v>0.53923818265259293</v>
      </c>
      <c r="BD21" s="5">
        <f t="shared" si="2"/>
        <v>1.0881294964028778</v>
      </c>
      <c r="BE21" s="5">
        <f t="shared" si="3"/>
        <v>0.97044088176352705</v>
      </c>
      <c r="BG21">
        <v>15</v>
      </c>
      <c r="BH21">
        <v>6</v>
      </c>
      <c r="BI21" s="5">
        <f t="shared" si="4"/>
        <v>0.5</v>
      </c>
      <c r="BJ21" s="5">
        <f t="shared" si="5"/>
        <v>0.2</v>
      </c>
      <c r="BK21" s="5">
        <f t="shared" si="6"/>
        <v>-0.3</v>
      </c>
    </row>
    <row r="22" spans="1:63" x14ac:dyDescent="0.25">
      <c r="A22">
        <v>2015</v>
      </c>
      <c r="B22" t="s">
        <v>39</v>
      </c>
      <c r="C22" s="5">
        <f>54*(($BP$2*G22)+($BQ$2*W22)+($BR$2*M22)+($BS$2*P22)+($BT$2*X22)+($BU$2*S22)+($BV$2*V22)+($BW$2*T22)-($BX$2*Z22)-($BY$2*(Q22-P22))-($BZ$2*(H22-G22))-($CA$2*Y22))*(1/F22)</f>
        <v>10.322038310182663</v>
      </c>
      <c r="D22">
        <v>29</v>
      </c>
      <c r="E22">
        <v>6</v>
      </c>
      <c r="F22">
        <v>5928</v>
      </c>
      <c r="G22">
        <v>643</v>
      </c>
      <c r="H22">
        <v>1528</v>
      </c>
      <c r="I22">
        <v>0.42099999999999999</v>
      </c>
      <c r="J22">
        <v>417</v>
      </c>
      <c r="K22">
        <v>866</v>
      </c>
      <c r="L22">
        <v>0.48199999999999998</v>
      </c>
      <c r="M22">
        <v>226</v>
      </c>
      <c r="N22">
        <v>662</v>
      </c>
      <c r="O22">
        <v>0.34100000000000003</v>
      </c>
      <c r="P22">
        <v>374</v>
      </c>
      <c r="Q22">
        <v>540</v>
      </c>
      <c r="R22">
        <v>0.69299999999999995</v>
      </c>
      <c r="S22">
        <v>297</v>
      </c>
      <c r="T22">
        <v>661</v>
      </c>
      <c r="U22">
        <v>958</v>
      </c>
      <c r="V22">
        <v>370</v>
      </c>
      <c r="W22">
        <v>153</v>
      </c>
      <c r="X22">
        <v>69</v>
      </c>
      <c r="Y22">
        <v>417</v>
      </c>
      <c r="Z22">
        <v>552</v>
      </c>
      <c r="AA22">
        <v>1886</v>
      </c>
      <c r="AB22">
        <v>65</v>
      </c>
      <c r="AC22" s="4">
        <v>29</v>
      </c>
      <c r="AD22" s="5">
        <v>5928</v>
      </c>
      <c r="AE22" s="5">
        <v>692</v>
      </c>
      <c r="AF22" s="5">
        <v>1513</v>
      </c>
      <c r="AG22" s="5">
        <v>0.45700000000000002</v>
      </c>
      <c r="AH22" s="5">
        <v>518</v>
      </c>
      <c r="AI22" s="5">
        <v>1017</v>
      </c>
      <c r="AJ22" s="5">
        <v>0.50900000000000001</v>
      </c>
      <c r="AK22" s="5">
        <v>174</v>
      </c>
      <c r="AL22" s="5">
        <v>496</v>
      </c>
      <c r="AM22" s="5">
        <v>0.35099999999999998</v>
      </c>
      <c r="AN22" s="5">
        <v>422</v>
      </c>
      <c r="AO22" s="5">
        <v>615</v>
      </c>
      <c r="AP22" s="5">
        <v>0.68600000000000005</v>
      </c>
      <c r="AQ22" s="5">
        <v>263</v>
      </c>
      <c r="AR22" s="5">
        <v>678</v>
      </c>
      <c r="AS22" s="5">
        <v>941</v>
      </c>
      <c r="AT22" s="5">
        <v>359</v>
      </c>
      <c r="AU22" s="5">
        <v>216</v>
      </c>
      <c r="AV22" s="5">
        <v>97</v>
      </c>
      <c r="AW22" s="5">
        <v>353</v>
      </c>
      <c r="AX22" s="5">
        <v>519</v>
      </c>
      <c r="AY22" s="5">
        <v>1982</v>
      </c>
      <c r="AZ22" s="6">
        <v>68.3</v>
      </c>
      <c r="BA22">
        <f t="shared" si="0"/>
        <v>0.501982160555005</v>
      </c>
      <c r="BB22">
        <f t="shared" si="1"/>
        <v>0.53567787971457692</v>
      </c>
      <c r="BD22" s="5">
        <f t="shared" si="2"/>
        <v>1.0719307733910222</v>
      </c>
      <c r="BE22" s="5">
        <f t="shared" si="3"/>
        <v>1.0118025751072961</v>
      </c>
      <c r="BG22">
        <v>24</v>
      </c>
      <c r="BH22">
        <v>6</v>
      </c>
      <c r="BI22" s="5">
        <f t="shared" si="4"/>
        <v>0.82758620689655171</v>
      </c>
      <c r="BJ22" s="5">
        <f t="shared" si="5"/>
        <v>0.20689655172413793</v>
      </c>
      <c r="BK22" s="5">
        <f t="shared" si="6"/>
        <v>-0.62068965517241381</v>
      </c>
    </row>
    <row r="23" spans="1:63" x14ac:dyDescent="0.25">
      <c r="A23">
        <v>2015</v>
      </c>
      <c r="B23" t="s">
        <v>40</v>
      </c>
      <c r="C23" s="5">
        <f>54*(($BP$2*G23)+($BQ$2*W23)+($BR$2*M23)+($BS$2*P23)+($BT$2*X23)+($BU$2*S23)+($BV$2*V23)+($BW$2*T23)-($BX$2*Z23)-($BY$2*(Q23-P23))-($BZ$2*(H23-G23))-($CA$2*Y23))*(1/F23)</f>
        <v>14.229202172603646</v>
      </c>
      <c r="D23">
        <v>31</v>
      </c>
      <c r="E23">
        <v>22</v>
      </c>
      <c r="F23">
        <v>6250</v>
      </c>
      <c r="G23">
        <v>750</v>
      </c>
      <c r="H23">
        <v>1724</v>
      </c>
      <c r="I23">
        <v>0.435</v>
      </c>
      <c r="J23">
        <v>529</v>
      </c>
      <c r="K23">
        <v>1153</v>
      </c>
      <c r="L23">
        <v>0.45900000000000002</v>
      </c>
      <c r="M23">
        <v>221</v>
      </c>
      <c r="N23">
        <v>571</v>
      </c>
      <c r="O23">
        <v>0.38700000000000001</v>
      </c>
      <c r="P23">
        <v>440</v>
      </c>
      <c r="Q23">
        <v>660</v>
      </c>
      <c r="R23">
        <v>0.66700000000000004</v>
      </c>
      <c r="S23">
        <v>462</v>
      </c>
      <c r="T23">
        <v>765</v>
      </c>
      <c r="U23">
        <v>1227</v>
      </c>
      <c r="V23">
        <v>462</v>
      </c>
      <c r="W23">
        <v>240</v>
      </c>
      <c r="X23">
        <v>124</v>
      </c>
      <c r="Y23">
        <v>386</v>
      </c>
      <c r="Z23">
        <v>507</v>
      </c>
      <c r="AA23">
        <v>2161</v>
      </c>
      <c r="AB23">
        <v>69.7</v>
      </c>
      <c r="AC23" s="4">
        <v>31</v>
      </c>
      <c r="AD23" s="5">
        <v>6250</v>
      </c>
      <c r="AE23" s="5">
        <v>671</v>
      </c>
      <c r="AF23" s="5">
        <v>1680</v>
      </c>
      <c r="AG23" s="5">
        <v>0.39900000000000002</v>
      </c>
      <c r="AH23" s="5">
        <v>492</v>
      </c>
      <c r="AI23" s="5">
        <v>1079</v>
      </c>
      <c r="AJ23" s="5">
        <v>0.45600000000000002</v>
      </c>
      <c r="AK23" s="5">
        <v>179</v>
      </c>
      <c r="AL23" s="5">
        <v>601</v>
      </c>
      <c r="AM23" s="5">
        <v>0.29799999999999999</v>
      </c>
      <c r="AN23" s="5">
        <v>338</v>
      </c>
      <c r="AO23" s="5">
        <v>525</v>
      </c>
      <c r="AP23" s="5">
        <v>0.64400000000000002</v>
      </c>
      <c r="AQ23" s="5">
        <v>345</v>
      </c>
      <c r="AR23" s="5">
        <v>618</v>
      </c>
      <c r="AS23" s="5">
        <v>963</v>
      </c>
      <c r="AT23" s="5">
        <v>470</v>
      </c>
      <c r="AU23" s="5">
        <v>195</v>
      </c>
      <c r="AV23" s="5">
        <v>127</v>
      </c>
      <c r="AW23" s="5">
        <v>372</v>
      </c>
      <c r="AX23" s="5">
        <v>561</v>
      </c>
      <c r="AY23" s="5">
        <v>1859</v>
      </c>
      <c r="AZ23" s="6">
        <v>60</v>
      </c>
      <c r="BA23">
        <f t="shared" si="0"/>
        <v>0.57440758293838867</v>
      </c>
      <c r="BB23">
        <f t="shared" si="1"/>
        <v>0.52411575562700963</v>
      </c>
      <c r="BD23" s="5">
        <f t="shared" si="2"/>
        <v>0.96974439227960352</v>
      </c>
      <c r="BE23" s="5">
        <f t="shared" si="3"/>
        <v>1.1302301255230125</v>
      </c>
      <c r="BG23">
        <v>14</v>
      </c>
      <c r="BH23">
        <v>22</v>
      </c>
      <c r="BI23" s="5">
        <f t="shared" si="4"/>
        <v>0.45161290322580644</v>
      </c>
      <c r="BJ23" s="5">
        <f t="shared" si="5"/>
        <v>0.70967741935483875</v>
      </c>
      <c r="BK23" s="5">
        <f t="shared" si="6"/>
        <v>0.25806451612903231</v>
      </c>
    </row>
    <row r="24" spans="1:63" x14ac:dyDescent="0.25">
      <c r="A24">
        <v>2015</v>
      </c>
      <c r="B24" t="s">
        <v>41</v>
      </c>
      <c r="C24" s="5">
        <f>54*(($BP$2*G24)+($BQ$2*W24)+($BR$2*M24)+($BS$2*P24)+($BT$2*X24)+($BU$2*S24)+($BV$2*V24)+($BW$2*T24)-($BX$2*Z24)-($BY$2*(Q24-P24))-($BZ$2*(H24-G24))-($CA$2*Y24))*(1/F24)</f>
        <v>13.933088260831791</v>
      </c>
      <c r="D24">
        <v>32</v>
      </c>
      <c r="E24">
        <v>21</v>
      </c>
      <c r="F24">
        <v>6402</v>
      </c>
      <c r="G24">
        <v>831</v>
      </c>
      <c r="H24">
        <v>1746</v>
      </c>
      <c r="I24">
        <v>0.47599999999999998</v>
      </c>
      <c r="J24">
        <v>510</v>
      </c>
      <c r="K24">
        <v>905</v>
      </c>
      <c r="L24">
        <v>0.56399999999999995</v>
      </c>
      <c r="M24">
        <v>321</v>
      </c>
      <c r="N24">
        <v>841</v>
      </c>
      <c r="O24">
        <v>0.38200000000000001</v>
      </c>
      <c r="P24">
        <v>400</v>
      </c>
      <c r="Q24">
        <v>579</v>
      </c>
      <c r="R24">
        <v>0.69099999999999995</v>
      </c>
      <c r="S24">
        <v>301</v>
      </c>
      <c r="T24">
        <v>763</v>
      </c>
      <c r="U24">
        <v>1064</v>
      </c>
      <c r="V24">
        <v>492</v>
      </c>
      <c r="W24">
        <v>205</v>
      </c>
      <c r="X24">
        <v>64</v>
      </c>
      <c r="Y24">
        <v>439</v>
      </c>
      <c r="Z24">
        <v>527</v>
      </c>
      <c r="AA24">
        <v>2383</v>
      </c>
      <c r="AB24">
        <v>74.5</v>
      </c>
      <c r="AC24" s="4">
        <v>32</v>
      </c>
      <c r="AD24" s="5">
        <v>6402</v>
      </c>
      <c r="AE24" s="5">
        <v>828</v>
      </c>
      <c r="AF24" s="5">
        <v>1832</v>
      </c>
      <c r="AG24" s="5">
        <v>0.45200000000000001</v>
      </c>
      <c r="AH24" s="5">
        <v>596</v>
      </c>
      <c r="AI24" s="5">
        <v>1157</v>
      </c>
      <c r="AJ24" s="5">
        <v>0.51500000000000001</v>
      </c>
      <c r="AK24" s="5">
        <v>232</v>
      </c>
      <c r="AL24" s="5">
        <v>675</v>
      </c>
      <c r="AM24" s="5">
        <v>0.34399999999999997</v>
      </c>
      <c r="AN24" s="5">
        <v>363</v>
      </c>
      <c r="AO24" s="5">
        <v>514</v>
      </c>
      <c r="AP24" s="5">
        <v>0.70599999999999996</v>
      </c>
      <c r="AQ24" s="5">
        <v>319</v>
      </c>
      <c r="AR24" s="5">
        <v>726</v>
      </c>
      <c r="AS24" s="5">
        <v>1045</v>
      </c>
      <c r="AT24" s="5">
        <v>422</v>
      </c>
      <c r="AU24" s="5">
        <v>212</v>
      </c>
      <c r="AV24" s="5">
        <v>114</v>
      </c>
      <c r="AW24" s="5">
        <v>411</v>
      </c>
      <c r="AX24" s="5">
        <v>614</v>
      </c>
      <c r="AY24" s="5">
        <v>2251</v>
      </c>
      <c r="AZ24" s="6">
        <v>70.3</v>
      </c>
      <c r="BA24">
        <f t="shared" si="0"/>
        <v>0.55681818181818177</v>
      </c>
      <c r="BB24">
        <f t="shared" si="1"/>
        <v>0.53282182438192671</v>
      </c>
      <c r="BD24" s="5">
        <f t="shared" si="2"/>
        <v>1.0570060105184074</v>
      </c>
      <c r="BE24" s="5">
        <f t="shared" si="3"/>
        <v>1.1263944034789186</v>
      </c>
      <c r="BG24">
        <v>17</v>
      </c>
      <c r="BH24">
        <v>21</v>
      </c>
      <c r="BI24" s="5">
        <f t="shared" si="4"/>
        <v>0.53125</v>
      </c>
      <c r="BJ24" s="5">
        <f t="shared" si="5"/>
        <v>0.65625</v>
      </c>
      <c r="BK24" s="5">
        <f t="shared" si="6"/>
        <v>0.125</v>
      </c>
    </row>
    <row r="25" spans="1:63" x14ac:dyDescent="0.25">
      <c r="A25">
        <v>2015</v>
      </c>
      <c r="B25" t="s">
        <v>42</v>
      </c>
      <c r="C25" s="5">
        <f>54*(($BP$2*G25)+($BQ$2*W25)+($BR$2*M25)+($BS$2*P25)+($BT$2*X25)+($BU$2*S25)+($BV$2*V25)+($BW$2*T25)-($BX$2*Z25)-($BY$2*(Q25-P25))-($BZ$2*(H25-G25))-($CA$2*Y25))*(1/F25)</f>
        <v>9.0649830815502899</v>
      </c>
      <c r="D25">
        <v>31</v>
      </c>
      <c r="E25">
        <v>9</v>
      </c>
      <c r="F25">
        <v>6201</v>
      </c>
      <c r="G25">
        <v>607</v>
      </c>
      <c r="H25">
        <v>1516</v>
      </c>
      <c r="I25">
        <v>0.4</v>
      </c>
      <c r="J25">
        <v>449</v>
      </c>
      <c r="K25">
        <v>992</v>
      </c>
      <c r="L25">
        <v>0.45300000000000001</v>
      </c>
      <c r="M25">
        <v>158</v>
      </c>
      <c r="N25">
        <v>524</v>
      </c>
      <c r="O25">
        <v>0.30199999999999999</v>
      </c>
      <c r="P25">
        <v>467</v>
      </c>
      <c r="Q25">
        <v>652</v>
      </c>
      <c r="R25">
        <v>0.71599999999999997</v>
      </c>
      <c r="S25">
        <v>360</v>
      </c>
      <c r="T25">
        <v>659</v>
      </c>
      <c r="U25">
        <v>1019</v>
      </c>
      <c r="V25">
        <v>259</v>
      </c>
      <c r="W25">
        <v>172</v>
      </c>
      <c r="X25">
        <v>77</v>
      </c>
      <c r="Y25">
        <v>435</v>
      </c>
      <c r="Z25">
        <v>605</v>
      </c>
      <c r="AA25">
        <v>1839</v>
      </c>
      <c r="AB25">
        <v>59.3</v>
      </c>
      <c r="AC25" s="4">
        <v>31</v>
      </c>
      <c r="AD25" s="5">
        <v>6201</v>
      </c>
      <c r="AE25" s="5">
        <v>643</v>
      </c>
      <c r="AF25" s="5">
        <v>1507</v>
      </c>
      <c r="AG25" s="5">
        <v>0.42699999999999999</v>
      </c>
      <c r="AH25" s="5">
        <v>471</v>
      </c>
      <c r="AI25" s="5">
        <v>997</v>
      </c>
      <c r="AJ25" s="5">
        <v>0.47199999999999998</v>
      </c>
      <c r="AK25" s="5">
        <v>172</v>
      </c>
      <c r="AL25" s="5">
        <v>510</v>
      </c>
      <c r="AM25" s="5">
        <v>0.33700000000000002</v>
      </c>
      <c r="AN25" s="5">
        <v>481</v>
      </c>
      <c r="AO25" s="5">
        <v>686</v>
      </c>
      <c r="AP25" s="5">
        <v>0.70099999999999996</v>
      </c>
      <c r="AQ25" s="5">
        <v>327</v>
      </c>
      <c r="AR25" s="5">
        <v>651</v>
      </c>
      <c r="AS25" s="5">
        <v>978</v>
      </c>
      <c r="AT25" s="5">
        <v>347</v>
      </c>
      <c r="AU25" s="5">
        <v>198</v>
      </c>
      <c r="AV25" s="5">
        <v>96</v>
      </c>
      <c r="AW25" s="5">
        <v>394</v>
      </c>
      <c r="AX25" s="5">
        <v>563</v>
      </c>
      <c r="AY25" s="5">
        <v>1939</v>
      </c>
      <c r="AZ25" s="6">
        <v>62.5</v>
      </c>
      <c r="BA25">
        <f t="shared" si="0"/>
        <v>0.4681081081081081</v>
      </c>
      <c r="BB25">
        <f t="shared" si="1"/>
        <v>0.51535658511192084</v>
      </c>
      <c r="BD25" s="5">
        <f t="shared" si="2"/>
        <v>1.0490153646396883</v>
      </c>
      <c r="BE25" s="5">
        <f t="shared" si="3"/>
        <v>0.99308780645858086</v>
      </c>
      <c r="BG25">
        <v>6</v>
      </c>
      <c r="BH25">
        <v>9</v>
      </c>
      <c r="BI25" s="5">
        <f t="shared" si="4"/>
        <v>0.19354838709677419</v>
      </c>
      <c r="BJ25" s="5">
        <f t="shared" si="5"/>
        <v>0.29032258064516131</v>
      </c>
      <c r="BK25" s="5">
        <f t="shared" si="6"/>
        <v>9.6774193548387122E-2</v>
      </c>
    </row>
    <row r="26" spans="1:63" x14ac:dyDescent="0.25">
      <c r="A26">
        <v>2015</v>
      </c>
      <c r="B26" t="s">
        <v>43</v>
      </c>
      <c r="C26" s="5">
        <f>54*(($BP$2*G26)+($BQ$2*W26)+($BR$2*M26)+($BS$2*P26)+($BT$2*X26)+($BU$2*S26)+($BV$2*V26)+($BW$2*T26)-($BX$2*Z26)-($BY$2*(Q26-P26))-($BZ$2*(H26-G26))-($CA$2*Y26))*(1/F26)</f>
        <v>8.3332406806109081</v>
      </c>
      <c r="D26">
        <v>32</v>
      </c>
      <c r="E26">
        <v>5</v>
      </c>
      <c r="F26">
        <v>6425</v>
      </c>
      <c r="G26">
        <v>633</v>
      </c>
      <c r="H26">
        <v>1598</v>
      </c>
      <c r="I26">
        <v>0.39600000000000002</v>
      </c>
      <c r="J26">
        <v>462</v>
      </c>
      <c r="K26">
        <v>1044</v>
      </c>
      <c r="L26">
        <v>0.443</v>
      </c>
      <c r="M26">
        <v>171</v>
      </c>
      <c r="N26">
        <v>554</v>
      </c>
      <c r="O26">
        <v>0.309</v>
      </c>
      <c r="P26">
        <v>408</v>
      </c>
      <c r="Q26">
        <v>618</v>
      </c>
      <c r="R26">
        <v>0.66</v>
      </c>
      <c r="S26">
        <v>288</v>
      </c>
      <c r="T26">
        <v>704</v>
      </c>
      <c r="U26">
        <v>992</v>
      </c>
      <c r="V26">
        <v>278</v>
      </c>
      <c r="W26">
        <v>186</v>
      </c>
      <c r="X26">
        <v>80</v>
      </c>
      <c r="Y26">
        <v>433</v>
      </c>
      <c r="Z26">
        <v>577</v>
      </c>
      <c r="AA26">
        <v>1845</v>
      </c>
      <c r="AB26">
        <v>57.7</v>
      </c>
      <c r="AC26" s="4">
        <v>32</v>
      </c>
      <c r="AD26" s="5">
        <v>6425</v>
      </c>
      <c r="AE26" s="5">
        <v>745</v>
      </c>
      <c r="AF26" s="5">
        <v>1666</v>
      </c>
      <c r="AG26" s="5">
        <v>0.44700000000000001</v>
      </c>
      <c r="AH26" s="5">
        <v>507</v>
      </c>
      <c r="AI26" s="5">
        <v>1027</v>
      </c>
      <c r="AJ26" s="5">
        <v>0.49399999999999999</v>
      </c>
      <c r="AK26" s="5">
        <v>238</v>
      </c>
      <c r="AL26" s="5">
        <v>639</v>
      </c>
      <c r="AM26" s="5">
        <v>0.372</v>
      </c>
      <c r="AN26" s="5">
        <v>396</v>
      </c>
      <c r="AO26" s="5">
        <v>579</v>
      </c>
      <c r="AP26" s="5">
        <v>0.68400000000000005</v>
      </c>
      <c r="AQ26" s="5">
        <v>326</v>
      </c>
      <c r="AR26" s="5">
        <v>798</v>
      </c>
      <c r="AS26" s="5">
        <v>1124</v>
      </c>
      <c r="AT26" s="5">
        <v>414</v>
      </c>
      <c r="AU26" s="5">
        <v>197</v>
      </c>
      <c r="AV26" s="5">
        <v>73</v>
      </c>
      <c r="AW26" s="5">
        <v>419</v>
      </c>
      <c r="AX26" s="5">
        <v>602</v>
      </c>
      <c r="AY26" s="5">
        <v>2124</v>
      </c>
      <c r="AZ26" s="6">
        <v>66.400000000000006</v>
      </c>
      <c r="BA26">
        <f t="shared" si="0"/>
        <v>0.45076694705591291</v>
      </c>
      <c r="BB26">
        <f t="shared" si="1"/>
        <v>0.53336401288541191</v>
      </c>
      <c r="BD26" s="5">
        <f t="shared" si="2"/>
        <v>1.0670149703606953</v>
      </c>
      <c r="BE26" s="5">
        <f t="shared" si="3"/>
        <v>0.92704250829062407</v>
      </c>
      <c r="BG26">
        <v>21</v>
      </c>
      <c r="BH26">
        <v>5</v>
      </c>
      <c r="BI26" s="5">
        <f t="shared" si="4"/>
        <v>0.65625</v>
      </c>
      <c r="BJ26" s="5">
        <f t="shared" si="5"/>
        <v>0.15625</v>
      </c>
      <c r="BK26" s="5">
        <f t="shared" si="6"/>
        <v>-0.5</v>
      </c>
    </row>
    <row r="27" spans="1:63" x14ac:dyDescent="0.25">
      <c r="A27">
        <v>2015</v>
      </c>
      <c r="B27" t="s">
        <v>44</v>
      </c>
      <c r="C27" s="5">
        <f>54*(($BP$2*G27)+($BQ$2*W27)+($BR$2*M27)+($BS$2*P27)+($BT$2*X27)+($BU$2*S27)+($BV$2*V27)+($BW$2*T27)-($BX$2*Z27)-($BY$2*(Q27-P27))-($BZ$2*(H27-G27))-($CA$2*Y27))*(1/F27)</f>
        <v>13.201054864325972</v>
      </c>
      <c r="D27">
        <v>31</v>
      </c>
      <c r="E27">
        <v>22</v>
      </c>
      <c r="F27">
        <v>6301</v>
      </c>
      <c r="G27">
        <v>762</v>
      </c>
      <c r="H27">
        <v>1661</v>
      </c>
      <c r="I27">
        <v>0.45900000000000002</v>
      </c>
      <c r="J27">
        <v>493</v>
      </c>
      <c r="K27">
        <v>978</v>
      </c>
      <c r="L27">
        <v>0.504</v>
      </c>
      <c r="M27">
        <v>269</v>
      </c>
      <c r="N27">
        <v>683</v>
      </c>
      <c r="O27">
        <v>0.39400000000000002</v>
      </c>
      <c r="P27">
        <v>396</v>
      </c>
      <c r="Q27">
        <v>545</v>
      </c>
      <c r="R27">
        <v>0.72699999999999998</v>
      </c>
      <c r="S27">
        <v>270</v>
      </c>
      <c r="T27">
        <v>760</v>
      </c>
      <c r="U27">
        <v>1030</v>
      </c>
      <c r="V27">
        <v>377</v>
      </c>
      <c r="W27">
        <v>188</v>
      </c>
      <c r="X27">
        <v>74</v>
      </c>
      <c r="Y27">
        <v>313</v>
      </c>
      <c r="Z27">
        <v>518</v>
      </c>
      <c r="AA27">
        <v>2189</v>
      </c>
      <c r="AB27">
        <v>70.599999999999994</v>
      </c>
      <c r="AC27" s="4">
        <v>31</v>
      </c>
      <c r="AD27" s="5">
        <v>6301</v>
      </c>
      <c r="AE27" s="5">
        <v>662</v>
      </c>
      <c r="AF27" s="5">
        <v>1617</v>
      </c>
      <c r="AG27" s="5">
        <v>0.40899999999999997</v>
      </c>
      <c r="AH27" s="5">
        <v>484</v>
      </c>
      <c r="AI27" s="5">
        <v>1035</v>
      </c>
      <c r="AJ27" s="5">
        <v>0.46800000000000003</v>
      </c>
      <c r="AK27" s="5">
        <v>178</v>
      </c>
      <c r="AL27" s="5">
        <v>582</v>
      </c>
      <c r="AM27" s="5">
        <v>0.30599999999999999</v>
      </c>
      <c r="AN27" s="5">
        <v>348</v>
      </c>
      <c r="AO27" s="5">
        <v>500</v>
      </c>
      <c r="AP27" s="5">
        <v>0.69599999999999995</v>
      </c>
      <c r="AQ27" s="5">
        <v>265</v>
      </c>
      <c r="AR27" s="5">
        <v>686</v>
      </c>
      <c r="AS27" s="5">
        <v>951</v>
      </c>
      <c r="AT27" s="5">
        <v>320</v>
      </c>
      <c r="AU27" s="5">
        <v>146</v>
      </c>
      <c r="AV27" s="5">
        <v>102</v>
      </c>
      <c r="AW27" s="5">
        <v>387</v>
      </c>
      <c r="AX27" s="5">
        <v>517</v>
      </c>
      <c r="AY27" s="5">
        <v>1850</v>
      </c>
      <c r="AZ27" s="6">
        <v>59.7</v>
      </c>
      <c r="BA27">
        <f t="shared" si="0"/>
        <v>0.54733301297453152</v>
      </c>
      <c r="BB27">
        <f t="shared" si="1"/>
        <v>0.476930548810102</v>
      </c>
      <c r="BD27" s="5">
        <f t="shared" si="2"/>
        <v>0.95410005157297573</v>
      </c>
      <c r="BE27" s="5">
        <f t="shared" si="3"/>
        <v>1.1389177939646202</v>
      </c>
      <c r="BG27">
        <v>23</v>
      </c>
      <c r="BH27">
        <v>22</v>
      </c>
      <c r="BI27" s="5">
        <f t="shared" si="4"/>
        <v>0.74193548387096775</v>
      </c>
      <c r="BJ27" s="5">
        <f t="shared" si="5"/>
        <v>0.70967741935483875</v>
      </c>
      <c r="BK27" s="5">
        <f t="shared" si="6"/>
        <v>-3.2258064516129004E-2</v>
      </c>
    </row>
    <row r="28" spans="1:63" x14ac:dyDescent="0.25">
      <c r="A28">
        <v>2015</v>
      </c>
      <c r="B28" t="s">
        <v>45</v>
      </c>
      <c r="C28" s="5">
        <f>54*(($BP$2*G28)+($BQ$2*W28)+($BR$2*M28)+($BS$2*P28)+($BT$2*X28)+($BU$2*S28)+($BV$2*V28)+($BW$2*T28)-($BX$2*Z28)-($BY$2*(Q28-P28))-($BZ$2*(H28-G28))-($CA$2*Y28))*(1/F28)</f>
        <v>11.298482643565528</v>
      </c>
      <c r="D28">
        <v>30</v>
      </c>
      <c r="E28">
        <v>12</v>
      </c>
      <c r="F28">
        <v>6099</v>
      </c>
      <c r="G28">
        <v>702</v>
      </c>
      <c r="H28">
        <v>1568</v>
      </c>
      <c r="I28">
        <v>0.44800000000000001</v>
      </c>
      <c r="J28">
        <v>509</v>
      </c>
      <c r="K28">
        <v>971</v>
      </c>
      <c r="L28">
        <v>0.52400000000000002</v>
      </c>
      <c r="M28">
        <v>193</v>
      </c>
      <c r="N28">
        <v>597</v>
      </c>
      <c r="O28">
        <v>0.32300000000000001</v>
      </c>
      <c r="P28">
        <v>379</v>
      </c>
      <c r="Q28">
        <v>541</v>
      </c>
      <c r="R28">
        <v>0.70099999999999996</v>
      </c>
      <c r="S28">
        <v>255</v>
      </c>
      <c r="T28">
        <v>678</v>
      </c>
      <c r="U28">
        <v>933</v>
      </c>
      <c r="V28">
        <v>400</v>
      </c>
      <c r="W28">
        <v>175</v>
      </c>
      <c r="X28">
        <v>82</v>
      </c>
      <c r="Y28">
        <v>374</v>
      </c>
      <c r="Z28">
        <v>577</v>
      </c>
      <c r="AA28">
        <v>1976</v>
      </c>
      <c r="AB28">
        <v>65.900000000000006</v>
      </c>
      <c r="AC28" s="4">
        <v>30</v>
      </c>
      <c r="AD28" s="5">
        <v>6099</v>
      </c>
      <c r="AE28" s="5">
        <v>684</v>
      </c>
      <c r="AF28" s="5">
        <v>1554</v>
      </c>
      <c r="AG28" s="5">
        <v>0.44</v>
      </c>
      <c r="AH28" s="5">
        <v>515</v>
      </c>
      <c r="AI28" s="5">
        <v>1052</v>
      </c>
      <c r="AJ28" s="5">
        <v>0.49</v>
      </c>
      <c r="AK28" s="5">
        <v>169</v>
      </c>
      <c r="AL28" s="5">
        <v>502</v>
      </c>
      <c r="AM28" s="5">
        <v>0.33700000000000002</v>
      </c>
      <c r="AN28" s="5">
        <v>474</v>
      </c>
      <c r="AO28" s="5">
        <v>658</v>
      </c>
      <c r="AP28" s="5">
        <v>0.72</v>
      </c>
      <c r="AQ28" s="5">
        <v>289</v>
      </c>
      <c r="AR28" s="5">
        <v>692</v>
      </c>
      <c r="AS28" s="5">
        <v>981</v>
      </c>
      <c r="AT28" s="5">
        <v>366</v>
      </c>
      <c r="AU28" s="5">
        <v>163</v>
      </c>
      <c r="AV28" s="5">
        <v>100</v>
      </c>
      <c r="AW28" s="5">
        <v>374</v>
      </c>
      <c r="AX28" s="5">
        <v>537</v>
      </c>
      <c r="AY28" s="5">
        <v>2011</v>
      </c>
      <c r="AZ28" s="6">
        <v>67</v>
      </c>
      <c r="BA28">
        <f t="shared" si="0"/>
        <v>0.52803066602779114</v>
      </c>
      <c r="BB28">
        <f t="shared" si="1"/>
        <v>0.52369077306733169</v>
      </c>
      <c r="BD28" s="5">
        <f t="shared" si="2"/>
        <v>1.057196929870676</v>
      </c>
      <c r="BE28" s="5">
        <f t="shared" si="3"/>
        <v>1.0381422717242828</v>
      </c>
      <c r="BG28">
        <v>16</v>
      </c>
      <c r="BH28">
        <v>12</v>
      </c>
      <c r="BI28" s="5">
        <f t="shared" si="4"/>
        <v>0.53333333333333333</v>
      </c>
      <c r="BJ28" s="5">
        <f t="shared" si="5"/>
        <v>0.4</v>
      </c>
      <c r="BK28" s="5">
        <f t="shared" si="6"/>
        <v>-0.1333333333333333</v>
      </c>
    </row>
    <row r="29" spans="1:63" x14ac:dyDescent="0.25">
      <c r="A29">
        <v>2015</v>
      </c>
      <c r="B29" t="s">
        <v>46</v>
      </c>
      <c r="C29" s="5">
        <f>54*(($BP$2*G29)+($BQ$2*W29)+($BR$2*M29)+($BS$2*P29)+($BT$2*X29)+($BU$2*S29)+($BV$2*V29)+($BW$2*T29)-($BX$2*Z29)-($BY$2*(Q29-P29))-($BZ$2*(H29-G29))-($CA$2*Y29))*(1/F29)</f>
        <v>11.837761872203714</v>
      </c>
      <c r="D29">
        <v>30</v>
      </c>
      <c r="E29">
        <v>12</v>
      </c>
      <c r="F29">
        <v>6050</v>
      </c>
      <c r="G29">
        <v>668</v>
      </c>
      <c r="H29">
        <v>1498</v>
      </c>
      <c r="I29">
        <v>0.44600000000000001</v>
      </c>
      <c r="J29">
        <v>436</v>
      </c>
      <c r="K29">
        <v>867</v>
      </c>
      <c r="L29">
        <v>0.503</v>
      </c>
      <c r="M29">
        <v>232</v>
      </c>
      <c r="N29">
        <v>631</v>
      </c>
      <c r="O29">
        <v>0.36799999999999999</v>
      </c>
      <c r="P29">
        <v>469</v>
      </c>
      <c r="Q29">
        <v>674</v>
      </c>
      <c r="R29">
        <v>0.69599999999999995</v>
      </c>
      <c r="S29">
        <v>263</v>
      </c>
      <c r="T29">
        <v>690</v>
      </c>
      <c r="U29">
        <v>953</v>
      </c>
      <c r="V29">
        <v>368</v>
      </c>
      <c r="W29">
        <v>170</v>
      </c>
      <c r="X29">
        <v>56</v>
      </c>
      <c r="Y29">
        <v>369</v>
      </c>
      <c r="Z29">
        <v>522</v>
      </c>
      <c r="AA29">
        <v>2037</v>
      </c>
      <c r="AB29">
        <v>67.900000000000006</v>
      </c>
      <c r="AC29" s="4">
        <v>30</v>
      </c>
      <c r="AD29" s="5">
        <v>6050</v>
      </c>
      <c r="AE29" s="5">
        <v>731</v>
      </c>
      <c r="AF29" s="5">
        <v>1620</v>
      </c>
      <c r="AG29" s="5">
        <v>0.45100000000000001</v>
      </c>
      <c r="AH29" s="5">
        <v>489</v>
      </c>
      <c r="AI29" s="5">
        <v>966</v>
      </c>
      <c r="AJ29" s="5">
        <v>0.50600000000000001</v>
      </c>
      <c r="AK29" s="5">
        <v>242</v>
      </c>
      <c r="AL29" s="5">
        <v>654</v>
      </c>
      <c r="AM29" s="5">
        <v>0.37</v>
      </c>
      <c r="AN29" s="5">
        <v>381</v>
      </c>
      <c r="AO29" s="5">
        <v>535</v>
      </c>
      <c r="AP29" s="5">
        <v>0.71199999999999997</v>
      </c>
      <c r="AQ29" s="5">
        <v>267</v>
      </c>
      <c r="AR29" s="5">
        <v>661</v>
      </c>
      <c r="AS29" s="5">
        <v>928</v>
      </c>
      <c r="AT29" s="5">
        <v>455</v>
      </c>
      <c r="AU29" s="5">
        <v>160</v>
      </c>
      <c r="AV29" s="5">
        <v>80</v>
      </c>
      <c r="AW29" s="5">
        <v>322</v>
      </c>
      <c r="AX29" s="5">
        <v>553</v>
      </c>
      <c r="AY29" s="5">
        <v>2087</v>
      </c>
      <c r="AZ29" s="6">
        <v>69.599999999999994</v>
      </c>
      <c r="BA29">
        <f t="shared" si="0"/>
        <v>0.52535496957403649</v>
      </c>
      <c r="BB29">
        <f t="shared" si="1"/>
        <v>0.5568075117370892</v>
      </c>
      <c r="BD29" s="5">
        <f t="shared" si="2"/>
        <v>1.1048173636844891</v>
      </c>
      <c r="BE29" s="5">
        <f t="shared" si="3"/>
        <v>1.0872117847993168</v>
      </c>
      <c r="BG29">
        <v>17</v>
      </c>
      <c r="BH29">
        <v>12</v>
      </c>
      <c r="BI29" s="5">
        <f t="shared" si="4"/>
        <v>0.56666666666666665</v>
      </c>
      <c r="BJ29" s="5">
        <f t="shared" si="5"/>
        <v>0.4</v>
      </c>
      <c r="BK29" s="5">
        <f t="shared" si="6"/>
        <v>-0.16666666666666663</v>
      </c>
    </row>
    <row r="30" spans="1:63" x14ac:dyDescent="0.25">
      <c r="A30">
        <v>2015</v>
      </c>
      <c r="B30" t="s">
        <v>47</v>
      </c>
      <c r="C30" s="5">
        <f>54*(($BP$2*G30)+($BQ$2*W30)+($BR$2*M30)+($BS$2*P30)+($BT$2*X30)+($BU$2*S30)+($BV$2*V30)+($BW$2*T30)-($BX$2*Z30)-($BY$2*(Q30-P30))-($BZ$2*(H30-G30))-($CA$2*Y30))*(1/F30)</f>
        <v>12.234700676922571</v>
      </c>
      <c r="D30">
        <v>29</v>
      </c>
      <c r="E30">
        <v>19</v>
      </c>
      <c r="F30">
        <v>5826</v>
      </c>
      <c r="G30">
        <v>681</v>
      </c>
      <c r="H30">
        <v>1590</v>
      </c>
      <c r="I30">
        <v>0.42799999999999999</v>
      </c>
      <c r="J30">
        <v>491</v>
      </c>
      <c r="K30">
        <v>1018</v>
      </c>
      <c r="L30">
        <v>0.48199999999999998</v>
      </c>
      <c r="M30">
        <v>190</v>
      </c>
      <c r="N30">
        <v>572</v>
      </c>
      <c r="O30">
        <v>0.33200000000000002</v>
      </c>
      <c r="P30">
        <v>361</v>
      </c>
      <c r="Q30">
        <v>515</v>
      </c>
      <c r="R30">
        <v>0.70099999999999996</v>
      </c>
      <c r="S30">
        <v>313</v>
      </c>
      <c r="T30">
        <v>708</v>
      </c>
      <c r="U30">
        <v>1021</v>
      </c>
      <c r="V30">
        <v>350</v>
      </c>
      <c r="W30">
        <v>201</v>
      </c>
      <c r="X30">
        <v>112</v>
      </c>
      <c r="Y30">
        <v>344</v>
      </c>
      <c r="Z30">
        <v>489</v>
      </c>
      <c r="AA30">
        <v>1915</v>
      </c>
      <c r="AB30">
        <v>66</v>
      </c>
      <c r="AC30" s="4">
        <v>29</v>
      </c>
      <c r="AD30" s="5">
        <v>5826</v>
      </c>
      <c r="AE30" s="5">
        <v>621</v>
      </c>
      <c r="AF30" s="5">
        <v>1526</v>
      </c>
      <c r="AG30" s="5">
        <v>0.40699999999999997</v>
      </c>
      <c r="AH30" s="5">
        <v>437</v>
      </c>
      <c r="AI30" s="5">
        <v>960</v>
      </c>
      <c r="AJ30" s="5">
        <v>0.45500000000000002</v>
      </c>
      <c r="AK30" s="5">
        <v>184</v>
      </c>
      <c r="AL30" s="5">
        <v>566</v>
      </c>
      <c r="AM30" s="5">
        <v>0.32500000000000001</v>
      </c>
      <c r="AN30" s="5">
        <v>356</v>
      </c>
      <c r="AO30" s="5">
        <v>510</v>
      </c>
      <c r="AP30" s="5">
        <v>0.69799999999999995</v>
      </c>
      <c r="AQ30" s="5">
        <v>290</v>
      </c>
      <c r="AR30" s="5">
        <v>693</v>
      </c>
      <c r="AS30" s="5">
        <v>983</v>
      </c>
      <c r="AT30" s="5">
        <v>309</v>
      </c>
      <c r="AU30" s="5">
        <v>178</v>
      </c>
      <c r="AV30" s="5">
        <v>102</v>
      </c>
      <c r="AW30" s="5">
        <v>384</v>
      </c>
      <c r="AX30" s="5">
        <v>516</v>
      </c>
      <c r="AY30" s="5">
        <v>1782</v>
      </c>
      <c r="AZ30" s="6">
        <v>61.4</v>
      </c>
      <c r="BA30">
        <f t="shared" si="0"/>
        <v>0.52308472856418065</v>
      </c>
      <c r="BB30">
        <f t="shared" si="1"/>
        <v>0.48211508553654742</v>
      </c>
      <c r="BD30" s="5">
        <f t="shared" si="2"/>
        <v>0.97697368421052633</v>
      </c>
      <c r="BE30" s="5">
        <f t="shared" si="3"/>
        <v>1.0481663929939793</v>
      </c>
      <c r="BG30">
        <v>22</v>
      </c>
      <c r="BH30">
        <v>19</v>
      </c>
      <c r="BI30" s="5">
        <f t="shared" si="4"/>
        <v>0.75862068965517238</v>
      </c>
      <c r="BJ30" s="5">
        <f t="shared" si="5"/>
        <v>0.65517241379310343</v>
      </c>
      <c r="BK30" s="5">
        <f t="shared" si="6"/>
        <v>-0.10344827586206895</v>
      </c>
    </row>
    <row r="31" spans="1:63" x14ac:dyDescent="0.25">
      <c r="A31">
        <v>2015</v>
      </c>
      <c r="B31" t="s">
        <v>48</v>
      </c>
      <c r="C31" s="5">
        <f>54*(($BP$2*G31)+($BQ$2*W31)+($BR$2*M31)+($BS$2*P31)+($BT$2*X31)+($BU$2*S31)+($BV$2*V31)+($BW$2*T31)-($BX$2*Z31)-($BY$2*(Q31-P31))-($BZ$2*(H31-G31))-($CA$2*Y31))*(1/F31)</f>
        <v>8.8256766889895211</v>
      </c>
      <c r="D31">
        <v>33</v>
      </c>
      <c r="E31">
        <v>8</v>
      </c>
      <c r="F31">
        <v>6702</v>
      </c>
      <c r="G31">
        <v>639</v>
      </c>
      <c r="H31">
        <v>1700</v>
      </c>
      <c r="I31">
        <v>0.376</v>
      </c>
      <c r="J31">
        <v>460</v>
      </c>
      <c r="K31">
        <v>1106</v>
      </c>
      <c r="L31">
        <v>0.41599999999999998</v>
      </c>
      <c r="M31">
        <v>179</v>
      </c>
      <c r="N31">
        <v>594</v>
      </c>
      <c r="O31">
        <v>0.30099999999999999</v>
      </c>
      <c r="P31">
        <v>425</v>
      </c>
      <c r="Q31">
        <v>641</v>
      </c>
      <c r="R31">
        <v>0.66300000000000003</v>
      </c>
      <c r="S31">
        <v>377</v>
      </c>
      <c r="T31">
        <v>721</v>
      </c>
      <c r="U31">
        <v>1098</v>
      </c>
      <c r="V31">
        <v>308</v>
      </c>
      <c r="W31">
        <v>227</v>
      </c>
      <c r="X31">
        <v>93</v>
      </c>
      <c r="Y31">
        <v>418</v>
      </c>
      <c r="Z31">
        <v>645</v>
      </c>
      <c r="AA31">
        <v>1882</v>
      </c>
      <c r="AB31">
        <v>57</v>
      </c>
      <c r="AC31" s="4">
        <v>33</v>
      </c>
      <c r="AD31" s="5">
        <v>6702</v>
      </c>
      <c r="AE31" s="5">
        <v>667</v>
      </c>
      <c r="AF31" s="5">
        <v>1559</v>
      </c>
      <c r="AG31" s="5">
        <v>0.42799999999999999</v>
      </c>
      <c r="AH31" s="5">
        <v>456</v>
      </c>
      <c r="AI31" s="5">
        <v>970</v>
      </c>
      <c r="AJ31" s="5">
        <v>0.47</v>
      </c>
      <c r="AK31" s="5">
        <v>211</v>
      </c>
      <c r="AL31" s="5">
        <v>589</v>
      </c>
      <c r="AM31" s="5">
        <v>0.35799999999999998</v>
      </c>
      <c r="AN31" s="5">
        <v>481</v>
      </c>
      <c r="AO31" s="5">
        <v>701</v>
      </c>
      <c r="AP31" s="5">
        <v>0.68600000000000005</v>
      </c>
      <c r="AQ31" s="5">
        <v>295</v>
      </c>
      <c r="AR31" s="5">
        <v>782</v>
      </c>
      <c r="AS31" s="5">
        <v>1077</v>
      </c>
      <c r="AT31" s="5">
        <v>399</v>
      </c>
      <c r="AU31" s="5">
        <v>202</v>
      </c>
      <c r="AV31" s="5">
        <v>116</v>
      </c>
      <c r="AW31" s="5">
        <v>454</v>
      </c>
      <c r="AX31" s="5">
        <v>562</v>
      </c>
      <c r="AY31" s="5">
        <v>2026</v>
      </c>
      <c r="AZ31" s="6">
        <v>61.4</v>
      </c>
      <c r="BA31">
        <f t="shared" si="0"/>
        <v>0.46217667154709613</v>
      </c>
      <c r="BB31">
        <f t="shared" si="1"/>
        <v>0.50354274917335851</v>
      </c>
      <c r="BD31" s="5">
        <f t="shared" si="2"/>
        <v>1.0138110488390712</v>
      </c>
      <c r="BE31" s="5">
        <f t="shared" si="3"/>
        <v>0.94222489236006801</v>
      </c>
      <c r="BG31">
        <v>15</v>
      </c>
      <c r="BH31">
        <v>8</v>
      </c>
      <c r="BI31" s="5">
        <f t="shared" si="4"/>
        <v>0.45454545454545453</v>
      </c>
      <c r="BJ31" s="5">
        <f t="shared" si="5"/>
        <v>0.24242424242424243</v>
      </c>
      <c r="BK31" s="5">
        <f t="shared" si="6"/>
        <v>-0.2121212121212121</v>
      </c>
    </row>
    <row r="32" spans="1:63" x14ac:dyDescent="0.25">
      <c r="A32">
        <v>2015</v>
      </c>
      <c r="B32" t="s">
        <v>49</v>
      </c>
      <c r="C32" s="5">
        <f>54*(($BP$2*G32)+($BQ$2*W32)+($BR$2*M32)+($BS$2*P32)+($BT$2*X32)+($BU$2*S32)+($BV$2*V32)+($BW$2*T32)-($BX$2*Z32)-($BY$2*(Q32-P32))-($BZ$2*(H32-G32))-($CA$2*Y32))*(1/F32)</f>
        <v>16.96651305694731</v>
      </c>
      <c r="D32">
        <v>32</v>
      </c>
      <c r="E32">
        <v>22</v>
      </c>
      <c r="F32">
        <v>6500</v>
      </c>
      <c r="G32">
        <v>890</v>
      </c>
      <c r="H32">
        <v>1909</v>
      </c>
      <c r="I32">
        <v>0.46600000000000003</v>
      </c>
      <c r="J32">
        <v>621</v>
      </c>
      <c r="K32">
        <v>1211</v>
      </c>
      <c r="L32">
        <v>0.51300000000000001</v>
      </c>
      <c r="M32">
        <v>269</v>
      </c>
      <c r="N32">
        <v>698</v>
      </c>
      <c r="O32">
        <v>0.38500000000000001</v>
      </c>
      <c r="P32">
        <v>633</v>
      </c>
      <c r="Q32">
        <v>824</v>
      </c>
      <c r="R32">
        <v>0.76800000000000002</v>
      </c>
      <c r="S32">
        <v>390</v>
      </c>
      <c r="T32">
        <v>848</v>
      </c>
      <c r="U32">
        <v>1238</v>
      </c>
      <c r="V32">
        <v>541</v>
      </c>
      <c r="W32">
        <v>248</v>
      </c>
      <c r="X32">
        <v>97</v>
      </c>
      <c r="Y32">
        <v>375</v>
      </c>
      <c r="Z32">
        <v>650</v>
      </c>
      <c r="AA32">
        <v>2682</v>
      </c>
      <c r="AB32">
        <v>83.8</v>
      </c>
      <c r="AC32" s="4">
        <v>32</v>
      </c>
      <c r="AD32" s="5">
        <v>6500</v>
      </c>
      <c r="AE32" s="5">
        <v>806</v>
      </c>
      <c r="AF32" s="5">
        <v>1867</v>
      </c>
      <c r="AG32" s="5">
        <v>0.432</v>
      </c>
      <c r="AH32" s="5">
        <v>605</v>
      </c>
      <c r="AI32" s="5">
        <v>1247</v>
      </c>
      <c r="AJ32" s="5">
        <v>0.48499999999999999</v>
      </c>
      <c r="AK32" s="5">
        <v>201</v>
      </c>
      <c r="AL32" s="5">
        <v>620</v>
      </c>
      <c r="AM32" s="5">
        <v>0.32400000000000001</v>
      </c>
      <c r="AN32" s="5">
        <v>493</v>
      </c>
      <c r="AO32" s="5">
        <v>706</v>
      </c>
      <c r="AP32" s="5">
        <v>0.69799999999999995</v>
      </c>
      <c r="AQ32" s="5">
        <v>338</v>
      </c>
      <c r="AR32" s="5">
        <v>741</v>
      </c>
      <c r="AS32" s="5">
        <v>1079</v>
      </c>
      <c r="AT32" s="5">
        <v>446</v>
      </c>
      <c r="AU32" s="5">
        <v>206</v>
      </c>
      <c r="AV32" s="5">
        <v>114</v>
      </c>
      <c r="AW32" s="5">
        <v>430</v>
      </c>
      <c r="AX32" s="5">
        <v>684</v>
      </c>
      <c r="AY32" s="5">
        <v>2306</v>
      </c>
      <c r="AZ32" s="6">
        <v>72.099999999999994</v>
      </c>
      <c r="BA32">
        <f t="shared" si="0"/>
        <v>0.58767967145790556</v>
      </c>
      <c r="BB32">
        <f t="shared" si="1"/>
        <v>0.52058212058212061</v>
      </c>
      <c r="BD32" s="5">
        <f t="shared" si="2"/>
        <v>1.0288212724190238</v>
      </c>
      <c r="BE32" s="5">
        <f t="shared" si="3"/>
        <v>1.2061521856449002</v>
      </c>
      <c r="BG32">
        <v>15</v>
      </c>
      <c r="BH32">
        <v>22</v>
      </c>
      <c r="BI32" s="5">
        <f t="shared" si="4"/>
        <v>0.46875</v>
      </c>
      <c r="BJ32" s="5">
        <f t="shared" si="5"/>
        <v>0.6875</v>
      </c>
      <c r="BK32" s="5">
        <f t="shared" si="6"/>
        <v>0.21875</v>
      </c>
    </row>
    <row r="33" spans="1:63" x14ac:dyDescent="0.25">
      <c r="A33">
        <v>2015</v>
      </c>
      <c r="B33" t="s">
        <v>50</v>
      </c>
      <c r="C33" s="5">
        <f>54*(($BP$2*G33)+($BQ$2*W33)+($BR$2*M33)+($BS$2*P33)+($BT$2*X33)+($BU$2*S33)+($BV$2*V33)+($BW$2*T33)-($BX$2*Z33)-($BY$2*(Q33-P33))-($BZ$2*(H33-G33))-($CA$2*Y33))*(1/F33)</f>
        <v>10.720950772771509</v>
      </c>
      <c r="D33">
        <v>31</v>
      </c>
      <c r="E33">
        <v>11</v>
      </c>
      <c r="F33">
        <v>6225</v>
      </c>
      <c r="G33">
        <v>686</v>
      </c>
      <c r="H33">
        <v>1623</v>
      </c>
      <c r="I33">
        <v>0.42299999999999999</v>
      </c>
      <c r="J33">
        <v>511</v>
      </c>
      <c r="K33">
        <v>1074</v>
      </c>
      <c r="L33">
        <v>0.47599999999999998</v>
      </c>
      <c r="M33">
        <v>175</v>
      </c>
      <c r="N33">
        <v>549</v>
      </c>
      <c r="O33">
        <v>0.31900000000000001</v>
      </c>
      <c r="P33">
        <v>501</v>
      </c>
      <c r="Q33">
        <v>727</v>
      </c>
      <c r="R33">
        <v>0.68899999999999995</v>
      </c>
      <c r="S33">
        <v>324</v>
      </c>
      <c r="T33">
        <v>805</v>
      </c>
      <c r="U33">
        <v>1129</v>
      </c>
      <c r="V33">
        <v>369</v>
      </c>
      <c r="W33">
        <v>139</v>
      </c>
      <c r="X33">
        <v>138</v>
      </c>
      <c r="Y33">
        <v>460</v>
      </c>
      <c r="Z33">
        <v>591</v>
      </c>
      <c r="AA33">
        <v>2048</v>
      </c>
      <c r="AB33">
        <v>66.099999999999994</v>
      </c>
      <c r="AC33" s="4">
        <v>31</v>
      </c>
      <c r="AD33" s="5">
        <v>6225</v>
      </c>
      <c r="AE33" s="5">
        <v>758</v>
      </c>
      <c r="AF33" s="5">
        <v>1795</v>
      </c>
      <c r="AG33" s="5">
        <v>0.42199999999999999</v>
      </c>
      <c r="AH33" s="5">
        <v>572</v>
      </c>
      <c r="AI33" s="5">
        <v>1242</v>
      </c>
      <c r="AJ33" s="5">
        <v>0.46100000000000002</v>
      </c>
      <c r="AK33" s="5">
        <v>186</v>
      </c>
      <c r="AL33" s="5">
        <v>553</v>
      </c>
      <c r="AM33" s="5">
        <v>0.33600000000000002</v>
      </c>
      <c r="AN33" s="5">
        <v>442</v>
      </c>
      <c r="AO33" s="5">
        <v>646</v>
      </c>
      <c r="AP33" s="5">
        <v>0.68400000000000005</v>
      </c>
      <c r="AQ33" s="5">
        <v>345</v>
      </c>
      <c r="AR33" s="5">
        <v>734</v>
      </c>
      <c r="AS33" s="5">
        <v>1079</v>
      </c>
      <c r="AT33" s="5">
        <v>379</v>
      </c>
      <c r="AU33" s="5">
        <v>247</v>
      </c>
      <c r="AV33" s="5">
        <v>135</v>
      </c>
      <c r="AW33" s="5">
        <v>348</v>
      </c>
      <c r="AX33" s="5">
        <v>638</v>
      </c>
      <c r="AY33" s="5">
        <v>2144</v>
      </c>
      <c r="AZ33" s="6">
        <v>69.2</v>
      </c>
      <c r="BA33">
        <f t="shared" si="0"/>
        <v>0.49577067669172931</v>
      </c>
      <c r="BB33">
        <f t="shared" si="1"/>
        <v>0.52227836472209466</v>
      </c>
      <c r="BD33" s="5">
        <f t="shared" si="2"/>
        <v>1.0425987162030732</v>
      </c>
      <c r="BE33" s="5">
        <f t="shared" si="3"/>
        <v>0.9991218655478582</v>
      </c>
      <c r="BG33">
        <v>12</v>
      </c>
      <c r="BH33">
        <v>11</v>
      </c>
      <c r="BI33" s="5">
        <f t="shared" si="4"/>
        <v>0.38709677419354838</v>
      </c>
      <c r="BJ33" s="5">
        <f t="shared" si="5"/>
        <v>0.35483870967741937</v>
      </c>
      <c r="BK33" s="5">
        <f t="shared" si="6"/>
        <v>-3.2258064516129004E-2</v>
      </c>
    </row>
    <row r="34" spans="1:63" x14ac:dyDescent="0.25">
      <c r="A34">
        <v>2015</v>
      </c>
      <c r="B34" t="s">
        <v>51</v>
      </c>
      <c r="C34" s="5">
        <f>54*(($BP$2*G34)+($BQ$2*W34)+($BR$2*M34)+($BS$2*P34)+($BT$2*X34)+($BU$2*S34)+($BV$2*V34)+($BW$2*T34)-($BX$2*Z34)-($BY$2*(Q34-P34))-($BZ$2*(H34-G34))-($CA$2*Y34))*(1/F34)</f>
        <v>11.286549731277091</v>
      </c>
      <c r="D34">
        <v>31</v>
      </c>
      <c r="E34">
        <v>16</v>
      </c>
      <c r="F34">
        <v>6274</v>
      </c>
      <c r="G34">
        <v>709</v>
      </c>
      <c r="H34">
        <v>1683</v>
      </c>
      <c r="I34">
        <v>0.42099999999999999</v>
      </c>
      <c r="J34">
        <v>483</v>
      </c>
      <c r="K34">
        <v>1030</v>
      </c>
      <c r="L34">
        <v>0.46899999999999997</v>
      </c>
      <c r="M34">
        <v>226</v>
      </c>
      <c r="N34">
        <v>653</v>
      </c>
      <c r="O34">
        <v>0.34599999999999997</v>
      </c>
      <c r="P34">
        <v>414</v>
      </c>
      <c r="Q34">
        <v>552</v>
      </c>
      <c r="R34">
        <v>0.75</v>
      </c>
      <c r="S34">
        <v>306</v>
      </c>
      <c r="T34">
        <v>723</v>
      </c>
      <c r="U34">
        <v>1029</v>
      </c>
      <c r="V34">
        <v>381</v>
      </c>
      <c r="W34">
        <v>157</v>
      </c>
      <c r="X34">
        <v>77</v>
      </c>
      <c r="Y34">
        <v>366</v>
      </c>
      <c r="Z34">
        <v>560</v>
      </c>
      <c r="AA34">
        <v>2058</v>
      </c>
      <c r="AB34">
        <v>66.400000000000006</v>
      </c>
      <c r="AC34" s="4">
        <v>31</v>
      </c>
      <c r="AD34" s="5">
        <v>6274</v>
      </c>
      <c r="AE34" s="5">
        <v>731</v>
      </c>
      <c r="AF34" s="5">
        <v>1711</v>
      </c>
      <c r="AG34" s="5">
        <v>0.42699999999999999</v>
      </c>
      <c r="AH34" s="5">
        <v>539</v>
      </c>
      <c r="AI34" s="5">
        <v>1102</v>
      </c>
      <c r="AJ34" s="5">
        <v>0.48899999999999999</v>
      </c>
      <c r="AK34" s="5">
        <v>192</v>
      </c>
      <c r="AL34" s="5">
        <v>609</v>
      </c>
      <c r="AM34" s="5">
        <v>0.315</v>
      </c>
      <c r="AN34" s="5">
        <v>446</v>
      </c>
      <c r="AO34" s="5">
        <v>615</v>
      </c>
      <c r="AP34" s="5">
        <v>0.72499999999999998</v>
      </c>
      <c r="AQ34" s="5">
        <v>341</v>
      </c>
      <c r="AR34" s="5">
        <v>731</v>
      </c>
      <c r="AS34" s="5">
        <v>1072</v>
      </c>
      <c r="AT34" s="5">
        <v>384</v>
      </c>
      <c r="AU34" s="5">
        <v>201</v>
      </c>
      <c r="AV34" s="5">
        <v>111</v>
      </c>
      <c r="AW34" s="5">
        <v>333</v>
      </c>
      <c r="AX34" s="5">
        <v>519</v>
      </c>
      <c r="AY34" s="5">
        <v>2100</v>
      </c>
      <c r="AZ34" s="6">
        <v>67.7</v>
      </c>
      <c r="BA34">
        <f t="shared" si="0"/>
        <v>0.51318267419962338</v>
      </c>
      <c r="BB34">
        <f t="shared" si="1"/>
        <v>0.53425970292285574</v>
      </c>
      <c r="BD34" s="5">
        <f t="shared" si="2"/>
        <v>1.07747562852745</v>
      </c>
      <c r="BE34" s="5">
        <f t="shared" si="3"/>
        <v>1.0479682248701498</v>
      </c>
      <c r="BG34">
        <v>14</v>
      </c>
      <c r="BH34">
        <v>16</v>
      </c>
      <c r="BI34" s="5">
        <f t="shared" si="4"/>
        <v>0.45161290322580644</v>
      </c>
      <c r="BJ34" s="5">
        <f t="shared" si="5"/>
        <v>0.5161290322580645</v>
      </c>
      <c r="BK34" s="5">
        <f t="shared" si="6"/>
        <v>6.4516129032258063E-2</v>
      </c>
    </row>
    <row r="35" spans="1:63" x14ac:dyDescent="0.25">
      <c r="A35">
        <v>2015</v>
      </c>
      <c r="B35" t="s">
        <v>52</v>
      </c>
      <c r="C35" s="5">
        <f>54*(($BP$2*G35)+($BQ$2*W35)+($BR$2*M35)+($BS$2*P35)+($BT$2*X35)+($BU$2*S35)+($BV$2*V35)+($BW$2*T35)-($BX$2*Z35)-($BY$2*(Q35-P35))-($BZ$2*(H35-G35))-($CA$2*Y35))*(1/F35)</f>
        <v>11.868482480966874</v>
      </c>
      <c r="D35">
        <v>32</v>
      </c>
      <c r="E35">
        <v>18</v>
      </c>
      <c r="F35">
        <v>6500</v>
      </c>
      <c r="G35">
        <v>750</v>
      </c>
      <c r="H35">
        <v>1697</v>
      </c>
      <c r="I35">
        <v>0.442</v>
      </c>
      <c r="J35">
        <v>533</v>
      </c>
      <c r="K35">
        <v>1137</v>
      </c>
      <c r="L35">
        <v>0.46899999999999997</v>
      </c>
      <c r="M35">
        <v>217</v>
      </c>
      <c r="N35">
        <v>560</v>
      </c>
      <c r="O35">
        <v>0.38800000000000001</v>
      </c>
      <c r="P35">
        <v>481</v>
      </c>
      <c r="Q35">
        <v>686</v>
      </c>
      <c r="R35">
        <v>0.70099999999999996</v>
      </c>
      <c r="S35">
        <v>304</v>
      </c>
      <c r="T35">
        <v>755</v>
      </c>
      <c r="U35">
        <v>1059</v>
      </c>
      <c r="V35">
        <v>420</v>
      </c>
      <c r="W35">
        <v>135</v>
      </c>
      <c r="X35">
        <v>93</v>
      </c>
      <c r="Y35">
        <v>359</v>
      </c>
      <c r="Z35">
        <v>591</v>
      </c>
      <c r="AA35">
        <v>2198</v>
      </c>
      <c r="AB35">
        <v>68.7</v>
      </c>
      <c r="AC35" s="4">
        <v>32</v>
      </c>
      <c r="AD35" s="5">
        <v>6500</v>
      </c>
      <c r="AE35" s="5">
        <v>765</v>
      </c>
      <c r="AF35" s="5">
        <v>1733</v>
      </c>
      <c r="AG35" s="5">
        <v>0.441</v>
      </c>
      <c r="AH35" s="5">
        <v>575</v>
      </c>
      <c r="AI35" s="5">
        <v>1222</v>
      </c>
      <c r="AJ35" s="5">
        <v>0.47099999999999997</v>
      </c>
      <c r="AK35" s="5">
        <v>190</v>
      </c>
      <c r="AL35" s="5">
        <v>511</v>
      </c>
      <c r="AM35" s="5">
        <v>0.372</v>
      </c>
      <c r="AN35" s="5">
        <v>473</v>
      </c>
      <c r="AO35" s="5">
        <v>646</v>
      </c>
      <c r="AP35" s="5">
        <v>0.73199999999999998</v>
      </c>
      <c r="AQ35" s="5">
        <v>268</v>
      </c>
      <c r="AR35" s="5">
        <v>745</v>
      </c>
      <c r="AS35" s="5">
        <v>1013</v>
      </c>
      <c r="AT35" s="5">
        <v>360</v>
      </c>
      <c r="AU35" s="5">
        <v>161</v>
      </c>
      <c r="AV35" s="5">
        <v>133</v>
      </c>
      <c r="AW35" s="5">
        <v>311</v>
      </c>
      <c r="AX35" s="5">
        <v>621</v>
      </c>
      <c r="AY35" s="5">
        <v>2193</v>
      </c>
      <c r="AZ35" s="6">
        <v>68.5</v>
      </c>
      <c r="BA35">
        <f t="shared" si="0"/>
        <v>0.53867403314917128</v>
      </c>
      <c r="BB35">
        <f t="shared" si="1"/>
        <v>0.526685393258427</v>
      </c>
      <c r="BD35" s="5">
        <f t="shared" si="2"/>
        <v>1.077959103421156</v>
      </c>
      <c r="BE35" s="5">
        <f t="shared" si="3"/>
        <v>1.0846821950256613</v>
      </c>
      <c r="BG35">
        <v>24</v>
      </c>
      <c r="BH35">
        <v>18</v>
      </c>
      <c r="BI35" s="5">
        <f t="shared" si="4"/>
        <v>0.75</v>
      </c>
      <c r="BJ35" s="5">
        <f t="shared" si="5"/>
        <v>0.5625</v>
      </c>
      <c r="BK35" s="5">
        <f t="shared" si="6"/>
        <v>-0.1875</v>
      </c>
    </row>
    <row r="36" spans="1:63" x14ac:dyDescent="0.25">
      <c r="A36">
        <v>2015</v>
      </c>
      <c r="B36" t="s">
        <v>53</v>
      </c>
      <c r="C36" s="5">
        <f>54*(($BP$2*G36)+($BQ$2*W36)+($BR$2*M36)+($BS$2*P36)+($BT$2*X36)+($BU$2*S36)+($BV$2*V36)+($BW$2*T36)-($BX$2*Z36)-($BY$2*(Q36-P36))-($BZ$2*(H36-G36))-($CA$2*Y36))*(1/F36)</f>
        <v>14.670218855410111</v>
      </c>
      <c r="D36">
        <v>30</v>
      </c>
      <c r="E36">
        <v>21</v>
      </c>
      <c r="F36">
        <v>6000</v>
      </c>
      <c r="G36">
        <v>765</v>
      </c>
      <c r="H36">
        <v>1756</v>
      </c>
      <c r="I36">
        <v>0.436</v>
      </c>
      <c r="J36">
        <v>584</v>
      </c>
      <c r="K36">
        <v>1224</v>
      </c>
      <c r="L36">
        <v>0.47699999999999998</v>
      </c>
      <c r="M36">
        <v>181</v>
      </c>
      <c r="N36">
        <v>532</v>
      </c>
      <c r="O36">
        <v>0.34</v>
      </c>
      <c r="P36">
        <v>532</v>
      </c>
      <c r="Q36">
        <v>731</v>
      </c>
      <c r="R36">
        <v>0.72799999999999998</v>
      </c>
      <c r="S36">
        <v>382</v>
      </c>
      <c r="T36">
        <v>764</v>
      </c>
      <c r="U36">
        <v>1146</v>
      </c>
      <c r="V36">
        <v>400</v>
      </c>
      <c r="W36">
        <v>230</v>
      </c>
      <c r="X36">
        <v>121</v>
      </c>
      <c r="Y36">
        <v>344</v>
      </c>
      <c r="Z36">
        <v>557</v>
      </c>
      <c r="AA36">
        <v>2243</v>
      </c>
      <c r="AB36">
        <v>74.8</v>
      </c>
      <c r="AC36" s="4">
        <v>30</v>
      </c>
      <c r="AD36" s="5">
        <v>6000</v>
      </c>
      <c r="AE36" s="5">
        <v>725</v>
      </c>
      <c r="AF36" s="5">
        <v>1722</v>
      </c>
      <c r="AG36" s="5">
        <v>0.42099999999999999</v>
      </c>
      <c r="AH36" s="5">
        <v>510</v>
      </c>
      <c r="AI36" s="5">
        <v>1077</v>
      </c>
      <c r="AJ36" s="5">
        <v>0.47399999999999998</v>
      </c>
      <c r="AK36" s="5">
        <v>215</v>
      </c>
      <c r="AL36" s="5">
        <v>645</v>
      </c>
      <c r="AM36" s="5">
        <v>0.33300000000000002</v>
      </c>
      <c r="AN36" s="5">
        <v>377</v>
      </c>
      <c r="AO36" s="5">
        <v>578</v>
      </c>
      <c r="AP36" s="5">
        <v>0.65200000000000002</v>
      </c>
      <c r="AQ36" s="5">
        <v>345</v>
      </c>
      <c r="AR36" s="5">
        <v>721</v>
      </c>
      <c r="AS36" s="5">
        <v>1066</v>
      </c>
      <c r="AT36" s="5">
        <v>358</v>
      </c>
      <c r="AU36" s="5">
        <v>190</v>
      </c>
      <c r="AV36" s="5">
        <v>103</v>
      </c>
      <c r="AW36" s="5">
        <v>412</v>
      </c>
      <c r="AX36" s="5">
        <v>626</v>
      </c>
      <c r="AY36" s="5">
        <v>2042</v>
      </c>
      <c r="AZ36" s="6">
        <v>68.099999999999994</v>
      </c>
      <c r="BA36">
        <f t="shared" si="0"/>
        <v>0.55004721435316339</v>
      </c>
      <c r="BB36">
        <f t="shared" si="1"/>
        <v>0.50442477876106195</v>
      </c>
      <c r="BD36" s="5">
        <f t="shared" si="2"/>
        <v>1.0107910107910107</v>
      </c>
      <c r="BE36" s="5">
        <f t="shared" si="3"/>
        <v>1.1156983684838837</v>
      </c>
      <c r="BG36">
        <v>24</v>
      </c>
      <c r="BH36">
        <v>21</v>
      </c>
      <c r="BI36" s="5">
        <f t="shared" si="4"/>
        <v>0.8</v>
      </c>
      <c r="BJ36" s="5">
        <f t="shared" si="5"/>
        <v>0.7</v>
      </c>
      <c r="BK36" s="5">
        <f t="shared" si="6"/>
        <v>-0.10000000000000009</v>
      </c>
    </row>
    <row r="37" spans="1:63" x14ac:dyDescent="0.25">
      <c r="A37">
        <v>2015</v>
      </c>
      <c r="B37" t="s">
        <v>54</v>
      </c>
      <c r="C37" s="5">
        <f>54*(($BP$2*G37)+($BQ$2*W37)+($BR$2*M37)+($BS$2*P37)+($BT$2*X37)+($BU$2*S37)+($BV$2*V37)+($BW$2*T37)-($BX$2*Z37)-($BY$2*(Q37-P37))-($BZ$2*(H37-G37))-($CA$2*Y37))*(1/F37)</f>
        <v>12.819732709016304</v>
      </c>
      <c r="D37">
        <v>31</v>
      </c>
      <c r="E37">
        <v>22</v>
      </c>
      <c r="F37">
        <v>6250</v>
      </c>
      <c r="G37">
        <v>755</v>
      </c>
      <c r="H37">
        <v>1715</v>
      </c>
      <c r="I37">
        <v>0.44</v>
      </c>
      <c r="J37">
        <v>578</v>
      </c>
      <c r="K37">
        <v>1225</v>
      </c>
      <c r="L37">
        <v>0.47199999999999998</v>
      </c>
      <c r="M37">
        <v>177</v>
      </c>
      <c r="N37">
        <v>490</v>
      </c>
      <c r="O37">
        <v>0.36099999999999999</v>
      </c>
      <c r="P37">
        <v>478</v>
      </c>
      <c r="Q37">
        <v>699</v>
      </c>
      <c r="R37">
        <v>0.68400000000000005</v>
      </c>
      <c r="S37">
        <v>379</v>
      </c>
      <c r="T37">
        <v>755</v>
      </c>
      <c r="U37">
        <v>1134</v>
      </c>
      <c r="V37">
        <v>358</v>
      </c>
      <c r="W37">
        <v>196</v>
      </c>
      <c r="X37">
        <v>90</v>
      </c>
      <c r="Y37">
        <v>350</v>
      </c>
      <c r="Z37">
        <v>540</v>
      </c>
      <c r="AA37">
        <v>2165</v>
      </c>
      <c r="AB37">
        <v>69.8</v>
      </c>
      <c r="AC37" s="4">
        <v>31</v>
      </c>
      <c r="AD37" s="5">
        <v>6250</v>
      </c>
      <c r="AE37" s="5">
        <v>677</v>
      </c>
      <c r="AF37" s="5">
        <v>1629</v>
      </c>
      <c r="AG37" s="5">
        <v>0.41599999999999998</v>
      </c>
      <c r="AH37" s="5">
        <v>507</v>
      </c>
      <c r="AI37" s="5">
        <v>1073</v>
      </c>
      <c r="AJ37" s="5">
        <v>0.47299999999999998</v>
      </c>
      <c r="AK37" s="5">
        <v>170</v>
      </c>
      <c r="AL37" s="5">
        <v>556</v>
      </c>
      <c r="AM37" s="5">
        <v>0.30599999999999999</v>
      </c>
      <c r="AN37" s="5">
        <v>367</v>
      </c>
      <c r="AO37" s="5">
        <v>538</v>
      </c>
      <c r="AP37" s="5">
        <v>0.68200000000000005</v>
      </c>
      <c r="AQ37" s="5">
        <v>251</v>
      </c>
      <c r="AR37" s="5">
        <v>679</v>
      </c>
      <c r="AS37" s="5">
        <v>930</v>
      </c>
      <c r="AT37" s="5">
        <v>348</v>
      </c>
      <c r="AU37" s="5">
        <v>168</v>
      </c>
      <c r="AV37" s="5">
        <v>134</v>
      </c>
      <c r="AW37" s="5">
        <v>390</v>
      </c>
      <c r="AX37" s="5">
        <v>600</v>
      </c>
      <c r="AY37" s="5">
        <v>1891</v>
      </c>
      <c r="AZ37" s="6">
        <v>61</v>
      </c>
      <c r="BA37">
        <f t="shared" si="0"/>
        <v>0.54452054794520544</v>
      </c>
      <c r="BB37">
        <f t="shared" si="1"/>
        <v>0.4844045368620038</v>
      </c>
      <c r="BD37" s="5">
        <f t="shared" si="2"/>
        <v>0.95350947962888255</v>
      </c>
      <c r="BE37" s="5">
        <f t="shared" si="3"/>
        <v>1.1014448514448516</v>
      </c>
      <c r="BG37">
        <v>15</v>
      </c>
      <c r="BH37">
        <v>22</v>
      </c>
      <c r="BI37" s="5">
        <f t="shared" si="4"/>
        <v>0.4838709677419355</v>
      </c>
      <c r="BJ37" s="5">
        <f t="shared" si="5"/>
        <v>0.70967741935483875</v>
      </c>
      <c r="BK37" s="5">
        <f t="shared" si="6"/>
        <v>0.22580645161290325</v>
      </c>
    </row>
    <row r="38" spans="1:63" x14ac:dyDescent="0.25">
      <c r="A38">
        <v>2015</v>
      </c>
      <c r="B38" t="s">
        <v>55</v>
      </c>
      <c r="C38" s="5">
        <f>54*(($BP$2*G38)+($BQ$2*W38)+($BR$2*M38)+($BS$2*P38)+($BT$2*X38)+($BU$2*S38)+($BV$2*V38)+($BW$2*T38)-($BX$2*Z38)-($BY$2*(Q38-P38))-($BZ$2*(H38-G38))-($CA$2*Y38))*(1/F38)</f>
        <v>10.719638660795948</v>
      </c>
      <c r="D38">
        <v>28</v>
      </c>
      <c r="E38">
        <v>11</v>
      </c>
      <c r="F38">
        <v>5650</v>
      </c>
      <c r="G38">
        <v>600</v>
      </c>
      <c r="H38">
        <v>1536</v>
      </c>
      <c r="I38">
        <v>0.39100000000000001</v>
      </c>
      <c r="J38">
        <v>438</v>
      </c>
      <c r="K38">
        <v>1020</v>
      </c>
      <c r="L38">
        <v>0.42899999999999999</v>
      </c>
      <c r="M38">
        <v>162</v>
      </c>
      <c r="N38">
        <v>516</v>
      </c>
      <c r="O38">
        <v>0.314</v>
      </c>
      <c r="P38">
        <v>340</v>
      </c>
      <c r="Q38">
        <v>498</v>
      </c>
      <c r="R38">
        <v>0.68300000000000005</v>
      </c>
      <c r="S38">
        <v>333</v>
      </c>
      <c r="T38">
        <v>642</v>
      </c>
      <c r="U38">
        <v>975</v>
      </c>
      <c r="V38">
        <v>287</v>
      </c>
      <c r="W38">
        <v>150</v>
      </c>
      <c r="X38">
        <v>87</v>
      </c>
      <c r="Y38">
        <v>247</v>
      </c>
      <c r="Z38">
        <v>449</v>
      </c>
      <c r="AA38">
        <v>1702</v>
      </c>
      <c r="AB38">
        <v>60.8</v>
      </c>
      <c r="AC38" s="4">
        <v>28</v>
      </c>
      <c r="AD38" s="5">
        <v>5650</v>
      </c>
      <c r="AE38" s="5">
        <v>603</v>
      </c>
      <c r="AF38" s="5">
        <v>1418</v>
      </c>
      <c r="AG38" s="5">
        <v>0.42499999999999999</v>
      </c>
      <c r="AH38" s="5">
        <v>439</v>
      </c>
      <c r="AI38" s="5">
        <v>951</v>
      </c>
      <c r="AJ38" s="5">
        <v>0.46200000000000002</v>
      </c>
      <c r="AK38" s="5">
        <v>164</v>
      </c>
      <c r="AL38" s="5">
        <v>467</v>
      </c>
      <c r="AM38" s="5">
        <v>0.35099999999999998</v>
      </c>
      <c r="AN38" s="5">
        <v>297</v>
      </c>
      <c r="AO38" s="5">
        <v>433</v>
      </c>
      <c r="AP38" s="5">
        <v>0.68600000000000005</v>
      </c>
      <c r="AQ38" s="5">
        <v>248</v>
      </c>
      <c r="AR38" s="5">
        <v>683</v>
      </c>
      <c r="AS38" s="5">
        <v>931</v>
      </c>
      <c r="AT38" s="5">
        <v>347</v>
      </c>
      <c r="AU38" s="5">
        <v>112</v>
      </c>
      <c r="AV38" s="5">
        <v>96</v>
      </c>
      <c r="AW38" s="5">
        <v>293</v>
      </c>
      <c r="AX38" s="5">
        <v>454</v>
      </c>
      <c r="AY38" s="5">
        <v>1667</v>
      </c>
      <c r="AZ38" s="6">
        <v>59.5</v>
      </c>
      <c r="BA38">
        <f t="shared" si="0"/>
        <v>0.51065054691997702</v>
      </c>
      <c r="BB38">
        <f t="shared" si="1"/>
        <v>0.52486187845303867</v>
      </c>
      <c r="BD38" s="5">
        <f t="shared" si="2"/>
        <v>1.0188241046326854</v>
      </c>
      <c r="BE38" s="5">
        <f t="shared" si="3"/>
        <v>1.0320155226776619</v>
      </c>
      <c r="BG38">
        <v>15</v>
      </c>
      <c r="BH38">
        <v>11</v>
      </c>
      <c r="BI38" s="5">
        <f t="shared" si="4"/>
        <v>0.5357142857142857</v>
      </c>
      <c r="BJ38" s="5">
        <f t="shared" si="5"/>
        <v>0.39285714285714285</v>
      </c>
      <c r="BK38" s="5">
        <f t="shared" si="6"/>
        <v>-0.14285714285714285</v>
      </c>
    </row>
    <row r="39" spans="1:63" x14ac:dyDescent="0.25">
      <c r="A39">
        <v>2015</v>
      </c>
      <c r="B39" t="s">
        <v>56</v>
      </c>
      <c r="C39" s="5">
        <f>54*(($BP$2*G39)+($BQ$2*W39)+($BR$2*M39)+($BS$2*P39)+($BT$2*X39)+($BU$2*S39)+($BV$2*V39)+($BW$2*T39)-($BX$2*Z39)-($BY$2*(Q39-P39))-($BZ$2*(H39-G39))-($CA$2*Y39))*(1/F39)</f>
        <v>10.916079891798576</v>
      </c>
      <c r="D39">
        <v>31</v>
      </c>
      <c r="E39">
        <v>10</v>
      </c>
      <c r="F39">
        <v>6325</v>
      </c>
      <c r="G39">
        <v>680</v>
      </c>
      <c r="H39">
        <v>1612</v>
      </c>
      <c r="I39">
        <v>0.42199999999999999</v>
      </c>
      <c r="J39">
        <v>503</v>
      </c>
      <c r="K39">
        <v>1085</v>
      </c>
      <c r="L39">
        <v>0.46400000000000002</v>
      </c>
      <c r="M39">
        <v>177</v>
      </c>
      <c r="N39">
        <v>527</v>
      </c>
      <c r="O39">
        <v>0.33600000000000002</v>
      </c>
      <c r="P39">
        <v>455</v>
      </c>
      <c r="Q39">
        <v>630</v>
      </c>
      <c r="R39">
        <v>0.72199999999999998</v>
      </c>
      <c r="S39">
        <v>351</v>
      </c>
      <c r="T39">
        <v>730</v>
      </c>
      <c r="U39">
        <v>1081</v>
      </c>
      <c r="V39">
        <v>400</v>
      </c>
      <c r="W39">
        <v>174</v>
      </c>
      <c r="X39">
        <v>56</v>
      </c>
      <c r="Y39">
        <v>388</v>
      </c>
      <c r="Z39">
        <v>639</v>
      </c>
      <c r="AA39">
        <v>1992</v>
      </c>
      <c r="AB39">
        <v>64.3</v>
      </c>
      <c r="AC39" s="4">
        <v>31</v>
      </c>
      <c r="AD39" s="5">
        <v>6325</v>
      </c>
      <c r="AE39" s="5">
        <v>612</v>
      </c>
      <c r="AF39" s="5">
        <v>1476</v>
      </c>
      <c r="AG39" s="5">
        <v>0.41499999999999998</v>
      </c>
      <c r="AH39" s="5">
        <v>401</v>
      </c>
      <c r="AI39" s="5">
        <v>903</v>
      </c>
      <c r="AJ39" s="5">
        <v>0.44400000000000001</v>
      </c>
      <c r="AK39" s="5">
        <v>211</v>
      </c>
      <c r="AL39" s="5">
        <v>573</v>
      </c>
      <c r="AM39" s="5">
        <v>0.36799999999999999</v>
      </c>
      <c r="AN39" s="5">
        <v>496</v>
      </c>
      <c r="AO39" s="5">
        <v>710</v>
      </c>
      <c r="AP39" s="5">
        <v>0.69899999999999995</v>
      </c>
      <c r="AQ39" s="5">
        <v>252</v>
      </c>
      <c r="AR39" s="5">
        <v>666</v>
      </c>
      <c r="AS39" s="5">
        <v>918</v>
      </c>
      <c r="AT39" s="5">
        <v>332</v>
      </c>
      <c r="AU39" s="5">
        <v>164</v>
      </c>
      <c r="AV39" s="5">
        <v>113</v>
      </c>
      <c r="AW39" s="5">
        <v>377</v>
      </c>
      <c r="AX39" s="5">
        <v>586</v>
      </c>
      <c r="AY39" s="5">
        <v>1931</v>
      </c>
      <c r="AZ39" s="6">
        <v>62.3</v>
      </c>
      <c r="BA39">
        <f t="shared" si="0"/>
        <v>0.52708638360175697</v>
      </c>
      <c r="BB39">
        <f t="shared" si="1"/>
        <v>0.48836006207966892</v>
      </c>
      <c r="BD39" s="5">
        <f t="shared" si="2"/>
        <v>1.0244031830238727</v>
      </c>
      <c r="BE39" s="5">
        <f t="shared" si="3"/>
        <v>1.0478695423461337</v>
      </c>
      <c r="BG39">
        <v>17</v>
      </c>
      <c r="BH39">
        <v>10</v>
      </c>
      <c r="BI39" s="5">
        <f t="shared" si="4"/>
        <v>0.54838709677419351</v>
      </c>
      <c r="BJ39" s="5">
        <f t="shared" si="5"/>
        <v>0.32258064516129031</v>
      </c>
      <c r="BK39" s="5">
        <f t="shared" si="6"/>
        <v>-0.22580645161290319</v>
      </c>
    </row>
    <row r="40" spans="1:63" x14ac:dyDescent="0.25">
      <c r="A40">
        <v>2015</v>
      </c>
      <c r="B40" t="s">
        <v>57</v>
      </c>
      <c r="C40" s="5">
        <f>54*(($BP$2*G40)+($BQ$2*W40)+($BR$2*M40)+($BS$2*P40)+($BT$2*X40)+($BU$2*S40)+($BV$2*V40)+($BW$2*T40)-($BX$2*Z40)-($BY$2*(Q40-P40))-($BZ$2*(H40-G40))-($CA$2*Y40))*(1/F40)</f>
        <v>9.8867227548852608</v>
      </c>
      <c r="D40">
        <v>31</v>
      </c>
      <c r="E40">
        <v>7</v>
      </c>
      <c r="F40">
        <v>6276</v>
      </c>
      <c r="G40">
        <v>698</v>
      </c>
      <c r="H40">
        <v>1695</v>
      </c>
      <c r="I40">
        <v>0.41199999999999998</v>
      </c>
      <c r="J40">
        <v>531</v>
      </c>
      <c r="K40">
        <v>1172</v>
      </c>
      <c r="L40">
        <v>0.45300000000000001</v>
      </c>
      <c r="M40">
        <v>167</v>
      </c>
      <c r="N40">
        <v>523</v>
      </c>
      <c r="O40">
        <v>0.31900000000000001</v>
      </c>
      <c r="P40">
        <v>428</v>
      </c>
      <c r="Q40">
        <v>623</v>
      </c>
      <c r="R40">
        <v>0.68700000000000006</v>
      </c>
      <c r="S40">
        <v>323</v>
      </c>
      <c r="T40">
        <v>765</v>
      </c>
      <c r="U40">
        <v>1088</v>
      </c>
      <c r="V40">
        <v>305</v>
      </c>
      <c r="W40">
        <v>156</v>
      </c>
      <c r="X40">
        <v>62</v>
      </c>
      <c r="Y40">
        <v>391</v>
      </c>
      <c r="Z40">
        <v>566</v>
      </c>
      <c r="AA40">
        <v>1991</v>
      </c>
      <c r="AB40">
        <v>64.2</v>
      </c>
      <c r="AC40" s="4">
        <v>31</v>
      </c>
      <c r="AD40" s="5">
        <v>6276</v>
      </c>
      <c r="AE40" s="5">
        <v>742</v>
      </c>
      <c r="AF40" s="5">
        <v>1676</v>
      </c>
      <c r="AG40" s="5">
        <v>0.443</v>
      </c>
      <c r="AH40" s="5">
        <v>532</v>
      </c>
      <c r="AI40" s="5">
        <v>1123</v>
      </c>
      <c r="AJ40" s="5">
        <v>0.47399999999999998</v>
      </c>
      <c r="AK40" s="5">
        <v>210</v>
      </c>
      <c r="AL40" s="5">
        <v>553</v>
      </c>
      <c r="AM40" s="5">
        <v>0.38</v>
      </c>
      <c r="AN40" s="5">
        <v>461</v>
      </c>
      <c r="AO40" s="5">
        <v>656</v>
      </c>
      <c r="AP40" s="5">
        <v>0.70299999999999996</v>
      </c>
      <c r="AQ40" s="5">
        <v>274</v>
      </c>
      <c r="AR40" s="5">
        <v>785</v>
      </c>
      <c r="AS40" s="5">
        <v>1059</v>
      </c>
      <c r="AT40" s="5">
        <v>408</v>
      </c>
      <c r="AU40" s="5">
        <v>182</v>
      </c>
      <c r="AV40" s="5">
        <v>119</v>
      </c>
      <c r="AW40" s="5">
        <v>345</v>
      </c>
      <c r="AX40" s="5">
        <v>567</v>
      </c>
      <c r="AY40" s="5">
        <v>2155</v>
      </c>
      <c r="AZ40" s="6">
        <v>69.5</v>
      </c>
      <c r="BA40">
        <f t="shared" si="0"/>
        <v>0.48500967117988397</v>
      </c>
      <c r="BB40">
        <f t="shared" si="1"/>
        <v>0.53364269141531318</v>
      </c>
      <c r="BD40" s="5">
        <f t="shared" si="2"/>
        <v>1.0724594406290435</v>
      </c>
      <c r="BE40" s="5">
        <f t="shared" si="3"/>
        <v>0.98946426796541098</v>
      </c>
      <c r="BG40">
        <v>15</v>
      </c>
      <c r="BH40">
        <v>7</v>
      </c>
      <c r="BI40" s="5">
        <f t="shared" si="4"/>
        <v>0.4838709677419355</v>
      </c>
      <c r="BJ40" s="5">
        <f t="shared" si="5"/>
        <v>0.22580645161290322</v>
      </c>
      <c r="BK40" s="5">
        <f t="shared" si="6"/>
        <v>-0.25806451612903225</v>
      </c>
    </row>
    <row r="41" spans="1:63" x14ac:dyDescent="0.25">
      <c r="A41">
        <v>2015</v>
      </c>
      <c r="B41" t="s">
        <v>58</v>
      </c>
      <c r="C41" s="5">
        <f>54*(($BP$2*G41)+($BQ$2*W41)+($BR$2*M41)+($BS$2*P41)+($BT$2*X41)+($BU$2*S41)+($BV$2*V41)+($BW$2*T41)-($BX$2*Z41)-($BY$2*(Q41-P41))-($BZ$2*(H41-G41))-($CA$2*Y41))*(1/F41)</f>
        <v>11.390874110017119</v>
      </c>
      <c r="D41">
        <v>32</v>
      </c>
      <c r="E41">
        <v>7</v>
      </c>
      <c r="F41">
        <v>6451</v>
      </c>
      <c r="G41">
        <v>720</v>
      </c>
      <c r="H41">
        <v>1701</v>
      </c>
      <c r="I41">
        <v>0.42299999999999999</v>
      </c>
      <c r="J41">
        <v>615</v>
      </c>
      <c r="K41">
        <v>1381</v>
      </c>
      <c r="L41">
        <v>0.44500000000000001</v>
      </c>
      <c r="M41">
        <v>105</v>
      </c>
      <c r="N41">
        <v>320</v>
      </c>
      <c r="O41">
        <v>0.32800000000000001</v>
      </c>
      <c r="P41">
        <v>536</v>
      </c>
      <c r="Q41">
        <v>702</v>
      </c>
      <c r="R41">
        <v>0.76400000000000001</v>
      </c>
      <c r="S41">
        <v>316</v>
      </c>
      <c r="T41">
        <v>792</v>
      </c>
      <c r="U41">
        <v>1108</v>
      </c>
      <c r="V41">
        <v>434</v>
      </c>
      <c r="W41">
        <v>174</v>
      </c>
      <c r="X41">
        <v>125</v>
      </c>
      <c r="Y41">
        <v>417</v>
      </c>
      <c r="Z41">
        <v>577</v>
      </c>
      <c r="AA41">
        <v>2081</v>
      </c>
      <c r="AB41">
        <v>65</v>
      </c>
      <c r="AC41" s="4">
        <v>32</v>
      </c>
      <c r="AD41" s="5">
        <v>6451</v>
      </c>
      <c r="AE41" s="5">
        <v>779</v>
      </c>
      <c r="AF41" s="5">
        <v>1812</v>
      </c>
      <c r="AG41" s="5">
        <v>0.43</v>
      </c>
      <c r="AH41" s="5">
        <v>528</v>
      </c>
      <c r="AI41" s="5">
        <v>1114</v>
      </c>
      <c r="AJ41" s="5">
        <v>0.47399999999999998</v>
      </c>
      <c r="AK41" s="5">
        <v>251</v>
      </c>
      <c r="AL41" s="5">
        <v>698</v>
      </c>
      <c r="AM41" s="5">
        <v>0.36</v>
      </c>
      <c r="AN41" s="5">
        <v>445</v>
      </c>
      <c r="AO41" s="5">
        <v>634</v>
      </c>
      <c r="AP41" s="5">
        <v>0.70199999999999996</v>
      </c>
      <c r="AQ41" s="5">
        <v>339</v>
      </c>
      <c r="AR41" s="5">
        <v>754</v>
      </c>
      <c r="AS41" s="5">
        <v>1093</v>
      </c>
      <c r="AT41" s="5">
        <v>435</v>
      </c>
      <c r="AU41" s="5">
        <v>227</v>
      </c>
      <c r="AV41" s="5">
        <v>91</v>
      </c>
      <c r="AW41" s="5">
        <v>352</v>
      </c>
      <c r="AX41" s="5">
        <v>598</v>
      </c>
      <c r="AY41" s="5">
        <v>2254</v>
      </c>
      <c r="AZ41" s="6">
        <v>70.400000000000006</v>
      </c>
      <c r="BA41">
        <f t="shared" si="0"/>
        <v>0.51610017889087656</v>
      </c>
      <c r="BB41">
        <f t="shared" si="1"/>
        <v>0.53716814159292037</v>
      </c>
      <c r="BD41" s="5">
        <f t="shared" si="2"/>
        <v>1.0843837198114117</v>
      </c>
      <c r="BE41" s="5">
        <f t="shared" si="3"/>
        <v>0.99913577875936233</v>
      </c>
      <c r="BG41">
        <v>6</v>
      </c>
      <c r="BH41">
        <v>7</v>
      </c>
      <c r="BI41" s="5">
        <f t="shared" si="4"/>
        <v>0.1875</v>
      </c>
      <c r="BJ41" s="5">
        <f t="shared" si="5"/>
        <v>0.21875</v>
      </c>
      <c r="BK41" s="5">
        <f t="shared" si="6"/>
        <v>3.125E-2</v>
      </c>
    </row>
    <row r="42" spans="1:63" x14ac:dyDescent="0.25">
      <c r="A42">
        <v>2015</v>
      </c>
      <c r="B42" t="s">
        <v>59</v>
      </c>
      <c r="C42" s="5">
        <f>54*(($BP$2*G42)+($BQ$2*W42)+($BR$2*M42)+($BS$2*P42)+($BT$2*X42)+($BU$2*S42)+($BV$2*V42)+($BW$2*T42)-($BX$2*Z42)-($BY$2*(Q42-P42))-($BZ$2*(H42-G42))-($CA$2*Y42))*(1/F42)</f>
        <v>11.180190423045776</v>
      </c>
      <c r="D42">
        <v>31</v>
      </c>
      <c r="E42">
        <v>17</v>
      </c>
      <c r="F42">
        <v>6249</v>
      </c>
      <c r="G42">
        <v>769</v>
      </c>
      <c r="H42">
        <v>1754</v>
      </c>
      <c r="I42">
        <v>0.438</v>
      </c>
      <c r="J42">
        <v>596</v>
      </c>
      <c r="K42">
        <v>1265</v>
      </c>
      <c r="L42">
        <v>0.47099999999999997</v>
      </c>
      <c r="M42">
        <v>173</v>
      </c>
      <c r="N42">
        <v>489</v>
      </c>
      <c r="O42">
        <v>0.35399999999999998</v>
      </c>
      <c r="P42">
        <v>349</v>
      </c>
      <c r="Q42">
        <v>538</v>
      </c>
      <c r="R42">
        <v>0.64900000000000002</v>
      </c>
      <c r="S42">
        <v>282</v>
      </c>
      <c r="T42">
        <v>815</v>
      </c>
      <c r="U42">
        <v>1097</v>
      </c>
      <c r="V42">
        <v>388</v>
      </c>
      <c r="W42">
        <v>131</v>
      </c>
      <c r="X42">
        <v>120</v>
      </c>
      <c r="Y42">
        <v>344</v>
      </c>
      <c r="Z42">
        <v>596</v>
      </c>
      <c r="AA42">
        <v>2060</v>
      </c>
      <c r="AB42">
        <v>66.5</v>
      </c>
      <c r="AC42" s="4">
        <v>31</v>
      </c>
      <c r="AD42" s="5">
        <v>6249</v>
      </c>
      <c r="AE42" s="5">
        <v>734</v>
      </c>
      <c r="AF42" s="5">
        <v>1729</v>
      </c>
      <c r="AG42" s="5">
        <v>0.42499999999999999</v>
      </c>
      <c r="AH42" s="5">
        <v>586</v>
      </c>
      <c r="AI42" s="5">
        <v>1288</v>
      </c>
      <c r="AJ42" s="5">
        <v>0.45500000000000002</v>
      </c>
      <c r="AK42" s="5">
        <v>148</v>
      </c>
      <c r="AL42" s="5">
        <v>441</v>
      </c>
      <c r="AM42" s="5">
        <v>0.33600000000000002</v>
      </c>
      <c r="AN42" s="5">
        <v>473</v>
      </c>
      <c r="AO42" s="5">
        <v>685</v>
      </c>
      <c r="AP42" s="5">
        <v>0.69099999999999995</v>
      </c>
      <c r="AQ42" s="5">
        <v>282</v>
      </c>
      <c r="AR42" s="5">
        <v>800</v>
      </c>
      <c r="AS42" s="5">
        <v>1082</v>
      </c>
      <c r="AT42" s="5">
        <v>337</v>
      </c>
      <c r="AU42" s="5">
        <v>158</v>
      </c>
      <c r="AV42" s="5">
        <v>115</v>
      </c>
      <c r="AW42" s="5">
        <v>301</v>
      </c>
      <c r="AX42" s="5">
        <v>535</v>
      </c>
      <c r="AY42" s="5">
        <v>2089</v>
      </c>
      <c r="AZ42" s="6">
        <v>67.400000000000006</v>
      </c>
      <c r="BA42">
        <f t="shared" si="0"/>
        <v>0.52495462794918335</v>
      </c>
      <c r="BB42">
        <f t="shared" si="1"/>
        <v>0.5136690647482014</v>
      </c>
      <c r="BD42" s="5">
        <f t="shared" si="2"/>
        <v>1.033135509396637</v>
      </c>
      <c r="BE42" s="5">
        <f t="shared" si="3"/>
        <v>1.0141788105553367</v>
      </c>
      <c r="BG42">
        <v>17</v>
      </c>
      <c r="BH42">
        <v>17</v>
      </c>
      <c r="BI42" s="5">
        <f t="shared" si="4"/>
        <v>0.54838709677419351</v>
      </c>
      <c r="BJ42" s="5">
        <f t="shared" si="5"/>
        <v>0.54838709677419351</v>
      </c>
      <c r="BK42" s="5">
        <f t="shared" si="6"/>
        <v>0</v>
      </c>
    </row>
    <row r="43" spans="1:63" x14ac:dyDescent="0.25">
      <c r="A43">
        <v>2015</v>
      </c>
      <c r="B43" t="s">
        <v>60</v>
      </c>
      <c r="C43" s="5">
        <f>54*(($BP$2*G43)+($BQ$2*W43)+($BR$2*M43)+($BS$2*P43)+($BT$2*X43)+($BU$2*S43)+($BV$2*V43)+($BW$2*T43)-($BX$2*Z43)-($BY$2*(Q43-P43))-($BZ$2*(H43-G43))-($CA$2*Y43))*(1/F43)</f>
        <v>12.802940330390749</v>
      </c>
      <c r="D43">
        <v>29</v>
      </c>
      <c r="E43">
        <v>22</v>
      </c>
      <c r="F43">
        <v>5874</v>
      </c>
      <c r="G43">
        <v>711</v>
      </c>
      <c r="H43">
        <v>1436</v>
      </c>
      <c r="I43">
        <v>0.495</v>
      </c>
      <c r="J43">
        <v>461</v>
      </c>
      <c r="K43">
        <v>883</v>
      </c>
      <c r="L43">
        <v>0.52200000000000002</v>
      </c>
      <c r="M43">
        <v>250</v>
      </c>
      <c r="N43">
        <v>553</v>
      </c>
      <c r="O43">
        <v>0.45200000000000001</v>
      </c>
      <c r="P43">
        <v>398</v>
      </c>
      <c r="Q43">
        <v>543</v>
      </c>
      <c r="R43">
        <v>0.73299999999999998</v>
      </c>
      <c r="S43">
        <v>229</v>
      </c>
      <c r="T43">
        <v>691</v>
      </c>
      <c r="U43">
        <v>920</v>
      </c>
      <c r="V43">
        <v>395</v>
      </c>
      <c r="W43">
        <v>143</v>
      </c>
      <c r="X43">
        <v>60</v>
      </c>
      <c r="Y43">
        <v>392</v>
      </c>
      <c r="Z43">
        <v>507</v>
      </c>
      <c r="AA43">
        <v>2070</v>
      </c>
      <c r="AB43">
        <v>71.400000000000006</v>
      </c>
      <c r="AC43" s="4">
        <v>29</v>
      </c>
      <c r="AD43" s="5">
        <v>5874</v>
      </c>
      <c r="AE43" s="5">
        <v>657</v>
      </c>
      <c r="AF43" s="5">
        <v>1612</v>
      </c>
      <c r="AG43" s="5">
        <v>0.40799999999999997</v>
      </c>
      <c r="AH43" s="5">
        <v>467</v>
      </c>
      <c r="AI43" s="5">
        <v>1054</v>
      </c>
      <c r="AJ43" s="5">
        <v>0.443</v>
      </c>
      <c r="AK43" s="5">
        <v>190</v>
      </c>
      <c r="AL43" s="5">
        <v>558</v>
      </c>
      <c r="AM43" s="5">
        <v>0.34100000000000003</v>
      </c>
      <c r="AN43" s="5">
        <v>355</v>
      </c>
      <c r="AO43" s="5">
        <v>514</v>
      </c>
      <c r="AP43" s="5">
        <v>0.69099999999999995</v>
      </c>
      <c r="AQ43" s="5">
        <v>343</v>
      </c>
      <c r="AR43" s="5">
        <v>576</v>
      </c>
      <c r="AS43" s="5">
        <v>919</v>
      </c>
      <c r="AT43" s="5">
        <v>354</v>
      </c>
      <c r="AU43" s="5">
        <v>202</v>
      </c>
      <c r="AV43" s="5">
        <v>68</v>
      </c>
      <c r="AW43" s="5">
        <v>337</v>
      </c>
      <c r="AX43" s="5">
        <v>515</v>
      </c>
      <c r="AY43" s="5">
        <v>1859</v>
      </c>
      <c r="AZ43" s="6">
        <v>64.099999999999994</v>
      </c>
      <c r="BA43">
        <f t="shared" si="0"/>
        <v>0.55466399197592775</v>
      </c>
      <c r="BB43">
        <f t="shared" si="1"/>
        <v>0.51581632653061227</v>
      </c>
      <c r="BD43" s="5">
        <f t="shared" si="2"/>
        <v>1.026164716272908</v>
      </c>
      <c r="BE43" s="5">
        <f t="shared" si="3"/>
        <v>1.1397423191278493</v>
      </c>
      <c r="BG43">
        <v>18</v>
      </c>
      <c r="BH43">
        <v>22</v>
      </c>
      <c r="BI43" s="5">
        <f t="shared" si="4"/>
        <v>0.62068965517241381</v>
      </c>
      <c r="BJ43" s="5">
        <f t="shared" si="5"/>
        <v>0.75862068965517238</v>
      </c>
      <c r="BK43" s="5">
        <f t="shared" si="6"/>
        <v>0.13793103448275856</v>
      </c>
    </row>
    <row r="44" spans="1:63" x14ac:dyDescent="0.25">
      <c r="A44">
        <v>2015</v>
      </c>
      <c r="B44" t="s">
        <v>61</v>
      </c>
      <c r="C44" s="5">
        <f>54*(($BP$2*G44)+($BQ$2*W44)+($BR$2*M44)+($BS$2*P44)+($BT$2*X44)+($BU$2*S44)+($BV$2*V44)+($BW$2*T44)-($BX$2*Z44)-($BY$2*(Q44-P44))-($BZ$2*(H44-G44))-($CA$2*Y44))*(1/F44)</f>
        <v>13.103465060426435</v>
      </c>
      <c r="D44">
        <v>30</v>
      </c>
      <c r="E44">
        <v>16</v>
      </c>
      <c r="F44">
        <v>6025</v>
      </c>
      <c r="G44">
        <v>760</v>
      </c>
      <c r="H44">
        <v>1639</v>
      </c>
      <c r="I44">
        <v>0.46400000000000002</v>
      </c>
      <c r="J44">
        <v>564</v>
      </c>
      <c r="K44">
        <v>1145</v>
      </c>
      <c r="L44">
        <v>0.49299999999999999</v>
      </c>
      <c r="M44">
        <v>196</v>
      </c>
      <c r="N44">
        <v>494</v>
      </c>
      <c r="O44">
        <v>0.39700000000000002</v>
      </c>
      <c r="P44">
        <v>322</v>
      </c>
      <c r="Q44">
        <v>463</v>
      </c>
      <c r="R44">
        <v>0.69499999999999995</v>
      </c>
      <c r="S44">
        <v>287</v>
      </c>
      <c r="T44">
        <v>759</v>
      </c>
      <c r="U44">
        <v>1046</v>
      </c>
      <c r="V44">
        <v>426</v>
      </c>
      <c r="W44">
        <v>176</v>
      </c>
      <c r="X44">
        <v>151</v>
      </c>
      <c r="Y44">
        <v>355</v>
      </c>
      <c r="Z44">
        <v>522</v>
      </c>
      <c r="AA44">
        <v>2038</v>
      </c>
      <c r="AB44">
        <v>67.900000000000006</v>
      </c>
      <c r="AC44" s="4">
        <v>30</v>
      </c>
      <c r="AD44" s="5">
        <v>6025</v>
      </c>
      <c r="AE44" s="5">
        <v>650</v>
      </c>
      <c r="AF44" s="5">
        <v>1635</v>
      </c>
      <c r="AG44" s="5">
        <v>0.39800000000000002</v>
      </c>
      <c r="AH44" s="5">
        <v>484</v>
      </c>
      <c r="AI44" s="5">
        <v>1165</v>
      </c>
      <c r="AJ44" s="5">
        <v>0.41499999999999998</v>
      </c>
      <c r="AK44" s="5">
        <v>166</v>
      </c>
      <c r="AL44" s="5">
        <v>470</v>
      </c>
      <c r="AM44" s="5">
        <v>0.35299999999999998</v>
      </c>
      <c r="AN44" s="5">
        <v>415</v>
      </c>
      <c r="AO44" s="5">
        <v>595</v>
      </c>
      <c r="AP44" s="5">
        <v>0.69699999999999995</v>
      </c>
      <c r="AQ44" s="5">
        <v>327</v>
      </c>
      <c r="AR44" s="5">
        <v>673</v>
      </c>
      <c r="AS44" s="5">
        <v>1000</v>
      </c>
      <c r="AT44" s="5">
        <v>319</v>
      </c>
      <c r="AU44" s="5">
        <v>176</v>
      </c>
      <c r="AV44" s="5">
        <v>88</v>
      </c>
      <c r="AW44" s="5">
        <v>350</v>
      </c>
      <c r="AX44" s="5">
        <v>492</v>
      </c>
      <c r="AY44" s="5">
        <v>1881</v>
      </c>
      <c r="AZ44" s="6">
        <v>62.7</v>
      </c>
      <c r="BA44">
        <f t="shared" si="0"/>
        <v>0.55602437880918898</v>
      </c>
      <c r="BB44">
        <f t="shared" si="1"/>
        <v>0.49013657056145676</v>
      </c>
      <c r="BD44" s="5">
        <f t="shared" si="2"/>
        <v>0.99208860759493667</v>
      </c>
      <c r="BE44" s="5">
        <f t="shared" si="3"/>
        <v>1.0770531656273121</v>
      </c>
      <c r="BG44">
        <v>18</v>
      </c>
      <c r="BH44">
        <v>16</v>
      </c>
      <c r="BI44" s="5">
        <f t="shared" si="4"/>
        <v>0.6</v>
      </c>
      <c r="BJ44" s="5">
        <f t="shared" si="5"/>
        <v>0.53333333333333333</v>
      </c>
      <c r="BK44" s="5">
        <f t="shared" si="6"/>
        <v>-6.6666666666666652E-2</v>
      </c>
    </row>
    <row r="45" spans="1:63" x14ac:dyDescent="0.25">
      <c r="A45">
        <v>2015</v>
      </c>
      <c r="B45" t="s">
        <v>62</v>
      </c>
      <c r="C45" s="5">
        <f>54*(($BP$2*G45)+($BQ$2*W45)+($BR$2*M45)+($BS$2*P45)+($BT$2*X45)+($BU$2*S45)+($BV$2*V45)+($BW$2*T45)-($BX$2*Z45)-($BY$2*(Q45-P45))-($BZ$2*(H45-G45))-($CA$2*Y45))*(1/F45)</f>
        <v>11.340805721920919</v>
      </c>
      <c r="D45">
        <v>30</v>
      </c>
      <c r="E45">
        <v>12</v>
      </c>
      <c r="F45">
        <v>6075</v>
      </c>
      <c r="G45">
        <v>685</v>
      </c>
      <c r="H45">
        <v>1629</v>
      </c>
      <c r="I45">
        <v>0.42099999999999999</v>
      </c>
      <c r="J45">
        <v>480</v>
      </c>
      <c r="K45">
        <v>1043</v>
      </c>
      <c r="L45">
        <v>0.46</v>
      </c>
      <c r="M45">
        <v>205</v>
      </c>
      <c r="N45">
        <v>586</v>
      </c>
      <c r="O45">
        <v>0.35</v>
      </c>
      <c r="P45">
        <v>396</v>
      </c>
      <c r="Q45">
        <v>576</v>
      </c>
      <c r="R45">
        <v>0.68799999999999994</v>
      </c>
      <c r="S45">
        <v>324</v>
      </c>
      <c r="T45">
        <v>719</v>
      </c>
      <c r="U45">
        <v>1043</v>
      </c>
      <c r="V45">
        <v>387</v>
      </c>
      <c r="W45">
        <v>203</v>
      </c>
      <c r="X45">
        <v>108</v>
      </c>
      <c r="Y45">
        <v>407</v>
      </c>
      <c r="Z45">
        <v>606</v>
      </c>
      <c r="AA45">
        <v>1971</v>
      </c>
      <c r="AB45">
        <v>65.7</v>
      </c>
      <c r="AC45" s="4">
        <v>30</v>
      </c>
      <c r="AD45" s="5">
        <v>6075</v>
      </c>
      <c r="AE45" s="5">
        <v>670</v>
      </c>
      <c r="AF45" s="5">
        <v>1578</v>
      </c>
      <c r="AG45" s="5">
        <v>0.42499999999999999</v>
      </c>
      <c r="AH45" s="5">
        <v>490</v>
      </c>
      <c r="AI45" s="5">
        <v>1106</v>
      </c>
      <c r="AJ45" s="5">
        <v>0.443</v>
      </c>
      <c r="AK45" s="5">
        <v>180</v>
      </c>
      <c r="AL45" s="5">
        <v>472</v>
      </c>
      <c r="AM45" s="5">
        <v>0.38100000000000001</v>
      </c>
      <c r="AN45" s="5">
        <v>467</v>
      </c>
      <c r="AO45" s="5">
        <v>652</v>
      </c>
      <c r="AP45" s="5">
        <v>0.71599999999999997</v>
      </c>
      <c r="AQ45" s="5">
        <v>280</v>
      </c>
      <c r="AR45" s="5">
        <v>706</v>
      </c>
      <c r="AS45" s="5">
        <v>986</v>
      </c>
      <c r="AT45" s="5">
        <v>347</v>
      </c>
      <c r="AU45" s="5">
        <v>189</v>
      </c>
      <c r="AV45" s="5">
        <v>109</v>
      </c>
      <c r="AW45" s="5">
        <v>376</v>
      </c>
      <c r="AX45" s="5">
        <v>551</v>
      </c>
      <c r="AY45" s="5">
        <v>1987</v>
      </c>
      <c r="AZ45" s="6">
        <v>66.2</v>
      </c>
      <c r="BA45">
        <f t="shared" si="0"/>
        <v>0.51071939018580281</v>
      </c>
      <c r="BB45">
        <f t="shared" si="1"/>
        <v>0.50321622958931223</v>
      </c>
      <c r="BD45" s="5">
        <f t="shared" si="2"/>
        <v>1.0269795327682447</v>
      </c>
      <c r="BE45" s="5">
        <f t="shared" si="3"/>
        <v>1.0147240527182866</v>
      </c>
      <c r="BG45">
        <v>16</v>
      </c>
      <c r="BH45">
        <v>12</v>
      </c>
      <c r="BI45" s="5">
        <f t="shared" si="4"/>
        <v>0.53333333333333333</v>
      </c>
      <c r="BJ45" s="5">
        <f t="shared" si="5"/>
        <v>0.4</v>
      </c>
      <c r="BK45" s="5">
        <f t="shared" si="6"/>
        <v>-0.1333333333333333</v>
      </c>
    </row>
    <row r="46" spans="1:63" x14ac:dyDescent="0.25">
      <c r="A46">
        <v>2015</v>
      </c>
      <c r="B46" t="s">
        <v>63</v>
      </c>
      <c r="C46" s="5">
        <f>54*(($BP$2*G46)+($BQ$2*W46)+($BR$2*M46)+($BS$2*P46)+($BT$2*X46)+($BU$2*S46)+($BV$2*V46)+($BW$2*T46)-($BX$2*Z46)-($BY$2*(Q46-P46))-($BZ$2*(H46-G46))-($CA$2*Y46))*(1/F46)</f>
        <v>12.868820070914266</v>
      </c>
      <c r="D46">
        <v>30</v>
      </c>
      <c r="E46">
        <v>16</v>
      </c>
      <c r="F46">
        <v>6098</v>
      </c>
      <c r="G46">
        <v>733</v>
      </c>
      <c r="H46">
        <v>1660</v>
      </c>
      <c r="I46">
        <v>0.442</v>
      </c>
      <c r="J46">
        <v>524</v>
      </c>
      <c r="K46">
        <v>1112</v>
      </c>
      <c r="L46">
        <v>0.47099999999999997</v>
      </c>
      <c r="M46">
        <v>209</v>
      </c>
      <c r="N46">
        <v>548</v>
      </c>
      <c r="O46">
        <v>0.38100000000000001</v>
      </c>
      <c r="P46">
        <v>379</v>
      </c>
      <c r="Q46">
        <v>514</v>
      </c>
      <c r="R46">
        <v>0.73699999999999999</v>
      </c>
      <c r="S46">
        <v>314</v>
      </c>
      <c r="T46">
        <v>709</v>
      </c>
      <c r="U46">
        <v>1023</v>
      </c>
      <c r="V46">
        <v>474</v>
      </c>
      <c r="W46">
        <v>156</v>
      </c>
      <c r="X46">
        <v>112</v>
      </c>
      <c r="Y46">
        <v>331</v>
      </c>
      <c r="Z46">
        <v>562</v>
      </c>
      <c r="AA46">
        <v>2054</v>
      </c>
      <c r="AB46">
        <v>68.5</v>
      </c>
      <c r="AC46" s="4">
        <v>30</v>
      </c>
      <c r="AD46" s="5">
        <v>6098</v>
      </c>
      <c r="AE46" s="5">
        <v>638</v>
      </c>
      <c r="AF46" s="5">
        <v>1566</v>
      </c>
      <c r="AG46" s="5">
        <v>0.40699999999999997</v>
      </c>
      <c r="AH46" s="5">
        <v>457</v>
      </c>
      <c r="AI46" s="5">
        <v>1034</v>
      </c>
      <c r="AJ46" s="5">
        <v>0.442</v>
      </c>
      <c r="AK46" s="5">
        <v>181</v>
      </c>
      <c r="AL46" s="5">
        <v>532</v>
      </c>
      <c r="AM46" s="5">
        <v>0.34</v>
      </c>
      <c r="AN46" s="5">
        <v>442</v>
      </c>
      <c r="AO46" s="5">
        <v>600</v>
      </c>
      <c r="AP46" s="5">
        <v>0.73699999999999999</v>
      </c>
      <c r="AQ46" s="5">
        <v>306</v>
      </c>
      <c r="AR46" s="5">
        <v>686</v>
      </c>
      <c r="AS46" s="5">
        <v>992</v>
      </c>
      <c r="AT46" s="5">
        <v>354</v>
      </c>
      <c r="AU46" s="5">
        <v>141</v>
      </c>
      <c r="AV46" s="5">
        <v>60</v>
      </c>
      <c r="AW46" s="5">
        <v>365</v>
      </c>
      <c r="AX46" s="5">
        <v>531</v>
      </c>
      <c r="AY46" s="5">
        <v>1899</v>
      </c>
      <c r="AZ46" s="6">
        <v>63.3</v>
      </c>
      <c r="BA46">
        <f t="shared" si="0"/>
        <v>0.56113435611343565</v>
      </c>
      <c r="BB46">
        <f t="shared" si="1"/>
        <v>0.50126326427488632</v>
      </c>
      <c r="BD46" s="5">
        <f t="shared" si="2"/>
        <v>1.0182305630026809</v>
      </c>
      <c r="BE46" s="5">
        <f t="shared" si="3"/>
        <v>1.0910443004355679</v>
      </c>
      <c r="BG46">
        <v>21</v>
      </c>
      <c r="BH46">
        <v>16</v>
      </c>
      <c r="BI46" s="5">
        <f t="shared" si="4"/>
        <v>0.7</v>
      </c>
      <c r="BJ46" s="5">
        <f t="shared" si="5"/>
        <v>0.53333333333333333</v>
      </c>
      <c r="BK46" s="5">
        <f t="shared" si="6"/>
        <v>-0.16666666666666663</v>
      </c>
    </row>
    <row r="47" spans="1:63" x14ac:dyDescent="0.25">
      <c r="A47">
        <v>2015</v>
      </c>
      <c r="B47" t="s">
        <v>64</v>
      </c>
      <c r="C47" s="5">
        <f>54*(($BP$2*G47)+($BQ$2*W47)+($BR$2*M47)+($BS$2*P47)+($BT$2*X47)+($BU$2*S47)+($BV$2*V47)+($BW$2*T47)-($BX$2*Z47)-($BY$2*(Q47-P47))-($BZ$2*(H47-G47))-($CA$2*Y47))*(1/F47)</f>
        <v>11.240796225751897</v>
      </c>
      <c r="D47">
        <v>32</v>
      </c>
      <c r="E47">
        <v>7</v>
      </c>
      <c r="F47">
        <v>6426</v>
      </c>
      <c r="G47">
        <v>705</v>
      </c>
      <c r="H47">
        <v>1654</v>
      </c>
      <c r="I47">
        <v>0.42599999999999999</v>
      </c>
      <c r="J47">
        <v>443</v>
      </c>
      <c r="K47">
        <v>918</v>
      </c>
      <c r="L47">
        <v>0.48299999999999998</v>
      </c>
      <c r="M47">
        <v>262</v>
      </c>
      <c r="N47">
        <v>736</v>
      </c>
      <c r="O47">
        <v>0.35599999999999998</v>
      </c>
      <c r="P47">
        <v>373</v>
      </c>
      <c r="Q47">
        <v>597</v>
      </c>
      <c r="R47">
        <v>0.625</v>
      </c>
      <c r="S47">
        <v>305</v>
      </c>
      <c r="T47">
        <v>683</v>
      </c>
      <c r="U47">
        <v>988</v>
      </c>
      <c r="V47">
        <v>419</v>
      </c>
      <c r="W47">
        <v>226</v>
      </c>
      <c r="X47">
        <v>92</v>
      </c>
      <c r="Y47">
        <v>403</v>
      </c>
      <c r="Z47">
        <v>576</v>
      </c>
      <c r="AA47">
        <v>2045</v>
      </c>
      <c r="AB47">
        <v>63.9</v>
      </c>
      <c r="AC47" s="4">
        <v>32</v>
      </c>
      <c r="AD47" s="5">
        <v>6426</v>
      </c>
      <c r="AE47" s="5">
        <v>738</v>
      </c>
      <c r="AF47" s="5">
        <v>1616</v>
      </c>
      <c r="AG47" s="5">
        <v>0.45700000000000002</v>
      </c>
      <c r="AH47" s="5">
        <v>561</v>
      </c>
      <c r="AI47" s="5">
        <v>1103</v>
      </c>
      <c r="AJ47" s="5">
        <v>0.50900000000000001</v>
      </c>
      <c r="AK47" s="5">
        <v>177</v>
      </c>
      <c r="AL47" s="5">
        <v>513</v>
      </c>
      <c r="AM47" s="5">
        <v>0.34499999999999997</v>
      </c>
      <c r="AN47" s="5">
        <v>471</v>
      </c>
      <c r="AO47" s="5">
        <v>651</v>
      </c>
      <c r="AP47" s="5">
        <v>0.72399999999999998</v>
      </c>
      <c r="AQ47" s="5">
        <v>288</v>
      </c>
      <c r="AR47" s="5">
        <v>766</v>
      </c>
      <c r="AS47" s="5">
        <v>1054</v>
      </c>
      <c r="AT47" s="5">
        <v>373</v>
      </c>
      <c r="AU47" s="5">
        <v>204</v>
      </c>
      <c r="AV47" s="5">
        <v>77</v>
      </c>
      <c r="AW47" s="5">
        <v>393</v>
      </c>
      <c r="AX47" s="5">
        <v>524</v>
      </c>
      <c r="AY47" s="5">
        <v>2124</v>
      </c>
      <c r="AZ47" s="6">
        <v>66.400000000000006</v>
      </c>
      <c r="BA47">
        <f t="shared" si="0"/>
        <v>0.51773376324274523</v>
      </c>
      <c r="BB47">
        <f t="shared" si="1"/>
        <v>0.5305635148042025</v>
      </c>
      <c r="BD47" s="5">
        <f t="shared" si="2"/>
        <v>1.0719693146260219</v>
      </c>
      <c r="BE47" s="5">
        <f t="shared" si="3"/>
        <v>1.0272252360859957</v>
      </c>
      <c r="BG47">
        <v>21</v>
      </c>
      <c r="BH47">
        <v>7</v>
      </c>
      <c r="BI47" s="5">
        <f t="shared" si="4"/>
        <v>0.65625</v>
      </c>
      <c r="BJ47" s="5">
        <f t="shared" si="5"/>
        <v>0.21875</v>
      </c>
      <c r="BK47" s="5">
        <f t="shared" si="6"/>
        <v>-0.4375</v>
      </c>
    </row>
    <row r="48" spans="1:63" x14ac:dyDescent="0.25">
      <c r="A48">
        <v>2015</v>
      </c>
      <c r="B48" t="s">
        <v>65</v>
      </c>
      <c r="C48" s="5">
        <f>54*(($BP$2*G48)+($BQ$2*W48)+($BR$2*M48)+($BS$2*P48)+($BT$2*X48)+($BU$2*S48)+($BV$2*V48)+($BW$2*T48)-($BX$2*Z48)-($BY$2*(Q48-P48))-($BZ$2*(H48-G48))-($CA$2*Y48))*(1/F48)</f>
        <v>11.568223112797975</v>
      </c>
      <c r="D48">
        <v>30</v>
      </c>
      <c r="E48">
        <v>16</v>
      </c>
      <c r="F48">
        <v>6050</v>
      </c>
      <c r="G48">
        <v>677</v>
      </c>
      <c r="H48">
        <v>1686</v>
      </c>
      <c r="I48">
        <v>0.40200000000000002</v>
      </c>
      <c r="J48">
        <v>485</v>
      </c>
      <c r="K48">
        <v>1077</v>
      </c>
      <c r="L48">
        <v>0.45</v>
      </c>
      <c r="M48">
        <v>192</v>
      </c>
      <c r="N48">
        <v>609</v>
      </c>
      <c r="O48">
        <v>0.315</v>
      </c>
      <c r="P48">
        <v>380</v>
      </c>
      <c r="Q48">
        <v>535</v>
      </c>
      <c r="R48">
        <v>0.71</v>
      </c>
      <c r="S48">
        <v>368</v>
      </c>
      <c r="T48">
        <v>676</v>
      </c>
      <c r="U48">
        <v>1044</v>
      </c>
      <c r="V48">
        <v>420</v>
      </c>
      <c r="W48">
        <v>200</v>
      </c>
      <c r="X48">
        <v>99</v>
      </c>
      <c r="Y48">
        <v>361</v>
      </c>
      <c r="Z48">
        <v>552</v>
      </c>
      <c r="AA48">
        <v>1926</v>
      </c>
      <c r="AB48">
        <v>64.2</v>
      </c>
      <c r="AC48" s="4">
        <v>30</v>
      </c>
      <c r="AD48" s="5">
        <v>6050</v>
      </c>
      <c r="AE48" s="5">
        <v>629</v>
      </c>
      <c r="AF48" s="5">
        <v>1530</v>
      </c>
      <c r="AG48" s="5">
        <v>0.41099999999999998</v>
      </c>
      <c r="AH48" s="5">
        <v>449</v>
      </c>
      <c r="AI48" s="5">
        <v>987</v>
      </c>
      <c r="AJ48" s="5">
        <v>0.45500000000000002</v>
      </c>
      <c r="AK48" s="5">
        <v>180</v>
      </c>
      <c r="AL48" s="5">
        <v>543</v>
      </c>
      <c r="AM48" s="5">
        <v>0.33100000000000002</v>
      </c>
      <c r="AN48" s="5">
        <v>430</v>
      </c>
      <c r="AO48" s="5">
        <v>623</v>
      </c>
      <c r="AP48" s="5">
        <v>0.69</v>
      </c>
      <c r="AQ48" s="5">
        <v>326</v>
      </c>
      <c r="AR48" s="5">
        <v>712</v>
      </c>
      <c r="AS48" s="5">
        <v>1038</v>
      </c>
      <c r="AT48" s="5">
        <v>384</v>
      </c>
      <c r="AU48" s="5">
        <v>177</v>
      </c>
      <c r="AV48" s="5">
        <v>106</v>
      </c>
      <c r="AW48" s="5">
        <v>424</v>
      </c>
      <c r="AX48" s="5">
        <v>511</v>
      </c>
      <c r="AY48" s="5">
        <v>1868</v>
      </c>
      <c r="AZ48" s="6">
        <v>62.3</v>
      </c>
      <c r="BA48">
        <f t="shared" si="0"/>
        <v>0.52262982372558364</v>
      </c>
      <c r="BB48">
        <f t="shared" si="1"/>
        <v>0.50347912524850891</v>
      </c>
      <c r="BD48" s="5">
        <f t="shared" si="2"/>
        <v>0.99509908374174305</v>
      </c>
      <c r="BE48" s="5">
        <f t="shared" si="3"/>
        <v>1.0174326465927099</v>
      </c>
      <c r="BG48">
        <v>7</v>
      </c>
      <c r="BH48">
        <v>16</v>
      </c>
      <c r="BI48" s="5">
        <f t="shared" si="4"/>
        <v>0.23333333333333334</v>
      </c>
      <c r="BJ48" s="5">
        <f t="shared" si="5"/>
        <v>0.53333333333333333</v>
      </c>
      <c r="BK48" s="5">
        <f t="shared" si="6"/>
        <v>0.3</v>
      </c>
    </row>
    <row r="49" spans="1:63" x14ac:dyDescent="0.25">
      <c r="A49">
        <v>2015</v>
      </c>
      <c r="B49" t="s">
        <v>66</v>
      </c>
      <c r="C49" s="5">
        <f>54*(($BP$2*G49)+($BQ$2*W49)+($BR$2*M49)+($BS$2*P49)+($BT$2*X49)+($BU$2*S49)+($BV$2*V49)+($BW$2*T49)-($BX$2*Z49)-($BY$2*(Q49-P49))-($BZ$2*(H49-G49))-($CA$2*Y49))*(1/F49)</f>
        <v>9.5049275736033323</v>
      </c>
      <c r="D49">
        <v>28</v>
      </c>
      <c r="E49">
        <v>2</v>
      </c>
      <c r="F49">
        <v>5602</v>
      </c>
      <c r="G49">
        <v>620</v>
      </c>
      <c r="H49">
        <v>1466</v>
      </c>
      <c r="I49">
        <v>0.42299999999999999</v>
      </c>
      <c r="J49">
        <v>434</v>
      </c>
      <c r="K49">
        <v>931</v>
      </c>
      <c r="L49">
        <v>0.46600000000000003</v>
      </c>
      <c r="M49">
        <v>186</v>
      </c>
      <c r="N49">
        <v>535</v>
      </c>
      <c r="O49">
        <v>0.34799999999999998</v>
      </c>
      <c r="P49">
        <v>400</v>
      </c>
      <c r="Q49">
        <v>590</v>
      </c>
      <c r="R49">
        <v>0.67800000000000005</v>
      </c>
      <c r="S49">
        <v>265</v>
      </c>
      <c r="T49">
        <v>606</v>
      </c>
      <c r="U49">
        <v>871</v>
      </c>
      <c r="V49">
        <v>343</v>
      </c>
      <c r="W49">
        <v>179</v>
      </c>
      <c r="X49">
        <v>110</v>
      </c>
      <c r="Y49">
        <v>521</v>
      </c>
      <c r="Z49">
        <v>589</v>
      </c>
      <c r="AA49">
        <v>1826</v>
      </c>
      <c r="AB49">
        <v>65.2</v>
      </c>
      <c r="AC49" s="4">
        <v>28</v>
      </c>
      <c r="AD49" s="5">
        <v>5602</v>
      </c>
      <c r="AE49" s="5">
        <v>821</v>
      </c>
      <c r="AF49" s="5">
        <v>1642</v>
      </c>
      <c r="AG49" s="5">
        <v>0.5</v>
      </c>
      <c r="AH49" s="5">
        <v>640</v>
      </c>
      <c r="AI49" s="5">
        <v>1169</v>
      </c>
      <c r="AJ49" s="5">
        <v>0.54700000000000004</v>
      </c>
      <c r="AK49" s="5">
        <v>181</v>
      </c>
      <c r="AL49" s="5">
        <v>473</v>
      </c>
      <c r="AM49" s="5">
        <v>0.38300000000000001</v>
      </c>
      <c r="AN49" s="5">
        <v>491</v>
      </c>
      <c r="AO49" s="5">
        <v>712</v>
      </c>
      <c r="AP49" s="5">
        <v>0.69</v>
      </c>
      <c r="AQ49" s="5">
        <v>346</v>
      </c>
      <c r="AR49" s="5">
        <v>675</v>
      </c>
      <c r="AS49" s="5">
        <v>1021</v>
      </c>
      <c r="AT49" s="5">
        <v>434</v>
      </c>
      <c r="AU49" s="5">
        <v>267</v>
      </c>
      <c r="AV49" s="5">
        <v>101</v>
      </c>
      <c r="AW49" s="5">
        <v>374</v>
      </c>
      <c r="AX49" s="5">
        <v>524</v>
      </c>
      <c r="AY49" s="5">
        <v>2314</v>
      </c>
      <c r="AZ49" s="6">
        <v>82.6</v>
      </c>
      <c r="BA49">
        <f t="shared" si="0"/>
        <v>0.46634382566585958</v>
      </c>
      <c r="BB49">
        <f t="shared" si="1"/>
        <v>0.59648288973384034</v>
      </c>
      <c r="BD49" s="5">
        <f t="shared" si="2"/>
        <v>1.1837528135870679</v>
      </c>
      <c r="BE49" s="5">
        <f t="shared" si="3"/>
        <v>0.93258426966292129</v>
      </c>
      <c r="BG49">
        <v>22</v>
      </c>
      <c r="BH49">
        <v>2</v>
      </c>
      <c r="BI49" s="5">
        <f t="shared" si="4"/>
        <v>0.7857142857142857</v>
      </c>
      <c r="BJ49" s="5">
        <f t="shared" si="5"/>
        <v>7.1428571428571425E-2</v>
      </c>
      <c r="BK49" s="5">
        <f t="shared" si="6"/>
        <v>-0.7142857142857143</v>
      </c>
    </row>
    <row r="50" spans="1:63" x14ac:dyDescent="0.25">
      <c r="A50">
        <v>2015</v>
      </c>
      <c r="B50" t="s">
        <v>67</v>
      </c>
      <c r="C50" s="5">
        <f>54*(($BP$2*G50)+($BQ$2*W50)+($BR$2*M50)+($BS$2*P50)+($BT$2*X50)+($BU$2*S50)+($BV$2*V50)+($BW$2*T50)-($BX$2*Z50)-($BY$2*(Q50-P50))-($BZ$2*(H50-G50))-($CA$2*Y50))*(1/F50)</f>
        <v>9.3928839986514632</v>
      </c>
      <c r="D50">
        <v>31</v>
      </c>
      <c r="E50">
        <v>5</v>
      </c>
      <c r="F50">
        <v>6224</v>
      </c>
      <c r="G50">
        <v>674</v>
      </c>
      <c r="H50">
        <v>1675</v>
      </c>
      <c r="I50">
        <v>0.40200000000000002</v>
      </c>
      <c r="J50">
        <v>528</v>
      </c>
      <c r="K50">
        <v>1221</v>
      </c>
      <c r="L50">
        <v>0.432</v>
      </c>
      <c r="M50">
        <v>146</v>
      </c>
      <c r="N50">
        <v>454</v>
      </c>
      <c r="O50">
        <v>0.32200000000000001</v>
      </c>
      <c r="P50">
        <v>340</v>
      </c>
      <c r="Q50">
        <v>479</v>
      </c>
      <c r="R50">
        <v>0.71</v>
      </c>
      <c r="S50">
        <v>332</v>
      </c>
      <c r="T50">
        <v>714</v>
      </c>
      <c r="U50">
        <v>1046</v>
      </c>
      <c r="V50">
        <v>340</v>
      </c>
      <c r="W50">
        <v>153</v>
      </c>
      <c r="X50">
        <v>109</v>
      </c>
      <c r="Y50">
        <v>425</v>
      </c>
      <c r="Z50">
        <v>429</v>
      </c>
      <c r="AA50">
        <v>1834</v>
      </c>
      <c r="AB50">
        <v>59.2</v>
      </c>
      <c r="AC50" s="4">
        <v>31</v>
      </c>
      <c r="AD50" s="5">
        <v>6224</v>
      </c>
      <c r="AE50" s="5">
        <v>822</v>
      </c>
      <c r="AF50" s="5">
        <v>1814</v>
      </c>
      <c r="AG50" s="5">
        <v>0.45300000000000001</v>
      </c>
      <c r="AH50" s="5">
        <v>601</v>
      </c>
      <c r="AI50" s="5">
        <v>1173</v>
      </c>
      <c r="AJ50" s="5">
        <v>0.51200000000000001</v>
      </c>
      <c r="AK50" s="5">
        <v>221</v>
      </c>
      <c r="AL50" s="5">
        <v>641</v>
      </c>
      <c r="AM50" s="5">
        <v>0.34499999999999997</v>
      </c>
      <c r="AN50" s="5">
        <v>308</v>
      </c>
      <c r="AO50" s="5">
        <v>434</v>
      </c>
      <c r="AP50" s="5">
        <v>0.71</v>
      </c>
      <c r="AQ50" s="5">
        <v>349</v>
      </c>
      <c r="AR50" s="5">
        <v>744</v>
      </c>
      <c r="AS50" s="5">
        <v>1093</v>
      </c>
      <c r="AT50" s="5">
        <v>437</v>
      </c>
      <c r="AU50" s="5">
        <v>203</v>
      </c>
      <c r="AV50" s="5">
        <v>114</v>
      </c>
      <c r="AW50" s="5">
        <v>315</v>
      </c>
      <c r="AX50" s="5">
        <v>484</v>
      </c>
      <c r="AY50" s="5">
        <v>2173</v>
      </c>
      <c r="AZ50" s="6">
        <v>70.099999999999994</v>
      </c>
      <c r="BA50">
        <f t="shared" si="0"/>
        <v>0.4810246679316888</v>
      </c>
      <c r="BB50">
        <f t="shared" si="1"/>
        <v>0.56788452864230943</v>
      </c>
      <c r="BD50" s="5">
        <f t="shared" si="2"/>
        <v>1.1123054873054874</v>
      </c>
      <c r="BE50" s="5">
        <f t="shared" si="3"/>
        <v>0.93590528679322316</v>
      </c>
      <c r="BG50">
        <v>16</v>
      </c>
      <c r="BH50">
        <v>5</v>
      </c>
      <c r="BI50" s="5">
        <f t="shared" si="4"/>
        <v>0.5161290322580645</v>
      </c>
      <c r="BJ50" s="5">
        <f t="shared" si="5"/>
        <v>0.16129032258064516</v>
      </c>
      <c r="BK50" s="5">
        <f t="shared" si="6"/>
        <v>-0.35483870967741937</v>
      </c>
    </row>
    <row r="51" spans="1:63" x14ac:dyDescent="0.25">
      <c r="A51">
        <v>2015</v>
      </c>
      <c r="B51" t="s">
        <v>68</v>
      </c>
      <c r="C51" s="5">
        <f>54*(($BP$2*G51)+($BQ$2*W51)+($BR$2*M51)+($BS$2*P51)+($BT$2*X51)+($BU$2*S51)+($BV$2*V51)+($BW$2*T51)-($BX$2*Z51)-($BY$2*(Q51-P51))-($BZ$2*(H51-G51))-($CA$2*Y51))*(1/F51)</f>
        <v>11.044747851717682</v>
      </c>
      <c r="D51">
        <v>29</v>
      </c>
      <c r="E51">
        <v>11</v>
      </c>
      <c r="F51">
        <v>5925</v>
      </c>
      <c r="G51">
        <v>672</v>
      </c>
      <c r="H51">
        <v>1556</v>
      </c>
      <c r="I51">
        <v>0.432</v>
      </c>
      <c r="J51">
        <v>479</v>
      </c>
      <c r="K51">
        <v>1001</v>
      </c>
      <c r="L51">
        <v>0.47899999999999998</v>
      </c>
      <c r="M51">
        <v>193</v>
      </c>
      <c r="N51">
        <v>555</v>
      </c>
      <c r="O51">
        <v>0.34799999999999998</v>
      </c>
      <c r="P51">
        <v>364</v>
      </c>
      <c r="Q51">
        <v>565</v>
      </c>
      <c r="R51">
        <v>0.64400000000000002</v>
      </c>
      <c r="S51">
        <v>300</v>
      </c>
      <c r="T51">
        <v>659</v>
      </c>
      <c r="U51">
        <v>959</v>
      </c>
      <c r="V51">
        <v>350</v>
      </c>
      <c r="W51">
        <v>152</v>
      </c>
      <c r="X51">
        <v>123</v>
      </c>
      <c r="Y51">
        <v>377</v>
      </c>
      <c r="Z51">
        <v>453</v>
      </c>
      <c r="AA51">
        <v>1901</v>
      </c>
      <c r="AB51">
        <v>65.599999999999994</v>
      </c>
      <c r="AC51" s="4">
        <v>29</v>
      </c>
      <c r="AD51" s="5">
        <v>5925</v>
      </c>
      <c r="AE51" s="5">
        <v>794</v>
      </c>
      <c r="AF51" s="5">
        <v>1741</v>
      </c>
      <c r="AG51" s="5">
        <v>0.45600000000000002</v>
      </c>
      <c r="AH51" s="5">
        <v>608</v>
      </c>
      <c r="AI51" s="5">
        <v>1214</v>
      </c>
      <c r="AJ51" s="5">
        <v>0.501</v>
      </c>
      <c r="AK51" s="5">
        <v>186</v>
      </c>
      <c r="AL51" s="5">
        <v>527</v>
      </c>
      <c r="AM51" s="5">
        <v>0.35299999999999998</v>
      </c>
      <c r="AN51" s="5">
        <v>296</v>
      </c>
      <c r="AO51" s="5">
        <v>478</v>
      </c>
      <c r="AP51" s="5">
        <v>0.61899999999999999</v>
      </c>
      <c r="AQ51" s="5">
        <v>381</v>
      </c>
      <c r="AR51" s="5">
        <v>687</v>
      </c>
      <c r="AS51" s="5">
        <v>1068</v>
      </c>
      <c r="AT51" s="5">
        <v>435</v>
      </c>
      <c r="AU51" s="5">
        <v>192</v>
      </c>
      <c r="AV51" s="5">
        <v>116</v>
      </c>
      <c r="AW51" s="5">
        <v>304</v>
      </c>
      <c r="AX51" s="5">
        <v>496</v>
      </c>
      <c r="AY51" s="5">
        <v>2072</v>
      </c>
      <c r="AZ51" s="6">
        <v>71.400000000000006</v>
      </c>
      <c r="BA51">
        <f t="shared" si="0"/>
        <v>0.51538073625819469</v>
      </c>
      <c r="BB51">
        <f t="shared" si="1"/>
        <v>0.58551691281562646</v>
      </c>
      <c r="BD51" s="5">
        <f t="shared" si="2"/>
        <v>1.1168607158257871</v>
      </c>
      <c r="BE51" s="5">
        <f t="shared" si="3"/>
        <v>1.0225927918235611</v>
      </c>
      <c r="BG51">
        <v>20</v>
      </c>
      <c r="BH51">
        <v>11</v>
      </c>
      <c r="BI51" s="5">
        <f t="shared" si="4"/>
        <v>0.68965517241379315</v>
      </c>
      <c r="BJ51" s="5">
        <f t="shared" si="5"/>
        <v>0.37931034482758619</v>
      </c>
      <c r="BK51" s="5">
        <f t="shared" si="6"/>
        <v>-0.31034482758620696</v>
      </c>
    </row>
    <row r="52" spans="1:63" x14ac:dyDescent="0.25">
      <c r="A52">
        <v>2015</v>
      </c>
      <c r="B52" t="s">
        <v>69</v>
      </c>
      <c r="C52" s="5">
        <f>54*(($BP$2*G52)+($BQ$2*W52)+($BR$2*M52)+($BS$2*P52)+($BT$2*X52)+($BU$2*S52)+($BV$2*V52)+($BW$2*T52)-($BX$2*Z52)-($BY$2*(Q52-P52))-($BZ$2*(H52-G52))-($CA$2*Y52))*(1/F52)</f>
        <v>15.284700014052495</v>
      </c>
      <c r="D52">
        <v>28</v>
      </c>
      <c r="E52">
        <v>19</v>
      </c>
      <c r="F52">
        <v>5626</v>
      </c>
      <c r="G52">
        <v>726</v>
      </c>
      <c r="H52">
        <v>1563</v>
      </c>
      <c r="I52">
        <v>0.46400000000000002</v>
      </c>
      <c r="J52">
        <v>439</v>
      </c>
      <c r="K52">
        <v>793</v>
      </c>
      <c r="L52">
        <v>0.55400000000000005</v>
      </c>
      <c r="M52">
        <v>287</v>
      </c>
      <c r="N52">
        <v>770</v>
      </c>
      <c r="O52">
        <v>0.373</v>
      </c>
      <c r="P52">
        <v>421</v>
      </c>
      <c r="Q52">
        <v>579</v>
      </c>
      <c r="R52">
        <v>0.72699999999999998</v>
      </c>
      <c r="S52">
        <v>286</v>
      </c>
      <c r="T52">
        <v>658</v>
      </c>
      <c r="U52">
        <v>944</v>
      </c>
      <c r="V52">
        <v>390</v>
      </c>
      <c r="W52">
        <v>197</v>
      </c>
      <c r="X52">
        <v>69</v>
      </c>
      <c r="Y52">
        <v>286</v>
      </c>
      <c r="Z52">
        <v>491</v>
      </c>
      <c r="AA52">
        <v>2160</v>
      </c>
      <c r="AB52">
        <v>77.099999999999994</v>
      </c>
      <c r="AC52" s="4">
        <v>28</v>
      </c>
      <c r="AD52" s="5">
        <v>5626</v>
      </c>
      <c r="AE52" s="5">
        <v>670</v>
      </c>
      <c r="AF52" s="5">
        <v>1519</v>
      </c>
      <c r="AG52" s="5">
        <v>0.441</v>
      </c>
      <c r="AH52" s="5">
        <v>486</v>
      </c>
      <c r="AI52" s="5">
        <v>965</v>
      </c>
      <c r="AJ52" s="5">
        <v>0.504</v>
      </c>
      <c r="AK52" s="5">
        <v>184</v>
      </c>
      <c r="AL52" s="5">
        <v>554</v>
      </c>
      <c r="AM52" s="5">
        <v>0.33200000000000002</v>
      </c>
      <c r="AN52" s="5">
        <v>355</v>
      </c>
      <c r="AO52" s="5">
        <v>527</v>
      </c>
      <c r="AP52" s="5">
        <v>0.67400000000000004</v>
      </c>
      <c r="AQ52" s="5">
        <v>285</v>
      </c>
      <c r="AR52" s="5">
        <v>647</v>
      </c>
      <c r="AS52" s="5">
        <v>932</v>
      </c>
      <c r="AT52" s="5">
        <v>304</v>
      </c>
      <c r="AU52" s="5">
        <v>133</v>
      </c>
      <c r="AV52" s="5">
        <v>72</v>
      </c>
      <c r="AW52" s="5">
        <v>373</v>
      </c>
      <c r="AX52" s="5">
        <v>549</v>
      </c>
      <c r="AY52" s="5">
        <v>1879</v>
      </c>
      <c r="AZ52" s="6">
        <v>67.099999999999994</v>
      </c>
      <c r="BA52">
        <f t="shared" si="0"/>
        <v>0.5714285714285714</v>
      </c>
      <c r="BB52">
        <f t="shared" si="1"/>
        <v>0.50968079539508115</v>
      </c>
      <c r="BD52" s="5">
        <f t="shared" si="2"/>
        <v>1.0336670700847179</v>
      </c>
      <c r="BE52" s="5">
        <f t="shared" si="3"/>
        <v>1.2036108324974926</v>
      </c>
      <c r="BG52">
        <v>23</v>
      </c>
      <c r="BH52">
        <v>19</v>
      </c>
      <c r="BI52" s="5">
        <f t="shared" si="4"/>
        <v>0.8214285714285714</v>
      </c>
      <c r="BJ52" s="5">
        <f t="shared" si="5"/>
        <v>0.6785714285714286</v>
      </c>
      <c r="BK52" s="5">
        <f t="shared" si="6"/>
        <v>-0.14285714285714279</v>
      </c>
    </row>
    <row r="53" spans="1:63" x14ac:dyDescent="0.25">
      <c r="A53">
        <v>2015</v>
      </c>
      <c r="B53" t="s">
        <v>70</v>
      </c>
      <c r="C53" s="5">
        <f>54*(($BP$2*G53)+($BQ$2*W53)+($BR$2*M53)+($BS$2*P53)+($BT$2*X53)+($BU$2*S53)+($BV$2*V53)+($BW$2*T53)-($BX$2*Z53)-($BY$2*(Q53-P53))-($BZ$2*(H53-G53))-($CA$2*Y53))*(1/F53)</f>
        <v>13.608799717660023</v>
      </c>
      <c r="D53">
        <v>30</v>
      </c>
      <c r="E53">
        <v>16</v>
      </c>
      <c r="F53">
        <v>6096</v>
      </c>
      <c r="G53">
        <v>760</v>
      </c>
      <c r="H53">
        <v>1796</v>
      </c>
      <c r="I53">
        <v>0.42299999999999999</v>
      </c>
      <c r="J53">
        <v>483</v>
      </c>
      <c r="K53">
        <v>982</v>
      </c>
      <c r="L53">
        <v>0.49199999999999999</v>
      </c>
      <c r="M53">
        <v>277</v>
      </c>
      <c r="N53">
        <v>814</v>
      </c>
      <c r="O53">
        <v>0.34</v>
      </c>
      <c r="P53">
        <v>424</v>
      </c>
      <c r="Q53">
        <v>616</v>
      </c>
      <c r="R53">
        <v>0.68799999999999994</v>
      </c>
      <c r="S53">
        <v>393</v>
      </c>
      <c r="T53">
        <v>742</v>
      </c>
      <c r="U53">
        <v>1135</v>
      </c>
      <c r="V53">
        <v>386</v>
      </c>
      <c r="W53">
        <v>211</v>
      </c>
      <c r="X53">
        <v>68</v>
      </c>
      <c r="Y53">
        <v>342</v>
      </c>
      <c r="Z53">
        <v>524</v>
      </c>
      <c r="AA53">
        <v>2221</v>
      </c>
      <c r="AB53">
        <v>74</v>
      </c>
      <c r="AC53" s="4">
        <v>30</v>
      </c>
      <c r="AD53" s="5">
        <v>6096</v>
      </c>
      <c r="AE53" s="5">
        <v>714</v>
      </c>
      <c r="AF53" s="5">
        <v>1628</v>
      </c>
      <c r="AG53" s="5">
        <v>0.439</v>
      </c>
      <c r="AH53" s="5">
        <v>475</v>
      </c>
      <c r="AI53" s="5">
        <v>974</v>
      </c>
      <c r="AJ53" s="5">
        <v>0.48799999999999999</v>
      </c>
      <c r="AK53" s="5">
        <v>239</v>
      </c>
      <c r="AL53" s="5">
        <v>654</v>
      </c>
      <c r="AM53" s="5">
        <v>0.36499999999999999</v>
      </c>
      <c r="AN53" s="5">
        <v>398</v>
      </c>
      <c r="AO53" s="5">
        <v>562</v>
      </c>
      <c r="AP53" s="5">
        <v>0.70799999999999996</v>
      </c>
      <c r="AQ53" s="5">
        <v>269</v>
      </c>
      <c r="AR53" s="5">
        <v>752</v>
      </c>
      <c r="AS53" s="5">
        <v>1021</v>
      </c>
      <c r="AT53" s="5">
        <v>359</v>
      </c>
      <c r="AU53" s="5">
        <v>163</v>
      </c>
      <c r="AV53" s="5">
        <v>117</v>
      </c>
      <c r="AW53" s="5">
        <v>402</v>
      </c>
      <c r="AX53" s="5">
        <v>546</v>
      </c>
      <c r="AY53" s="5">
        <v>2065</v>
      </c>
      <c r="AZ53" s="6">
        <v>68.8</v>
      </c>
      <c r="BA53">
        <f t="shared" si="0"/>
        <v>0.53777569216330356</v>
      </c>
      <c r="BB53">
        <f t="shared" si="1"/>
        <v>0.50613207547169814</v>
      </c>
      <c r="BD53" s="5">
        <f t="shared" si="2"/>
        <v>1.0398831705106255</v>
      </c>
      <c r="BE53" s="5">
        <f t="shared" si="3"/>
        <v>1.1152957718188208</v>
      </c>
      <c r="BG53">
        <v>19</v>
      </c>
      <c r="BH53">
        <v>16</v>
      </c>
      <c r="BI53" s="5">
        <f t="shared" si="4"/>
        <v>0.6333333333333333</v>
      </c>
      <c r="BJ53" s="5">
        <f t="shared" si="5"/>
        <v>0.53333333333333333</v>
      </c>
      <c r="BK53" s="5">
        <f t="shared" si="6"/>
        <v>-9.9999999999999978E-2</v>
      </c>
    </row>
    <row r="54" spans="1:63" x14ac:dyDescent="0.25">
      <c r="A54">
        <v>2015</v>
      </c>
      <c r="B54" t="s">
        <v>71</v>
      </c>
      <c r="C54" s="5">
        <f>54*(($BP$2*G54)+($BQ$2*W54)+($BR$2*M54)+($BS$2*P54)+($BT$2*X54)+($BU$2*S54)+($BV$2*V54)+($BW$2*T54)-($BX$2*Z54)-($BY$2*(Q54-P54))-($BZ$2*(H54-G54))-($CA$2*Y54))*(1/F54)</f>
        <v>13.027353242103457</v>
      </c>
      <c r="D54">
        <v>31</v>
      </c>
      <c r="E54">
        <v>14</v>
      </c>
      <c r="F54">
        <v>6400</v>
      </c>
      <c r="G54">
        <v>837</v>
      </c>
      <c r="H54">
        <v>1812</v>
      </c>
      <c r="I54">
        <v>0.46200000000000002</v>
      </c>
      <c r="J54">
        <v>638</v>
      </c>
      <c r="K54">
        <v>1286</v>
      </c>
      <c r="L54">
        <v>0.496</v>
      </c>
      <c r="M54">
        <v>199</v>
      </c>
      <c r="N54">
        <v>526</v>
      </c>
      <c r="O54">
        <v>0.378</v>
      </c>
      <c r="P54">
        <v>429</v>
      </c>
      <c r="Q54">
        <v>667</v>
      </c>
      <c r="R54">
        <v>0.64300000000000002</v>
      </c>
      <c r="S54">
        <v>374</v>
      </c>
      <c r="T54">
        <v>754</v>
      </c>
      <c r="U54">
        <v>1128</v>
      </c>
      <c r="V54">
        <v>429</v>
      </c>
      <c r="W54">
        <v>206</v>
      </c>
      <c r="X54">
        <v>75</v>
      </c>
      <c r="Y54">
        <v>416</v>
      </c>
      <c r="Z54">
        <v>545</v>
      </c>
      <c r="AA54">
        <v>2302</v>
      </c>
      <c r="AB54">
        <v>74.3</v>
      </c>
      <c r="AC54" s="4">
        <v>31</v>
      </c>
      <c r="AD54" s="5">
        <v>6400</v>
      </c>
      <c r="AE54" s="5">
        <v>794</v>
      </c>
      <c r="AF54" s="5">
        <v>1794</v>
      </c>
      <c r="AG54" s="5">
        <v>0.443</v>
      </c>
      <c r="AH54" s="5">
        <v>553</v>
      </c>
      <c r="AI54" s="5">
        <v>1132</v>
      </c>
      <c r="AJ54" s="5">
        <v>0.48899999999999999</v>
      </c>
      <c r="AK54" s="5">
        <v>241</v>
      </c>
      <c r="AL54" s="5">
        <v>662</v>
      </c>
      <c r="AM54" s="5">
        <v>0.36399999999999999</v>
      </c>
      <c r="AN54" s="5">
        <v>425</v>
      </c>
      <c r="AO54" s="5">
        <v>603</v>
      </c>
      <c r="AP54" s="5">
        <v>0.70499999999999996</v>
      </c>
      <c r="AQ54" s="5">
        <v>338</v>
      </c>
      <c r="AR54" s="5">
        <v>735</v>
      </c>
      <c r="AS54" s="5">
        <v>1073</v>
      </c>
      <c r="AT54" s="5">
        <v>421</v>
      </c>
      <c r="AU54" s="5">
        <v>186</v>
      </c>
      <c r="AV54" s="5">
        <v>106</v>
      </c>
      <c r="AW54" s="5">
        <v>404</v>
      </c>
      <c r="AX54" s="5">
        <v>609</v>
      </c>
      <c r="AY54" s="5">
        <v>2254</v>
      </c>
      <c r="AZ54" s="6">
        <v>72.7</v>
      </c>
      <c r="BA54">
        <f t="shared" si="0"/>
        <v>0.55453350854139294</v>
      </c>
      <c r="BB54">
        <f t="shared" si="1"/>
        <v>0.5326611135466901</v>
      </c>
      <c r="BD54" s="5">
        <f t="shared" si="2"/>
        <v>1.0727203502760327</v>
      </c>
      <c r="BE54" s="5">
        <f t="shared" si="3"/>
        <v>1.0854394568087513</v>
      </c>
      <c r="BG54">
        <v>19</v>
      </c>
      <c r="BH54">
        <v>14</v>
      </c>
      <c r="BI54" s="5">
        <f t="shared" si="4"/>
        <v>0.61290322580645162</v>
      </c>
      <c r="BJ54" s="5">
        <f t="shared" si="5"/>
        <v>0.45161290322580644</v>
      </c>
      <c r="BK54" s="5">
        <f t="shared" si="6"/>
        <v>-0.16129032258064518</v>
      </c>
    </row>
    <row r="55" spans="1:63" x14ac:dyDescent="0.25">
      <c r="A55">
        <v>2015</v>
      </c>
      <c r="B55" t="s">
        <v>72</v>
      </c>
      <c r="C55" s="5">
        <f>54*(($BP$2*G55)+($BQ$2*W55)+($BR$2*M55)+($BS$2*P55)+($BT$2*X55)+($BU$2*S55)+($BV$2*V55)+($BW$2*T55)-($BX$2*Z55)-($BY$2*(Q55-P55))-($BZ$2*(H55-G55))-($CA$2*Y55))*(1/F55)</f>
        <v>13.393561577543988</v>
      </c>
      <c r="D55">
        <v>32</v>
      </c>
      <c r="E55">
        <v>20</v>
      </c>
      <c r="F55">
        <v>6525</v>
      </c>
      <c r="G55">
        <v>793</v>
      </c>
      <c r="H55">
        <v>1754</v>
      </c>
      <c r="I55">
        <v>0.45200000000000001</v>
      </c>
      <c r="J55">
        <v>576</v>
      </c>
      <c r="K55">
        <v>1133</v>
      </c>
      <c r="L55">
        <v>0.50800000000000001</v>
      </c>
      <c r="M55">
        <v>217</v>
      </c>
      <c r="N55">
        <v>621</v>
      </c>
      <c r="O55">
        <v>0.34899999999999998</v>
      </c>
      <c r="P55">
        <v>522</v>
      </c>
      <c r="Q55">
        <v>762</v>
      </c>
      <c r="R55">
        <v>0.68500000000000005</v>
      </c>
      <c r="S55">
        <v>371</v>
      </c>
      <c r="T55">
        <v>747</v>
      </c>
      <c r="U55">
        <v>1118</v>
      </c>
      <c r="V55">
        <v>384</v>
      </c>
      <c r="W55">
        <v>210</v>
      </c>
      <c r="X55">
        <v>203</v>
      </c>
      <c r="Y55">
        <v>418</v>
      </c>
      <c r="Z55">
        <v>619</v>
      </c>
      <c r="AA55">
        <v>2325</v>
      </c>
      <c r="AB55">
        <v>72.7</v>
      </c>
      <c r="AC55" s="4">
        <v>32</v>
      </c>
      <c r="AD55" s="5">
        <v>6525</v>
      </c>
      <c r="AE55" s="5">
        <v>740</v>
      </c>
      <c r="AF55" s="5">
        <v>1731</v>
      </c>
      <c r="AG55" s="5">
        <v>0.42699999999999999</v>
      </c>
      <c r="AH55" s="5">
        <v>576</v>
      </c>
      <c r="AI55" s="5">
        <v>1253</v>
      </c>
      <c r="AJ55" s="5">
        <v>0.46</v>
      </c>
      <c r="AK55" s="5">
        <v>164</v>
      </c>
      <c r="AL55" s="5">
        <v>478</v>
      </c>
      <c r="AM55" s="5">
        <v>0.34300000000000003</v>
      </c>
      <c r="AN55" s="5">
        <v>497</v>
      </c>
      <c r="AO55" s="5">
        <v>725</v>
      </c>
      <c r="AP55" s="5">
        <v>0.68600000000000005</v>
      </c>
      <c r="AQ55" s="5">
        <v>351</v>
      </c>
      <c r="AR55" s="5">
        <v>725</v>
      </c>
      <c r="AS55" s="5">
        <v>1076</v>
      </c>
      <c r="AT55" s="5">
        <v>331</v>
      </c>
      <c r="AU55" s="5">
        <v>187</v>
      </c>
      <c r="AV55" s="5">
        <v>133</v>
      </c>
      <c r="AW55" s="5">
        <v>431</v>
      </c>
      <c r="AX55" s="5">
        <v>636</v>
      </c>
      <c r="AY55" s="5">
        <v>2141</v>
      </c>
      <c r="AZ55" s="6">
        <v>66.900000000000006</v>
      </c>
      <c r="BA55">
        <f t="shared" si="0"/>
        <v>0.53867276887871851</v>
      </c>
      <c r="BB55">
        <f t="shared" si="1"/>
        <v>0.5</v>
      </c>
      <c r="BD55" s="5">
        <f t="shared" si="2"/>
        <v>1.0190385530699666</v>
      </c>
      <c r="BE55" s="5">
        <f t="shared" si="3"/>
        <v>1.1040934561686768</v>
      </c>
      <c r="BG55">
        <v>22</v>
      </c>
      <c r="BH55">
        <v>20</v>
      </c>
      <c r="BI55" s="5">
        <f t="shared" si="4"/>
        <v>0.6875</v>
      </c>
      <c r="BJ55" s="5">
        <f t="shared" si="5"/>
        <v>0.625</v>
      </c>
      <c r="BK55" s="5">
        <f t="shared" si="6"/>
        <v>-6.25E-2</v>
      </c>
    </row>
    <row r="56" spans="1:63" x14ac:dyDescent="0.25">
      <c r="A56">
        <v>2015</v>
      </c>
      <c r="B56" t="s">
        <v>73</v>
      </c>
      <c r="C56" s="5">
        <f>54*(($BP$2*G56)+($BQ$2*W56)+($BR$2*M56)+($BS$2*P56)+($BT$2*X56)+($BU$2*S56)+($BV$2*V56)+($BW$2*T56)-($BX$2*Z56)-($BY$2*(Q56-P56))-($BZ$2*(H56-G56))-($CA$2*Y56))*(1/F56)</f>
        <v>8.8847205988684692</v>
      </c>
      <c r="D56">
        <v>31</v>
      </c>
      <c r="E56">
        <v>5</v>
      </c>
      <c r="F56">
        <v>6225</v>
      </c>
      <c r="G56">
        <v>644</v>
      </c>
      <c r="H56">
        <v>1700</v>
      </c>
      <c r="I56">
        <v>0.379</v>
      </c>
      <c r="J56">
        <v>456</v>
      </c>
      <c r="K56">
        <v>1083</v>
      </c>
      <c r="L56">
        <v>0.42099999999999999</v>
      </c>
      <c r="M56">
        <v>188</v>
      </c>
      <c r="N56">
        <v>617</v>
      </c>
      <c r="O56">
        <v>0.30499999999999999</v>
      </c>
      <c r="P56">
        <v>334</v>
      </c>
      <c r="Q56">
        <v>499</v>
      </c>
      <c r="R56">
        <v>0.66900000000000004</v>
      </c>
      <c r="S56">
        <v>391</v>
      </c>
      <c r="T56">
        <v>641</v>
      </c>
      <c r="U56">
        <v>1032</v>
      </c>
      <c r="V56">
        <v>289</v>
      </c>
      <c r="W56">
        <v>254</v>
      </c>
      <c r="X56">
        <v>90</v>
      </c>
      <c r="Y56">
        <v>455</v>
      </c>
      <c r="Z56">
        <v>654</v>
      </c>
      <c r="AA56">
        <v>1810</v>
      </c>
      <c r="AB56">
        <v>58.4</v>
      </c>
      <c r="AC56" s="4">
        <v>31</v>
      </c>
      <c r="AD56" s="5">
        <v>6225</v>
      </c>
      <c r="AE56" s="5">
        <v>675</v>
      </c>
      <c r="AF56" s="5">
        <v>1514</v>
      </c>
      <c r="AG56" s="5">
        <v>0.44600000000000001</v>
      </c>
      <c r="AH56" s="5">
        <v>453</v>
      </c>
      <c r="AI56" s="5">
        <v>928</v>
      </c>
      <c r="AJ56" s="5">
        <v>0.48799999999999999</v>
      </c>
      <c r="AK56" s="5">
        <v>222</v>
      </c>
      <c r="AL56" s="5">
        <v>586</v>
      </c>
      <c r="AM56" s="5">
        <v>0.379</v>
      </c>
      <c r="AN56" s="5">
        <v>494</v>
      </c>
      <c r="AO56" s="5">
        <v>732</v>
      </c>
      <c r="AP56" s="5">
        <v>0.67500000000000004</v>
      </c>
      <c r="AQ56" s="5">
        <v>313</v>
      </c>
      <c r="AR56" s="5">
        <v>756</v>
      </c>
      <c r="AS56" s="5">
        <v>1069</v>
      </c>
      <c r="AT56" s="5">
        <v>395</v>
      </c>
      <c r="AU56" s="5">
        <v>220</v>
      </c>
      <c r="AV56" s="5">
        <v>110</v>
      </c>
      <c r="AW56" s="5">
        <v>472</v>
      </c>
      <c r="AX56" s="5">
        <v>511</v>
      </c>
      <c r="AY56" s="5">
        <v>2066</v>
      </c>
      <c r="AZ56" s="6">
        <v>66.599999999999994</v>
      </c>
      <c r="BA56">
        <f t="shared" si="0"/>
        <v>0.45445689235265463</v>
      </c>
      <c r="BB56">
        <f t="shared" si="1"/>
        <v>0.51740812379110257</v>
      </c>
      <c r="BD56" s="5">
        <f t="shared" si="2"/>
        <v>1.050971614609828</v>
      </c>
      <c r="BE56" s="5">
        <f t="shared" si="3"/>
        <v>0.92177632919128139</v>
      </c>
      <c r="BG56">
        <v>17</v>
      </c>
      <c r="BH56">
        <v>5</v>
      </c>
      <c r="BI56" s="5">
        <f t="shared" si="4"/>
        <v>0.54838709677419351</v>
      </c>
      <c r="BJ56" s="5">
        <f t="shared" si="5"/>
        <v>0.16129032258064516</v>
      </c>
      <c r="BK56" s="5">
        <f t="shared" si="6"/>
        <v>-0.38709677419354838</v>
      </c>
    </row>
    <row r="57" spans="1:63" x14ac:dyDescent="0.25">
      <c r="A57">
        <v>2015</v>
      </c>
      <c r="B57" t="s">
        <v>74</v>
      </c>
      <c r="C57" s="5">
        <f>54*(($BP$2*G57)+($BQ$2*W57)+($BR$2*M57)+($BS$2*P57)+($BT$2*X57)+($BU$2*S57)+($BV$2*V57)+($BW$2*T57)-($BX$2*Z57)-($BY$2*(Q57-P57))-($BZ$2*(H57-G57))-($CA$2*Y57))*(1/F57)</f>
        <v>12.021037353414352</v>
      </c>
      <c r="D57">
        <v>30</v>
      </c>
      <c r="E57">
        <v>21</v>
      </c>
      <c r="F57">
        <v>6075</v>
      </c>
      <c r="G57">
        <v>671</v>
      </c>
      <c r="H57">
        <v>1486</v>
      </c>
      <c r="I57">
        <v>0.45200000000000001</v>
      </c>
      <c r="J57">
        <v>521</v>
      </c>
      <c r="K57">
        <v>1031</v>
      </c>
      <c r="L57">
        <v>0.505</v>
      </c>
      <c r="M57">
        <v>150</v>
      </c>
      <c r="N57">
        <v>455</v>
      </c>
      <c r="O57">
        <v>0.33</v>
      </c>
      <c r="P57">
        <v>373</v>
      </c>
      <c r="Q57">
        <v>558</v>
      </c>
      <c r="R57">
        <v>0.66800000000000004</v>
      </c>
      <c r="S57">
        <v>331</v>
      </c>
      <c r="T57">
        <v>694</v>
      </c>
      <c r="U57">
        <v>1025</v>
      </c>
      <c r="V57">
        <v>359</v>
      </c>
      <c r="W57">
        <v>204</v>
      </c>
      <c r="X57">
        <v>168</v>
      </c>
      <c r="Y57">
        <v>386</v>
      </c>
      <c r="Z57">
        <v>444</v>
      </c>
      <c r="AA57">
        <v>1865</v>
      </c>
      <c r="AB57">
        <v>62.2</v>
      </c>
      <c r="AC57" s="4">
        <v>30</v>
      </c>
      <c r="AD57" s="5">
        <v>6075</v>
      </c>
      <c r="AE57" s="5">
        <v>607</v>
      </c>
      <c r="AF57" s="5">
        <v>1569</v>
      </c>
      <c r="AG57" s="5">
        <v>0.38700000000000001</v>
      </c>
      <c r="AH57" s="5">
        <v>438</v>
      </c>
      <c r="AI57" s="5">
        <v>1056</v>
      </c>
      <c r="AJ57" s="5">
        <v>0.41499999999999998</v>
      </c>
      <c r="AK57" s="5">
        <v>169</v>
      </c>
      <c r="AL57" s="5">
        <v>513</v>
      </c>
      <c r="AM57" s="5">
        <v>0.32900000000000001</v>
      </c>
      <c r="AN57" s="5">
        <v>264</v>
      </c>
      <c r="AO57" s="5">
        <v>405</v>
      </c>
      <c r="AP57" s="5">
        <v>0.65200000000000002</v>
      </c>
      <c r="AQ57" s="5">
        <v>331</v>
      </c>
      <c r="AR57" s="5">
        <v>556</v>
      </c>
      <c r="AS57" s="5">
        <v>887</v>
      </c>
      <c r="AT57" s="5">
        <v>323</v>
      </c>
      <c r="AU57" s="5">
        <v>171</v>
      </c>
      <c r="AV57" s="5">
        <v>85</v>
      </c>
      <c r="AW57" s="5">
        <v>378</v>
      </c>
      <c r="AX57" s="5">
        <v>517</v>
      </c>
      <c r="AY57" s="5">
        <v>1647</v>
      </c>
      <c r="AZ57" s="6">
        <v>54.9</v>
      </c>
      <c r="BA57">
        <f t="shared" si="0"/>
        <v>0.54210526315789476</v>
      </c>
      <c r="BB57">
        <f t="shared" si="1"/>
        <v>0.47962867457452296</v>
      </c>
      <c r="BD57" s="5">
        <f t="shared" si="2"/>
        <v>0.9263217097862767</v>
      </c>
      <c r="BE57" s="5">
        <f t="shared" si="3"/>
        <v>1.0571363790953405</v>
      </c>
      <c r="BG57">
        <v>17</v>
      </c>
      <c r="BH57">
        <v>21</v>
      </c>
      <c r="BI57" s="5">
        <f t="shared" si="4"/>
        <v>0.56666666666666665</v>
      </c>
      <c r="BJ57" s="5">
        <f t="shared" si="5"/>
        <v>0.7</v>
      </c>
      <c r="BK57" s="5">
        <f t="shared" si="6"/>
        <v>0.1333333333333333</v>
      </c>
    </row>
    <row r="58" spans="1:63" x14ac:dyDescent="0.25">
      <c r="A58">
        <v>2015</v>
      </c>
      <c r="B58" t="s">
        <v>75</v>
      </c>
      <c r="C58" s="5">
        <f>54*(($BP$2*G58)+($BQ$2*W58)+($BR$2*M58)+($BS$2*P58)+($BT$2*X58)+($BU$2*S58)+($BV$2*V58)+($BW$2*T58)-($BX$2*Z58)-($BY$2*(Q58-P58))-($BZ$2*(H58-G58))-($CA$2*Y58))*(1/F58)</f>
        <v>11.230611216451496</v>
      </c>
      <c r="D58">
        <v>30</v>
      </c>
      <c r="E58">
        <v>8</v>
      </c>
      <c r="F58">
        <v>6050</v>
      </c>
      <c r="G58">
        <v>647</v>
      </c>
      <c r="H58">
        <v>1436</v>
      </c>
      <c r="I58">
        <v>0.45100000000000001</v>
      </c>
      <c r="J58">
        <v>441</v>
      </c>
      <c r="K58">
        <v>921</v>
      </c>
      <c r="L58">
        <v>0.47899999999999998</v>
      </c>
      <c r="M58">
        <v>206</v>
      </c>
      <c r="N58">
        <v>515</v>
      </c>
      <c r="O58">
        <v>0.4</v>
      </c>
      <c r="P58">
        <v>419</v>
      </c>
      <c r="Q58">
        <v>546</v>
      </c>
      <c r="R58">
        <v>0.76700000000000002</v>
      </c>
      <c r="S58">
        <v>271</v>
      </c>
      <c r="T58">
        <v>603</v>
      </c>
      <c r="U58">
        <v>874</v>
      </c>
      <c r="V58">
        <v>394</v>
      </c>
      <c r="W58">
        <v>141</v>
      </c>
      <c r="X58">
        <v>66</v>
      </c>
      <c r="Y58">
        <v>392</v>
      </c>
      <c r="Z58">
        <v>449</v>
      </c>
      <c r="AA58">
        <v>1919</v>
      </c>
      <c r="AB58">
        <v>64</v>
      </c>
      <c r="AC58" s="4">
        <v>30</v>
      </c>
      <c r="AD58" s="5">
        <v>6050</v>
      </c>
      <c r="AE58" s="5">
        <v>764</v>
      </c>
      <c r="AF58" s="5">
        <v>1611</v>
      </c>
      <c r="AG58" s="5">
        <v>0.47399999999999998</v>
      </c>
      <c r="AH58" s="5">
        <v>564</v>
      </c>
      <c r="AI58" s="5">
        <v>1025</v>
      </c>
      <c r="AJ58" s="5">
        <v>0.55000000000000004</v>
      </c>
      <c r="AK58" s="5">
        <v>200</v>
      </c>
      <c r="AL58" s="5">
        <v>586</v>
      </c>
      <c r="AM58" s="5">
        <v>0.34100000000000003</v>
      </c>
      <c r="AN58" s="5">
        <v>330</v>
      </c>
      <c r="AO58" s="5">
        <v>460</v>
      </c>
      <c r="AP58" s="5">
        <v>0.71699999999999997</v>
      </c>
      <c r="AQ58" s="5">
        <v>304</v>
      </c>
      <c r="AR58" s="5">
        <v>577</v>
      </c>
      <c r="AS58" s="5">
        <v>881</v>
      </c>
      <c r="AT58" s="5">
        <v>356</v>
      </c>
      <c r="AU58" s="5">
        <v>203</v>
      </c>
      <c r="AV58" s="5">
        <v>96</v>
      </c>
      <c r="AW58" s="5">
        <v>305</v>
      </c>
      <c r="AX58" s="5">
        <v>533</v>
      </c>
      <c r="AY58" s="5">
        <v>2058</v>
      </c>
      <c r="AZ58" s="6">
        <v>68.599999999999994</v>
      </c>
      <c r="BA58">
        <f t="shared" si="0"/>
        <v>0.53357252690927726</v>
      </c>
      <c r="BB58">
        <f t="shared" si="1"/>
        <v>0.56910569105691056</v>
      </c>
      <c r="BD58" s="5">
        <f t="shared" si="2"/>
        <v>1.145879732739421</v>
      </c>
      <c r="BE58" s="5">
        <f t="shared" si="3"/>
        <v>1.0808831812549284</v>
      </c>
      <c r="BG58">
        <v>11</v>
      </c>
      <c r="BH58">
        <v>8</v>
      </c>
      <c r="BI58" s="5">
        <f t="shared" si="4"/>
        <v>0.36666666666666664</v>
      </c>
      <c r="BJ58" s="5">
        <f t="shared" si="5"/>
        <v>0.26666666666666666</v>
      </c>
      <c r="BK58" s="5">
        <f t="shared" si="6"/>
        <v>-9.9999999999999978E-2</v>
      </c>
    </row>
    <row r="59" spans="1:63" x14ac:dyDescent="0.25">
      <c r="A59">
        <v>2015</v>
      </c>
      <c r="B59" t="s">
        <v>76</v>
      </c>
      <c r="C59" s="5">
        <f>54*(($BP$2*G59)+($BQ$2*W59)+($BR$2*M59)+($BS$2*P59)+($BT$2*X59)+($BU$2*S59)+($BV$2*V59)+($BW$2*T59)-($BX$2*Z59)-($BY$2*(Q59-P59))-($BZ$2*(H59-G59))-($CA$2*Y59))*(1/F59)</f>
        <v>10.941116799320898</v>
      </c>
      <c r="D59">
        <v>30</v>
      </c>
      <c r="E59">
        <v>16</v>
      </c>
      <c r="F59">
        <v>6050</v>
      </c>
      <c r="G59">
        <v>663</v>
      </c>
      <c r="H59">
        <v>1623</v>
      </c>
      <c r="I59">
        <v>0.40899999999999997</v>
      </c>
      <c r="J59">
        <v>499</v>
      </c>
      <c r="K59">
        <v>1069</v>
      </c>
      <c r="L59">
        <v>0.46700000000000003</v>
      </c>
      <c r="M59">
        <v>164</v>
      </c>
      <c r="N59">
        <v>554</v>
      </c>
      <c r="O59">
        <v>0.29599999999999999</v>
      </c>
      <c r="P59">
        <v>381</v>
      </c>
      <c r="Q59">
        <v>563</v>
      </c>
      <c r="R59">
        <v>0.67700000000000005</v>
      </c>
      <c r="S59">
        <v>357</v>
      </c>
      <c r="T59">
        <v>737</v>
      </c>
      <c r="U59">
        <v>1094</v>
      </c>
      <c r="V59">
        <v>317</v>
      </c>
      <c r="W59">
        <v>161</v>
      </c>
      <c r="X59">
        <v>144</v>
      </c>
      <c r="Y59">
        <v>354</v>
      </c>
      <c r="Z59">
        <v>482</v>
      </c>
      <c r="AA59">
        <v>1871</v>
      </c>
      <c r="AB59">
        <v>62.4</v>
      </c>
      <c r="AC59" s="4">
        <v>30</v>
      </c>
      <c r="AD59" s="5">
        <v>6050</v>
      </c>
      <c r="AE59" s="5">
        <v>663</v>
      </c>
      <c r="AF59" s="5">
        <v>1665</v>
      </c>
      <c r="AG59" s="5">
        <v>0.39800000000000002</v>
      </c>
      <c r="AH59" s="5">
        <v>484</v>
      </c>
      <c r="AI59" s="5">
        <v>1115</v>
      </c>
      <c r="AJ59" s="5">
        <v>0.434</v>
      </c>
      <c r="AK59" s="5">
        <v>179</v>
      </c>
      <c r="AL59" s="5">
        <v>550</v>
      </c>
      <c r="AM59" s="5">
        <v>0.32500000000000001</v>
      </c>
      <c r="AN59" s="5">
        <v>346</v>
      </c>
      <c r="AO59" s="5">
        <v>504</v>
      </c>
      <c r="AP59" s="5">
        <v>0.68700000000000006</v>
      </c>
      <c r="AQ59" s="5">
        <v>339</v>
      </c>
      <c r="AR59" s="5">
        <v>689</v>
      </c>
      <c r="AS59" s="5">
        <v>1028</v>
      </c>
      <c r="AT59" s="5">
        <v>350</v>
      </c>
      <c r="AU59" s="5">
        <v>191</v>
      </c>
      <c r="AV59" s="5">
        <v>86</v>
      </c>
      <c r="AW59" s="5">
        <v>331</v>
      </c>
      <c r="AX59" s="5">
        <v>535</v>
      </c>
      <c r="AY59" s="5">
        <v>1851</v>
      </c>
      <c r="AZ59" s="6">
        <v>61.7</v>
      </c>
      <c r="BA59">
        <f t="shared" si="0"/>
        <v>0.5059370160041301</v>
      </c>
      <c r="BB59">
        <f t="shared" si="1"/>
        <v>0.50473343298455409</v>
      </c>
      <c r="BD59" s="5">
        <f t="shared" si="2"/>
        <v>0.99591090067792964</v>
      </c>
      <c r="BE59" s="5">
        <f t="shared" si="3"/>
        <v>1.0139822241491436</v>
      </c>
      <c r="BG59">
        <v>13</v>
      </c>
      <c r="BH59">
        <v>16</v>
      </c>
      <c r="BI59" s="5">
        <f t="shared" si="4"/>
        <v>0.43333333333333335</v>
      </c>
      <c r="BJ59" s="5">
        <f t="shared" si="5"/>
        <v>0.53333333333333333</v>
      </c>
      <c r="BK59" s="5">
        <f t="shared" si="6"/>
        <v>9.9999999999999978E-2</v>
      </c>
    </row>
    <row r="60" spans="1:63" x14ac:dyDescent="0.25">
      <c r="A60">
        <v>2015</v>
      </c>
      <c r="B60" t="s">
        <v>77</v>
      </c>
      <c r="C60" s="5">
        <f>54*(($BP$2*G60)+($BQ$2*W60)+($BR$2*M60)+($BS$2*P60)+($BT$2*X60)+($BU$2*S60)+($BV$2*V60)+($BW$2*T60)-($BX$2*Z60)-($BY$2*(Q60-P60))-($BZ$2*(H60-G60))-($CA$2*Y60))*(1/F60)</f>
        <v>12.282544586273884</v>
      </c>
      <c r="D60">
        <v>31</v>
      </c>
      <c r="E60">
        <v>16</v>
      </c>
      <c r="F60">
        <v>6276</v>
      </c>
      <c r="G60">
        <v>734</v>
      </c>
      <c r="H60">
        <v>1647</v>
      </c>
      <c r="I60">
        <v>0.44600000000000001</v>
      </c>
      <c r="J60">
        <v>519</v>
      </c>
      <c r="K60">
        <v>1067</v>
      </c>
      <c r="L60">
        <v>0.48599999999999999</v>
      </c>
      <c r="M60">
        <v>215</v>
      </c>
      <c r="N60">
        <v>580</v>
      </c>
      <c r="O60">
        <v>0.371</v>
      </c>
      <c r="P60">
        <v>362</v>
      </c>
      <c r="Q60">
        <v>526</v>
      </c>
      <c r="R60">
        <v>0.68799999999999994</v>
      </c>
      <c r="S60">
        <v>326</v>
      </c>
      <c r="T60">
        <v>677</v>
      </c>
      <c r="U60">
        <v>1003</v>
      </c>
      <c r="V60">
        <v>404</v>
      </c>
      <c r="W60">
        <v>231</v>
      </c>
      <c r="X60">
        <v>102</v>
      </c>
      <c r="Y60">
        <v>368</v>
      </c>
      <c r="Z60">
        <v>600</v>
      </c>
      <c r="AA60">
        <v>2047</v>
      </c>
      <c r="AB60">
        <v>66</v>
      </c>
      <c r="AC60" s="4">
        <v>31</v>
      </c>
      <c r="AD60" s="5">
        <v>6276</v>
      </c>
      <c r="AE60" s="5">
        <v>638</v>
      </c>
      <c r="AF60" s="5">
        <v>1512</v>
      </c>
      <c r="AG60" s="5">
        <v>0.42199999999999999</v>
      </c>
      <c r="AH60" s="5">
        <v>447</v>
      </c>
      <c r="AI60" s="5">
        <v>982</v>
      </c>
      <c r="AJ60" s="5">
        <v>0.45500000000000002</v>
      </c>
      <c r="AK60" s="5">
        <v>191</v>
      </c>
      <c r="AL60" s="5">
        <v>530</v>
      </c>
      <c r="AM60" s="5">
        <v>0.36</v>
      </c>
      <c r="AN60" s="5">
        <v>454</v>
      </c>
      <c r="AO60" s="5">
        <v>673</v>
      </c>
      <c r="AP60" s="5">
        <v>0.67500000000000004</v>
      </c>
      <c r="AQ60" s="5">
        <v>309</v>
      </c>
      <c r="AR60" s="5">
        <v>665</v>
      </c>
      <c r="AS60" s="5">
        <v>974</v>
      </c>
      <c r="AT60" s="5">
        <v>372</v>
      </c>
      <c r="AU60" s="5">
        <v>191</v>
      </c>
      <c r="AV60" s="5">
        <v>87</v>
      </c>
      <c r="AW60" s="5">
        <v>419</v>
      </c>
      <c r="AX60" s="5">
        <v>500</v>
      </c>
      <c r="AY60" s="5">
        <v>1921</v>
      </c>
      <c r="AZ60" s="6">
        <v>62</v>
      </c>
      <c r="BA60">
        <f t="shared" si="0"/>
        <v>0.54371715241280461</v>
      </c>
      <c r="BB60">
        <f t="shared" si="1"/>
        <v>0.50651955867602805</v>
      </c>
      <c r="BD60" s="5">
        <f t="shared" si="2"/>
        <v>1.0157571912013537</v>
      </c>
      <c r="BE60" s="5">
        <f t="shared" si="3"/>
        <v>1.0777087501316205</v>
      </c>
      <c r="BG60">
        <v>16</v>
      </c>
      <c r="BH60">
        <v>16</v>
      </c>
      <c r="BI60" s="5">
        <f t="shared" si="4"/>
        <v>0.5161290322580645</v>
      </c>
      <c r="BJ60" s="5">
        <f t="shared" si="5"/>
        <v>0.5161290322580645</v>
      </c>
      <c r="BK60" s="5">
        <f t="shared" si="6"/>
        <v>0</v>
      </c>
    </row>
    <row r="61" spans="1:63" x14ac:dyDescent="0.25">
      <c r="A61">
        <v>2015</v>
      </c>
      <c r="B61" t="s">
        <v>78</v>
      </c>
      <c r="C61" s="5">
        <f>54*(($BP$2*G61)+($BQ$2*W61)+($BR$2*M61)+($BS$2*P61)+($BT$2*X61)+($BU$2*S61)+($BV$2*V61)+($BW$2*T61)-($BX$2*Z61)-($BY$2*(Q61-P61))-($BZ$2*(H61-G61))-($CA$2*Y61))*(1/F61)</f>
        <v>13.785648233440119</v>
      </c>
      <c r="D61">
        <v>32</v>
      </c>
      <c r="E61">
        <v>19</v>
      </c>
      <c r="F61">
        <v>6398</v>
      </c>
      <c r="G61">
        <v>782</v>
      </c>
      <c r="H61">
        <v>1786</v>
      </c>
      <c r="I61">
        <v>0.438</v>
      </c>
      <c r="J61">
        <v>570</v>
      </c>
      <c r="K61">
        <v>1187</v>
      </c>
      <c r="L61">
        <v>0.48</v>
      </c>
      <c r="M61">
        <v>212</v>
      </c>
      <c r="N61">
        <v>599</v>
      </c>
      <c r="O61">
        <v>0.35399999999999998</v>
      </c>
      <c r="P61">
        <v>509</v>
      </c>
      <c r="Q61">
        <v>738</v>
      </c>
      <c r="R61">
        <v>0.69</v>
      </c>
      <c r="S61">
        <v>429</v>
      </c>
      <c r="T61">
        <v>841</v>
      </c>
      <c r="U61">
        <v>1270</v>
      </c>
      <c r="V61">
        <v>365</v>
      </c>
      <c r="W61">
        <v>229</v>
      </c>
      <c r="X61">
        <v>108</v>
      </c>
      <c r="Y61">
        <v>384</v>
      </c>
      <c r="Z61">
        <v>526</v>
      </c>
      <c r="AA61">
        <v>2285</v>
      </c>
      <c r="AB61">
        <v>71.400000000000006</v>
      </c>
      <c r="AC61" s="4">
        <v>32</v>
      </c>
      <c r="AD61" s="5">
        <v>6398</v>
      </c>
      <c r="AE61" s="5">
        <v>669</v>
      </c>
      <c r="AF61" s="5">
        <v>1712</v>
      </c>
      <c r="AG61" s="5">
        <v>0.39100000000000001</v>
      </c>
      <c r="AH61" s="5">
        <v>445</v>
      </c>
      <c r="AI61" s="5">
        <v>1014</v>
      </c>
      <c r="AJ61" s="5">
        <v>0.439</v>
      </c>
      <c r="AK61" s="5">
        <v>224</v>
      </c>
      <c r="AL61" s="5">
        <v>698</v>
      </c>
      <c r="AM61" s="5">
        <v>0.32100000000000001</v>
      </c>
      <c r="AN61" s="5">
        <v>403</v>
      </c>
      <c r="AO61" s="5">
        <v>576</v>
      </c>
      <c r="AP61" s="5">
        <v>0.7</v>
      </c>
      <c r="AQ61" s="5">
        <v>297</v>
      </c>
      <c r="AR61" s="5">
        <v>698</v>
      </c>
      <c r="AS61" s="5">
        <v>995</v>
      </c>
      <c r="AT61" s="5">
        <v>365</v>
      </c>
      <c r="AU61" s="5">
        <v>188</v>
      </c>
      <c r="AV61" s="5">
        <v>86</v>
      </c>
      <c r="AW61" s="5">
        <v>389</v>
      </c>
      <c r="AX61" s="5">
        <v>605</v>
      </c>
      <c r="AY61" s="5">
        <v>1965</v>
      </c>
      <c r="AZ61" s="6">
        <v>61.4</v>
      </c>
      <c r="BA61">
        <f t="shared" si="0"/>
        <v>0.5446343779677113</v>
      </c>
      <c r="BB61">
        <f t="shared" si="1"/>
        <v>0.47671738128169666</v>
      </c>
      <c r="BD61" s="5">
        <f t="shared" si="2"/>
        <v>0.96588674793550922</v>
      </c>
      <c r="BE61" s="5">
        <f t="shared" si="3"/>
        <v>1.1221883901384933</v>
      </c>
      <c r="BG61">
        <v>16</v>
      </c>
      <c r="BH61">
        <v>19</v>
      </c>
      <c r="BI61" s="5">
        <f t="shared" si="4"/>
        <v>0.5</v>
      </c>
      <c r="BJ61" s="5">
        <f t="shared" si="5"/>
        <v>0.59375</v>
      </c>
      <c r="BK61" s="5">
        <f t="shared" si="6"/>
        <v>9.375E-2</v>
      </c>
    </row>
    <row r="62" spans="1:63" x14ac:dyDescent="0.25">
      <c r="A62">
        <v>2015</v>
      </c>
      <c r="B62" t="s">
        <v>79</v>
      </c>
      <c r="C62" s="5">
        <f>54*(($BP$2*G62)+($BQ$2*W62)+($BR$2*M62)+($BS$2*P62)+($BT$2*X62)+($BU$2*S62)+($BV$2*V62)+($BW$2*T62)-($BX$2*Z62)-($BY$2*(Q62-P62))-($BZ$2*(H62-G62))-($CA$2*Y62))*(1/F62)</f>
        <v>11.601871876685516</v>
      </c>
      <c r="D62">
        <v>31</v>
      </c>
      <c r="E62">
        <v>15</v>
      </c>
      <c r="F62">
        <v>6325</v>
      </c>
      <c r="G62">
        <v>747</v>
      </c>
      <c r="H62">
        <v>1543</v>
      </c>
      <c r="I62">
        <v>0.48399999999999999</v>
      </c>
      <c r="J62">
        <v>509</v>
      </c>
      <c r="K62">
        <v>950</v>
      </c>
      <c r="L62">
        <v>0.53600000000000003</v>
      </c>
      <c r="M62">
        <v>238</v>
      </c>
      <c r="N62">
        <v>593</v>
      </c>
      <c r="O62">
        <v>0.40100000000000002</v>
      </c>
      <c r="P62">
        <v>295</v>
      </c>
      <c r="Q62">
        <v>423</v>
      </c>
      <c r="R62">
        <v>0.69699999999999995</v>
      </c>
      <c r="S62">
        <v>204</v>
      </c>
      <c r="T62">
        <v>712</v>
      </c>
      <c r="U62">
        <v>916</v>
      </c>
      <c r="V62">
        <v>411</v>
      </c>
      <c r="W62">
        <v>152</v>
      </c>
      <c r="X62">
        <v>83</v>
      </c>
      <c r="Y62">
        <v>359</v>
      </c>
      <c r="Z62">
        <v>529</v>
      </c>
      <c r="AA62">
        <v>2027</v>
      </c>
      <c r="AB62">
        <v>65.400000000000006</v>
      </c>
      <c r="AC62" s="4">
        <v>31</v>
      </c>
      <c r="AD62" s="5">
        <v>6325</v>
      </c>
      <c r="AE62" s="5">
        <v>715</v>
      </c>
      <c r="AF62" s="5">
        <v>1619</v>
      </c>
      <c r="AG62" s="5">
        <v>0.442</v>
      </c>
      <c r="AH62" s="5">
        <v>520</v>
      </c>
      <c r="AI62" s="5">
        <v>1096</v>
      </c>
      <c r="AJ62" s="5">
        <v>0.47399999999999998</v>
      </c>
      <c r="AK62" s="5">
        <v>195</v>
      </c>
      <c r="AL62" s="5">
        <v>523</v>
      </c>
      <c r="AM62" s="5">
        <v>0.373</v>
      </c>
      <c r="AN62" s="5">
        <v>375</v>
      </c>
      <c r="AO62" s="5">
        <v>561</v>
      </c>
      <c r="AP62" s="5">
        <v>0.66800000000000004</v>
      </c>
      <c r="AQ62" s="5">
        <v>289</v>
      </c>
      <c r="AR62" s="5">
        <v>682</v>
      </c>
      <c r="AS62" s="5">
        <v>971</v>
      </c>
      <c r="AT62" s="5">
        <v>354</v>
      </c>
      <c r="AU62" s="5">
        <v>175</v>
      </c>
      <c r="AV62" s="5">
        <v>86</v>
      </c>
      <c r="AW62" s="5">
        <v>317</v>
      </c>
      <c r="AX62" s="5">
        <v>466</v>
      </c>
      <c r="AY62" s="5">
        <v>2000</v>
      </c>
      <c r="AZ62" s="6">
        <v>64.5</v>
      </c>
      <c r="BA62">
        <f t="shared" si="0"/>
        <v>0.54907539118065429</v>
      </c>
      <c r="BB62">
        <f t="shared" si="1"/>
        <v>0.53423288355822085</v>
      </c>
      <c r="BD62" s="5">
        <f t="shared" si="2"/>
        <v>1.0687186063909373</v>
      </c>
      <c r="BE62" s="5">
        <f t="shared" si="3"/>
        <v>1.0855826906598114</v>
      </c>
      <c r="BG62">
        <v>17</v>
      </c>
      <c r="BH62">
        <v>15</v>
      </c>
      <c r="BI62" s="5">
        <f t="shared" si="4"/>
        <v>0.54838709677419351</v>
      </c>
      <c r="BJ62" s="5">
        <f t="shared" si="5"/>
        <v>0.4838709677419355</v>
      </c>
      <c r="BK62" s="5">
        <f t="shared" si="6"/>
        <v>-6.4516129032258007E-2</v>
      </c>
    </row>
    <row r="63" spans="1:63" x14ac:dyDescent="0.25">
      <c r="A63">
        <v>2015</v>
      </c>
      <c r="B63" t="s">
        <v>80</v>
      </c>
      <c r="C63" s="5">
        <f>54*(($BP$2*G63)+($BQ$2*W63)+($BR$2*M63)+($BS$2*P63)+($BT$2*X63)+($BU$2*S63)+($BV$2*V63)+($BW$2*T63)-($BX$2*Z63)-($BY$2*(Q63-P63))-($BZ$2*(H63-G63))-($CA$2*Y63))*(1/F63)</f>
        <v>8.9702515901994619</v>
      </c>
      <c r="D63">
        <v>33</v>
      </c>
      <c r="E63">
        <v>9</v>
      </c>
      <c r="F63">
        <v>6649</v>
      </c>
      <c r="G63">
        <v>686</v>
      </c>
      <c r="H63">
        <v>1708</v>
      </c>
      <c r="I63">
        <v>0.40200000000000002</v>
      </c>
      <c r="J63">
        <v>489</v>
      </c>
      <c r="K63">
        <v>1133</v>
      </c>
      <c r="L63">
        <v>0.432</v>
      </c>
      <c r="M63">
        <v>197</v>
      </c>
      <c r="N63">
        <v>575</v>
      </c>
      <c r="O63">
        <v>0.34300000000000003</v>
      </c>
      <c r="P63">
        <v>365</v>
      </c>
      <c r="Q63">
        <v>553</v>
      </c>
      <c r="R63">
        <v>0.66</v>
      </c>
      <c r="S63">
        <v>314</v>
      </c>
      <c r="T63">
        <v>750</v>
      </c>
      <c r="U63">
        <v>1064</v>
      </c>
      <c r="V63">
        <v>317</v>
      </c>
      <c r="W63">
        <v>182</v>
      </c>
      <c r="X63">
        <v>96</v>
      </c>
      <c r="Y63">
        <v>397</v>
      </c>
      <c r="Z63">
        <v>679</v>
      </c>
      <c r="AA63">
        <v>1934</v>
      </c>
      <c r="AB63">
        <v>58.6</v>
      </c>
      <c r="AC63" s="4">
        <v>33</v>
      </c>
      <c r="AD63" s="5">
        <v>6649</v>
      </c>
      <c r="AE63" s="5">
        <v>702</v>
      </c>
      <c r="AF63" s="5">
        <v>1657</v>
      </c>
      <c r="AG63" s="5">
        <v>0.42399999999999999</v>
      </c>
      <c r="AH63" s="5">
        <v>511</v>
      </c>
      <c r="AI63" s="5">
        <v>1124</v>
      </c>
      <c r="AJ63" s="5">
        <v>0.45500000000000002</v>
      </c>
      <c r="AK63" s="5">
        <v>191</v>
      </c>
      <c r="AL63" s="5">
        <v>533</v>
      </c>
      <c r="AM63" s="5">
        <v>0.35799999999999998</v>
      </c>
      <c r="AN63" s="5">
        <v>536</v>
      </c>
      <c r="AO63" s="5">
        <v>786</v>
      </c>
      <c r="AP63" s="5">
        <v>0.68200000000000005</v>
      </c>
      <c r="AQ63" s="5">
        <v>356</v>
      </c>
      <c r="AR63" s="5">
        <v>824</v>
      </c>
      <c r="AS63" s="5">
        <v>1180</v>
      </c>
      <c r="AT63" s="5">
        <v>356</v>
      </c>
      <c r="AU63" s="5">
        <v>180</v>
      </c>
      <c r="AV63" s="5">
        <v>120</v>
      </c>
      <c r="AW63" s="5">
        <v>377</v>
      </c>
      <c r="AX63" s="5">
        <v>582</v>
      </c>
      <c r="AY63" s="5">
        <v>2131</v>
      </c>
      <c r="AZ63" s="6">
        <v>64.599999999999994</v>
      </c>
      <c r="BA63">
        <f t="shared" si="0"/>
        <v>0.47580645161290325</v>
      </c>
      <c r="BB63">
        <f t="shared" si="1"/>
        <v>0.52015732546705995</v>
      </c>
      <c r="BD63" s="5">
        <f t="shared" si="2"/>
        <v>1.0695643445091347</v>
      </c>
      <c r="BE63" s="5">
        <f t="shared" si="3"/>
        <v>0.96113706391014808</v>
      </c>
      <c r="BG63">
        <v>14</v>
      </c>
      <c r="BH63">
        <v>9</v>
      </c>
      <c r="BI63" s="5">
        <f t="shared" si="4"/>
        <v>0.42424242424242425</v>
      </c>
      <c r="BJ63" s="5">
        <f t="shared" si="5"/>
        <v>0.27272727272727271</v>
      </c>
      <c r="BK63" s="5">
        <f t="shared" si="6"/>
        <v>-0.15151515151515155</v>
      </c>
    </row>
    <row r="64" spans="1:63" x14ac:dyDescent="0.25">
      <c r="A64">
        <v>2015</v>
      </c>
      <c r="B64" t="s">
        <v>81</v>
      </c>
      <c r="C64" s="5">
        <f>54*(($BP$2*G64)+($BQ$2*W64)+($BR$2*M64)+($BS$2*P64)+($BT$2*X64)+($BU$2*S64)+($BV$2*V64)+($BW$2*T64)-($BX$2*Z64)-($BY$2*(Q64-P64))-($BZ$2*(H64-G64))-($CA$2*Y64))*(1/F64)</f>
        <v>11.840828856956245</v>
      </c>
      <c r="D64">
        <v>30</v>
      </c>
      <c r="E64">
        <v>14</v>
      </c>
      <c r="F64">
        <v>6099</v>
      </c>
      <c r="G64">
        <v>700</v>
      </c>
      <c r="H64">
        <v>1619</v>
      </c>
      <c r="I64">
        <v>0.432</v>
      </c>
      <c r="J64">
        <v>544</v>
      </c>
      <c r="K64">
        <v>1161</v>
      </c>
      <c r="L64">
        <v>0.46899999999999997</v>
      </c>
      <c r="M64">
        <v>156</v>
      </c>
      <c r="N64">
        <v>458</v>
      </c>
      <c r="O64">
        <v>0.34100000000000003</v>
      </c>
      <c r="P64">
        <v>474</v>
      </c>
      <c r="Q64">
        <v>669</v>
      </c>
      <c r="R64">
        <v>0.70899999999999996</v>
      </c>
      <c r="S64">
        <v>339</v>
      </c>
      <c r="T64">
        <v>766</v>
      </c>
      <c r="U64">
        <v>1105</v>
      </c>
      <c r="V64">
        <v>341</v>
      </c>
      <c r="W64">
        <v>176</v>
      </c>
      <c r="X64">
        <v>124</v>
      </c>
      <c r="Y64">
        <v>393</v>
      </c>
      <c r="Z64">
        <v>540</v>
      </c>
      <c r="AA64">
        <v>2030</v>
      </c>
      <c r="AB64">
        <v>67.7</v>
      </c>
      <c r="AC64" s="4">
        <v>30</v>
      </c>
      <c r="AD64" s="5">
        <v>6099</v>
      </c>
      <c r="AE64" s="5">
        <v>699</v>
      </c>
      <c r="AF64" s="5">
        <v>1679</v>
      </c>
      <c r="AG64" s="5">
        <v>0.41599999999999998</v>
      </c>
      <c r="AH64" s="5">
        <v>486</v>
      </c>
      <c r="AI64" s="5">
        <v>1067</v>
      </c>
      <c r="AJ64" s="5">
        <v>0.45500000000000002</v>
      </c>
      <c r="AK64" s="5">
        <v>213</v>
      </c>
      <c r="AL64" s="5">
        <v>612</v>
      </c>
      <c r="AM64" s="5">
        <v>0.34799999999999998</v>
      </c>
      <c r="AN64" s="5">
        <v>392</v>
      </c>
      <c r="AO64" s="5">
        <v>560</v>
      </c>
      <c r="AP64" s="5">
        <v>0.7</v>
      </c>
      <c r="AQ64" s="5">
        <v>309</v>
      </c>
      <c r="AR64" s="5">
        <v>683</v>
      </c>
      <c r="AS64" s="5">
        <v>992</v>
      </c>
      <c r="AT64" s="5">
        <v>369</v>
      </c>
      <c r="AU64" s="5">
        <v>203</v>
      </c>
      <c r="AV64" s="5">
        <v>113</v>
      </c>
      <c r="AW64" s="5">
        <v>347</v>
      </c>
      <c r="AX64" s="5">
        <v>595</v>
      </c>
      <c r="AY64" s="5">
        <v>2003</v>
      </c>
      <c r="AZ64" s="6">
        <v>66.8</v>
      </c>
      <c r="BA64">
        <f t="shared" si="0"/>
        <v>0.51688182720953324</v>
      </c>
      <c r="BB64">
        <f t="shared" si="1"/>
        <v>0.51198465963566631</v>
      </c>
      <c r="BD64" s="5">
        <f t="shared" si="2"/>
        <v>1.0319422977846471</v>
      </c>
      <c r="BE64" s="5">
        <f t="shared" si="3"/>
        <v>1.0460682263217562</v>
      </c>
      <c r="BG64">
        <v>8</v>
      </c>
      <c r="BH64">
        <v>14</v>
      </c>
      <c r="BI64" s="5">
        <f t="shared" si="4"/>
        <v>0.26666666666666666</v>
      </c>
      <c r="BJ64" s="5">
        <f t="shared" si="5"/>
        <v>0.46666666666666667</v>
      </c>
      <c r="BK64" s="5">
        <f t="shared" si="6"/>
        <v>0.2</v>
      </c>
    </row>
    <row r="65" spans="1:63" x14ac:dyDescent="0.25">
      <c r="A65">
        <v>2015</v>
      </c>
      <c r="B65" t="s">
        <v>82</v>
      </c>
      <c r="C65" s="5">
        <f>54*(($BP$2*G65)+($BQ$2*W65)+($BR$2*M65)+($BS$2*P65)+($BT$2*X65)+($BU$2*S65)+($BV$2*V65)+($BW$2*T65)-($BX$2*Z65)-($BY$2*(Q65-P65))-($BZ$2*(H65-G65))-($CA$2*Y65))*(1/F65)</f>
        <v>14.213346366494216</v>
      </c>
      <c r="D65">
        <v>31</v>
      </c>
      <c r="E65">
        <v>25</v>
      </c>
      <c r="F65">
        <v>6226</v>
      </c>
      <c r="G65">
        <v>774</v>
      </c>
      <c r="H65">
        <v>1732</v>
      </c>
      <c r="I65">
        <v>0.44700000000000001</v>
      </c>
      <c r="J65">
        <v>549</v>
      </c>
      <c r="K65">
        <v>1096</v>
      </c>
      <c r="L65">
        <v>0.501</v>
      </c>
      <c r="M65">
        <v>225</v>
      </c>
      <c r="N65">
        <v>636</v>
      </c>
      <c r="O65">
        <v>0.35399999999999998</v>
      </c>
      <c r="P65">
        <v>491</v>
      </c>
      <c r="Q65">
        <v>724</v>
      </c>
      <c r="R65">
        <v>0.67800000000000005</v>
      </c>
      <c r="S65">
        <v>374</v>
      </c>
      <c r="T65">
        <v>797</v>
      </c>
      <c r="U65">
        <v>1171</v>
      </c>
      <c r="V65">
        <v>463</v>
      </c>
      <c r="W65">
        <v>177</v>
      </c>
      <c r="X65">
        <v>98</v>
      </c>
      <c r="Y65">
        <v>335</v>
      </c>
      <c r="Z65">
        <v>535</v>
      </c>
      <c r="AA65">
        <v>2264</v>
      </c>
      <c r="AB65">
        <v>73</v>
      </c>
      <c r="AC65" s="4">
        <v>31</v>
      </c>
      <c r="AD65" s="5">
        <v>6226</v>
      </c>
      <c r="AE65" s="5">
        <v>697</v>
      </c>
      <c r="AF65" s="5">
        <v>1660</v>
      </c>
      <c r="AG65" s="5">
        <v>0.42</v>
      </c>
      <c r="AH65" s="5">
        <v>484</v>
      </c>
      <c r="AI65" s="5">
        <v>1064</v>
      </c>
      <c r="AJ65" s="5">
        <v>0.45500000000000002</v>
      </c>
      <c r="AK65" s="5">
        <v>213</v>
      </c>
      <c r="AL65" s="5">
        <v>596</v>
      </c>
      <c r="AM65" s="5">
        <v>0.35699999999999998</v>
      </c>
      <c r="AN65" s="5">
        <v>373</v>
      </c>
      <c r="AO65" s="5">
        <v>568</v>
      </c>
      <c r="AP65" s="5">
        <v>0.65700000000000003</v>
      </c>
      <c r="AQ65" s="5">
        <v>272</v>
      </c>
      <c r="AR65" s="5">
        <v>706</v>
      </c>
      <c r="AS65" s="5">
        <v>978</v>
      </c>
      <c r="AT65" s="5">
        <v>363</v>
      </c>
      <c r="AU65" s="5">
        <v>168</v>
      </c>
      <c r="AV65" s="5">
        <v>76</v>
      </c>
      <c r="AW65" s="5">
        <v>380</v>
      </c>
      <c r="AX65" s="5">
        <v>638</v>
      </c>
      <c r="AY65" s="5">
        <v>1980</v>
      </c>
      <c r="AZ65" s="6">
        <v>63.9</v>
      </c>
      <c r="BA65">
        <f t="shared" si="0"/>
        <v>0.57374768089053807</v>
      </c>
      <c r="BB65">
        <f t="shared" si="1"/>
        <v>0.49741905208822151</v>
      </c>
      <c r="BD65" s="5">
        <f t="shared" si="2"/>
        <v>0.99238171611868486</v>
      </c>
      <c r="BE65" s="5">
        <f t="shared" si="3"/>
        <v>1.1419348330475134</v>
      </c>
      <c r="BG65">
        <v>27</v>
      </c>
      <c r="BH65">
        <v>25</v>
      </c>
      <c r="BI65" s="5">
        <f t="shared" si="4"/>
        <v>0.87096774193548387</v>
      </c>
      <c r="BJ65" s="5">
        <f t="shared" si="5"/>
        <v>0.80645161290322576</v>
      </c>
      <c r="BK65" s="5">
        <f t="shared" si="6"/>
        <v>-6.4516129032258118E-2</v>
      </c>
    </row>
    <row r="66" spans="1:63" x14ac:dyDescent="0.25">
      <c r="A66">
        <v>2015</v>
      </c>
      <c r="B66" t="s">
        <v>83</v>
      </c>
      <c r="C66" s="5">
        <f>54*(($BP$2*G66)+($BQ$2*W66)+($BR$2*M66)+($BS$2*P66)+($BT$2*X66)+($BU$2*S66)+($BV$2*V66)+($BW$2*T66)-($BX$2*Z66)-($BY$2*(Q66-P66))-($BZ$2*(H66-G66))-($CA$2*Y66))*(1/F66)</f>
        <v>11.660809726744468</v>
      </c>
      <c r="D66">
        <v>28</v>
      </c>
      <c r="E66">
        <v>12</v>
      </c>
      <c r="F66">
        <v>5600</v>
      </c>
      <c r="G66">
        <v>637</v>
      </c>
      <c r="H66">
        <v>1453</v>
      </c>
      <c r="I66">
        <v>0.438</v>
      </c>
      <c r="J66">
        <v>393</v>
      </c>
      <c r="K66">
        <v>783</v>
      </c>
      <c r="L66">
        <v>0.502</v>
      </c>
      <c r="M66">
        <v>244</v>
      </c>
      <c r="N66">
        <v>670</v>
      </c>
      <c r="O66">
        <v>0.36399999999999999</v>
      </c>
      <c r="P66">
        <v>298</v>
      </c>
      <c r="Q66">
        <v>416</v>
      </c>
      <c r="R66">
        <v>0.71599999999999997</v>
      </c>
      <c r="S66">
        <v>286</v>
      </c>
      <c r="T66">
        <v>629</v>
      </c>
      <c r="U66">
        <v>915</v>
      </c>
      <c r="V66">
        <v>333</v>
      </c>
      <c r="W66">
        <v>137</v>
      </c>
      <c r="X66">
        <v>100</v>
      </c>
      <c r="Y66">
        <v>327</v>
      </c>
      <c r="Z66">
        <v>502</v>
      </c>
      <c r="AA66">
        <v>1816</v>
      </c>
      <c r="AB66">
        <v>64.900000000000006</v>
      </c>
      <c r="AC66" s="4">
        <v>28</v>
      </c>
      <c r="AD66" s="5">
        <v>5600</v>
      </c>
      <c r="AE66" s="5">
        <v>612</v>
      </c>
      <c r="AF66" s="5">
        <v>1417</v>
      </c>
      <c r="AG66" s="5">
        <v>0.432</v>
      </c>
      <c r="AH66" s="5">
        <v>473</v>
      </c>
      <c r="AI66" s="5">
        <v>994</v>
      </c>
      <c r="AJ66" s="5">
        <v>0.47599999999999998</v>
      </c>
      <c r="AK66" s="5">
        <v>139</v>
      </c>
      <c r="AL66" s="5">
        <v>423</v>
      </c>
      <c r="AM66" s="5">
        <v>0.32900000000000001</v>
      </c>
      <c r="AN66" s="5">
        <v>374</v>
      </c>
      <c r="AO66" s="5">
        <v>536</v>
      </c>
      <c r="AP66" s="5">
        <v>0.69799999999999995</v>
      </c>
      <c r="AQ66" s="5">
        <v>255</v>
      </c>
      <c r="AR66" s="5">
        <v>595</v>
      </c>
      <c r="AS66" s="5">
        <v>850</v>
      </c>
      <c r="AT66" s="5">
        <v>287</v>
      </c>
      <c r="AU66" s="5">
        <v>156</v>
      </c>
      <c r="AV66" s="5">
        <v>96</v>
      </c>
      <c r="AW66" s="5">
        <v>286</v>
      </c>
      <c r="AX66" s="5">
        <v>427</v>
      </c>
      <c r="AY66" s="5">
        <v>1737</v>
      </c>
      <c r="AZ66" s="6">
        <v>62</v>
      </c>
      <c r="BA66">
        <f t="shared" ref="BA66:BA129" si="7">(G66+V66)/(H66-S66+V66+Y66)</f>
        <v>0.53092501368363443</v>
      </c>
      <c r="BB66">
        <f t="shared" ref="BB66:BB129" si="8">(AE66+AT66)/(AF66-AQ66+AW66+AT66)</f>
        <v>0.51815561959654177</v>
      </c>
      <c r="BD66" s="5">
        <f t="shared" ref="BD66:BD129" si="9">AY66/(AF66-AQ66+AW66+(0.4*AO66))</f>
        <v>1.0448748796920115</v>
      </c>
      <c r="BE66" s="5">
        <f t="shared" ref="BE66:BE129" si="10">AA66/(H66-S66+Y66+(0.4*Q66))</f>
        <v>1.093712358467839</v>
      </c>
      <c r="BG66">
        <v>24</v>
      </c>
      <c r="BH66">
        <v>12</v>
      </c>
      <c r="BI66" s="5">
        <f t="shared" ref="BI66:BI129" si="11">BG66/D66</f>
        <v>0.8571428571428571</v>
      </c>
      <c r="BJ66" s="5">
        <f t="shared" ref="BJ66:BJ129" si="12">E66/D66</f>
        <v>0.42857142857142855</v>
      </c>
      <c r="BK66" s="5">
        <f t="shared" ref="BK66:BK129" si="13">BJ66-BI66</f>
        <v>-0.42857142857142855</v>
      </c>
    </row>
    <row r="67" spans="1:63" x14ac:dyDescent="0.25">
      <c r="A67">
        <v>2015</v>
      </c>
      <c r="B67" t="s">
        <v>84</v>
      </c>
      <c r="C67" s="5">
        <f>54*(($BP$2*G67)+($BQ$2*W67)+($BR$2*M67)+($BS$2*P67)+($BT$2*X67)+($BU$2*S67)+($BV$2*V67)+($BW$2*T67)-($BX$2*Z67)-($BY$2*(Q67-P67))-($BZ$2*(H67-G67))-($CA$2*Y67))*(1/F67)</f>
        <v>11.94021368163831</v>
      </c>
      <c r="D67">
        <v>30</v>
      </c>
      <c r="E67">
        <v>17</v>
      </c>
      <c r="F67">
        <v>6025</v>
      </c>
      <c r="G67">
        <v>696</v>
      </c>
      <c r="H67">
        <v>1572</v>
      </c>
      <c r="I67">
        <v>0.443</v>
      </c>
      <c r="J67">
        <v>511</v>
      </c>
      <c r="K67">
        <v>1040</v>
      </c>
      <c r="L67">
        <v>0.49099999999999999</v>
      </c>
      <c r="M67">
        <v>185</v>
      </c>
      <c r="N67">
        <v>532</v>
      </c>
      <c r="O67">
        <v>0.34799999999999998</v>
      </c>
      <c r="P67">
        <v>378</v>
      </c>
      <c r="Q67">
        <v>537</v>
      </c>
      <c r="R67">
        <v>0.70399999999999996</v>
      </c>
      <c r="S67">
        <v>297</v>
      </c>
      <c r="T67">
        <v>741</v>
      </c>
      <c r="U67">
        <v>1038</v>
      </c>
      <c r="V67">
        <v>365</v>
      </c>
      <c r="W67">
        <v>150</v>
      </c>
      <c r="X67">
        <v>157</v>
      </c>
      <c r="Y67">
        <v>362</v>
      </c>
      <c r="Z67">
        <v>502</v>
      </c>
      <c r="AA67">
        <v>1955</v>
      </c>
      <c r="AB67">
        <v>65.2</v>
      </c>
      <c r="AC67" s="4">
        <v>30</v>
      </c>
      <c r="AD67" s="5">
        <v>6025</v>
      </c>
      <c r="AE67" s="5">
        <v>641</v>
      </c>
      <c r="AF67" s="5">
        <v>1613</v>
      </c>
      <c r="AG67" s="5">
        <v>0.39700000000000002</v>
      </c>
      <c r="AH67" s="5">
        <v>451</v>
      </c>
      <c r="AI67" s="5">
        <v>1052</v>
      </c>
      <c r="AJ67" s="5">
        <v>0.42899999999999999</v>
      </c>
      <c r="AK67" s="5">
        <v>190</v>
      </c>
      <c r="AL67" s="5">
        <v>561</v>
      </c>
      <c r="AM67" s="5">
        <v>0.33900000000000002</v>
      </c>
      <c r="AN67" s="5">
        <v>360</v>
      </c>
      <c r="AO67" s="5">
        <v>533</v>
      </c>
      <c r="AP67" s="5">
        <v>0.67500000000000004</v>
      </c>
      <c r="AQ67" s="5">
        <v>317</v>
      </c>
      <c r="AR67" s="5">
        <v>650</v>
      </c>
      <c r="AS67" s="5">
        <v>967</v>
      </c>
      <c r="AT67" s="5">
        <v>337</v>
      </c>
      <c r="AU67" s="5">
        <v>178</v>
      </c>
      <c r="AV67" s="5">
        <v>112</v>
      </c>
      <c r="AW67" s="5">
        <v>336</v>
      </c>
      <c r="AX67" s="5">
        <v>511</v>
      </c>
      <c r="AY67" s="5">
        <v>1832</v>
      </c>
      <c r="AZ67" s="6">
        <v>61.1</v>
      </c>
      <c r="BA67">
        <f t="shared" si="7"/>
        <v>0.52997002997002995</v>
      </c>
      <c r="BB67">
        <f t="shared" si="8"/>
        <v>0.49669883189436265</v>
      </c>
      <c r="BD67" s="5">
        <f t="shared" si="9"/>
        <v>0.99284630392369388</v>
      </c>
      <c r="BE67" s="5">
        <f t="shared" si="10"/>
        <v>1.0557295604276919</v>
      </c>
      <c r="BG67">
        <v>15</v>
      </c>
      <c r="BH67">
        <v>17</v>
      </c>
      <c r="BI67" s="5">
        <f t="shared" si="11"/>
        <v>0.5</v>
      </c>
      <c r="BJ67" s="5">
        <f t="shared" si="12"/>
        <v>0.56666666666666665</v>
      </c>
      <c r="BK67" s="5">
        <f t="shared" si="13"/>
        <v>6.6666666666666652E-2</v>
      </c>
    </row>
    <row r="68" spans="1:63" x14ac:dyDescent="0.25">
      <c r="A68">
        <v>2015</v>
      </c>
      <c r="B68" t="s">
        <v>85</v>
      </c>
      <c r="C68" s="5">
        <f>54*(($BP$2*G68)+($BQ$2*W68)+($BR$2*M68)+($BS$2*P68)+($BT$2*X68)+($BU$2*S68)+($BV$2*V68)+($BW$2*T68)-($BX$2*Z68)-($BY$2*(Q68-P68))-($BZ$2*(H68-G68))-($CA$2*Y68))*(1/F68)</f>
        <v>11.741963457616315</v>
      </c>
      <c r="D68">
        <v>29</v>
      </c>
      <c r="E68">
        <v>6</v>
      </c>
      <c r="F68">
        <v>5800</v>
      </c>
      <c r="G68">
        <v>723</v>
      </c>
      <c r="H68">
        <v>1803</v>
      </c>
      <c r="I68">
        <v>0.40100000000000002</v>
      </c>
      <c r="J68">
        <v>441</v>
      </c>
      <c r="K68">
        <v>1016</v>
      </c>
      <c r="L68">
        <v>0.434</v>
      </c>
      <c r="M68">
        <v>282</v>
      </c>
      <c r="N68">
        <v>787</v>
      </c>
      <c r="O68">
        <v>0.35799999999999998</v>
      </c>
      <c r="P68">
        <v>384</v>
      </c>
      <c r="Q68">
        <v>556</v>
      </c>
      <c r="R68">
        <v>0.69099999999999995</v>
      </c>
      <c r="S68">
        <v>304</v>
      </c>
      <c r="T68">
        <v>636</v>
      </c>
      <c r="U68">
        <v>940</v>
      </c>
      <c r="V68">
        <v>376</v>
      </c>
      <c r="W68">
        <v>196</v>
      </c>
      <c r="X68">
        <v>90</v>
      </c>
      <c r="Y68">
        <v>390</v>
      </c>
      <c r="Z68">
        <v>592</v>
      </c>
      <c r="AA68">
        <v>2112</v>
      </c>
      <c r="AB68">
        <v>72.8</v>
      </c>
      <c r="AC68" s="4">
        <v>29</v>
      </c>
      <c r="AD68" s="5">
        <v>5800</v>
      </c>
      <c r="AE68" s="5">
        <v>844</v>
      </c>
      <c r="AF68" s="5">
        <v>1758</v>
      </c>
      <c r="AG68" s="5">
        <v>0.48</v>
      </c>
      <c r="AH68" s="5">
        <v>640</v>
      </c>
      <c r="AI68" s="5">
        <v>1219</v>
      </c>
      <c r="AJ68" s="5">
        <v>0.52500000000000002</v>
      </c>
      <c r="AK68" s="5">
        <v>204</v>
      </c>
      <c r="AL68" s="5">
        <v>539</v>
      </c>
      <c r="AM68" s="5">
        <v>0.378</v>
      </c>
      <c r="AN68" s="5">
        <v>515</v>
      </c>
      <c r="AO68" s="5">
        <v>737</v>
      </c>
      <c r="AP68" s="5">
        <v>0.69899999999999995</v>
      </c>
      <c r="AQ68" s="5">
        <v>385</v>
      </c>
      <c r="AR68" s="5">
        <v>865</v>
      </c>
      <c r="AS68" s="5">
        <v>1250</v>
      </c>
      <c r="AT68" s="5">
        <v>459</v>
      </c>
      <c r="AU68" s="5">
        <v>181</v>
      </c>
      <c r="AV68" s="5">
        <v>92</v>
      </c>
      <c r="AW68" s="5">
        <v>420</v>
      </c>
      <c r="AX68" s="5">
        <v>521</v>
      </c>
      <c r="AY68" s="5">
        <v>2407</v>
      </c>
      <c r="AZ68" s="6">
        <v>83</v>
      </c>
      <c r="BA68">
        <f t="shared" si="7"/>
        <v>0.48520971302428256</v>
      </c>
      <c r="BB68">
        <f t="shared" si="8"/>
        <v>0.57859680284191828</v>
      </c>
      <c r="BD68" s="5">
        <f t="shared" si="9"/>
        <v>1.152888207682728</v>
      </c>
      <c r="BE68" s="5">
        <f t="shared" si="10"/>
        <v>1.0002841716396704</v>
      </c>
      <c r="BG68">
        <v>13</v>
      </c>
      <c r="BH68">
        <v>6</v>
      </c>
      <c r="BI68" s="5">
        <f t="shared" si="11"/>
        <v>0.44827586206896552</v>
      </c>
      <c r="BJ68" s="5">
        <f t="shared" si="12"/>
        <v>0.20689655172413793</v>
      </c>
      <c r="BK68" s="5">
        <f t="shared" si="13"/>
        <v>-0.2413793103448276</v>
      </c>
    </row>
    <row r="69" spans="1:63" x14ac:dyDescent="0.25">
      <c r="A69">
        <v>2015</v>
      </c>
      <c r="B69" t="s">
        <v>86</v>
      </c>
      <c r="C69" s="5">
        <f>54*(($BP$2*G69)+($BQ$2*W69)+($BR$2*M69)+($BS$2*P69)+($BT$2*X69)+($BU$2*S69)+($BV$2*V69)+($BW$2*T69)-($BX$2*Z69)-($BY$2*(Q69-P69))-($BZ$2*(H69-G69))-($CA$2*Y69))*(1/F69)</f>
        <v>10.495279399528407</v>
      </c>
      <c r="D69">
        <v>30</v>
      </c>
      <c r="E69">
        <v>12</v>
      </c>
      <c r="F69">
        <v>6051</v>
      </c>
      <c r="G69">
        <v>615</v>
      </c>
      <c r="H69">
        <v>1558</v>
      </c>
      <c r="I69">
        <v>0.39500000000000002</v>
      </c>
      <c r="J69">
        <v>434</v>
      </c>
      <c r="K69">
        <v>979</v>
      </c>
      <c r="L69">
        <v>0.443</v>
      </c>
      <c r="M69">
        <v>181</v>
      </c>
      <c r="N69">
        <v>579</v>
      </c>
      <c r="O69">
        <v>0.313</v>
      </c>
      <c r="P69">
        <v>457</v>
      </c>
      <c r="Q69">
        <v>610</v>
      </c>
      <c r="R69">
        <v>0.749</v>
      </c>
      <c r="S69">
        <v>248</v>
      </c>
      <c r="T69">
        <v>733</v>
      </c>
      <c r="U69">
        <v>981</v>
      </c>
      <c r="V69">
        <v>312</v>
      </c>
      <c r="W69">
        <v>187</v>
      </c>
      <c r="X69">
        <v>142</v>
      </c>
      <c r="Y69">
        <v>359</v>
      </c>
      <c r="Z69">
        <v>569</v>
      </c>
      <c r="AA69">
        <v>1868</v>
      </c>
      <c r="AB69">
        <v>62.3</v>
      </c>
      <c r="AC69" s="4">
        <v>30</v>
      </c>
      <c r="AD69" s="5">
        <v>6051</v>
      </c>
      <c r="AE69" s="5">
        <v>605</v>
      </c>
      <c r="AF69" s="5">
        <v>1556</v>
      </c>
      <c r="AG69" s="5">
        <v>0.38900000000000001</v>
      </c>
      <c r="AH69" s="5">
        <v>414</v>
      </c>
      <c r="AI69" s="5">
        <v>973</v>
      </c>
      <c r="AJ69" s="5">
        <v>0.42499999999999999</v>
      </c>
      <c r="AK69" s="5">
        <v>191</v>
      </c>
      <c r="AL69" s="5">
        <v>583</v>
      </c>
      <c r="AM69" s="5">
        <v>0.32800000000000001</v>
      </c>
      <c r="AN69" s="5">
        <v>437</v>
      </c>
      <c r="AO69" s="5">
        <v>634</v>
      </c>
      <c r="AP69" s="5">
        <v>0.68899999999999995</v>
      </c>
      <c r="AQ69" s="5">
        <v>314</v>
      </c>
      <c r="AR69" s="5">
        <v>778</v>
      </c>
      <c r="AS69" s="5">
        <v>1092</v>
      </c>
      <c r="AT69" s="5">
        <v>334</v>
      </c>
      <c r="AU69" s="5">
        <v>158</v>
      </c>
      <c r="AV69" s="5">
        <v>85</v>
      </c>
      <c r="AW69" s="5">
        <v>392</v>
      </c>
      <c r="AX69" s="5">
        <v>525</v>
      </c>
      <c r="AY69" s="5">
        <v>1838</v>
      </c>
      <c r="AZ69" s="6">
        <v>61.3</v>
      </c>
      <c r="BA69">
        <f t="shared" si="7"/>
        <v>0.46794548207975772</v>
      </c>
      <c r="BB69">
        <f t="shared" si="8"/>
        <v>0.47713414634146339</v>
      </c>
      <c r="BD69" s="5">
        <f t="shared" si="9"/>
        <v>0.97372324645051922</v>
      </c>
      <c r="BE69" s="5">
        <f t="shared" si="10"/>
        <v>0.97647673810768432</v>
      </c>
      <c r="BG69">
        <v>15</v>
      </c>
      <c r="BH69">
        <v>12</v>
      </c>
      <c r="BI69" s="5">
        <f t="shared" si="11"/>
        <v>0.5</v>
      </c>
      <c r="BJ69" s="5">
        <f t="shared" si="12"/>
        <v>0.4</v>
      </c>
      <c r="BK69" s="5">
        <f t="shared" si="13"/>
        <v>-9.9999999999999978E-2</v>
      </c>
    </row>
    <row r="70" spans="1:63" x14ac:dyDescent="0.25">
      <c r="A70">
        <v>2015</v>
      </c>
      <c r="B70" t="s">
        <v>87</v>
      </c>
      <c r="C70" s="5">
        <f>54*(($BP$2*G70)+($BQ$2*W70)+($BR$2*M70)+($BS$2*P70)+($BT$2*X70)+($BU$2*S70)+($BV$2*V70)+($BW$2*T70)-($BX$2*Z70)-($BY$2*(Q70-P70))-($BZ$2*(H70-G70))-($CA$2*Y70))*(1/F70)</f>
        <v>11.526380706707254</v>
      </c>
      <c r="D70">
        <v>31</v>
      </c>
      <c r="E70">
        <v>13</v>
      </c>
      <c r="F70">
        <v>6300</v>
      </c>
      <c r="G70">
        <v>700</v>
      </c>
      <c r="H70">
        <v>1676</v>
      </c>
      <c r="I70">
        <v>0.41799999999999998</v>
      </c>
      <c r="J70">
        <v>452</v>
      </c>
      <c r="K70">
        <v>954</v>
      </c>
      <c r="L70">
        <v>0.47399999999999998</v>
      </c>
      <c r="M70">
        <v>248</v>
      </c>
      <c r="N70">
        <v>722</v>
      </c>
      <c r="O70">
        <v>0.34300000000000003</v>
      </c>
      <c r="P70">
        <v>440</v>
      </c>
      <c r="Q70">
        <v>606</v>
      </c>
      <c r="R70">
        <v>0.72599999999999998</v>
      </c>
      <c r="S70">
        <v>326</v>
      </c>
      <c r="T70">
        <v>747</v>
      </c>
      <c r="U70">
        <v>1073</v>
      </c>
      <c r="V70">
        <v>419</v>
      </c>
      <c r="W70">
        <v>137</v>
      </c>
      <c r="X70">
        <v>72</v>
      </c>
      <c r="Y70">
        <v>368</v>
      </c>
      <c r="Z70">
        <v>554</v>
      </c>
      <c r="AA70">
        <v>2088</v>
      </c>
      <c r="AB70">
        <v>67.400000000000006</v>
      </c>
      <c r="AC70" s="4">
        <v>31</v>
      </c>
      <c r="AD70" s="5">
        <v>6300</v>
      </c>
      <c r="AE70" s="5">
        <v>738</v>
      </c>
      <c r="AF70" s="5">
        <v>1682</v>
      </c>
      <c r="AG70" s="5">
        <v>0.439</v>
      </c>
      <c r="AH70" s="5">
        <v>509</v>
      </c>
      <c r="AI70" s="5">
        <v>1084</v>
      </c>
      <c r="AJ70" s="5">
        <v>0.47</v>
      </c>
      <c r="AK70" s="5">
        <v>229</v>
      </c>
      <c r="AL70" s="5">
        <v>598</v>
      </c>
      <c r="AM70" s="5">
        <v>0.38300000000000001</v>
      </c>
      <c r="AN70" s="5">
        <v>379</v>
      </c>
      <c r="AO70" s="5">
        <v>553</v>
      </c>
      <c r="AP70" s="5">
        <v>0.68500000000000005</v>
      </c>
      <c r="AQ70" s="5">
        <v>287</v>
      </c>
      <c r="AR70" s="5">
        <v>729</v>
      </c>
      <c r="AS70" s="5">
        <v>1016</v>
      </c>
      <c r="AT70" s="5">
        <v>404</v>
      </c>
      <c r="AU70" s="5">
        <v>182</v>
      </c>
      <c r="AV70" s="5">
        <v>107</v>
      </c>
      <c r="AW70" s="5">
        <v>339</v>
      </c>
      <c r="AX70" s="5">
        <v>577</v>
      </c>
      <c r="AY70" s="5">
        <v>2084</v>
      </c>
      <c r="AZ70" s="6">
        <v>67.2</v>
      </c>
      <c r="BA70">
        <f t="shared" si="7"/>
        <v>0.5236312587739822</v>
      </c>
      <c r="BB70">
        <f t="shared" si="8"/>
        <v>0.53414405986903646</v>
      </c>
      <c r="BD70" s="5">
        <f t="shared" si="9"/>
        <v>1.0658756137479541</v>
      </c>
      <c r="BE70" s="5">
        <f t="shared" si="10"/>
        <v>1.0650887573964496</v>
      </c>
      <c r="BG70">
        <v>19</v>
      </c>
      <c r="BH70">
        <v>13</v>
      </c>
      <c r="BI70" s="5">
        <f t="shared" si="11"/>
        <v>0.61290322580645162</v>
      </c>
      <c r="BJ70" s="5">
        <f t="shared" si="12"/>
        <v>0.41935483870967744</v>
      </c>
      <c r="BK70" s="5">
        <f t="shared" si="13"/>
        <v>-0.19354838709677419</v>
      </c>
    </row>
    <row r="71" spans="1:63" x14ac:dyDescent="0.25">
      <c r="A71">
        <v>2015</v>
      </c>
      <c r="B71" t="s">
        <v>88</v>
      </c>
      <c r="C71" s="5">
        <f>54*(($BP$2*G71)+($BQ$2*W71)+($BR$2*M71)+($BS$2*P71)+($BT$2*X71)+($BU$2*S71)+($BV$2*V71)+($BW$2*T71)-($BX$2*Z71)-($BY$2*(Q71-P71))-($BZ$2*(H71-G71))-($CA$2*Y71))*(1/F71)</f>
        <v>11.255050508121046</v>
      </c>
      <c r="D71">
        <v>28</v>
      </c>
      <c r="E71">
        <v>14</v>
      </c>
      <c r="F71">
        <v>5650</v>
      </c>
      <c r="G71">
        <v>630</v>
      </c>
      <c r="H71">
        <v>1446</v>
      </c>
      <c r="I71">
        <v>0.436</v>
      </c>
      <c r="J71">
        <v>466</v>
      </c>
      <c r="K71">
        <v>979</v>
      </c>
      <c r="L71">
        <v>0.47599999999999998</v>
      </c>
      <c r="M71">
        <v>164</v>
      </c>
      <c r="N71">
        <v>467</v>
      </c>
      <c r="O71">
        <v>0.35099999999999998</v>
      </c>
      <c r="P71">
        <v>339</v>
      </c>
      <c r="Q71">
        <v>525</v>
      </c>
      <c r="R71">
        <v>0.64600000000000002</v>
      </c>
      <c r="S71">
        <v>288</v>
      </c>
      <c r="T71">
        <v>630</v>
      </c>
      <c r="U71">
        <v>918</v>
      </c>
      <c r="V71">
        <v>344</v>
      </c>
      <c r="W71">
        <v>210</v>
      </c>
      <c r="X71">
        <v>99</v>
      </c>
      <c r="Y71">
        <v>359</v>
      </c>
      <c r="Z71">
        <v>538</v>
      </c>
      <c r="AA71">
        <v>1763</v>
      </c>
      <c r="AB71">
        <v>63</v>
      </c>
      <c r="AC71" s="4">
        <v>28</v>
      </c>
      <c r="AD71" s="5">
        <v>5650</v>
      </c>
      <c r="AE71" s="5">
        <v>581</v>
      </c>
      <c r="AF71" s="5">
        <v>1361</v>
      </c>
      <c r="AG71" s="5">
        <v>0.42699999999999999</v>
      </c>
      <c r="AH71" s="5">
        <v>397</v>
      </c>
      <c r="AI71" s="5">
        <v>837</v>
      </c>
      <c r="AJ71" s="5">
        <v>0.47399999999999998</v>
      </c>
      <c r="AK71" s="5">
        <v>184</v>
      </c>
      <c r="AL71" s="5">
        <v>524</v>
      </c>
      <c r="AM71" s="5">
        <v>0.35099999999999998</v>
      </c>
      <c r="AN71" s="5">
        <v>396</v>
      </c>
      <c r="AO71" s="5">
        <v>581</v>
      </c>
      <c r="AP71" s="5">
        <v>0.68200000000000005</v>
      </c>
      <c r="AQ71" s="5">
        <v>249</v>
      </c>
      <c r="AR71" s="5">
        <v>638</v>
      </c>
      <c r="AS71" s="5">
        <v>887</v>
      </c>
      <c r="AT71" s="5">
        <v>324</v>
      </c>
      <c r="AU71" s="5">
        <v>166</v>
      </c>
      <c r="AV71" s="5">
        <v>82</v>
      </c>
      <c r="AW71" s="5">
        <v>377</v>
      </c>
      <c r="AX71" s="5">
        <v>509</v>
      </c>
      <c r="AY71" s="5">
        <v>1742</v>
      </c>
      <c r="AZ71" s="6">
        <v>62.2</v>
      </c>
      <c r="BA71">
        <f t="shared" si="7"/>
        <v>0.52337452982267596</v>
      </c>
      <c r="BB71">
        <f t="shared" si="8"/>
        <v>0.4991726420297849</v>
      </c>
      <c r="BD71" s="5">
        <f t="shared" si="9"/>
        <v>1.0119670036017194</v>
      </c>
      <c r="BE71" s="5">
        <f t="shared" si="10"/>
        <v>1.0208453966415749</v>
      </c>
      <c r="BG71">
        <v>18</v>
      </c>
      <c r="BH71">
        <v>14</v>
      </c>
      <c r="BI71" s="5">
        <f t="shared" si="11"/>
        <v>0.6428571428571429</v>
      </c>
      <c r="BJ71" s="5">
        <f t="shared" si="12"/>
        <v>0.5</v>
      </c>
      <c r="BK71" s="5">
        <f t="shared" si="13"/>
        <v>-0.1428571428571429</v>
      </c>
    </row>
    <row r="72" spans="1:63" x14ac:dyDescent="0.25">
      <c r="A72">
        <v>2015</v>
      </c>
      <c r="B72" t="s">
        <v>89</v>
      </c>
      <c r="C72" s="5">
        <f>54*(($BP$2*G72)+($BQ$2*W72)+($BR$2*M72)+($BS$2*P72)+($BT$2*X72)+($BU$2*S72)+($BV$2*V72)+($BW$2*T72)-($BX$2*Z72)-($BY$2*(Q72-P72))-($BZ$2*(H72-G72))-($CA$2*Y72))*(1/F72)</f>
        <v>16.239511706738547</v>
      </c>
      <c r="D72">
        <v>29</v>
      </c>
      <c r="E72">
        <v>22</v>
      </c>
      <c r="F72">
        <v>5825</v>
      </c>
      <c r="G72">
        <v>829</v>
      </c>
      <c r="H72">
        <v>1742</v>
      </c>
      <c r="I72">
        <v>0.47599999999999998</v>
      </c>
      <c r="J72">
        <v>513</v>
      </c>
      <c r="K72">
        <v>954</v>
      </c>
      <c r="L72">
        <v>0.53800000000000003</v>
      </c>
      <c r="M72">
        <v>316</v>
      </c>
      <c r="N72">
        <v>788</v>
      </c>
      <c r="O72">
        <v>0.40100000000000002</v>
      </c>
      <c r="P72">
        <v>363</v>
      </c>
      <c r="Q72">
        <v>504</v>
      </c>
      <c r="R72">
        <v>0.72</v>
      </c>
      <c r="S72">
        <v>301</v>
      </c>
      <c r="T72">
        <v>753</v>
      </c>
      <c r="U72">
        <v>1054</v>
      </c>
      <c r="V72">
        <v>504</v>
      </c>
      <c r="W72">
        <v>157</v>
      </c>
      <c r="X72">
        <v>84</v>
      </c>
      <c r="Y72">
        <v>278</v>
      </c>
      <c r="Z72">
        <v>550</v>
      </c>
      <c r="AA72">
        <v>2337</v>
      </c>
      <c r="AB72">
        <v>80.599999999999994</v>
      </c>
      <c r="AC72" s="4">
        <v>29</v>
      </c>
      <c r="AD72" s="5">
        <v>5825</v>
      </c>
      <c r="AE72" s="5">
        <v>724</v>
      </c>
      <c r="AF72" s="5">
        <v>1658</v>
      </c>
      <c r="AG72" s="5">
        <v>0.437</v>
      </c>
      <c r="AH72" s="5">
        <v>568</v>
      </c>
      <c r="AI72" s="5">
        <v>1121</v>
      </c>
      <c r="AJ72" s="5">
        <v>0.50700000000000001</v>
      </c>
      <c r="AK72" s="5">
        <v>156</v>
      </c>
      <c r="AL72" s="5">
        <v>537</v>
      </c>
      <c r="AM72" s="5">
        <v>0.29099999999999998</v>
      </c>
      <c r="AN72" s="5">
        <v>375</v>
      </c>
      <c r="AO72" s="5">
        <v>597</v>
      </c>
      <c r="AP72" s="5">
        <v>0.628</v>
      </c>
      <c r="AQ72" s="5">
        <v>313</v>
      </c>
      <c r="AR72" s="5">
        <v>692</v>
      </c>
      <c r="AS72" s="5">
        <v>1005</v>
      </c>
      <c r="AT72" s="5">
        <v>356</v>
      </c>
      <c r="AU72" s="5">
        <v>147</v>
      </c>
      <c r="AV72" s="5">
        <v>117</v>
      </c>
      <c r="AW72" s="5">
        <v>338</v>
      </c>
      <c r="AX72" s="5">
        <v>521</v>
      </c>
      <c r="AY72" s="5">
        <v>1979</v>
      </c>
      <c r="AZ72" s="6">
        <v>68.2</v>
      </c>
      <c r="BA72">
        <f t="shared" si="7"/>
        <v>0.59964012595591543</v>
      </c>
      <c r="BB72">
        <f t="shared" si="8"/>
        <v>0.52967140755272191</v>
      </c>
      <c r="BD72" s="5">
        <f t="shared" si="9"/>
        <v>1.0297637631387242</v>
      </c>
      <c r="BE72" s="5">
        <f t="shared" si="10"/>
        <v>1.2168072477350829</v>
      </c>
      <c r="BG72">
        <v>14</v>
      </c>
      <c r="BH72">
        <v>22</v>
      </c>
      <c r="BI72" s="5">
        <f t="shared" si="11"/>
        <v>0.48275862068965519</v>
      </c>
      <c r="BJ72" s="5">
        <f t="shared" si="12"/>
        <v>0.75862068965517238</v>
      </c>
      <c r="BK72" s="5">
        <f t="shared" si="13"/>
        <v>0.27586206896551718</v>
      </c>
    </row>
    <row r="73" spans="1:63" x14ac:dyDescent="0.25">
      <c r="A73">
        <v>2015</v>
      </c>
      <c r="B73" t="s">
        <v>90</v>
      </c>
      <c r="C73" s="5">
        <f>54*(($BP$2*G73)+($BQ$2*W73)+($BR$2*M73)+($BS$2*P73)+($BT$2*X73)+($BU$2*S73)+($BV$2*V73)+($BW$2*T73)-($BX$2*Z73)-($BY$2*(Q73-P73))-($BZ$2*(H73-G73))-($CA$2*Y73))*(1/F73)</f>
        <v>12.964077066385592</v>
      </c>
      <c r="D73">
        <v>30</v>
      </c>
      <c r="E73">
        <v>23</v>
      </c>
      <c r="F73">
        <v>6025</v>
      </c>
      <c r="G73">
        <v>681</v>
      </c>
      <c r="H73">
        <v>1463</v>
      </c>
      <c r="I73">
        <v>0.46500000000000002</v>
      </c>
      <c r="J73">
        <v>477</v>
      </c>
      <c r="K73">
        <v>895</v>
      </c>
      <c r="L73">
        <v>0.53300000000000003</v>
      </c>
      <c r="M73">
        <v>204</v>
      </c>
      <c r="N73">
        <v>568</v>
      </c>
      <c r="O73">
        <v>0.35899999999999999</v>
      </c>
      <c r="P73">
        <v>489</v>
      </c>
      <c r="Q73">
        <v>720</v>
      </c>
      <c r="R73">
        <v>0.67900000000000005</v>
      </c>
      <c r="S73">
        <v>218</v>
      </c>
      <c r="T73">
        <v>737</v>
      </c>
      <c r="U73">
        <v>955</v>
      </c>
      <c r="V73">
        <v>419</v>
      </c>
      <c r="W73">
        <v>198</v>
      </c>
      <c r="X73">
        <v>79</v>
      </c>
      <c r="Y73">
        <v>349</v>
      </c>
      <c r="Z73">
        <v>488</v>
      </c>
      <c r="AA73">
        <v>2055</v>
      </c>
      <c r="AB73">
        <v>68.5</v>
      </c>
      <c r="AC73" s="4">
        <v>30</v>
      </c>
      <c r="AD73" s="5">
        <v>6025</v>
      </c>
      <c r="AE73" s="5">
        <v>665</v>
      </c>
      <c r="AF73" s="5">
        <v>1596</v>
      </c>
      <c r="AG73" s="5">
        <v>0.41699999999999998</v>
      </c>
      <c r="AH73" s="5">
        <v>510</v>
      </c>
      <c r="AI73" s="5">
        <v>1083</v>
      </c>
      <c r="AJ73" s="5">
        <v>0.47099999999999997</v>
      </c>
      <c r="AK73" s="5">
        <v>155</v>
      </c>
      <c r="AL73" s="5">
        <v>513</v>
      </c>
      <c r="AM73" s="5">
        <v>0.30199999999999999</v>
      </c>
      <c r="AN73" s="5">
        <v>331</v>
      </c>
      <c r="AO73" s="5">
        <v>494</v>
      </c>
      <c r="AP73" s="5">
        <v>0.67</v>
      </c>
      <c r="AQ73" s="5">
        <v>287</v>
      </c>
      <c r="AR73" s="5">
        <v>694</v>
      </c>
      <c r="AS73" s="5">
        <v>981</v>
      </c>
      <c r="AT73" s="5">
        <v>360</v>
      </c>
      <c r="AU73" s="5">
        <v>158</v>
      </c>
      <c r="AV73" s="5">
        <v>106</v>
      </c>
      <c r="AW73" s="5">
        <v>398</v>
      </c>
      <c r="AX73" s="5">
        <v>605</v>
      </c>
      <c r="AY73" s="5">
        <v>1816</v>
      </c>
      <c r="AZ73" s="6">
        <v>60.5</v>
      </c>
      <c r="BA73">
        <f t="shared" si="7"/>
        <v>0.54644808743169404</v>
      </c>
      <c r="BB73">
        <f t="shared" si="8"/>
        <v>0.49588776003870344</v>
      </c>
      <c r="BD73" s="5">
        <f t="shared" si="9"/>
        <v>0.95348104588890059</v>
      </c>
      <c r="BE73" s="5">
        <f t="shared" si="10"/>
        <v>1.09192348565356</v>
      </c>
      <c r="BG73">
        <v>18</v>
      </c>
      <c r="BH73">
        <v>23</v>
      </c>
      <c r="BI73" s="5">
        <f t="shared" si="11"/>
        <v>0.6</v>
      </c>
      <c r="BJ73" s="5">
        <f t="shared" si="12"/>
        <v>0.76666666666666672</v>
      </c>
      <c r="BK73" s="5">
        <f t="shared" si="13"/>
        <v>0.16666666666666674</v>
      </c>
    </row>
    <row r="74" spans="1:63" x14ac:dyDescent="0.25">
      <c r="A74">
        <v>2015</v>
      </c>
      <c r="B74" t="s">
        <v>91</v>
      </c>
      <c r="C74" s="5">
        <f>54*(($BP$2*G74)+($BQ$2*W74)+($BR$2*M74)+($BS$2*P74)+($BT$2*X74)+($BU$2*S74)+($BV$2*V74)+($BW$2*T74)-($BX$2*Z74)-($BY$2*(Q74-P74))-($BZ$2*(H74-G74))-($CA$2*Y74))*(1/F74)</f>
        <v>10.925441116397169</v>
      </c>
      <c r="D74">
        <v>30</v>
      </c>
      <c r="E74">
        <v>10</v>
      </c>
      <c r="F74">
        <v>6075</v>
      </c>
      <c r="G74">
        <v>675</v>
      </c>
      <c r="H74">
        <v>1646</v>
      </c>
      <c r="I74">
        <v>0.41</v>
      </c>
      <c r="J74">
        <v>476</v>
      </c>
      <c r="K74">
        <v>1070</v>
      </c>
      <c r="L74">
        <v>0.44500000000000001</v>
      </c>
      <c r="M74">
        <v>199</v>
      </c>
      <c r="N74">
        <v>576</v>
      </c>
      <c r="O74">
        <v>0.34499999999999997</v>
      </c>
      <c r="P74">
        <v>430</v>
      </c>
      <c r="Q74">
        <v>627</v>
      </c>
      <c r="R74">
        <v>0.68600000000000005</v>
      </c>
      <c r="S74">
        <v>314</v>
      </c>
      <c r="T74">
        <v>747</v>
      </c>
      <c r="U74">
        <v>1061</v>
      </c>
      <c r="V74">
        <v>376</v>
      </c>
      <c r="W74">
        <v>128</v>
      </c>
      <c r="X74">
        <v>108</v>
      </c>
      <c r="Y74">
        <v>367</v>
      </c>
      <c r="Z74">
        <v>522</v>
      </c>
      <c r="AA74">
        <v>1979</v>
      </c>
      <c r="AB74">
        <v>66</v>
      </c>
      <c r="AC74" s="4">
        <v>30</v>
      </c>
      <c r="AD74" s="5">
        <v>6075</v>
      </c>
      <c r="AE74" s="5">
        <v>755</v>
      </c>
      <c r="AF74" s="5">
        <v>1754</v>
      </c>
      <c r="AG74" s="5">
        <v>0.43</v>
      </c>
      <c r="AH74" s="5">
        <v>512</v>
      </c>
      <c r="AI74" s="5">
        <v>1097</v>
      </c>
      <c r="AJ74" s="5">
        <v>0.46700000000000003</v>
      </c>
      <c r="AK74" s="5">
        <v>243</v>
      </c>
      <c r="AL74" s="5">
        <v>657</v>
      </c>
      <c r="AM74" s="5">
        <v>0.37</v>
      </c>
      <c r="AN74" s="5">
        <v>408</v>
      </c>
      <c r="AO74" s="5">
        <v>582</v>
      </c>
      <c r="AP74" s="5">
        <v>0.70099999999999996</v>
      </c>
      <c r="AQ74" s="5">
        <v>344</v>
      </c>
      <c r="AR74" s="5">
        <v>775</v>
      </c>
      <c r="AS74" s="5">
        <v>1119</v>
      </c>
      <c r="AT74" s="5">
        <v>427</v>
      </c>
      <c r="AU74" s="5">
        <v>197</v>
      </c>
      <c r="AV74" s="5">
        <v>112</v>
      </c>
      <c r="AW74" s="5">
        <v>311</v>
      </c>
      <c r="AX74" s="5">
        <v>566</v>
      </c>
      <c r="AY74" s="5">
        <v>2161</v>
      </c>
      <c r="AZ74" s="6">
        <v>72</v>
      </c>
      <c r="BA74">
        <f t="shared" si="7"/>
        <v>0.50650602409638557</v>
      </c>
      <c r="BB74">
        <f t="shared" si="8"/>
        <v>0.55027932960893855</v>
      </c>
      <c r="BD74" s="5">
        <f t="shared" si="9"/>
        <v>1.1060497492066741</v>
      </c>
      <c r="BE74" s="5">
        <f t="shared" si="10"/>
        <v>1.0149758949635861</v>
      </c>
      <c r="BG74">
        <v>26</v>
      </c>
      <c r="BH74">
        <v>10</v>
      </c>
      <c r="BI74" s="5">
        <f t="shared" si="11"/>
        <v>0.8666666666666667</v>
      </c>
      <c r="BJ74" s="5">
        <f t="shared" si="12"/>
        <v>0.33333333333333331</v>
      </c>
      <c r="BK74" s="5">
        <f t="shared" si="13"/>
        <v>-0.53333333333333344</v>
      </c>
    </row>
    <row r="75" spans="1:63" x14ac:dyDescent="0.25">
      <c r="A75">
        <v>2015</v>
      </c>
      <c r="B75" t="s">
        <v>92</v>
      </c>
      <c r="C75" s="5">
        <f>54*(($BP$2*G75)+($BQ$2*W75)+($BR$2*M75)+($BS$2*P75)+($BT$2*X75)+($BU$2*S75)+($BV$2*V75)+($BW$2*T75)-($BX$2*Z75)-($BY$2*(Q75-P75))-($BZ$2*(H75-G75))-($CA$2*Y75))*(1/F75)</f>
        <v>12.395669107038822</v>
      </c>
      <c r="D75">
        <v>31</v>
      </c>
      <c r="E75">
        <v>13</v>
      </c>
      <c r="F75">
        <v>6225</v>
      </c>
      <c r="G75">
        <v>780</v>
      </c>
      <c r="H75">
        <v>1856</v>
      </c>
      <c r="I75">
        <v>0.42</v>
      </c>
      <c r="J75">
        <v>532</v>
      </c>
      <c r="K75">
        <v>1154</v>
      </c>
      <c r="L75">
        <v>0.46100000000000002</v>
      </c>
      <c r="M75">
        <v>248</v>
      </c>
      <c r="N75">
        <v>702</v>
      </c>
      <c r="O75">
        <v>0.35299999999999998</v>
      </c>
      <c r="P75">
        <v>415</v>
      </c>
      <c r="Q75">
        <v>577</v>
      </c>
      <c r="R75">
        <v>0.71899999999999997</v>
      </c>
      <c r="S75">
        <v>380</v>
      </c>
      <c r="T75">
        <v>835</v>
      </c>
      <c r="U75">
        <v>1215</v>
      </c>
      <c r="V75">
        <v>391</v>
      </c>
      <c r="W75">
        <v>158</v>
      </c>
      <c r="X75">
        <v>125</v>
      </c>
      <c r="Y75">
        <v>425</v>
      </c>
      <c r="Z75">
        <v>549</v>
      </c>
      <c r="AA75">
        <v>2223</v>
      </c>
      <c r="AB75">
        <v>71.7</v>
      </c>
      <c r="AC75" s="4">
        <v>31</v>
      </c>
      <c r="AD75" s="5">
        <v>6225</v>
      </c>
      <c r="AE75" s="5">
        <v>791</v>
      </c>
      <c r="AF75" s="5">
        <v>1876</v>
      </c>
      <c r="AG75" s="5">
        <v>0.42199999999999999</v>
      </c>
      <c r="AH75" s="5">
        <v>562</v>
      </c>
      <c r="AI75" s="5">
        <v>1191</v>
      </c>
      <c r="AJ75" s="5">
        <v>0.47199999999999998</v>
      </c>
      <c r="AK75" s="5">
        <v>229</v>
      </c>
      <c r="AL75" s="5">
        <v>685</v>
      </c>
      <c r="AM75" s="5">
        <v>0.33400000000000002</v>
      </c>
      <c r="AN75" s="5">
        <v>461</v>
      </c>
      <c r="AO75" s="5">
        <v>674</v>
      </c>
      <c r="AP75" s="5">
        <v>0.68400000000000005</v>
      </c>
      <c r="AQ75" s="5">
        <v>376</v>
      </c>
      <c r="AR75" s="5">
        <v>779</v>
      </c>
      <c r="AS75" s="5">
        <v>1155</v>
      </c>
      <c r="AT75" s="5">
        <v>439</v>
      </c>
      <c r="AU75" s="5">
        <v>224</v>
      </c>
      <c r="AV75" s="5">
        <v>111</v>
      </c>
      <c r="AW75" s="5">
        <v>352</v>
      </c>
      <c r="AX75" s="5">
        <v>558</v>
      </c>
      <c r="AY75" s="5">
        <v>2272</v>
      </c>
      <c r="AZ75" s="6">
        <v>73.3</v>
      </c>
      <c r="BA75">
        <f t="shared" si="7"/>
        <v>0.5109075043630017</v>
      </c>
      <c r="BB75">
        <f t="shared" si="8"/>
        <v>0.53688345700567441</v>
      </c>
      <c r="BD75" s="5">
        <f t="shared" si="9"/>
        <v>1.0708898944193062</v>
      </c>
      <c r="BE75" s="5">
        <f t="shared" si="10"/>
        <v>1.0427807486631016</v>
      </c>
      <c r="BG75">
        <v>11</v>
      </c>
      <c r="BH75">
        <v>13</v>
      </c>
      <c r="BI75" s="5">
        <f t="shared" si="11"/>
        <v>0.35483870967741937</v>
      </c>
      <c r="BJ75" s="5">
        <f t="shared" si="12"/>
        <v>0.41935483870967744</v>
      </c>
      <c r="BK75" s="5">
        <f t="shared" si="13"/>
        <v>6.4516129032258063E-2</v>
      </c>
    </row>
    <row r="76" spans="1:63" x14ac:dyDescent="0.25">
      <c r="A76">
        <v>2015</v>
      </c>
      <c r="B76" t="s">
        <v>93</v>
      </c>
      <c r="C76" s="5">
        <f>54*(($BP$2*G76)+($BQ$2*W76)+($BR$2*M76)+($BS$2*P76)+($BT$2*X76)+($BU$2*S76)+($BV$2*V76)+($BW$2*T76)-($BX$2*Z76)-($BY$2*(Q76-P76))-($BZ$2*(H76-G76))-($CA$2*Y76))*(1/F76)</f>
        <v>11.256298210860091</v>
      </c>
      <c r="D76">
        <v>30</v>
      </c>
      <c r="E76">
        <v>12</v>
      </c>
      <c r="F76">
        <v>6073</v>
      </c>
      <c r="G76">
        <v>657</v>
      </c>
      <c r="H76">
        <v>1369</v>
      </c>
      <c r="I76">
        <v>0.48</v>
      </c>
      <c r="J76">
        <v>433</v>
      </c>
      <c r="K76">
        <v>780</v>
      </c>
      <c r="L76">
        <v>0.55500000000000005</v>
      </c>
      <c r="M76">
        <v>224</v>
      </c>
      <c r="N76">
        <v>589</v>
      </c>
      <c r="O76">
        <v>0.38</v>
      </c>
      <c r="P76">
        <v>327</v>
      </c>
      <c r="Q76">
        <v>427</v>
      </c>
      <c r="R76">
        <v>0.76600000000000001</v>
      </c>
      <c r="S76">
        <v>148</v>
      </c>
      <c r="T76">
        <v>569</v>
      </c>
      <c r="U76">
        <v>717</v>
      </c>
      <c r="V76">
        <v>457</v>
      </c>
      <c r="W76">
        <v>179</v>
      </c>
      <c r="X76">
        <v>55</v>
      </c>
      <c r="Y76">
        <v>338</v>
      </c>
      <c r="Z76">
        <v>611</v>
      </c>
      <c r="AA76">
        <v>1865</v>
      </c>
      <c r="AB76">
        <v>62.2</v>
      </c>
      <c r="AC76" s="4">
        <v>30</v>
      </c>
      <c r="AD76" s="5">
        <v>6073</v>
      </c>
      <c r="AE76" s="5">
        <v>629</v>
      </c>
      <c r="AF76" s="5">
        <v>1328</v>
      </c>
      <c r="AG76" s="5">
        <v>0.47399999999999998</v>
      </c>
      <c r="AH76" s="5">
        <v>482</v>
      </c>
      <c r="AI76" s="5">
        <v>932</v>
      </c>
      <c r="AJ76" s="5">
        <v>0.51700000000000002</v>
      </c>
      <c r="AK76" s="5">
        <v>147</v>
      </c>
      <c r="AL76" s="5">
        <v>396</v>
      </c>
      <c r="AM76" s="5">
        <v>0.371</v>
      </c>
      <c r="AN76" s="5">
        <v>485</v>
      </c>
      <c r="AO76" s="5">
        <v>680</v>
      </c>
      <c r="AP76" s="5">
        <v>0.71299999999999997</v>
      </c>
      <c r="AQ76" s="5">
        <v>239</v>
      </c>
      <c r="AR76" s="5">
        <v>620</v>
      </c>
      <c r="AS76" s="5">
        <v>859</v>
      </c>
      <c r="AT76" s="5">
        <v>305</v>
      </c>
      <c r="AU76" s="5">
        <v>156</v>
      </c>
      <c r="AV76" s="5">
        <v>66</v>
      </c>
      <c r="AW76" s="5">
        <v>361</v>
      </c>
      <c r="AX76" s="5">
        <v>478</v>
      </c>
      <c r="AY76" s="5">
        <v>1890</v>
      </c>
      <c r="AZ76" s="6">
        <v>63</v>
      </c>
      <c r="BA76">
        <f t="shared" si="7"/>
        <v>0.55257936507936511</v>
      </c>
      <c r="BB76">
        <f t="shared" si="8"/>
        <v>0.53219373219373223</v>
      </c>
      <c r="BD76" s="5">
        <f t="shared" si="9"/>
        <v>1.0975609756097562</v>
      </c>
      <c r="BE76" s="5">
        <f t="shared" si="10"/>
        <v>1.078159324777431</v>
      </c>
      <c r="BG76">
        <v>18</v>
      </c>
      <c r="BH76">
        <v>12</v>
      </c>
      <c r="BI76" s="5">
        <f t="shared" si="11"/>
        <v>0.6</v>
      </c>
      <c r="BJ76" s="5">
        <f t="shared" si="12"/>
        <v>0.4</v>
      </c>
      <c r="BK76" s="5">
        <f t="shared" si="13"/>
        <v>-0.19999999999999996</v>
      </c>
    </row>
    <row r="77" spans="1:63" x14ac:dyDescent="0.25">
      <c r="A77">
        <v>2015</v>
      </c>
      <c r="B77" t="s">
        <v>94</v>
      </c>
      <c r="C77" s="5">
        <f>54*(($BP$2*G77)+($BQ$2*W77)+($BR$2*M77)+($BS$2*P77)+($BT$2*X77)+($BU$2*S77)+($BV$2*V77)+($BW$2*T77)-($BX$2*Z77)-($BY$2*(Q77-P77))-($BZ$2*(H77-G77))-($CA$2*Y77))*(1/F77)</f>
        <v>11.885759882576751</v>
      </c>
      <c r="D77">
        <v>31</v>
      </c>
      <c r="E77">
        <v>12</v>
      </c>
      <c r="F77">
        <v>6225</v>
      </c>
      <c r="G77">
        <v>733</v>
      </c>
      <c r="H77">
        <v>1684</v>
      </c>
      <c r="I77">
        <v>0.435</v>
      </c>
      <c r="J77">
        <v>492</v>
      </c>
      <c r="K77">
        <v>1001</v>
      </c>
      <c r="L77">
        <v>0.49199999999999999</v>
      </c>
      <c r="M77">
        <v>241</v>
      </c>
      <c r="N77">
        <v>683</v>
      </c>
      <c r="O77">
        <v>0.35299999999999998</v>
      </c>
      <c r="P77">
        <v>450</v>
      </c>
      <c r="Q77">
        <v>619</v>
      </c>
      <c r="R77">
        <v>0.72699999999999998</v>
      </c>
      <c r="S77">
        <v>281</v>
      </c>
      <c r="T77">
        <v>660</v>
      </c>
      <c r="U77">
        <v>941</v>
      </c>
      <c r="V77">
        <v>382</v>
      </c>
      <c r="W77">
        <v>209</v>
      </c>
      <c r="X77">
        <v>120</v>
      </c>
      <c r="Y77">
        <v>417</v>
      </c>
      <c r="Z77">
        <v>657</v>
      </c>
      <c r="AA77">
        <v>2157</v>
      </c>
      <c r="AB77">
        <v>69.599999999999994</v>
      </c>
      <c r="AC77" s="4">
        <v>31</v>
      </c>
      <c r="AD77" s="5">
        <v>6225</v>
      </c>
      <c r="AE77" s="5">
        <v>764</v>
      </c>
      <c r="AF77" s="5">
        <v>1663</v>
      </c>
      <c r="AG77" s="5">
        <v>0.45900000000000002</v>
      </c>
      <c r="AH77" s="5">
        <v>605</v>
      </c>
      <c r="AI77" s="5">
        <v>1148</v>
      </c>
      <c r="AJ77" s="5">
        <v>0.52700000000000002</v>
      </c>
      <c r="AK77" s="5">
        <v>159</v>
      </c>
      <c r="AL77" s="5">
        <v>515</v>
      </c>
      <c r="AM77" s="5">
        <v>0.309</v>
      </c>
      <c r="AN77" s="5">
        <v>589</v>
      </c>
      <c r="AO77" s="5">
        <v>805</v>
      </c>
      <c r="AP77" s="5">
        <v>0.73199999999999998</v>
      </c>
      <c r="AQ77" s="5">
        <v>359</v>
      </c>
      <c r="AR77" s="5">
        <v>750</v>
      </c>
      <c r="AS77" s="5">
        <v>1109</v>
      </c>
      <c r="AT77" s="5">
        <v>367</v>
      </c>
      <c r="AU77" s="5">
        <v>227</v>
      </c>
      <c r="AV77" s="5">
        <v>99</v>
      </c>
      <c r="AW77" s="5">
        <v>401</v>
      </c>
      <c r="AX77" s="5">
        <v>548</v>
      </c>
      <c r="AY77" s="5">
        <v>2276</v>
      </c>
      <c r="AZ77" s="6">
        <v>73.400000000000006</v>
      </c>
      <c r="BA77">
        <f t="shared" si="7"/>
        <v>0.50635785649409626</v>
      </c>
      <c r="BB77">
        <f t="shared" si="8"/>
        <v>0.5458494208494209</v>
      </c>
      <c r="BD77" s="5">
        <f t="shared" si="9"/>
        <v>1.1228416378885051</v>
      </c>
      <c r="BE77" s="5">
        <f t="shared" si="10"/>
        <v>1.0432385374347068</v>
      </c>
      <c r="BG77">
        <v>20</v>
      </c>
      <c r="BH77">
        <v>12</v>
      </c>
      <c r="BI77" s="5">
        <f t="shared" si="11"/>
        <v>0.64516129032258063</v>
      </c>
      <c r="BJ77" s="5">
        <f t="shared" si="12"/>
        <v>0.38709677419354838</v>
      </c>
      <c r="BK77" s="5">
        <f t="shared" si="13"/>
        <v>-0.25806451612903225</v>
      </c>
    </row>
    <row r="78" spans="1:63" x14ac:dyDescent="0.25">
      <c r="A78">
        <v>2015</v>
      </c>
      <c r="B78" t="s">
        <v>386</v>
      </c>
      <c r="C78" s="5">
        <f>54*(($BP$2*G78)+($BQ$2*W78)+($BR$2*M78)+($BS$2*P78)+($BT$2*X78)+($BU$2*S78)+($BV$2*V78)+($BW$2*T78)-($BX$2*Z78)-($BY$2*(Q78-P78))-($BZ$2*(H78-G78))-($CA$2*Y78))*(1/F78)</f>
        <v>12.581388693698754</v>
      </c>
      <c r="D78">
        <v>33</v>
      </c>
      <c r="E78">
        <v>13</v>
      </c>
      <c r="F78">
        <v>6675</v>
      </c>
      <c r="G78">
        <v>840</v>
      </c>
      <c r="H78">
        <v>1889</v>
      </c>
      <c r="I78">
        <v>0.44500000000000001</v>
      </c>
      <c r="J78">
        <v>609</v>
      </c>
      <c r="K78">
        <v>1287</v>
      </c>
      <c r="L78">
        <v>0.47299999999999998</v>
      </c>
      <c r="M78">
        <v>231</v>
      </c>
      <c r="N78">
        <v>602</v>
      </c>
      <c r="O78">
        <v>0.38400000000000001</v>
      </c>
      <c r="P78">
        <v>423</v>
      </c>
      <c r="Q78">
        <v>619</v>
      </c>
      <c r="R78">
        <v>0.68300000000000005</v>
      </c>
      <c r="S78">
        <v>343</v>
      </c>
      <c r="T78">
        <v>766</v>
      </c>
      <c r="U78">
        <v>1109</v>
      </c>
      <c r="V78">
        <v>444</v>
      </c>
      <c r="W78">
        <v>254</v>
      </c>
      <c r="X78">
        <v>112</v>
      </c>
      <c r="Y78">
        <v>436</v>
      </c>
      <c r="Z78">
        <v>687</v>
      </c>
      <c r="AA78">
        <v>2334</v>
      </c>
      <c r="AB78">
        <v>70.7</v>
      </c>
      <c r="AC78" s="4">
        <v>33</v>
      </c>
      <c r="AD78" s="5">
        <v>6675</v>
      </c>
      <c r="AE78" s="5">
        <v>772</v>
      </c>
      <c r="AF78" s="5">
        <v>1721</v>
      </c>
      <c r="AG78" s="5">
        <v>0.44900000000000001</v>
      </c>
      <c r="AH78" s="5">
        <v>537</v>
      </c>
      <c r="AI78" s="5">
        <v>1029</v>
      </c>
      <c r="AJ78" s="5">
        <v>0.52200000000000002</v>
      </c>
      <c r="AK78" s="5">
        <v>235</v>
      </c>
      <c r="AL78" s="5">
        <v>692</v>
      </c>
      <c r="AM78" s="5">
        <v>0.34</v>
      </c>
      <c r="AN78" s="5">
        <v>556</v>
      </c>
      <c r="AO78" s="5">
        <v>801</v>
      </c>
      <c r="AP78" s="5">
        <v>0.69399999999999995</v>
      </c>
      <c r="AQ78" s="5">
        <v>319</v>
      </c>
      <c r="AR78" s="5">
        <v>798</v>
      </c>
      <c r="AS78" s="5">
        <v>1117</v>
      </c>
      <c r="AT78" s="5">
        <v>453</v>
      </c>
      <c r="AU78" s="5">
        <v>198</v>
      </c>
      <c r="AV78" s="5">
        <v>109</v>
      </c>
      <c r="AW78" s="5">
        <v>496</v>
      </c>
      <c r="AX78" s="5">
        <v>604</v>
      </c>
      <c r="AY78" s="5">
        <v>2335</v>
      </c>
      <c r="AZ78" s="6">
        <v>70.8</v>
      </c>
      <c r="BA78">
        <f t="shared" si="7"/>
        <v>0.52926628194558945</v>
      </c>
      <c r="BB78">
        <f t="shared" si="8"/>
        <v>0.52105487026797104</v>
      </c>
      <c r="BD78" s="5">
        <f t="shared" si="9"/>
        <v>1.0525604038946987</v>
      </c>
      <c r="BE78" s="5">
        <f t="shared" si="10"/>
        <v>1.0468245425188376</v>
      </c>
      <c r="BG78">
        <v>18</v>
      </c>
      <c r="BH78">
        <v>13</v>
      </c>
      <c r="BI78" s="5">
        <f t="shared" si="11"/>
        <v>0.54545454545454541</v>
      </c>
      <c r="BJ78" s="5">
        <f t="shared" si="12"/>
        <v>0.39393939393939392</v>
      </c>
      <c r="BK78" s="5">
        <f t="shared" si="13"/>
        <v>-0.15151515151515149</v>
      </c>
    </row>
    <row r="79" spans="1:63" x14ac:dyDescent="0.25">
      <c r="A79">
        <v>2015</v>
      </c>
      <c r="B79" t="s">
        <v>95</v>
      </c>
      <c r="C79" s="5">
        <f>54*(($BP$2*G79)+($BQ$2*W79)+($BR$2*M79)+($BS$2*P79)+($BT$2*X79)+($BU$2*S79)+($BV$2*V79)+($BW$2*T79)-($BX$2*Z79)-($BY$2*(Q79-P79))-($BZ$2*(H79-G79))-($CA$2*Y79))*(1/F79)</f>
        <v>9.6871763142560052</v>
      </c>
      <c r="D79">
        <v>31</v>
      </c>
      <c r="E79">
        <v>8</v>
      </c>
      <c r="F79">
        <v>6250</v>
      </c>
      <c r="G79">
        <v>637</v>
      </c>
      <c r="H79">
        <v>1396</v>
      </c>
      <c r="I79">
        <v>0.45600000000000002</v>
      </c>
      <c r="J79">
        <v>437</v>
      </c>
      <c r="K79">
        <v>906</v>
      </c>
      <c r="L79">
        <v>0.48199999999999998</v>
      </c>
      <c r="M79">
        <v>200</v>
      </c>
      <c r="N79">
        <v>490</v>
      </c>
      <c r="O79">
        <v>0.40799999999999997</v>
      </c>
      <c r="P79">
        <v>370</v>
      </c>
      <c r="Q79">
        <v>482</v>
      </c>
      <c r="R79">
        <v>0.76800000000000002</v>
      </c>
      <c r="S79">
        <v>192</v>
      </c>
      <c r="T79">
        <v>618</v>
      </c>
      <c r="U79">
        <v>810</v>
      </c>
      <c r="V79">
        <v>370</v>
      </c>
      <c r="W79">
        <v>138</v>
      </c>
      <c r="X79">
        <v>60</v>
      </c>
      <c r="Y79">
        <v>409</v>
      </c>
      <c r="Z79">
        <v>485</v>
      </c>
      <c r="AA79">
        <v>1844</v>
      </c>
      <c r="AB79">
        <v>59.5</v>
      </c>
      <c r="AC79" s="4">
        <v>31</v>
      </c>
      <c r="AD79" s="5">
        <v>6250</v>
      </c>
      <c r="AE79" s="5">
        <v>754</v>
      </c>
      <c r="AF79" s="5">
        <v>1582</v>
      </c>
      <c r="AG79" s="5">
        <v>0.47699999999999998</v>
      </c>
      <c r="AH79" s="5">
        <v>531</v>
      </c>
      <c r="AI79" s="5">
        <v>1007</v>
      </c>
      <c r="AJ79" s="5">
        <v>0.52700000000000002</v>
      </c>
      <c r="AK79" s="5">
        <v>223</v>
      </c>
      <c r="AL79" s="5">
        <v>575</v>
      </c>
      <c r="AM79" s="5">
        <v>0.38800000000000001</v>
      </c>
      <c r="AN79" s="5">
        <v>339</v>
      </c>
      <c r="AO79" s="5">
        <v>484</v>
      </c>
      <c r="AP79" s="5">
        <v>0.7</v>
      </c>
      <c r="AQ79" s="5">
        <v>283</v>
      </c>
      <c r="AR79" s="5">
        <v>627</v>
      </c>
      <c r="AS79" s="5">
        <v>910</v>
      </c>
      <c r="AT79" s="5">
        <v>388</v>
      </c>
      <c r="AU79" s="5">
        <v>201</v>
      </c>
      <c r="AV79" s="5">
        <v>91</v>
      </c>
      <c r="AW79" s="5">
        <v>312</v>
      </c>
      <c r="AX79" s="5">
        <v>500</v>
      </c>
      <c r="AY79" s="5">
        <v>2070</v>
      </c>
      <c r="AZ79" s="6">
        <v>66.8</v>
      </c>
      <c r="BA79">
        <f t="shared" si="7"/>
        <v>0.50781643973777102</v>
      </c>
      <c r="BB79">
        <f t="shared" si="8"/>
        <v>0.5712856428214107</v>
      </c>
      <c r="BD79" s="5">
        <f t="shared" si="9"/>
        <v>1.1470686024603791</v>
      </c>
      <c r="BE79" s="5">
        <f t="shared" si="10"/>
        <v>1.0211540591427621</v>
      </c>
      <c r="BG79">
        <v>14</v>
      </c>
      <c r="BH79">
        <v>8</v>
      </c>
      <c r="BI79" s="5">
        <f t="shared" si="11"/>
        <v>0.45161290322580644</v>
      </c>
      <c r="BJ79" s="5">
        <f t="shared" si="12"/>
        <v>0.25806451612903225</v>
      </c>
      <c r="BK79" s="5">
        <f t="shared" si="13"/>
        <v>-0.19354838709677419</v>
      </c>
    </row>
    <row r="80" spans="1:63" x14ac:dyDescent="0.25">
      <c r="A80">
        <v>2015</v>
      </c>
      <c r="B80" t="s">
        <v>96</v>
      </c>
      <c r="C80" s="5">
        <f>54*(($BP$2*G80)+($BQ$2*W80)+($BR$2*M80)+($BS$2*P80)+($BT$2*X80)+($BU$2*S80)+($BV$2*V80)+($BW$2*T80)-($BX$2*Z80)-($BY$2*(Q80-P80))-($BZ$2*(H80-G80))-($CA$2*Y80))*(1/F80)</f>
        <v>10.036723877062208</v>
      </c>
      <c r="D80">
        <v>30</v>
      </c>
      <c r="E80">
        <v>11</v>
      </c>
      <c r="F80">
        <v>6025</v>
      </c>
      <c r="G80">
        <v>614</v>
      </c>
      <c r="H80">
        <v>1569</v>
      </c>
      <c r="I80">
        <v>0.39100000000000001</v>
      </c>
      <c r="J80">
        <v>438</v>
      </c>
      <c r="K80">
        <v>1029</v>
      </c>
      <c r="L80">
        <v>0.42599999999999999</v>
      </c>
      <c r="M80">
        <v>176</v>
      </c>
      <c r="N80">
        <v>540</v>
      </c>
      <c r="O80">
        <v>0.32600000000000001</v>
      </c>
      <c r="P80">
        <v>383</v>
      </c>
      <c r="Q80">
        <v>514</v>
      </c>
      <c r="R80">
        <v>0.745</v>
      </c>
      <c r="S80">
        <v>287</v>
      </c>
      <c r="T80">
        <v>661</v>
      </c>
      <c r="U80">
        <v>948</v>
      </c>
      <c r="V80">
        <v>317</v>
      </c>
      <c r="W80">
        <v>155</v>
      </c>
      <c r="X80">
        <v>110</v>
      </c>
      <c r="Y80">
        <v>313</v>
      </c>
      <c r="Z80">
        <v>523</v>
      </c>
      <c r="AA80">
        <v>1787</v>
      </c>
      <c r="AB80">
        <v>59.6</v>
      </c>
      <c r="AC80" s="4">
        <v>30</v>
      </c>
      <c r="AD80" s="5">
        <v>6025</v>
      </c>
      <c r="AE80" s="5">
        <v>694</v>
      </c>
      <c r="AF80" s="5">
        <v>1555</v>
      </c>
      <c r="AG80" s="5">
        <v>0.44600000000000001</v>
      </c>
      <c r="AH80" s="5">
        <v>529</v>
      </c>
      <c r="AI80" s="5">
        <v>1088</v>
      </c>
      <c r="AJ80" s="5">
        <v>0.48599999999999999</v>
      </c>
      <c r="AK80" s="5">
        <v>165</v>
      </c>
      <c r="AL80" s="5">
        <v>467</v>
      </c>
      <c r="AM80" s="5">
        <v>0.35299999999999998</v>
      </c>
      <c r="AN80" s="5">
        <v>377</v>
      </c>
      <c r="AO80" s="5">
        <v>556</v>
      </c>
      <c r="AP80" s="5">
        <v>0.67800000000000005</v>
      </c>
      <c r="AQ80" s="5">
        <v>301</v>
      </c>
      <c r="AR80" s="5">
        <v>738</v>
      </c>
      <c r="AS80" s="5">
        <v>1039</v>
      </c>
      <c r="AT80" s="5">
        <v>366</v>
      </c>
      <c r="AU80" s="5">
        <v>162</v>
      </c>
      <c r="AV80" s="5">
        <v>102</v>
      </c>
      <c r="AW80" s="5">
        <v>344</v>
      </c>
      <c r="AX80" s="5">
        <v>494</v>
      </c>
      <c r="AY80" s="5">
        <v>1930</v>
      </c>
      <c r="AZ80" s="6">
        <v>64.3</v>
      </c>
      <c r="BA80">
        <f t="shared" si="7"/>
        <v>0.48692468619246859</v>
      </c>
      <c r="BB80">
        <f t="shared" si="8"/>
        <v>0.53971486761710796</v>
      </c>
      <c r="BD80" s="5">
        <f t="shared" si="9"/>
        <v>1.060206548011426</v>
      </c>
      <c r="BE80" s="5">
        <f t="shared" si="10"/>
        <v>0.99244696212373662</v>
      </c>
      <c r="BG80">
        <v>20</v>
      </c>
      <c r="BH80">
        <v>11</v>
      </c>
      <c r="BI80" s="5">
        <f t="shared" si="11"/>
        <v>0.66666666666666663</v>
      </c>
      <c r="BJ80" s="5">
        <f t="shared" si="12"/>
        <v>0.36666666666666664</v>
      </c>
      <c r="BK80" s="5">
        <f t="shared" si="13"/>
        <v>-0.3</v>
      </c>
    </row>
    <row r="81" spans="1:63" x14ac:dyDescent="0.25">
      <c r="A81">
        <v>2015</v>
      </c>
      <c r="B81" t="s">
        <v>97</v>
      </c>
      <c r="C81" s="5">
        <f>54*(($BP$2*G81)+($BQ$2*W81)+($BR$2*M81)+($BS$2*P81)+($BT$2*X81)+($BU$2*S81)+($BV$2*V81)+($BW$2*T81)-($BX$2*Z81)-($BY$2*(Q81-P81))-($BZ$2*(H81-G81))-($CA$2*Y81))*(1/F81)</f>
        <v>17.001754629761034</v>
      </c>
      <c r="D81">
        <v>31</v>
      </c>
      <c r="E81">
        <v>28</v>
      </c>
      <c r="F81">
        <v>6249</v>
      </c>
      <c r="G81">
        <v>887</v>
      </c>
      <c r="H81">
        <v>1767</v>
      </c>
      <c r="I81">
        <v>0.502</v>
      </c>
      <c r="J81">
        <v>645</v>
      </c>
      <c r="K81">
        <v>1149</v>
      </c>
      <c r="L81">
        <v>0.56100000000000005</v>
      </c>
      <c r="M81">
        <v>242</v>
      </c>
      <c r="N81">
        <v>618</v>
      </c>
      <c r="O81">
        <v>0.39200000000000002</v>
      </c>
      <c r="P81">
        <v>503</v>
      </c>
      <c r="Q81">
        <v>728</v>
      </c>
      <c r="R81">
        <v>0.69099999999999995</v>
      </c>
      <c r="S81">
        <v>380</v>
      </c>
      <c r="T81">
        <v>790</v>
      </c>
      <c r="U81">
        <v>1170</v>
      </c>
      <c r="V81">
        <v>488</v>
      </c>
      <c r="W81">
        <v>224</v>
      </c>
      <c r="X81">
        <v>114</v>
      </c>
      <c r="Y81">
        <v>354</v>
      </c>
      <c r="Z81">
        <v>492</v>
      </c>
      <c r="AA81">
        <v>2519</v>
      </c>
      <c r="AB81">
        <v>81.3</v>
      </c>
      <c r="AC81" s="4">
        <v>31</v>
      </c>
      <c r="AD81" s="5">
        <v>6249</v>
      </c>
      <c r="AE81" s="5">
        <v>784</v>
      </c>
      <c r="AF81" s="5">
        <v>1825</v>
      </c>
      <c r="AG81" s="5">
        <v>0.43</v>
      </c>
      <c r="AH81" s="5">
        <v>620</v>
      </c>
      <c r="AI81" s="5">
        <v>1317</v>
      </c>
      <c r="AJ81" s="5">
        <v>0.47099999999999997</v>
      </c>
      <c r="AK81" s="5">
        <v>164</v>
      </c>
      <c r="AL81" s="5">
        <v>508</v>
      </c>
      <c r="AM81" s="5">
        <v>0.32300000000000001</v>
      </c>
      <c r="AN81" s="5">
        <v>305</v>
      </c>
      <c r="AO81" s="5">
        <v>445</v>
      </c>
      <c r="AP81" s="5">
        <v>0.68500000000000005</v>
      </c>
      <c r="AQ81" s="5">
        <v>333</v>
      </c>
      <c r="AR81" s="5">
        <v>633</v>
      </c>
      <c r="AS81" s="5">
        <v>966</v>
      </c>
      <c r="AT81" s="5">
        <v>370</v>
      </c>
      <c r="AU81" s="5">
        <v>178</v>
      </c>
      <c r="AV81" s="5">
        <v>97</v>
      </c>
      <c r="AW81" s="5">
        <v>396</v>
      </c>
      <c r="AX81" s="5">
        <v>609</v>
      </c>
      <c r="AY81" s="5">
        <v>2037</v>
      </c>
      <c r="AZ81" s="6">
        <v>65.7</v>
      </c>
      <c r="BA81">
        <f t="shared" si="7"/>
        <v>0.61686855091969495</v>
      </c>
      <c r="BB81">
        <f t="shared" si="8"/>
        <v>0.51107174490699736</v>
      </c>
      <c r="BD81" s="5">
        <f t="shared" si="9"/>
        <v>0.98596321393998065</v>
      </c>
      <c r="BE81" s="5">
        <f t="shared" si="10"/>
        <v>1.2395433520322803</v>
      </c>
      <c r="BG81">
        <v>19</v>
      </c>
      <c r="BH81">
        <v>28</v>
      </c>
      <c r="BI81" s="5">
        <f t="shared" si="11"/>
        <v>0.61290322580645162</v>
      </c>
      <c r="BJ81" s="5">
        <f t="shared" si="12"/>
        <v>0.90322580645161288</v>
      </c>
      <c r="BK81" s="5">
        <f t="shared" si="13"/>
        <v>0.29032258064516125</v>
      </c>
    </row>
    <row r="82" spans="1:63" x14ac:dyDescent="0.25">
      <c r="A82">
        <v>2015</v>
      </c>
      <c r="B82" t="s">
        <v>98</v>
      </c>
      <c r="C82" s="5">
        <f>54*(($BP$2*G82)+($BQ$2*W82)+($BR$2*M82)+($BS$2*P82)+($BT$2*X82)+($BU$2*S82)+($BV$2*V82)+($BW$2*T82)-($BX$2*Z82)-($BY$2*(Q82-P82))-($BZ$2*(H82-G82))-($CA$2*Y82))*(1/F82)</f>
        <v>13.065689228598805</v>
      </c>
      <c r="D82">
        <v>29</v>
      </c>
      <c r="E82">
        <v>10</v>
      </c>
      <c r="F82">
        <v>5825</v>
      </c>
      <c r="G82">
        <v>761</v>
      </c>
      <c r="H82">
        <v>1680</v>
      </c>
      <c r="I82">
        <v>0.45300000000000001</v>
      </c>
      <c r="J82">
        <v>532</v>
      </c>
      <c r="K82">
        <v>1056</v>
      </c>
      <c r="L82">
        <v>0.504</v>
      </c>
      <c r="M82">
        <v>229</v>
      </c>
      <c r="N82">
        <v>624</v>
      </c>
      <c r="O82">
        <v>0.36699999999999999</v>
      </c>
      <c r="P82">
        <v>346</v>
      </c>
      <c r="Q82">
        <v>550</v>
      </c>
      <c r="R82">
        <v>0.629</v>
      </c>
      <c r="S82">
        <v>332</v>
      </c>
      <c r="T82">
        <v>714</v>
      </c>
      <c r="U82">
        <v>1046</v>
      </c>
      <c r="V82">
        <v>439</v>
      </c>
      <c r="W82">
        <v>149</v>
      </c>
      <c r="X82">
        <v>87</v>
      </c>
      <c r="Y82">
        <v>356</v>
      </c>
      <c r="Z82">
        <v>533</v>
      </c>
      <c r="AA82">
        <v>2097</v>
      </c>
      <c r="AB82">
        <v>72.3</v>
      </c>
      <c r="AC82" s="4">
        <v>29</v>
      </c>
      <c r="AD82" s="5">
        <v>5825</v>
      </c>
      <c r="AE82" s="5">
        <v>752</v>
      </c>
      <c r="AF82" s="5">
        <v>1714</v>
      </c>
      <c r="AG82" s="5">
        <v>0.439</v>
      </c>
      <c r="AH82" s="5">
        <v>489</v>
      </c>
      <c r="AI82" s="5">
        <v>1025</v>
      </c>
      <c r="AJ82" s="5">
        <v>0.47699999999999998</v>
      </c>
      <c r="AK82" s="5">
        <v>263</v>
      </c>
      <c r="AL82" s="5">
        <v>689</v>
      </c>
      <c r="AM82" s="5">
        <v>0.38200000000000001</v>
      </c>
      <c r="AN82" s="5">
        <v>408</v>
      </c>
      <c r="AO82" s="5">
        <v>600</v>
      </c>
      <c r="AP82" s="5">
        <v>0.68</v>
      </c>
      <c r="AQ82" s="5">
        <v>355</v>
      </c>
      <c r="AR82" s="5">
        <v>688</v>
      </c>
      <c r="AS82" s="5">
        <v>1043</v>
      </c>
      <c r="AT82" s="5">
        <v>491</v>
      </c>
      <c r="AU82" s="5">
        <v>158</v>
      </c>
      <c r="AV82" s="5">
        <v>93</v>
      </c>
      <c r="AW82" s="5">
        <v>322</v>
      </c>
      <c r="AX82" s="5">
        <v>504</v>
      </c>
      <c r="AY82" s="5">
        <v>2175</v>
      </c>
      <c r="AZ82" s="6">
        <v>75</v>
      </c>
      <c r="BA82">
        <f t="shared" si="7"/>
        <v>0.55996266915538961</v>
      </c>
      <c r="BB82">
        <f t="shared" si="8"/>
        <v>0.57228360957642721</v>
      </c>
      <c r="BD82" s="5">
        <f t="shared" si="9"/>
        <v>1.1322228006246746</v>
      </c>
      <c r="BE82" s="5">
        <f t="shared" si="10"/>
        <v>1.08991683991684</v>
      </c>
      <c r="BG82">
        <v>24</v>
      </c>
      <c r="BH82">
        <v>10</v>
      </c>
      <c r="BI82" s="5">
        <f t="shared" si="11"/>
        <v>0.82758620689655171</v>
      </c>
      <c r="BJ82" s="5">
        <f t="shared" si="12"/>
        <v>0.34482758620689657</v>
      </c>
      <c r="BK82" s="5">
        <f t="shared" si="13"/>
        <v>-0.48275862068965514</v>
      </c>
    </row>
    <row r="83" spans="1:63" x14ac:dyDescent="0.25">
      <c r="A83">
        <v>2015</v>
      </c>
      <c r="B83" t="s">
        <v>99</v>
      </c>
      <c r="C83" s="5">
        <f>54*(($BP$2*G83)+($BQ$2*W83)+($BR$2*M83)+($BS$2*P83)+($BT$2*X83)+($BU$2*S83)+($BV$2*V83)+($BW$2*T83)-($BX$2*Z83)-($BY$2*(Q83-P83))-($BZ$2*(H83-G83))-($CA$2*Y83))*(1/F83)</f>
        <v>11.184572902776164</v>
      </c>
      <c r="D83">
        <v>30</v>
      </c>
      <c r="E83">
        <v>11</v>
      </c>
      <c r="F83">
        <v>6000</v>
      </c>
      <c r="G83">
        <v>676</v>
      </c>
      <c r="H83">
        <v>1604</v>
      </c>
      <c r="I83">
        <v>0.42099999999999999</v>
      </c>
      <c r="J83">
        <v>475</v>
      </c>
      <c r="K83">
        <v>1019</v>
      </c>
      <c r="L83">
        <v>0.46600000000000003</v>
      </c>
      <c r="M83">
        <v>201</v>
      </c>
      <c r="N83">
        <v>585</v>
      </c>
      <c r="O83">
        <v>0.34399999999999997</v>
      </c>
      <c r="P83">
        <v>360</v>
      </c>
      <c r="Q83">
        <v>530</v>
      </c>
      <c r="R83">
        <v>0.67900000000000005</v>
      </c>
      <c r="S83">
        <v>303</v>
      </c>
      <c r="T83">
        <v>660</v>
      </c>
      <c r="U83">
        <v>963</v>
      </c>
      <c r="V83">
        <v>397</v>
      </c>
      <c r="W83">
        <v>183</v>
      </c>
      <c r="X83">
        <v>55</v>
      </c>
      <c r="Y83">
        <v>346</v>
      </c>
      <c r="Z83">
        <v>518</v>
      </c>
      <c r="AA83">
        <v>1913</v>
      </c>
      <c r="AB83">
        <v>63.8</v>
      </c>
      <c r="AC83" s="4">
        <v>30</v>
      </c>
      <c r="AD83" s="5">
        <v>6000</v>
      </c>
      <c r="AE83" s="5">
        <v>702</v>
      </c>
      <c r="AF83" s="5">
        <v>1596</v>
      </c>
      <c r="AG83" s="5">
        <v>0.44</v>
      </c>
      <c r="AH83" s="5">
        <v>527</v>
      </c>
      <c r="AI83" s="5">
        <v>1019</v>
      </c>
      <c r="AJ83" s="5">
        <v>0.51700000000000002</v>
      </c>
      <c r="AK83" s="5">
        <v>175</v>
      </c>
      <c r="AL83" s="5">
        <v>577</v>
      </c>
      <c r="AM83" s="5">
        <v>0.30299999999999999</v>
      </c>
      <c r="AN83" s="5">
        <v>371</v>
      </c>
      <c r="AO83" s="5">
        <v>546</v>
      </c>
      <c r="AP83" s="5">
        <v>0.67900000000000005</v>
      </c>
      <c r="AQ83" s="5">
        <v>327</v>
      </c>
      <c r="AR83" s="5">
        <v>715</v>
      </c>
      <c r="AS83" s="5">
        <v>1042</v>
      </c>
      <c r="AT83" s="5">
        <v>398</v>
      </c>
      <c r="AU83" s="5">
        <v>180</v>
      </c>
      <c r="AV83" s="5">
        <v>126</v>
      </c>
      <c r="AW83" s="5">
        <v>368</v>
      </c>
      <c r="AX83" s="5">
        <v>526</v>
      </c>
      <c r="AY83" s="5">
        <v>1950</v>
      </c>
      <c r="AZ83" s="6">
        <v>65</v>
      </c>
      <c r="BA83">
        <f t="shared" si="7"/>
        <v>0.52495107632093929</v>
      </c>
      <c r="BB83">
        <f t="shared" si="8"/>
        <v>0.54054054054054057</v>
      </c>
      <c r="BD83" s="5">
        <f t="shared" si="9"/>
        <v>1.0509863102296</v>
      </c>
      <c r="BE83" s="5">
        <f t="shared" si="10"/>
        <v>1.0290478752017214</v>
      </c>
      <c r="BG83">
        <v>21</v>
      </c>
      <c r="BH83">
        <v>11</v>
      </c>
      <c r="BI83" s="5">
        <f t="shared" si="11"/>
        <v>0.7</v>
      </c>
      <c r="BJ83" s="5">
        <f t="shared" si="12"/>
        <v>0.36666666666666664</v>
      </c>
      <c r="BK83" s="5">
        <f t="shared" si="13"/>
        <v>-0.33333333333333331</v>
      </c>
    </row>
    <row r="84" spans="1:63" x14ac:dyDescent="0.25">
      <c r="A84">
        <v>2015</v>
      </c>
      <c r="B84" t="s">
        <v>100</v>
      </c>
      <c r="C84" s="5">
        <f>54*(($BP$2*G84)+($BQ$2*W84)+($BR$2*M84)+($BS$2*P84)+($BT$2*X84)+($BU$2*S84)+($BV$2*V84)+($BW$2*T84)-($BX$2*Z84)-($BY$2*(Q84-P84))-($BZ$2*(H84-G84))-($CA$2*Y84))*(1/F84)</f>
        <v>13.24376642315792</v>
      </c>
      <c r="D84">
        <v>30</v>
      </c>
      <c r="E84">
        <v>14</v>
      </c>
      <c r="F84">
        <v>6051</v>
      </c>
      <c r="G84">
        <v>722</v>
      </c>
      <c r="H84">
        <v>1712</v>
      </c>
      <c r="I84">
        <v>0.42199999999999999</v>
      </c>
      <c r="J84">
        <v>442</v>
      </c>
      <c r="K84">
        <v>948</v>
      </c>
      <c r="L84">
        <v>0.46600000000000003</v>
      </c>
      <c r="M84">
        <v>280</v>
      </c>
      <c r="N84">
        <v>764</v>
      </c>
      <c r="O84">
        <v>0.36599999999999999</v>
      </c>
      <c r="P84">
        <v>477</v>
      </c>
      <c r="Q84">
        <v>661</v>
      </c>
      <c r="R84">
        <v>0.72199999999999998</v>
      </c>
      <c r="S84">
        <v>331</v>
      </c>
      <c r="T84">
        <v>721</v>
      </c>
      <c r="U84">
        <v>1052</v>
      </c>
      <c r="V84">
        <v>382</v>
      </c>
      <c r="W84">
        <v>235</v>
      </c>
      <c r="X84">
        <v>83</v>
      </c>
      <c r="Y84">
        <v>381</v>
      </c>
      <c r="Z84">
        <v>611</v>
      </c>
      <c r="AA84">
        <v>2201</v>
      </c>
      <c r="AB84">
        <v>73.400000000000006</v>
      </c>
      <c r="AC84" s="4">
        <v>30</v>
      </c>
      <c r="AD84" s="5">
        <v>6051</v>
      </c>
      <c r="AE84" s="5">
        <v>697</v>
      </c>
      <c r="AF84" s="5">
        <v>1647</v>
      </c>
      <c r="AG84" s="5">
        <v>0.42299999999999999</v>
      </c>
      <c r="AH84" s="5">
        <v>442</v>
      </c>
      <c r="AI84" s="5">
        <v>917</v>
      </c>
      <c r="AJ84" s="5">
        <v>0.48199999999999998</v>
      </c>
      <c r="AK84" s="5">
        <v>255</v>
      </c>
      <c r="AL84" s="5">
        <v>730</v>
      </c>
      <c r="AM84" s="5">
        <v>0.34899999999999998</v>
      </c>
      <c r="AN84" s="5">
        <v>491</v>
      </c>
      <c r="AO84" s="5">
        <v>697</v>
      </c>
      <c r="AP84" s="5">
        <v>0.70399999999999996</v>
      </c>
      <c r="AQ84" s="5">
        <v>338</v>
      </c>
      <c r="AR84" s="5">
        <v>744</v>
      </c>
      <c r="AS84" s="5">
        <v>1082</v>
      </c>
      <c r="AT84" s="5">
        <v>435</v>
      </c>
      <c r="AU84" s="5">
        <v>211</v>
      </c>
      <c r="AV84" s="5">
        <v>126</v>
      </c>
      <c r="AW84" s="5">
        <v>444</v>
      </c>
      <c r="AX84" s="5">
        <v>554</v>
      </c>
      <c r="AY84" s="5">
        <v>2140</v>
      </c>
      <c r="AZ84" s="6">
        <v>71.3</v>
      </c>
      <c r="BA84">
        <f t="shared" si="7"/>
        <v>0.5149253731343284</v>
      </c>
      <c r="BB84">
        <f t="shared" si="8"/>
        <v>0.51736745886654478</v>
      </c>
      <c r="BD84" s="5">
        <f t="shared" si="9"/>
        <v>1.0532532729599371</v>
      </c>
      <c r="BE84" s="5">
        <f t="shared" si="10"/>
        <v>1.0861626529806554</v>
      </c>
      <c r="BG84">
        <v>18</v>
      </c>
      <c r="BH84">
        <v>14</v>
      </c>
      <c r="BI84" s="5">
        <f t="shared" si="11"/>
        <v>0.6</v>
      </c>
      <c r="BJ84" s="5">
        <f t="shared" si="12"/>
        <v>0.46666666666666667</v>
      </c>
      <c r="BK84" s="5">
        <f t="shared" si="13"/>
        <v>-0.1333333333333333</v>
      </c>
    </row>
    <row r="85" spans="1:63" x14ac:dyDescent="0.25">
      <c r="A85">
        <v>2015</v>
      </c>
      <c r="B85" t="s">
        <v>101</v>
      </c>
      <c r="C85" s="5">
        <f>54*(($BP$2*G85)+($BQ$2*W85)+($BR$2*M85)+($BS$2*P85)+($BT$2*X85)+($BU$2*S85)+($BV$2*V85)+($BW$2*T85)-($BX$2*Z85)-($BY$2*(Q85-P85))-($BZ$2*(H85-G85))-($CA$2*Y85))*(1/F85)</f>
        <v>10.964915330864486</v>
      </c>
      <c r="D85">
        <v>31</v>
      </c>
      <c r="E85">
        <v>15</v>
      </c>
      <c r="F85">
        <v>6250</v>
      </c>
      <c r="G85">
        <v>688</v>
      </c>
      <c r="H85">
        <v>1574</v>
      </c>
      <c r="I85">
        <v>0.437</v>
      </c>
      <c r="J85">
        <v>473</v>
      </c>
      <c r="K85">
        <v>985</v>
      </c>
      <c r="L85">
        <v>0.48</v>
      </c>
      <c r="M85">
        <v>215</v>
      </c>
      <c r="N85">
        <v>589</v>
      </c>
      <c r="O85">
        <v>0.36499999999999999</v>
      </c>
      <c r="P85">
        <v>341</v>
      </c>
      <c r="Q85">
        <v>529</v>
      </c>
      <c r="R85">
        <v>0.64500000000000002</v>
      </c>
      <c r="S85">
        <v>243</v>
      </c>
      <c r="T85">
        <v>696</v>
      </c>
      <c r="U85">
        <v>939</v>
      </c>
      <c r="V85">
        <v>400</v>
      </c>
      <c r="W85">
        <v>173</v>
      </c>
      <c r="X85">
        <v>131</v>
      </c>
      <c r="Y85">
        <v>366</v>
      </c>
      <c r="Z85">
        <v>505</v>
      </c>
      <c r="AA85">
        <v>1932</v>
      </c>
      <c r="AB85">
        <v>62.3</v>
      </c>
      <c r="AC85" s="4">
        <v>31</v>
      </c>
      <c r="AD85" s="5">
        <v>6250</v>
      </c>
      <c r="AE85" s="5">
        <v>691</v>
      </c>
      <c r="AF85" s="5">
        <v>1684</v>
      </c>
      <c r="AG85" s="5">
        <v>0.41</v>
      </c>
      <c r="AH85" s="5">
        <v>488</v>
      </c>
      <c r="AI85" s="5">
        <v>1092</v>
      </c>
      <c r="AJ85" s="5">
        <v>0.44700000000000001</v>
      </c>
      <c r="AK85" s="5">
        <v>203</v>
      </c>
      <c r="AL85" s="5">
        <v>592</v>
      </c>
      <c r="AM85" s="5">
        <v>0.34300000000000003</v>
      </c>
      <c r="AN85" s="5">
        <v>377</v>
      </c>
      <c r="AO85" s="5">
        <v>529</v>
      </c>
      <c r="AP85" s="5">
        <v>0.71299999999999997</v>
      </c>
      <c r="AQ85" s="5">
        <v>366</v>
      </c>
      <c r="AR85" s="5">
        <v>740</v>
      </c>
      <c r="AS85" s="5">
        <v>1106</v>
      </c>
      <c r="AT85" s="5">
        <v>346</v>
      </c>
      <c r="AU85" s="5">
        <v>197</v>
      </c>
      <c r="AV85" s="5">
        <v>88</v>
      </c>
      <c r="AW85" s="5">
        <v>375</v>
      </c>
      <c r="AX85" s="5">
        <v>532</v>
      </c>
      <c r="AY85" s="5">
        <v>1962</v>
      </c>
      <c r="AZ85" s="6">
        <v>63.3</v>
      </c>
      <c r="BA85">
        <f t="shared" si="7"/>
        <v>0.51883643299952309</v>
      </c>
      <c r="BB85">
        <f t="shared" si="8"/>
        <v>0.50858263854830799</v>
      </c>
      <c r="BD85" s="5">
        <f t="shared" si="9"/>
        <v>1.030137561692744</v>
      </c>
      <c r="BE85" s="5">
        <f t="shared" si="10"/>
        <v>1.0122602955045583</v>
      </c>
      <c r="BG85">
        <v>13</v>
      </c>
      <c r="BH85">
        <v>15</v>
      </c>
      <c r="BI85" s="5">
        <f t="shared" si="11"/>
        <v>0.41935483870967744</v>
      </c>
      <c r="BJ85" s="5">
        <f t="shared" si="12"/>
        <v>0.4838709677419355</v>
      </c>
      <c r="BK85" s="5">
        <f t="shared" si="13"/>
        <v>6.4516129032258063E-2</v>
      </c>
    </row>
    <row r="86" spans="1:63" x14ac:dyDescent="0.25">
      <c r="A86">
        <v>2015</v>
      </c>
      <c r="B86" t="s">
        <v>102</v>
      </c>
      <c r="C86" s="5">
        <f>54*(($BP$2*G86)+($BQ$2*W86)+($BR$2*M86)+($BS$2*P86)+($BT$2*X86)+($BU$2*S86)+($BV$2*V86)+($BW$2*T86)-($BX$2*Z86)-($BY$2*(Q86-P86))-($BZ$2*(H86-G86))-($CA$2*Y86))*(1/F86)</f>
        <v>14.267145778001616</v>
      </c>
      <c r="D86">
        <v>30</v>
      </c>
      <c r="E86">
        <v>17</v>
      </c>
      <c r="F86">
        <v>6050</v>
      </c>
      <c r="G86">
        <v>738</v>
      </c>
      <c r="H86">
        <v>1595</v>
      </c>
      <c r="I86">
        <v>0.46300000000000002</v>
      </c>
      <c r="J86">
        <v>480</v>
      </c>
      <c r="K86">
        <v>853</v>
      </c>
      <c r="L86">
        <v>0.56299999999999994</v>
      </c>
      <c r="M86">
        <v>258</v>
      </c>
      <c r="N86">
        <v>742</v>
      </c>
      <c r="O86">
        <v>0.34799999999999998</v>
      </c>
      <c r="P86">
        <v>423</v>
      </c>
      <c r="Q86">
        <v>543</v>
      </c>
      <c r="R86">
        <v>0.77900000000000003</v>
      </c>
      <c r="S86">
        <v>212</v>
      </c>
      <c r="T86">
        <v>600</v>
      </c>
      <c r="U86">
        <v>812</v>
      </c>
      <c r="V86">
        <v>437</v>
      </c>
      <c r="W86">
        <v>291</v>
      </c>
      <c r="X86">
        <v>88</v>
      </c>
      <c r="Y86">
        <v>348</v>
      </c>
      <c r="Z86">
        <v>518</v>
      </c>
      <c r="AA86">
        <v>2157</v>
      </c>
      <c r="AB86">
        <v>71.900000000000006</v>
      </c>
      <c r="AC86" s="4">
        <v>30</v>
      </c>
      <c r="AD86" s="5">
        <v>6050</v>
      </c>
      <c r="AE86" s="5">
        <v>651</v>
      </c>
      <c r="AF86" s="5">
        <v>1478</v>
      </c>
      <c r="AG86" s="5">
        <v>0.44</v>
      </c>
      <c r="AH86" s="5">
        <v>418</v>
      </c>
      <c r="AI86" s="5">
        <v>871</v>
      </c>
      <c r="AJ86" s="5">
        <v>0.48</v>
      </c>
      <c r="AK86" s="5">
        <v>233</v>
      </c>
      <c r="AL86" s="5">
        <v>607</v>
      </c>
      <c r="AM86" s="5">
        <v>0.38400000000000001</v>
      </c>
      <c r="AN86" s="5">
        <v>355</v>
      </c>
      <c r="AO86" s="5">
        <v>527</v>
      </c>
      <c r="AP86" s="5">
        <v>0.67400000000000004</v>
      </c>
      <c r="AQ86" s="5">
        <v>305</v>
      </c>
      <c r="AR86" s="5">
        <v>687</v>
      </c>
      <c r="AS86" s="5">
        <v>992</v>
      </c>
      <c r="AT86" s="5">
        <v>433</v>
      </c>
      <c r="AU86" s="5">
        <v>188</v>
      </c>
      <c r="AV86" s="5">
        <v>87</v>
      </c>
      <c r="AW86" s="5">
        <v>566</v>
      </c>
      <c r="AX86" s="5">
        <v>536</v>
      </c>
      <c r="AY86" s="5">
        <v>1890</v>
      </c>
      <c r="AZ86" s="6">
        <v>63</v>
      </c>
      <c r="BA86">
        <f t="shared" si="7"/>
        <v>0.54197416974169743</v>
      </c>
      <c r="BB86">
        <f t="shared" si="8"/>
        <v>0.4990791896869245</v>
      </c>
      <c r="BD86" s="5">
        <f t="shared" si="9"/>
        <v>0.96933018771156021</v>
      </c>
      <c r="BE86" s="5">
        <f t="shared" si="10"/>
        <v>1.1071758546350476</v>
      </c>
      <c r="BG86">
        <v>25</v>
      </c>
      <c r="BH86">
        <v>17</v>
      </c>
      <c r="BI86" s="5">
        <f t="shared" si="11"/>
        <v>0.83333333333333337</v>
      </c>
      <c r="BJ86" s="5">
        <f t="shared" si="12"/>
        <v>0.56666666666666665</v>
      </c>
      <c r="BK86" s="5">
        <f t="shared" si="13"/>
        <v>-0.26666666666666672</v>
      </c>
    </row>
    <row r="87" spans="1:63" x14ac:dyDescent="0.25">
      <c r="A87">
        <v>2015</v>
      </c>
      <c r="B87" t="s">
        <v>103</v>
      </c>
      <c r="C87" s="5">
        <f>54*(($BP$2*G87)+($BQ$2*W87)+($BR$2*M87)+($BS$2*P87)+($BT$2*X87)+($BU$2*S87)+($BV$2*V87)+($BW$2*T87)-($BX$2*Z87)-($BY$2*(Q87-P87))-($BZ$2*(H87-G87))-($CA$2*Y87))*(1/F87)</f>
        <v>13.118577915507222</v>
      </c>
      <c r="D87">
        <v>31</v>
      </c>
      <c r="E87">
        <v>15</v>
      </c>
      <c r="F87">
        <v>6249</v>
      </c>
      <c r="G87">
        <v>711</v>
      </c>
      <c r="H87">
        <v>1717</v>
      </c>
      <c r="I87">
        <v>0.41399999999999998</v>
      </c>
      <c r="J87">
        <v>509</v>
      </c>
      <c r="K87">
        <v>1068</v>
      </c>
      <c r="L87">
        <v>0.47699999999999998</v>
      </c>
      <c r="M87">
        <v>202</v>
      </c>
      <c r="N87">
        <v>649</v>
      </c>
      <c r="O87">
        <v>0.311</v>
      </c>
      <c r="P87">
        <v>536</v>
      </c>
      <c r="Q87">
        <v>749</v>
      </c>
      <c r="R87">
        <v>0.71599999999999997</v>
      </c>
      <c r="S87">
        <v>349</v>
      </c>
      <c r="T87">
        <v>792</v>
      </c>
      <c r="U87">
        <v>1141</v>
      </c>
      <c r="V87">
        <v>331</v>
      </c>
      <c r="W87">
        <v>273</v>
      </c>
      <c r="X87">
        <v>147</v>
      </c>
      <c r="Y87">
        <v>376</v>
      </c>
      <c r="Z87">
        <v>592</v>
      </c>
      <c r="AA87">
        <v>2160</v>
      </c>
      <c r="AB87">
        <v>69.7</v>
      </c>
      <c r="AC87" s="4">
        <v>31</v>
      </c>
      <c r="AD87" s="5">
        <v>6249</v>
      </c>
      <c r="AE87" s="5">
        <v>637</v>
      </c>
      <c r="AF87" s="5">
        <v>1697</v>
      </c>
      <c r="AG87" s="5">
        <v>0.375</v>
      </c>
      <c r="AH87" s="5">
        <v>417</v>
      </c>
      <c r="AI87" s="5">
        <v>1005</v>
      </c>
      <c r="AJ87" s="5">
        <v>0.41499999999999998</v>
      </c>
      <c r="AK87" s="5">
        <v>220</v>
      </c>
      <c r="AL87" s="5">
        <v>692</v>
      </c>
      <c r="AM87" s="5">
        <v>0.318</v>
      </c>
      <c r="AN87" s="5">
        <v>459</v>
      </c>
      <c r="AO87" s="5">
        <v>678</v>
      </c>
      <c r="AP87" s="5">
        <v>0.67700000000000005</v>
      </c>
      <c r="AQ87" s="5">
        <v>388</v>
      </c>
      <c r="AR87" s="5">
        <v>765</v>
      </c>
      <c r="AS87" s="5">
        <v>1153</v>
      </c>
      <c r="AT87" s="5">
        <v>412</v>
      </c>
      <c r="AU87" s="5">
        <v>173</v>
      </c>
      <c r="AV87" s="5">
        <v>102</v>
      </c>
      <c r="AW87" s="5">
        <v>470</v>
      </c>
      <c r="AX87" s="5">
        <v>623</v>
      </c>
      <c r="AY87" s="5">
        <v>1953</v>
      </c>
      <c r="AZ87" s="6">
        <v>63</v>
      </c>
      <c r="BA87">
        <f t="shared" si="7"/>
        <v>0.50216867469879523</v>
      </c>
      <c r="BB87">
        <f t="shared" si="8"/>
        <v>0.47877681424007301</v>
      </c>
      <c r="BD87" s="5">
        <f t="shared" si="9"/>
        <v>0.9525899912203688</v>
      </c>
      <c r="BE87" s="5">
        <f t="shared" si="10"/>
        <v>1.0569583088667058</v>
      </c>
      <c r="BG87">
        <v>11</v>
      </c>
      <c r="BH87">
        <v>15</v>
      </c>
      <c r="BI87" s="5">
        <f t="shared" si="11"/>
        <v>0.35483870967741937</v>
      </c>
      <c r="BJ87" s="5">
        <f t="shared" si="12"/>
        <v>0.4838709677419355</v>
      </c>
      <c r="BK87" s="5">
        <f t="shared" si="13"/>
        <v>0.12903225806451613</v>
      </c>
    </row>
    <row r="88" spans="1:63" x14ac:dyDescent="0.25">
      <c r="A88">
        <v>2015</v>
      </c>
      <c r="B88" t="s">
        <v>104</v>
      </c>
      <c r="C88" s="5">
        <f>54*(($BP$2*G88)+($BQ$2*W88)+($BR$2*M88)+($BS$2*P88)+($BT$2*X88)+($BU$2*S88)+($BV$2*V88)+($BW$2*T88)-($BX$2*Z88)-($BY$2*(Q88-P88))-($BZ$2*(H88-G88))-($CA$2*Y88))*(1/F88)</f>
        <v>15.807982878774922</v>
      </c>
      <c r="D88">
        <v>31</v>
      </c>
      <c r="E88">
        <v>20</v>
      </c>
      <c r="F88">
        <v>6252</v>
      </c>
      <c r="G88">
        <v>864</v>
      </c>
      <c r="H88">
        <v>1814</v>
      </c>
      <c r="I88">
        <v>0.47599999999999998</v>
      </c>
      <c r="J88">
        <v>561</v>
      </c>
      <c r="K88">
        <v>1057</v>
      </c>
      <c r="L88">
        <v>0.53100000000000003</v>
      </c>
      <c r="M88">
        <v>303</v>
      </c>
      <c r="N88">
        <v>757</v>
      </c>
      <c r="O88">
        <v>0.4</v>
      </c>
      <c r="P88">
        <v>464</v>
      </c>
      <c r="Q88">
        <v>640</v>
      </c>
      <c r="R88">
        <v>0.72499999999999998</v>
      </c>
      <c r="S88">
        <v>317</v>
      </c>
      <c r="T88">
        <v>740</v>
      </c>
      <c r="U88">
        <v>1057</v>
      </c>
      <c r="V88">
        <v>412</v>
      </c>
      <c r="W88">
        <v>199</v>
      </c>
      <c r="X88">
        <v>160</v>
      </c>
      <c r="Y88">
        <v>333</v>
      </c>
      <c r="Z88">
        <v>554</v>
      </c>
      <c r="AA88">
        <v>2495</v>
      </c>
      <c r="AB88">
        <v>80.5</v>
      </c>
      <c r="AC88" s="4">
        <v>31</v>
      </c>
      <c r="AD88" s="5">
        <v>6252</v>
      </c>
      <c r="AE88" s="5">
        <v>796</v>
      </c>
      <c r="AF88" s="5">
        <v>1784</v>
      </c>
      <c r="AG88" s="5">
        <v>0.44600000000000001</v>
      </c>
      <c r="AH88" s="5">
        <v>551</v>
      </c>
      <c r="AI88" s="5">
        <v>1143</v>
      </c>
      <c r="AJ88" s="5">
        <v>0.48199999999999998</v>
      </c>
      <c r="AK88" s="5">
        <v>245</v>
      </c>
      <c r="AL88" s="5">
        <v>641</v>
      </c>
      <c r="AM88" s="5">
        <v>0.38200000000000001</v>
      </c>
      <c r="AN88" s="5">
        <v>436</v>
      </c>
      <c r="AO88" s="5">
        <v>615</v>
      </c>
      <c r="AP88" s="5">
        <v>0.70899999999999996</v>
      </c>
      <c r="AQ88" s="5">
        <v>330</v>
      </c>
      <c r="AR88" s="5">
        <v>730</v>
      </c>
      <c r="AS88" s="5">
        <v>1060</v>
      </c>
      <c r="AT88" s="5">
        <v>460</v>
      </c>
      <c r="AU88" s="5">
        <v>165</v>
      </c>
      <c r="AV88" s="5">
        <v>124</v>
      </c>
      <c r="AW88" s="5">
        <v>384</v>
      </c>
      <c r="AX88" s="5">
        <v>583</v>
      </c>
      <c r="AY88" s="5">
        <v>2273</v>
      </c>
      <c r="AZ88" s="6">
        <v>73.3</v>
      </c>
      <c r="BA88">
        <f t="shared" si="7"/>
        <v>0.5691347011596789</v>
      </c>
      <c r="BB88">
        <f t="shared" si="8"/>
        <v>0.54656222802436905</v>
      </c>
      <c r="BD88" s="5">
        <f t="shared" si="9"/>
        <v>1.0906909788867563</v>
      </c>
      <c r="BE88" s="5">
        <f t="shared" si="10"/>
        <v>1.1960690316395015</v>
      </c>
      <c r="BG88">
        <v>13</v>
      </c>
      <c r="BH88">
        <v>20</v>
      </c>
      <c r="BI88" s="5">
        <f t="shared" si="11"/>
        <v>0.41935483870967744</v>
      </c>
      <c r="BJ88" s="5">
        <f t="shared" si="12"/>
        <v>0.64516129032258063</v>
      </c>
      <c r="BK88" s="5">
        <f t="shared" si="13"/>
        <v>0.22580645161290319</v>
      </c>
    </row>
    <row r="89" spans="1:63" x14ac:dyDescent="0.25">
      <c r="A89">
        <v>2015</v>
      </c>
      <c r="B89" t="s">
        <v>105</v>
      </c>
      <c r="C89" s="5">
        <f>54*(($BP$2*G89)+($BQ$2*W89)+($BR$2*M89)+($BS$2*P89)+($BT$2*X89)+($BU$2*S89)+($BV$2*V89)+($BW$2*T89)-($BX$2*Z89)-($BY$2*(Q89-P89))-($BZ$2*(H89-G89))-($CA$2*Y89))*(1/F89)</f>
        <v>11.348926513455247</v>
      </c>
      <c r="D89">
        <v>33</v>
      </c>
      <c r="E89">
        <v>13</v>
      </c>
      <c r="F89">
        <v>6674</v>
      </c>
      <c r="G89">
        <v>807</v>
      </c>
      <c r="H89">
        <v>1906</v>
      </c>
      <c r="I89">
        <v>0.42299999999999999</v>
      </c>
      <c r="J89">
        <v>567</v>
      </c>
      <c r="K89">
        <v>1222</v>
      </c>
      <c r="L89">
        <v>0.46400000000000002</v>
      </c>
      <c r="M89">
        <v>240</v>
      </c>
      <c r="N89">
        <v>684</v>
      </c>
      <c r="O89">
        <v>0.35099999999999998</v>
      </c>
      <c r="P89">
        <v>475</v>
      </c>
      <c r="Q89">
        <v>695</v>
      </c>
      <c r="R89">
        <v>0.68300000000000005</v>
      </c>
      <c r="S89">
        <v>355</v>
      </c>
      <c r="T89">
        <v>796</v>
      </c>
      <c r="U89">
        <v>1151</v>
      </c>
      <c r="V89">
        <v>394</v>
      </c>
      <c r="W89">
        <v>213</v>
      </c>
      <c r="X89">
        <v>45</v>
      </c>
      <c r="Y89">
        <v>440</v>
      </c>
      <c r="Z89">
        <v>691</v>
      </c>
      <c r="AA89">
        <v>2329</v>
      </c>
      <c r="AB89">
        <v>70.599999999999994</v>
      </c>
      <c r="AC89" s="4">
        <v>33</v>
      </c>
      <c r="AD89" s="5">
        <v>6674</v>
      </c>
      <c r="AE89" s="5">
        <v>801</v>
      </c>
      <c r="AF89" s="5">
        <v>1806</v>
      </c>
      <c r="AG89" s="5">
        <v>0.44400000000000001</v>
      </c>
      <c r="AH89" s="5">
        <v>593</v>
      </c>
      <c r="AI89" s="5">
        <v>1190</v>
      </c>
      <c r="AJ89" s="5">
        <v>0.498</v>
      </c>
      <c r="AK89" s="5">
        <v>208</v>
      </c>
      <c r="AL89" s="5">
        <v>616</v>
      </c>
      <c r="AM89" s="5">
        <v>0.33800000000000002</v>
      </c>
      <c r="AN89" s="5">
        <v>519</v>
      </c>
      <c r="AO89" s="5">
        <v>777</v>
      </c>
      <c r="AP89" s="5">
        <v>0.66800000000000004</v>
      </c>
      <c r="AQ89" s="5">
        <v>349</v>
      </c>
      <c r="AR89" s="5">
        <v>876</v>
      </c>
      <c r="AS89" s="5">
        <v>1225</v>
      </c>
      <c r="AT89" s="5">
        <v>389</v>
      </c>
      <c r="AU89" s="5">
        <v>209</v>
      </c>
      <c r="AV89" s="5">
        <v>117</v>
      </c>
      <c r="AW89" s="5">
        <v>488</v>
      </c>
      <c r="AX89" s="5">
        <v>659</v>
      </c>
      <c r="AY89" s="5">
        <v>2329</v>
      </c>
      <c r="AZ89" s="6">
        <v>70.599999999999994</v>
      </c>
      <c r="BA89">
        <f t="shared" si="7"/>
        <v>0.50356394129979032</v>
      </c>
      <c r="BB89">
        <f t="shared" si="8"/>
        <v>0.5098543273350471</v>
      </c>
      <c r="BD89" s="5">
        <f t="shared" si="9"/>
        <v>1.032449685255785</v>
      </c>
      <c r="BE89" s="5">
        <f t="shared" si="10"/>
        <v>1.0264433671220803</v>
      </c>
      <c r="BG89">
        <v>23</v>
      </c>
      <c r="BH89">
        <v>13</v>
      </c>
      <c r="BI89" s="5">
        <f t="shared" si="11"/>
        <v>0.69696969696969702</v>
      </c>
      <c r="BJ89" s="5">
        <f t="shared" si="12"/>
        <v>0.39393939393939392</v>
      </c>
      <c r="BK89" s="5">
        <f t="shared" si="13"/>
        <v>-0.30303030303030309</v>
      </c>
    </row>
    <row r="90" spans="1:63" x14ac:dyDescent="0.25">
      <c r="A90">
        <v>2015</v>
      </c>
      <c r="B90" t="s">
        <v>106</v>
      </c>
      <c r="C90" s="5">
        <f>54*(($BP$2*G90)+($BQ$2*W90)+($BR$2*M90)+($BS$2*P90)+($BT$2*X90)+($BU$2*S90)+($BV$2*V90)+($BW$2*T90)-($BX$2*Z90)-($BY$2*(Q90-P90))-($BZ$2*(H90-G90))-($CA$2*Y90))*(1/F90)</f>
        <v>12.977812221928128</v>
      </c>
      <c r="D90">
        <v>31</v>
      </c>
      <c r="E90">
        <v>18</v>
      </c>
      <c r="F90">
        <v>6274</v>
      </c>
      <c r="G90">
        <v>750</v>
      </c>
      <c r="H90">
        <v>1569</v>
      </c>
      <c r="I90">
        <v>0.47799999999999998</v>
      </c>
      <c r="J90">
        <v>626</v>
      </c>
      <c r="K90">
        <v>1209</v>
      </c>
      <c r="L90">
        <v>0.51800000000000002</v>
      </c>
      <c r="M90">
        <v>124</v>
      </c>
      <c r="N90">
        <v>360</v>
      </c>
      <c r="O90">
        <v>0.34399999999999997</v>
      </c>
      <c r="P90">
        <v>524</v>
      </c>
      <c r="Q90">
        <v>703</v>
      </c>
      <c r="R90">
        <v>0.745</v>
      </c>
      <c r="S90">
        <v>248</v>
      </c>
      <c r="T90">
        <v>745</v>
      </c>
      <c r="U90">
        <v>993</v>
      </c>
      <c r="V90">
        <v>482</v>
      </c>
      <c r="W90">
        <v>174</v>
      </c>
      <c r="X90">
        <v>114</v>
      </c>
      <c r="Y90">
        <v>398</v>
      </c>
      <c r="Z90">
        <v>535</v>
      </c>
      <c r="AA90">
        <v>2148</v>
      </c>
      <c r="AB90">
        <v>69.3</v>
      </c>
      <c r="AC90" s="4">
        <v>31</v>
      </c>
      <c r="AD90" s="5">
        <v>6274</v>
      </c>
      <c r="AE90" s="5">
        <v>722</v>
      </c>
      <c r="AF90" s="5">
        <v>1677</v>
      </c>
      <c r="AG90" s="5">
        <v>0.43099999999999999</v>
      </c>
      <c r="AH90" s="5">
        <v>529</v>
      </c>
      <c r="AI90" s="5">
        <v>1115</v>
      </c>
      <c r="AJ90" s="5">
        <v>0.47399999999999998</v>
      </c>
      <c r="AK90" s="5">
        <v>193</v>
      </c>
      <c r="AL90" s="5">
        <v>562</v>
      </c>
      <c r="AM90" s="5">
        <v>0.34300000000000003</v>
      </c>
      <c r="AN90" s="5">
        <v>366</v>
      </c>
      <c r="AO90" s="5">
        <v>518</v>
      </c>
      <c r="AP90" s="5">
        <v>0.70699999999999996</v>
      </c>
      <c r="AQ90" s="5">
        <v>299</v>
      </c>
      <c r="AR90" s="5">
        <v>673</v>
      </c>
      <c r="AS90" s="5">
        <v>972</v>
      </c>
      <c r="AT90" s="5">
        <v>367</v>
      </c>
      <c r="AU90" s="5">
        <v>202</v>
      </c>
      <c r="AV90" s="5">
        <v>113</v>
      </c>
      <c r="AW90" s="5">
        <v>420</v>
      </c>
      <c r="AX90" s="5">
        <v>618</v>
      </c>
      <c r="AY90" s="5">
        <v>2003</v>
      </c>
      <c r="AZ90" s="6">
        <v>64.599999999999994</v>
      </c>
      <c r="BA90">
        <f t="shared" si="7"/>
        <v>0.55974557019536575</v>
      </c>
      <c r="BB90">
        <f t="shared" si="8"/>
        <v>0.50300230946882218</v>
      </c>
      <c r="BD90" s="5">
        <f t="shared" si="9"/>
        <v>0.99890285258328348</v>
      </c>
      <c r="BE90" s="5">
        <f t="shared" si="10"/>
        <v>1.0738926107389262</v>
      </c>
      <c r="BG90">
        <v>12</v>
      </c>
      <c r="BH90">
        <v>18</v>
      </c>
      <c r="BI90" s="5">
        <f t="shared" si="11"/>
        <v>0.38709677419354838</v>
      </c>
      <c r="BJ90" s="5">
        <f t="shared" si="12"/>
        <v>0.58064516129032262</v>
      </c>
      <c r="BK90" s="5">
        <f t="shared" si="13"/>
        <v>0.19354838709677424</v>
      </c>
    </row>
    <row r="91" spans="1:63" x14ac:dyDescent="0.25">
      <c r="A91">
        <v>2015</v>
      </c>
      <c r="B91" t="s">
        <v>107</v>
      </c>
      <c r="C91" s="5">
        <f>54*(($BP$2*G91)+($BQ$2*W91)+($BR$2*M91)+($BS$2*P91)+($BT$2*X91)+($BU$2*S91)+($BV$2*V91)+($BW$2*T91)-($BX$2*Z91)-($BY$2*(Q91-P91))-($BZ$2*(H91-G91))-($CA$2*Y91))*(1/F91)</f>
        <v>9.0422278769111557</v>
      </c>
      <c r="D91">
        <v>31</v>
      </c>
      <c r="E91">
        <v>7</v>
      </c>
      <c r="F91">
        <v>6325</v>
      </c>
      <c r="G91">
        <v>614</v>
      </c>
      <c r="H91">
        <v>1578</v>
      </c>
      <c r="I91">
        <v>0.38900000000000001</v>
      </c>
      <c r="J91">
        <v>416</v>
      </c>
      <c r="K91">
        <v>964</v>
      </c>
      <c r="L91">
        <v>0.432</v>
      </c>
      <c r="M91">
        <v>198</v>
      </c>
      <c r="N91">
        <v>614</v>
      </c>
      <c r="O91">
        <v>0.32200000000000001</v>
      </c>
      <c r="P91">
        <v>419</v>
      </c>
      <c r="Q91">
        <v>585</v>
      </c>
      <c r="R91">
        <v>0.71599999999999997</v>
      </c>
      <c r="S91">
        <v>286</v>
      </c>
      <c r="T91">
        <v>693</v>
      </c>
      <c r="U91">
        <v>979</v>
      </c>
      <c r="V91">
        <v>324</v>
      </c>
      <c r="W91">
        <v>154</v>
      </c>
      <c r="X91">
        <v>109</v>
      </c>
      <c r="Y91">
        <v>396</v>
      </c>
      <c r="Z91">
        <v>592</v>
      </c>
      <c r="AA91">
        <v>1845</v>
      </c>
      <c r="AB91">
        <v>59.5</v>
      </c>
      <c r="AC91" s="4">
        <v>31</v>
      </c>
      <c r="AD91" s="5">
        <v>6325</v>
      </c>
      <c r="AE91" s="5">
        <v>713</v>
      </c>
      <c r="AF91" s="5">
        <v>1629</v>
      </c>
      <c r="AG91" s="5">
        <v>0.438</v>
      </c>
      <c r="AH91" s="5">
        <v>565</v>
      </c>
      <c r="AI91" s="5">
        <v>1198</v>
      </c>
      <c r="AJ91" s="5">
        <v>0.47199999999999998</v>
      </c>
      <c r="AK91" s="5">
        <v>148</v>
      </c>
      <c r="AL91" s="5">
        <v>431</v>
      </c>
      <c r="AM91" s="5">
        <v>0.34300000000000003</v>
      </c>
      <c r="AN91" s="5">
        <v>467</v>
      </c>
      <c r="AO91" s="5">
        <v>695</v>
      </c>
      <c r="AP91" s="5">
        <v>0.67200000000000004</v>
      </c>
      <c r="AQ91" s="5">
        <v>356</v>
      </c>
      <c r="AR91" s="5">
        <v>762</v>
      </c>
      <c r="AS91" s="5">
        <v>1118</v>
      </c>
      <c r="AT91" s="5">
        <v>381</v>
      </c>
      <c r="AU91" s="5">
        <v>204</v>
      </c>
      <c r="AV91" s="5">
        <v>76</v>
      </c>
      <c r="AW91" s="5">
        <v>360</v>
      </c>
      <c r="AX91" s="5">
        <v>550</v>
      </c>
      <c r="AY91" s="5">
        <v>2041</v>
      </c>
      <c r="AZ91" s="6">
        <v>65.8</v>
      </c>
      <c r="BA91">
        <f t="shared" si="7"/>
        <v>0.46620278330019882</v>
      </c>
      <c r="BB91">
        <f t="shared" si="8"/>
        <v>0.54319761668321753</v>
      </c>
      <c r="BD91" s="5">
        <f t="shared" si="9"/>
        <v>1.0680272108843538</v>
      </c>
      <c r="BE91" s="5">
        <f t="shared" si="10"/>
        <v>0.95993756503642036</v>
      </c>
      <c r="BG91">
        <v>20</v>
      </c>
      <c r="BH91">
        <v>7</v>
      </c>
      <c r="BI91" s="5">
        <f t="shared" si="11"/>
        <v>0.64516129032258063</v>
      </c>
      <c r="BJ91" s="5">
        <f t="shared" si="12"/>
        <v>0.22580645161290322</v>
      </c>
      <c r="BK91" s="5">
        <f t="shared" si="13"/>
        <v>-0.41935483870967738</v>
      </c>
    </row>
    <row r="92" spans="1:63" x14ac:dyDescent="0.25">
      <c r="A92">
        <v>2015</v>
      </c>
      <c r="B92" t="s">
        <v>108</v>
      </c>
      <c r="C92" s="5">
        <f>54*(($BP$2*G92)+($BQ$2*W92)+($BR$2*M92)+($BS$2*P92)+($BT$2*X92)+($BU$2*S92)+($BV$2*V92)+($BW$2*T92)-($BX$2*Z92)-($BY$2*(Q92-P92))-($BZ$2*(H92-G92))-($CA$2*Y92))*(1/F92)</f>
        <v>11.17843201529905</v>
      </c>
      <c r="D92">
        <v>29</v>
      </c>
      <c r="E92">
        <v>7</v>
      </c>
      <c r="F92">
        <v>5877</v>
      </c>
      <c r="G92">
        <v>681</v>
      </c>
      <c r="H92">
        <v>1658</v>
      </c>
      <c r="I92">
        <v>0.41099999999999998</v>
      </c>
      <c r="J92">
        <v>473</v>
      </c>
      <c r="K92">
        <v>1030</v>
      </c>
      <c r="L92">
        <v>0.45900000000000002</v>
      </c>
      <c r="M92">
        <v>208</v>
      </c>
      <c r="N92">
        <v>628</v>
      </c>
      <c r="O92">
        <v>0.33100000000000002</v>
      </c>
      <c r="P92">
        <v>386</v>
      </c>
      <c r="Q92">
        <v>557</v>
      </c>
      <c r="R92">
        <v>0.69299999999999995</v>
      </c>
      <c r="S92">
        <v>300</v>
      </c>
      <c r="T92">
        <v>569</v>
      </c>
      <c r="U92">
        <v>869</v>
      </c>
      <c r="V92">
        <v>325</v>
      </c>
      <c r="W92">
        <v>252</v>
      </c>
      <c r="X92">
        <v>94</v>
      </c>
      <c r="Y92">
        <v>372</v>
      </c>
      <c r="Z92">
        <v>648</v>
      </c>
      <c r="AA92">
        <v>1956</v>
      </c>
      <c r="AB92">
        <v>67.400000000000006</v>
      </c>
      <c r="AC92" s="4">
        <v>29</v>
      </c>
      <c r="AD92" s="5">
        <v>5877</v>
      </c>
      <c r="AE92" s="5">
        <v>705</v>
      </c>
      <c r="AF92" s="5">
        <v>1532</v>
      </c>
      <c r="AG92" s="5">
        <v>0.46</v>
      </c>
      <c r="AH92" s="5">
        <v>521</v>
      </c>
      <c r="AI92" s="5">
        <v>1003</v>
      </c>
      <c r="AJ92" s="5">
        <v>0.51900000000000002</v>
      </c>
      <c r="AK92" s="5">
        <v>184</v>
      </c>
      <c r="AL92" s="5">
        <v>529</v>
      </c>
      <c r="AM92" s="5">
        <v>0.34799999999999998</v>
      </c>
      <c r="AN92" s="5">
        <v>536</v>
      </c>
      <c r="AO92" s="5">
        <v>775</v>
      </c>
      <c r="AP92" s="5">
        <v>0.69199999999999995</v>
      </c>
      <c r="AQ92" s="5">
        <v>377</v>
      </c>
      <c r="AR92" s="5">
        <v>768</v>
      </c>
      <c r="AS92" s="5">
        <v>1145</v>
      </c>
      <c r="AT92" s="5">
        <v>391</v>
      </c>
      <c r="AU92" s="5">
        <v>190</v>
      </c>
      <c r="AV92" s="5">
        <v>116</v>
      </c>
      <c r="AW92" s="5">
        <v>462</v>
      </c>
      <c r="AX92" s="5">
        <v>511</v>
      </c>
      <c r="AY92" s="5">
        <v>2130</v>
      </c>
      <c r="AZ92" s="6">
        <v>73.400000000000006</v>
      </c>
      <c r="BA92">
        <f t="shared" si="7"/>
        <v>0.48953771289537712</v>
      </c>
      <c r="BB92">
        <f t="shared" si="8"/>
        <v>0.54581673306772904</v>
      </c>
      <c r="BD92" s="5">
        <f t="shared" si="9"/>
        <v>1.1053450960041515</v>
      </c>
      <c r="BE92" s="5">
        <f t="shared" si="10"/>
        <v>1.0016386726751332</v>
      </c>
      <c r="BG92">
        <v>15</v>
      </c>
      <c r="BH92">
        <v>7</v>
      </c>
      <c r="BI92" s="5">
        <f t="shared" si="11"/>
        <v>0.51724137931034486</v>
      </c>
      <c r="BJ92" s="5">
        <f t="shared" si="12"/>
        <v>0.2413793103448276</v>
      </c>
      <c r="BK92" s="5">
        <f t="shared" si="13"/>
        <v>-0.27586206896551724</v>
      </c>
    </row>
    <row r="93" spans="1:63" x14ac:dyDescent="0.25">
      <c r="A93">
        <v>2015</v>
      </c>
      <c r="B93" t="s">
        <v>111</v>
      </c>
      <c r="C93" s="5">
        <f>54*(($BP$2*G93)+($BQ$2*W93)+($BR$2*M93)+($BS$2*P93)+($BT$2*X93)+($BU$2*S93)+($BV$2*V93)+($BW$2*T93)-($BX$2*Z93)-($BY$2*(Q93-P93))-($BZ$2*(H93-G93))-($CA$2*Y93))*(1/F93)</f>
        <v>11.676669482499534</v>
      </c>
      <c r="D93">
        <v>31</v>
      </c>
      <c r="E93">
        <v>15</v>
      </c>
      <c r="F93">
        <v>6252</v>
      </c>
      <c r="G93">
        <v>723</v>
      </c>
      <c r="H93">
        <v>1658</v>
      </c>
      <c r="I93">
        <v>0.436</v>
      </c>
      <c r="J93">
        <v>516</v>
      </c>
      <c r="K93">
        <v>1024</v>
      </c>
      <c r="L93">
        <v>0.504</v>
      </c>
      <c r="M93">
        <v>207</v>
      </c>
      <c r="N93">
        <v>634</v>
      </c>
      <c r="O93">
        <v>0.32600000000000001</v>
      </c>
      <c r="P93">
        <v>330</v>
      </c>
      <c r="Q93">
        <v>522</v>
      </c>
      <c r="R93">
        <v>0.63200000000000001</v>
      </c>
      <c r="S93">
        <v>325</v>
      </c>
      <c r="T93">
        <v>702</v>
      </c>
      <c r="U93">
        <v>1027</v>
      </c>
      <c r="V93">
        <v>408</v>
      </c>
      <c r="W93">
        <v>223</v>
      </c>
      <c r="X93">
        <v>113</v>
      </c>
      <c r="Y93">
        <v>391</v>
      </c>
      <c r="Z93">
        <v>520</v>
      </c>
      <c r="AA93">
        <v>1983</v>
      </c>
      <c r="AB93">
        <v>64</v>
      </c>
      <c r="AC93" s="4">
        <v>31</v>
      </c>
      <c r="AD93" s="5">
        <v>6252</v>
      </c>
      <c r="AE93" s="5">
        <v>633</v>
      </c>
      <c r="AF93" s="5">
        <v>1550</v>
      </c>
      <c r="AG93" s="5">
        <v>0.40799999999999997</v>
      </c>
      <c r="AH93" s="5">
        <v>470</v>
      </c>
      <c r="AI93" s="5">
        <v>1055</v>
      </c>
      <c r="AJ93" s="5">
        <v>0.44500000000000001</v>
      </c>
      <c r="AK93" s="5">
        <v>163</v>
      </c>
      <c r="AL93" s="5">
        <v>495</v>
      </c>
      <c r="AM93" s="5">
        <v>0.32900000000000001</v>
      </c>
      <c r="AN93" s="5">
        <v>426</v>
      </c>
      <c r="AO93" s="5">
        <v>577</v>
      </c>
      <c r="AP93" s="5">
        <v>0.73799999999999999</v>
      </c>
      <c r="AQ93" s="5">
        <v>288</v>
      </c>
      <c r="AR93" s="5">
        <v>707</v>
      </c>
      <c r="AS93" s="5">
        <v>995</v>
      </c>
      <c r="AT93" s="5">
        <v>332</v>
      </c>
      <c r="AU93" s="5">
        <v>172</v>
      </c>
      <c r="AV93" s="5">
        <v>122</v>
      </c>
      <c r="AW93" s="5">
        <v>436</v>
      </c>
      <c r="AX93" s="5">
        <v>490</v>
      </c>
      <c r="AY93" s="5">
        <v>1857</v>
      </c>
      <c r="AZ93" s="6">
        <v>59.9</v>
      </c>
      <c r="BA93">
        <f t="shared" si="7"/>
        <v>0.53048780487804881</v>
      </c>
      <c r="BB93">
        <f t="shared" si="8"/>
        <v>0.47536945812807879</v>
      </c>
      <c r="BD93" s="5">
        <f t="shared" si="9"/>
        <v>0.96277478224802993</v>
      </c>
      <c r="BE93" s="5">
        <f t="shared" si="10"/>
        <v>1.0259726821192052</v>
      </c>
      <c r="BG93">
        <v>17</v>
      </c>
      <c r="BH93">
        <v>15</v>
      </c>
      <c r="BI93" s="5">
        <f t="shared" si="11"/>
        <v>0.54838709677419351</v>
      </c>
      <c r="BJ93" s="5">
        <f t="shared" si="12"/>
        <v>0.4838709677419355</v>
      </c>
      <c r="BK93" s="5">
        <f t="shared" si="13"/>
        <v>-6.4516129032258007E-2</v>
      </c>
    </row>
    <row r="94" spans="1:63" x14ac:dyDescent="0.25">
      <c r="A94">
        <v>2015</v>
      </c>
      <c r="B94" t="s">
        <v>109</v>
      </c>
      <c r="C94" s="5">
        <f>54*(($BP$2*G94)+($BQ$2*W94)+($BR$2*M94)+($BS$2*P94)+($BT$2*X94)+($BU$2*S94)+($BV$2*V94)+($BW$2*T94)-($BX$2*Z94)-($BY$2*(Q94-P94))-($BZ$2*(H94-G94))-($CA$2*Y94))*(1/F94)</f>
        <v>6.9259437594168398</v>
      </c>
      <c r="D94">
        <v>29</v>
      </c>
      <c r="E94">
        <v>2</v>
      </c>
      <c r="F94">
        <v>5800</v>
      </c>
      <c r="G94">
        <v>560</v>
      </c>
      <c r="H94">
        <v>1500</v>
      </c>
      <c r="I94">
        <v>0.373</v>
      </c>
      <c r="J94">
        <v>441</v>
      </c>
      <c r="K94">
        <v>1079</v>
      </c>
      <c r="L94">
        <v>0.40899999999999997</v>
      </c>
      <c r="M94">
        <v>119</v>
      </c>
      <c r="N94">
        <v>421</v>
      </c>
      <c r="O94">
        <v>0.28299999999999997</v>
      </c>
      <c r="P94">
        <v>368</v>
      </c>
      <c r="Q94">
        <v>567</v>
      </c>
      <c r="R94">
        <v>0.64900000000000002</v>
      </c>
      <c r="S94">
        <v>281</v>
      </c>
      <c r="T94">
        <v>633</v>
      </c>
      <c r="U94">
        <v>914</v>
      </c>
      <c r="V94">
        <v>241</v>
      </c>
      <c r="W94">
        <v>143</v>
      </c>
      <c r="X94">
        <v>62</v>
      </c>
      <c r="Y94">
        <v>415</v>
      </c>
      <c r="Z94">
        <v>518</v>
      </c>
      <c r="AA94">
        <v>1607</v>
      </c>
      <c r="AB94">
        <v>55.4</v>
      </c>
      <c r="AC94" s="4">
        <v>29</v>
      </c>
      <c r="AD94" s="5">
        <v>5800</v>
      </c>
      <c r="AE94" s="5">
        <v>766</v>
      </c>
      <c r="AF94" s="5">
        <v>1633</v>
      </c>
      <c r="AG94" s="5">
        <v>0.46899999999999997</v>
      </c>
      <c r="AH94" s="5">
        <v>550</v>
      </c>
      <c r="AI94" s="5">
        <v>1018</v>
      </c>
      <c r="AJ94" s="5">
        <v>0.54</v>
      </c>
      <c r="AK94" s="5">
        <v>216</v>
      </c>
      <c r="AL94" s="5">
        <v>615</v>
      </c>
      <c r="AM94" s="5">
        <v>0.35099999999999998</v>
      </c>
      <c r="AN94" s="5">
        <v>367</v>
      </c>
      <c r="AO94" s="5">
        <v>570</v>
      </c>
      <c r="AP94" s="5">
        <v>0.64400000000000002</v>
      </c>
      <c r="AQ94" s="5">
        <v>348</v>
      </c>
      <c r="AR94" s="5">
        <v>766</v>
      </c>
      <c r="AS94" s="5">
        <v>1114</v>
      </c>
      <c r="AT94" s="5">
        <v>454</v>
      </c>
      <c r="AU94" s="5">
        <v>206</v>
      </c>
      <c r="AV94" s="5">
        <v>106</v>
      </c>
      <c r="AW94" s="5">
        <v>352</v>
      </c>
      <c r="AX94" s="5">
        <v>519</v>
      </c>
      <c r="AY94" s="5">
        <v>2115</v>
      </c>
      <c r="AZ94" s="6">
        <v>72.900000000000006</v>
      </c>
      <c r="BA94">
        <f t="shared" si="7"/>
        <v>0.42720000000000002</v>
      </c>
      <c r="BB94">
        <f t="shared" si="8"/>
        <v>0.58345289335246298</v>
      </c>
      <c r="BD94" s="5">
        <f t="shared" si="9"/>
        <v>1.1340482573726542</v>
      </c>
      <c r="BE94" s="5">
        <f t="shared" si="10"/>
        <v>0.86360705073086852</v>
      </c>
      <c r="BG94">
        <v>15</v>
      </c>
      <c r="BH94">
        <v>2</v>
      </c>
      <c r="BI94" s="5">
        <f t="shared" si="11"/>
        <v>0.51724137931034486</v>
      </c>
      <c r="BJ94" s="5">
        <f t="shared" si="12"/>
        <v>6.8965517241379309E-2</v>
      </c>
      <c r="BK94" s="5">
        <f t="shared" si="13"/>
        <v>-0.44827586206896552</v>
      </c>
    </row>
    <row r="95" spans="1:63" x14ac:dyDescent="0.25">
      <c r="A95">
        <v>2015</v>
      </c>
      <c r="B95" t="s">
        <v>110</v>
      </c>
      <c r="C95" s="5">
        <f>54*(($BP$2*G95)+($BQ$2*W95)+($BR$2*M95)+($BS$2*P95)+($BT$2*X95)+($BU$2*S95)+($BV$2*V95)+($BW$2*T95)-($BX$2*Z95)-($BY$2*(Q95-P95))-($BZ$2*(H95-G95))-($CA$2*Y95))*(1/F95)</f>
        <v>9.5781103541117858</v>
      </c>
      <c r="D95">
        <v>29</v>
      </c>
      <c r="E95">
        <v>7</v>
      </c>
      <c r="F95">
        <v>5825</v>
      </c>
      <c r="G95">
        <v>651</v>
      </c>
      <c r="H95">
        <v>1556</v>
      </c>
      <c r="I95">
        <v>0.41799999999999998</v>
      </c>
      <c r="J95">
        <v>439</v>
      </c>
      <c r="K95">
        <v>950</v>
      </c>
      <c r="L95">
        <v>0.46200000000000002</v>
      </c>
      <c r="M95">
        <v>212</v>
      </c>
      <c r="N95">
        <v>606</v>
      </c>
      <c r="O95">
        <v>0.35</v>
      </c>
      <c r="P95">
        <v>301</v>
      </c>
      <c r="Q95">
        <v>447</v>
      </c>
      <c r="R95">
        <v>0.67300000000000004</v>
      </c>
      <c r="S95">
        <v>262</v>
      </c>
      <c r="T95">
        <v>636</v>
      </c>
      <c r="U95">
        <v>898</v>
      </c>
      <c r="V95">
        <v>295</v>
      </c>
      <c r="W95">
        <v>126</v>
      </c>
      <c r="X95">
        <v>99</v>
      </c>
      <c r="Y95">
        <v>367</v>
      </c>
      <c r="Z95">
        <v>522</v>
      </c>
      <c r="AA95">
        <v>1815</v>
      </c>
      <c r="AB95">
        <v>62.6</v>
      </c>
      <c r="AC95" s="4">
        <v>29</v>
      </c>
      <c r="AD95" s="5">
        <v>5825</v>
      </c>
      <c r="AE95" s="5">
        <v>718</v>
      </c>
      <c r="AF95" s="5">
        <v>1564</v>
      </c>
      <c r="AG95" s="5">
        <v>0.45900000000000002</v>
      </c>
      <c r="AH95" s="5">
        <v>620</v>
      </c>
      <c r="AI95" s="5">
        <v>1224</v>
      </c>
      <c r="AJ95" s="5">
        <v>0.50700000000000001</v>
      </c>
      <c r="AK95" s="5">
        <v>98</v>
      </c>
      <c r="AL95" s="5">
        <v>340</v>
      </c>
      <c r="AM95" s="5">
        <v>0.28799999999999998</v>
      </c>
      <c r="AN95" s="5">
        <v>400</v>
      </c>
      <c r="AO95" s="5">
        <v>574</v>
      </c>
      <c r="AP95" s="5">
        <v>0.69699999999999995</v>
      </c>
      <c r="AQ95" s="5">
        <v>297</v>
      </c>
      <c r="AR95" s="5">
        <v>718</v>
      </c>
      <c r="AS95" s="5">
        <v>1015</v>
      </c>
      <c r="AT95" s="5">
        <v>292</v>
      </c>
      <c r="AU95" s="5">
        <v>189</v>
      </c>
      <c r="AV95" s="5">
        <v>108</v>
      </c>
      <c r="AW95" s="5">
        <v>320</v>
      </c>
      <c r="AX95" s="5">
        <v>469</v>
      </c>
      <c r="AY95" s="5">
        <v>1934</v>
      </c>
      <c r="AZ95" s="6">
        <v>66.7</v>
      </c>
      <c r="BA95">
        <f t="shared" si="7"/>
        <v>0.483640081799591</v>
      </c>
      <c r="BB95">
        <f t="shared" si="8"/>
        <v>0.53751995742416181</v>
      </c>
      <c r="BD95" s="5">
        <f t="shared" si="9"/>
        <v>1.0646262248155896</v>
      </c>
      <c r="BE95" s="5">
        <f t="shared" si="10"/>
        <v>0.98652027394281994</v>
      </c>
      <c r="BG95">
        <v>16</v>
      </c>
      <c r="BH95">
        <v>7</v>
      </c>
      <c r="BI95" s="5">
        <f t="shared" si="11"/>
        <v>0.55172413793103448</v>
      </c>
      <c r="BJ95" s="5">
        <f t="shared" si="12"/>
        <v>0.2413793103448276</v>
      </c>
      <c r="BK95" s="5">
        <f t="shared" si="13"/>
        <v>-0.31034482758620685</v>
      </c>
    </row>
    <row r="96" spans="1:63" x14ac:dyDescent="0.25">
      <c r="A96">
        <v>2015</v>
      </c>
      <c r="B96" t="s">
        <v>112</v>
      </c>
      <c r="C96" s="5">
        <f>54*(($BP$2*G96)+($BQ$2*W96)+($BR$2*M96)+($BS$2*P96)+($BT$2*X96)+($BU$2*S96)+($BV$2*V96)+($BW$2*T96)-($BX$2*Z96)-($BY$2*(Q96-P96))-($BZ$2*(H96-G96))-($CA$2*Y96))*(1/F96)</f>
        <v>12.590393901035219</v>
      </c>
      <c r="D96">
        <v>32</v>
      </c>
      <c r="E96">
        <v>19</v>
      </c>
      <c r="F96">
        <v>6424</v>
      </c>
      <c r="G96">
        <v>786</v>
      </c>
      <c r="H96">
        <v>1822</v>
      </c>
      <c r="I96">
        <v>0.43099999999999999</v>
      </c>
      <c r="J96">
        <v>597</v>
      </c>
      <c r="K96">
        <v>1261</v>
      </c>
      <c r="L96">
        <v>0.47299999999999998</v>
      </c>
      <c r="M96">
        <v>189</v>
      </c>
      <c r="N96">
        <v>561</v>
      </c>
      <c r="O96">
        <v>0.33700000000000002</v>
      </c>
      <c r="P96">
        <v>394</v>
      </c>
      <c r="Q96">
        <v>586</v>
      </c>
      <c r="R96">
        <v>0.67200000000000004</v>
      </c>
      <c r="S96">
        <v>394</v>
      </c>
      <c r="T96">
        <v>831</v>
      </c>
      <c r="U96">
        <v>1225</v>
      </c>
      <c r="V96">
        <v>449</v>
      </c>
      <c r="W96">
        <v>180</v>
      </c>
      <c r="X96">
        <v>125</v>
      </c>
      <c r="Y96">
        <v>378</v>
      </c>
      <c r="Z96">
        <v>545</v>
      </c>
      <c r="AA96">
        <v>2155</v>
      </c>
      <c r="AB96">
        <v>67.3</v>
      </c>
      <c r="AC96" s="4">
        <v>32</v>
      </c>
      <c r="AD96" s="5">
        <v>6424</v>
      </c>
      <c r="AE96" s="5">
        <v>712</v>
      </c>
      <c r="AF96" s="5">
        <v>1818</v>
      </c>
      <c r="AG96" s="5">
        <v>0.39200000000000002</v>
      </c>
      <c r="AH96" s="5">
        <v>529</v>
      </c>
      <c r="AI96" s="5">
        <v>1168</v>
      </c>
      <c r="AJ96" s="5">
        <v>0.45300000000000001</v>
      </c>
      <c r="AK96" s="5">
        <v>183</v>
      </c>
      <c r="AL96" s="5">
        <v>650</v>
      </c>
      <c r="AM96" s="5">
        <v>0.28199999999999997</v>
      </c>
      <c r="AN96" s="5">
        <v>403</v>
      </c>
      <c r="AO96" s="5">
        <v>602</v>
      </c>
      <c r="AP96" s="5">
        <v>0.66900000000000004</v>
      </c>
      <c r="AQ96" s="5">
        <v>380</v>
      </c>
      <c r="AR96" s="5">
        <v>745</v>
      </c>
      <c r="AS96" s="5">
        <v>1125</v>
      </c>
      <c r="AT96" s="5">
        <v>312</v>
      </c>
      <c r="AU96" s="5">
        <v>185</v>
      </c>
      <c r="AV96" s="5">
        <v>87</v>
      </c>
      <c r="AW96" s="5">
        <v>355</v>
      </c>
      <c r="AX96" s="5">
        <v>542</v>
      </c>
      <c r="AY96" s="5">
        <v>2010</v>
      </c>
      <c r="AZ96" s="6">
        <v>62.8</v>
      </c>
      <c r="BA96">
        <f t="shared" si="7"/>
        <v>0.54767184035476724</v>
      </c>
      <c r="BB96">
        <f t="shared" si="8"/>
        <v>0.48646080760095012</v>
      </c>
      <c r="BD96" s="5">
        <f t="shared" si="9"/>
        <v>0.98829776772544009</v>
      </c>
      <c r="BE96" s="5">
        <f t="shared" si="10"/>
        <v>1.0561654577533817</v>
      </c>
      <c r="BG96">
        <v>16</v>
      </c>
      <c r="BH96">
        <v>19</v>
      </c>
      <c r="BI96" s="5">
        <f t="shared" si="11"/>
        <v>0.5</v>
      </c>
      <c r="BJ96" s="5">
        <f t="shared" si="12"/>
        <v>0.59375</v>
      </c>
      <c r="BK96" s="5">
        <f t="shared" si="13"/>
        <v>9.375E-2</v>
      </c>
    </row>
    <row r="97" spans="1:63" x14ac:dyDescent="0.25">
      <c r="A97">
        <v>2015</v>
      </c>
      <c r="B97" t="s">
        <v>113</v>
      </c>
      <c r="C97" s="5">
        <f>54*(($BP$2*G97)+($BQ$2*W97)+($BR$2*M97)+($BS$2*P97)+($BT$2*X97)+($BU$2*S97)+($BV$2*V97)+($BW$2*T97)-($BX$2*Z97)-($BY$2*(Q97-P97))-($BZ$2*(H97-G97))-($CA$2*Y97))*(1/F97)</f>
        <v>10.249081606098203</v>
      </c>
      <c r="D97">
        <v>30</v>
      </c>
      <c r="E97">
        <v>13</v>
      </c>
      <c r="F97">
        <v>6075</v>
      </c>
      <c r="G97">
        <v>675</v>
      </c>
      <c r="H97">
        <v>1525</v>
      </c>
      <c r="I97">
        <v>0.443</v>
      </c>
      <c r="J97">
        <v>544</v>
      </c>
      <c r="K97">
        <v>1095</v>
      </c>
      <c r="L97">
        <v>0.497</v>
      </c>
      <c r="M97">
        <v>131</v>
      </c>
      <c r="N97">
        <v>430</v>
      </c>
      <c r="O97">
        <v>0.30499999999999999</v>
      </c>
      <c r="P97">
        <v>381</v>
      </c>
      <c r="Q97">
        <v>597</v>
      </c>
      <c r="R97">
        <v>0.63800000000000001</v>
      </c>
      <c r="S97">
        <v>279</v>
      </c>
      <c r="T97">
        <v>751</v>
      </c>
      <c r="U97">
        <v>1030</v>
      </c>
      <c r="V97">
        <v>334</v>
      </c>
      <c r="W97">
        <v>207</v>
      </c>
      <c r="X97">
        <v>128</v>
      </c>
      <c r="Y97">
        <v>453</v>
      </c>
      <c r="Z97">
        <v>561</v>
      </c>
      <c r="AA97">
        <v>1862</v>
      </c>
      <c r="AB97">
        <v>62.1</v>
      </c>
      <c r="AC97" s="4">
        <v>30</v>
      </c>
      <c r="AD97" s="5">
        <v>6075</v>
      </c>
      <c r="AE97" s="5">
        <v>676</v>
      </c>
      <c r="AF97" s="5">
        <v>1656</v>
      </c>
      <c r="AG97" s="5">
        <v>0.40799999999999997</v>
      </c>
      <c r="AH97" s="5">
        <v>474</v>
      </c>
      <c r="AI97" s="5">
        <v>1024</v>
      </c>
      <c r="AJ97" s="5">
        <v>0.46300000000000002</v>
      </c>
      <c r="AK97" s="5">
        <v>202</v>
      </c>
      <c r="AL97" s="5">
        <v>632</v>
      </c>
      <c r="AM97" s="5">
        <v>0.32</v>
      </c>
      <c r="AN97" s="5">
        <v>396</v>
      </c>
      <c r="AO97" s="5">
        <v>616</v>
      </c>
      <c r="AP97" s="5">
        <v>0.64300000000000002</v>
      </c>
      <c r="AQ97" s="5">
        <v>344</v>
      </c>
      <c r="AR97" s="5">
        <v>691</v>
      </c>
      <c r="AS97" s="5">
        <v>1035</v>
      </c>
      <c r="AT97" s="5">
        <v>392</v>
      </c>
      <c r="AU97" s="5">
        <v>241</v>
      </c>
      <c r="AV97" s="5">
        <v>103</v>
      </c>
      <c r="AW97" s="5">
        <v>388</v>
      </c>
      <c r="AX97" s="5">
        <v>515</v>
      </c>
      <c r="AY97" s="5">
        <v>1950</v>
      </c>
      <c r="AZ97" s="6">
        <v>65</v>
      </c>
      <c r="BA97">
        <f t="shared" si="7"/>
        <v>0.49631087063453028</v>
      </c>
      <c r="BB97">
        <f t="shared" si="8"/>
        <v>0.51051625239005738</v>
      </c>
      <c r="BD97" s="5">
        <f t="shared" si="9"/>
        <v>1.0018495684340321</v>
      </c>
      <c r="BE97" s="5">
        <f t="shared" si="10"/>
        <v>0.96088347610692537</v>
      </c>
      <c r="BG97">
        <v>18</v>
      </c>
      <c r="BH97">
        <v>13</v>
      </c>
      <c r="BI97" s="5">
        <f t="shared" si="11"/>
        <v>0.6</v>
      </c>
      <c r="BJ97" s="5">
        <f t="shared" si="12"/>
        <v>0.43333333333333335</v>
      </c>
      <c r="BK97" s="5">
        <f t="shared" si="13"/>
        <v>-0.16666666666666663</v>
      </c>
    </row>
    <row r="98" spans="1:63" x14ac:dyDescent="0.25">
      <c r="A98">
        <v>2015</v>
      </c>
      <c r="B98" t="s">
        <v>114</v>
      </c>
      <c r="C98" s="5">
        <f>54*(($BP$2*G98)+($BQ$2*W98)+($BR$2*M98)+($BS$2*P98)+($BT$2*X98)+($BU$2*S98)+($BV$2*V98)+($BW$2*T98)-($BX$2*Z98)-($BY$2*(Q98-P98))-($BZ$2*(H98-G98))-($CA$2*Y98))*(1/F98)</f>
        <v>11.465442416852982</v>
      </c>
      <c r="D98">
        <v>31</v>
      </c>
      <c r="E98">
        <v>16</v>
      </c>
      <c r="F98">
        <v>6250</v>
      </c>
      <c r="G98">
        <v>724</v>
      </c>
      <c r="H98">
        <v>1579</v>
      </c>
      <c r="I98">
        <v>0.45900000000000002</v>
      </c>
      <c r="J98">
        <v>587</v>
      </c>
      <c r="K98">
        <v>1143</v>
      </c>
      <c r="L98">
        <v>0.51400000000000001</v>
      </c>
      <c r="M98">
        <v>137</v>
      </c>
      <c r="N98">
        <v>436</v>
      </c>
      <c r="O98">
        <v>0.314</v>
      </c>
      <c r="P98">
        <v>492</v>
      </c>
      <c r="Q98">
        <v>738</v>
      </c>
      <c r="R98">
        <v>0.66700000000000004</v>
      </c>
      <c r="S98">
        <v>314</v>
      </c>
      <c r="T98">
        <v>743</v>
      </c>
      <c r="U98">
        <v>1057</v>
      </c>
      <c r="V98">
        <v>362</v>
      </c>
      <c r="W98">
        <v>172</v>
      </c>
      <c r="X98">
        <v>147</v>
      </c>
      <c r="Y98">
        <v>448</v>
      </c>
      <c r="Z98">
        <v>578</v>
      </c>
      <c r="AA98">
        <v>2079</v>
      </c>
      <c r="AB98">
        <v>67.099999999999994</v>
      </c>
      <c r="AC98" s="4">
        <v>31</v>
      </c>
      <c r="AD98" s="5">
        <v>6250</v>
      </c>
      <c r="AE98" s="5">
        <v>721</v>
      </c>
      <c r="AF98" s="5">
        <v>1723</v>
      </c>
      <c r="AG98" s="5">
        <v>0.41799999999999998</v>
      </c>
      <c r="AH98" s="5">
        <v>538</v>
      </c>
      <c r="AI98" s="5">
        <v>1155</v>
      </c>
      <c r="AJ98" s="5">
        <v>0.46600000000000003</v>
      </c>
      <c r="AK98" s="5">
        <v>183</v>
      </c>
      <c r="AL98" s="5">
        <v>568</v>
      </c>
      <c r="AM98" s="5">
        <v>0.32200000000000001</v>
      </c>
      <c r="AN98" s="5">
        <v>454</v>
      </c>
      <c r="AO98" s="5">
        <v>655</v>
      </c>
      <c r="AP98" s="5">
        <v>0.69299999999999995</v>
      </c>
      <c r="AQ98" s="5">
        <v>347</v>
      </c>
      <c r="AR98" s="5">
        <v>663</v>
      </c>
      <c r="AS98" s="5">
        <v>1010</v>
      </c>
      <c r="AT98" s="5">
        <v>370</v>
      </c>
      <c r="AU98" s="5">
        <v>193</v>
      </c>
      <c r="AV98" s="5">
        <v>77</v>
      </c>
      <c r="AW98" s="5">
        <v>368</v>
      </c>
      <c r="AX98" s="5">
        <v>632</v>
      </c>
      <c r="AY98" s="5">
        <v>2079</v>
      </c>
      <c r="AZ98" s="6">
        <v>67.099999999999994</v>
      </c>
      <c r="BA98">
        <f t="shared" si="7"/>
        <v>0.5233734939759036</v>
      </c>
      <c r="BB98">
        <f t="shared" si="8"/>
        <v>0.51608325449385051</v>
      </c>
      <c r="BD98" s="5">
        <f t="shared" si="9"/>
        <v>1.0363908275174476</v>
      </c>
      <c r="BE98" s="5">
        <f t="shared" si="10"/>
        <v>1.0352554526441589</v>
      </c>
      <c r="BG98">
        <v>18</v>
      </c>
      <c r="BH98">
        <v>16</v>
      </c>
      <c r="BI98" s="5">
        <f t="shared" si="11"/>
        <v>0.58064516129032262</v>
      </c>
      <c r="BJ98" s="5">
        <f t="shared" si="12"/>
        <v>0.5161290322580645</v>
      </c>
      <c r="BK98" s="5">
        <f t="shared" si="13"/>
        <v>-6.4516129032258118E-2</v>
      </c>
    </row>
    <row r="99" spans="1:63" x14ac:dyDescent="0.25">
      <c r="A99">
        <v>2015</v>
      </c>
      <c r="B99" t="s">
        <v>115</v>
      </c>
      <c r="C99" s="5">
        <f>54*(($BP$2*G99)+($BQ$2*W99)+($BR$2*M99)+($BS$2*P99)+($BT$2*X99)+($BU$2*S99)+($BV$2*V99)+($BW$2*T99)-($BX$2*Z99)-($BY$2*(Q99-P99))-($BZ$2*(H99-G99))-($CA$2*Y99))*(1/F99)</f>
        <v>11.243841380060124</v>
      </c>
      <c r="D99">
        <v>29</v>
      </c>
      <c r="E99">
        <v>8</v>
      </c>
      <c r="F99">
        <v>5825</v>
      </c>
      <c r="G99">
        <v>669</v>
      </c>
      <c r="H99">
        <v>1616</v>
      </c>
      <c r="I99">
        <v>0.41399999999999998</v>
      </c>
      <c r="J99">
        <v>497</v>
      </c>
      <c r="K99">
        <v>1043</v>
      </c>
      <c r="L99">
        <v>0.47699999999999998</v>
      </c>
      <c r="M99">
        <v>172</v>
      </c>
      <c r="N99">
        <v>573</v>
      </c>
      <c r="O99">
        <v>0.3</v>
      </c>
      <c r="P99">
        <v>377</v>
      </c>
      <c r="Q99">
        <v>519</v>
      </c>
      <c r="R99">
        <v>0.72599999999999998</v>
      </c>
      <c r="S99">
        <v>355</v>
      </c>
      <c r="T99">
        <v>698</v>
      </c>
      <c r="U99">
        <v>1053</v>
      </c>
      <c r="V99">
        <v>366</v>
      </c>
      <c r="W99">
        <v>193</v>
      </c>
      <c r="X99">
        <v>113</v>
      </c>
      <c r="Y99">
        <v>425</v>
      </c>
      <c r="Z99">
        <v>545</v>
      </c>
      <c r="AA99">
        <v>1887</v>
      </c>
      <c r="AB99">
        <v>65.099999999999994</v>
      </c>
      <c r="AC99" s="4">
        <v>29</v>
      </c>
      <c r="AD99" s="5">
        <v>5825</v>
      </c>
      <c r="AE99" s="5">
        <v>692</v>
      </c>
      <c r="AF99" s="5">
        <v>1554</v>
      </c>
      <c r="AG99" s="5">
        <v>0.44500000000000001</v>
      </c>
      <c r="AH99" s="5">
        <v>493</v>
      </c>
      <c r="AI99" s="5">
        <v>980</v>
      </c>
      <c r="AJ99" s="5">
        <v>0.503</v>
      </c>
      <c r="AK99" s="5">
        <v>199</v>
      </c>
      <c r="AL99" s="5">
        <v>574</v>
      </c>
      <c r="AM99" s="5">
        <v>0.34699999999999998</v>
      </c>
      <c r="AN99" s="5">
        <v>433</v>
      </c>
      <c r="AO99" s="5">
        <v>646</v>
      </c>
      <c r="AP99" s="5">
        <v>0.67</v>
      </c>
      <c r="AQ99" s="5">
        <v>279</v>
      </c>
      <c r="AR99" s="5">
        <v>675</v>
      </c>
      <c r="AS99" s="5">
        <v>954</v>
      </c>
      <c r="AT99" s="5">
        <v>368</v>
      </c>
      <c r="AU99" s="5">
        <v>213</v>
      </c>
      <c r="AV99" s="5">
        <v>93</v>
      </c>
      <c r="AW99" s="5">
        <v>363</v>
      </c>
      <c r="AX99" s="5">
        <v>479</v>
      </c>
      <c r="AY99" s="5">
        <v>2016</v>
      </c>
      <c r="AZ99" s="6">
        <v>69.5</v>
      </c>
      <c r="BA99">
        <f t="shared" si="7"/>
        <v>0.50438596491228072</v>
      </c>
      <c r="BB99">
        <f t="shared" si="8"/>
        <v>0.52841475573280161</v>
      </c>
      <c r="BD99" s="5">
        <f t="shared" si="9"/>
        <v>1.0630668635309006</v>
      </c>
      <c r="BE99" s="5">
        <f t="shared" si="10"/>
        <v>0.99651457541191391</v>
      </c>
      <c r="BG99">
        <v>16</v>
      </c>
      <c r="BH99">
        <v>8</v>
      </c>
      <c r="BI99" s="5">
        <f t="shared" si="11"/>
        <v>0.55172413793103448</v>
      </c>
      <c r="BJ99" s="5">
        <f t="shared" si="12"/>
        <v>0.27586206896551724</v>
      </c>
      <c r="BK99" s="5">
        <f t="shared" si="13"/>
        <v>-0.27586206896551724</v>
      </c>
    </row>
    <row r="100" spans="1:63" x14ac:dyDescent="0.25">
      <c r="A100">
        <v>2015</v>
      </c>
      <c r="B100" t="s">
        <v>116</v>
      </c>
      <c r="C100" s="5">
        <f>54*(($BP$2*G100)+($BQ$2*W100)+($BR$2*M100)+($BS$2*P100)+($BT$2*X100)+($BU$2*S100)+($BV$2*V100)+($BW$2*T100)-($BX$2*Z100)-($BY$2*(Q100-P100))-($BZ$2*(H100-G100))-($CA$2*Y100))*(1/F100)</f>
        <v>11.567720158562867</v>
      </c>
      <c r="D100">
        <v>31</v>
      </c>
      <c r="E100">
        <v>13</v>
      </c>
      <c r="F100">
        <v>6277</v>
      </c>
      <c r="G100">
        <v>702</v>
      </c>
      <c r="H100">
        <v>1639</v>
      </c>
      <c r="I100">
        <v>0.42799999999999999</v>
      </c>
      <c r="J100">
        <v>530</v>
      </c>
      <c r="K100">
        <v>1095</v>
      </c>
      <c r="L100">
        <v>0.48399999999999999</v>
      </c>
      <c r="M100">
        <v>172</v>
      </c>
      <c r="N100">
        <v>544</v>
      </c>
      <c r="O100">
        <v>0.316</v>
      </c>
      <c r="P100">
        <v>451</v>
      </c>
      <c r="Q100">
        <v>650</v>
      </c>
      <c r="R100">
        <v>0.69399999999999995</v>
      </c>
      <c r="S100">
        <v>281</v>
      </c>
      <c r="T100">
        <v>700</v>
      </c>
      <c r="U100">
        <v>981</v>
      </c>
      <c r="V100">
        <v>325</v>
      </c>
      <c r="W100">
        <v>244</v>
      </c>
      <c r="X100">
        <v>111</v>
      </c>
      <c r="Y100">
        <v>346</v>
      </c>
      <c r="Z100">
        <v>621</v>
      </c>
      <c r="AA100">
        <v>2027</v>
      </c>
      <c r="AB100">
        <v>65.400000000000006</v>
      </c>
      <c r="AC100" s="4">
        <v>31</v>
      </c>
      <c r="AD100" s="5">
        <v>6277</v>
      </c>
      <c r="AE100" s="5">
        <v>698</v>
      </c>
      <c r="AF100" s="5">
        <v>1608</v>
      </c>
      <c r="AG100" s="5">
        <v>0.434</v>
      </c>
      <c r="AH100" s="5">
        <v>510</v>
      </c>
      <c r="AI100" s="5">
        <v>1061</v>
      </c>
      <c r="AJ100" s="5">
        <v>0.48099999999999998</v>
      </c>
      <c r="AK100" s="5">
        <v>188</v>
      </c>
      <c r="AL100" s="5">
        <v>547</v>
      </c>
      <c r="AM100" s="5">
        <v>0.34399999999999997</v>
      </c>
      <c r="AN100" s="5">
        <v>468</v>
      </c>
      <c r="AO100" s="5">
        <v>676</v>
      </c>
      <c r="AP100" s="5">
        <v>0.69199999999999995</v>
      </c>
      <c r="AQ100" s="5">
        <v>325</v>
      </c>
      <c r="AR100" s="5">
        <v>748</v>
      </c>
      <c r="AS100" s="5">
        <v>1073</v>
      </c>
      <c r="AT100" s="5">
        <v>377</v>
      </c>
      <c r="AU100" s="5">
        <v>170</v>
      </c>
      <c r="AV100" s="5">
        <v>96</v>
      </c>
      <c r="AW100" s="5">
        <v>419</v>
      </c>
      <c r="AX100" s="5">
        <v>558</v>
      </c>
      <c r="AY100" s="5">
        <v>2052</v>
      </c>
      <c r="AZ100" s="6">
        <v>66.2</v>
      </c>
      <c r="BA100">
        <f t="shared" si="7"/>
        <v>0.50616067028092659</v>
      </c>
      <c r="BB100">
        <f t="shared" si="8"/>
        <v>0.51707551707551702</v>
      </c>
      <c r="BD100" s="5">
        <f t="shared" si="9"/>
        <v>1.0403569255729062</v>
      </c>
      <c r="BE100" s="5">
        <f t="shared" si="10"/>
        <v>1.0320773930753564</v>
      </c>
      <c r="BG100">
        <v>17</v>
      </c>
      <c r="BH100">
        <v>13</v>
      </c>
      <c r="BI100" s="5">
        <f t="shared" si="11"/>
        <v>0.54838709677419351</v>
      </c>
      <c r="BJ100" s="5">
        <f t="shared" si="12"/>
        <v>0.41935483870967744</v>
      </c>
      <c r="BK100" s="5">
        <f t="shared" si="13"/>
        <v>-0.12903225806451607</v>
      </c>
    </row>
    <row r="101" spans="1:63" x14ac:dyDescent="0.25">
      <c r="A101">
        <v>2015</v>
      </c>
      <c r="B101" t="s">
        <v>117</v>
      </c>
      <c r="C101" s="5">
        <f>54*(($BP$2*G101)+($BQ$2*W101)+($BR$2*M101)+($BS$2*P101)+($BT$2*X101)+($BU$2*S101)+($BV$2*V101)+($BW$2*T101)-($BX$2*Z101)-($BY$2*(Q101-P101))-($BZ$2*(H101-G101))-($CA$2*Y101))*(1/F101)</f>
        <v>10.458812193167867</v>
      </c>
      <c r="D101">
        <v>31</v>
      </c>
      <c r="E101">
        <v>8</v>
      </c>
      <c r="F101">
        <v>6250</v>
      </c>
      <c r="G101">
        <v>660</v>
      </c>
      <c r="H101">
        <v>1539</v>
      </c>
      <c r="I101">
        <v>0.42899999999999999</v>
      </c>
      <c r="J101">
        <v>455</v>
      </c>
      <c r="K101">
        <v>911</v>
      </c>
      <c r="L101">
        <v>0.499</v>
      </c>
      <c r="M101">
        <v>205</v>
      </c>
      <c r="N101">
        <v>628</v>
      </c>
      <c r="O101">
        <v>0.32600000000000001</v>
      </c>
      <c r="P101">
        <v>457</v>
      </c>
      <c r="Q101">
        <v>686</v>
      </c>
      <c r="R101">
        <v>0.66600000000000004</v>
      </c>
      <c r="S101">
        <v>296</v>
      </c>
      <c r="T101">
        <v>706</v>
      </c>
      <c r="U101">
        <v>1002</v>
      </c>
      <c r="V101">
        <v>328</v>
      </c>
      <c r="W101">
        <v>175</v>
      </c>
      <c r="X101">
        <v>88</v>
      </c>
      <c r="Y101">
        <v>416</v>
      </c>
      <c r="Z101">
        <v>550</v>
      </c>
      <c r="AA101">
        <v>1982</v>
      </c>
      <c r="AB101">
        <v>63.9</v>
      </c>
      <c r="AC101" s="4">
        <v>31</v>
      </c>
      <c r="AD101" s="5">
        <v>6250</v>
      </c>
      <c r="AE101" s="5">
        <v>764</v>
      </c>
      <c r="AF101" s="5">
        <v>1680</v>
      </c>
      <c r="AG101" s="5">
        <v>0.45500000000000002</v>
      </c>
      <c r="AH101" s="5">
        <v>552</v>
      </c>
      <c r="AI101" s="5">
        <v>1089</v>
      </c>
      <c r="AJ101" s="5">
        <v>0.50700000000000001</v>
      </c>
      <c r="AK101" s="5">
        <v>212</v>
      </c>
      <c r="AL101" s="5">
        <v>591</v>
      </c>
      <c r="AM101" s="5">
        <v>0.35899999999999999</v>
      </c>
      <c r="AN101" s="5">
        <v>389</v>
      </c>
      <c r="AO101" s="5">
        <v>596</v>
      </c>
      <c r="AP101" s="5">
        <v>0.65300000000000002</v>
      </c>
      <c r="AQ101" s="5">
        <v>323</v>
      </c>
      <c r="AR101" s="5">
        <v>708</v>
      </c>
      <c r="AS101" s="5">
        <v>1031</v>
      </c>
      <c r="AT101" s="5">
        <v>429</v>
      </c>
      <c r="AU101" s="5">
        <v>218</v>
      </c>
      <c r="AV101" s="5">
        <v>111</v>
      </c>
      <c r="AW101" s="5">
        <v>345</v>
      </c>
      <c r="AX101" s="5">
        <v>581</v>
      </c>
      <c r="AY101" s="5">
        <v>2129</v>
      </c>
      <c r="AZ101" s="6">
        <v>68.7</v>
      </c>
      <c r="BA101">
        <f t="shared" si="7"/>
        <v>0.49723200805234019</v>
      </c>
      <c r="BB101">
        <f t="shared" si="8"/>
        <v>0.55983106522759263</v>
      </c>
      <c r="BD101" s="5">
        <f t="shared" si="9"/>
        <v>1.0971964543393113</v>
      </c>
      <c r="BE101" s="5">
        <f t="shared" si="10"/>
        <v>1.0251370642391642</v>
      </c>
      <c r="BG101">
        <v>20</v>
      </c>
      <c r="BH101">
        <v>8</v>
      </c>
      <c r="BI101" s="5">
        <f t="shared" si="11"/>
        <v>0.64516129032258063</v>
      </c>
      <c r="BJ101" s="5">
        <f t="shared" si="12"/>
        <v>0.25806451612903225</v>
      </c>
      <c r="BK101" s="5">
        <f t="shared" si="13"/>
        <v>-0.38709677419354838</v>
      </c>
    </row>
    <row r="102" spans="1:63" x14ac:dyDescent="0.25">
      <c r="A102">
        <v>2015</v>
      </c>
      <c r="B102" t="s">
        <v>118</v>
      </c>
      <c r="C102" s="5">
        <f>54*(($BP$2*G102)+($BQ$2*W102)+($BR$2*M102)+($BS$2*P102)+($BT$2*X102)+($BU$2*S102)+($BV$2*V102)+($BW$2*T102)-($BX$2*Z102)-($BY$2*(Q102-P102))-($BZ$2*(H102-G102))-($CA$2*Y102))*(1/F102)</f>
        <v>13.984264616395318</v>
      </c>
      <c r="D102">
        <v>34</v>
      </c>
      <c r="E102">
        <v>16</v>
      </c>
      <c r="F102">
        <v>6901</v>
      </c>
      <c r="G102">
        <v>882</v>
      </c>
      <c r="H102">
        <v>1974</v>
      </c>
      <c r="I102">
        <v>0.44700000000000001</v>
      </c>
      <c r="J102">
        <v>605</v>
      </c>
      <c r="K102">
        <v>1181</v>
      </c>
      <c r="L102">
        <v>0.51200000000000001</v>
      </c>
      <c r="M102">
        <v>277</v>
      </c>
      <c r="N102">
        <v>793</v>
      </c>
      <c r="O102">
        <v>0.34899999999999998</v>
      </c>
      <c r="P102">
        <v>500</v>
      </c>
      <c r="Q102">
        <v>752</v>
      </c>
      <c r="R102">
        <v>0.66500000000000004</v>
      </c>
      <c r="S102">
        <v>384</v>
      </c>
      <c r="T102">
        <v>824</v>
      </c>
      <c r="U102">
        <v>1208</v>
      </c>
      <c r="V102">
        <v>551</v>
      </c>
      <c r="W102">
        <v>227</v>
      </c>
      <c r="X102">
        <v>81</v>
      </c>
      <c r="Y102">
        <v>418</v>
      </c>
      <c r="Z102">
        <v>552</v>
      </c>
      <c r="AA102">
        <v>2541</v>
      </c>
      <c r="AB102">
        <v>74.7</v>
      </c>
      <c r="AC102" s="4">
        <v>34</v>
      </c>
      <c r="AD102" s="5">
        <v>6901</v>
      </c>
      <c r="AE102" s="5">
        <v>940</v>
      </c>
      <c r="AF102" s="5">
        <v>2011</v>
      </c>
      <c r="AG102" s="5">
        <v>0.46700000000000003</v>
      </c>
      <c r="AH102" s="5">
        <v>713</v>
      </c>
      <c r="AI102" s="5">
        <v>1399</v>
      </c>
      <c r="AJ102" s="5">
        <v>0.51</v>
      </c>
      <c r="AK102" s="5">
        <v>227</v>
      </c>
      <c r="AL102" s="5">
        <v>612</v>
      </c>
      <c r="AM102" s="5">
        <v>0.371</v>
      </c>
      <c r="AN102" s="5">
        <v>401</v>
      </c>
      <c r="AO102" s="5">
        <v>586</v>
      </c>
      <c r="AP102" s="5">
        <v>0.68400000000000005</v>
      </c>
      <c r="AQ102" s="5">
        <v>356</v>
      </c>
      <c r="AR102" s="5">
        <v>830</v>
      </c>
      <c r="AS102" s="5">
        <v>1186</v>
      </c>
      <c r="AT102" s="5">
        <v>456</v>
      </c>
      <c r="AU102" s="5">
        <v>225</v>
      </c>
      <c r="AV102" s="5">
        <v>120</v>
      </c>
      <c r="AW102" s="5">
        <v>420</v>
      </c>
      <c r="AX102" s="5">
        <v>598</v>
      </c>
      <c r="AY102" s="5">
        <v>2508</v>
      </c>
      <c r="AZ102" s="6">
        <v>73.8</v>
      </c>
      <c r="BA102">
        <f t="shared" si="7"/>
        <v>0.5599843688940993</v>
      </c>
      <c r="BB102">
        <f t="shared" si="8"/>
        <v>0.55156064796523119</v>
      </c>
      <c r="BD102" s="5">
        <f t="shared" si="9"/>
        <v>1.0859963626916083</v>
      </c>
      <c r="BE102" s="5">
        <f t="shared" si="10"/>
        <v>1.1005717255717256</v>
      </c>
      <c r="BG102">
        <v>7</v>
      </c>
      <c r="BH102">
        <v>16</v>
      </c>
      <c r="BI102" s="5">
        <f t="shared" si="11"/>
        <v>0.20588235294117646</v>
      </c>
      <c r="BJ102" s="5">
        <f t="shared" si="12"/>
        <v>0.47058823529411764</v>
      </c>
      <c r="BK102" s="5">
        <f t="shared" si="13"/>
        <v>0.26470588235294118</v>
      </c>
    </row>
    <row r="103" spans="1:63" x14ac:dyDescent="0.25">
      <c r="A103">
        <v>2015</v>
      </c>
      <c r="B103" t="s">
        <v>119</v>
      </c>
      <c r="C103" s="5">
        <f>54*(($BP$2*G103)+($BQ$2*W103)+($BR$2*M103)+($BS$2*P103)+($BT$2*X103)+($BU$2*S103)+($BV$2*V103)+($BW$2*T103)-($BX$2*Z103)-($BY$2*(Q103-P103))-($BZ$2*(H103-G103))-($CA$2*Y103))*(1/F103)</f>
        <v>10.364409281368738</v>
      </c>
      <c r="D103">
        <v>30</v>
      </c>
      <c r="E103">
        <v>8</v>
      </c>
      <c r="F103">
        <v>6074</v>
      </c>
      <c r="G103">
        <v>684</v>
      </c>
      <c r="H103">
        <v>1613</v>
      </c>
      <c r="I103">
        <v>0.42399999999999999</v>
      </c>
      <c r="J103">
        <v>560</v>
      </c>
      <c r="K103">
        <v>1222</v>
      </c>
      <c r="L103">
        <v>0.45800000000000002</v>
      </c>
      <c r="M103">
        <v>124</v>
      </c>
      <c r="N103">
        <v>391</v>
      </c>
      <c r="O103">
        <v>0.317</v>
      </c>
      <c r="P103">
        <v>439</v>
      </c>
      <c r="Q103">
        <v>661</v>
      </c>
      <c r="R103">
        <v>0.66400000000000003</v>
      </c>
      <c r="S103">
        <v>383</v>
      </c>
      <c r="T103">
        <v>703</v>
      </c>
      <c r="U103">
        <v>1086</v>
      </c>
      <c r="V103">
        <v>303</v>
      </c>
      <c r="W103">
        <v>179</v>
      </c>
      <c r="X103">
        <v>117</v>
      </c>
      <c r="Y103">
        <v>431</v>
      </c>
      <c r="Z103">
        <v>616</v>
      </c>
      <c r="AA103">
        <v>1931</v>
      </c>
      <c r="AB103">
        <v>64.400000000000006</v>
      </c>
      <c r="AC103" s="4">
        <v>30</v>
      </c>
      <c r="AD103" s="5">
        <v>6074</v>
      </c>
      <c r="AE103" s="5">
        <v>689</v>
      </c>
      <c r="AF103" s="5">
        <v>1598</v>
      </c>
      <c r="AG103" s="5">
        <v>0.43099999999999999</v>
      </c>
      <c r="AH103" s="5">
        <v>491</v>
      </c>
      <c r="AI103" s="5">
        <v>1030</v>
      </c>
      <c r="AJ103" s="5">
        <v>0.47699999999999998</v>
      </c>
      <c r="AK103" s="5">
        <v>198</v>
      </c>
      <c r="AL103" s="5">
        <v>568</v>
      </c>
      <c r="AM103" s="5">
        <v>0.34899999999999998</v>
      </c>
      <c r="AN103" s="5">
        <v>500</v>
      </c>
      <c r="AO103" s="5">
        <v>700</v>
      </c>
      <c r="AP103" s="5">
        <v>0.71399999999999997</v>
      </c>
      <c r="AQ103" s="5">
        <v>316</v>
      </c>
      <c r="AR103" s="5">
        <v>673</v>
      </c>
      <c r="AS103" s="5">
        <v>989</v>
      </c>
      <c r="AT103" s="5">
        <v>370</v>
      </c>
      <c r="AU103" s="5">
        <v>201</v>
      </c>
      <c r="AV103" s="5">
        <v>114</v>
      </c>
      <c r="AW103" s="5">
        <v>368</v>
      </c>
      <c r="AX103" s="5">
        <v>584</v>
      </c>
      <c r="AY103" s="5">
        <v>2076</v>
      </c>
      <c r="AZ103" s="6">
        <v>69.2</v>
      </c>
      <c r="BA103">
        <f t="shared" si="7"/>
        <v>0.50254582484725052</v>
      </c>
      <c r="BB103">
        <f t="shared" si="8"/>
        <v>0.52425742574257428</v>
      </c>
      <c r="BD103" s="5">
        <f t="shared" si="9"/>
        <v>1.0756476683937823</v>
      </c>
      <c r="BE103" s="5">
        <f t="shared" si="10"/>
        <v>1.0029084865482496</v>
      </c>
      <c r="BG103">
        <v>28</v>
      </c>
      <c r="BH103">
        <v>8</v>
      </c>
      <c r="BI103" s="5">
        <f t="shared" si="11"/>
        <v>0.93333333333333335</v>
      </c>
      <c r="BJ103" s="5">
        <f t="shared" si="12"/>
        <v>0.26666666666666666</v>
      </c>
      <c r="BK103" s="5">
        <f t="shared" si="13"/>
        <v>-0.66666666666666674</v>
      </c>
    </row>
    <row r="104" spans="1:63" x14ac:dyDescent="0.25">
      <c r="A104">
        <v>2015</v>
      </c>
      <c r="B104" t="s">
        <v>120</v>
      </c>
      <c r="C104" s="5">
        <f>54*(($BP$2*G104)+($BQ$2*W104)+($BR$2*M104)+($BS$2*P104)+($BT$2*X104)+($BU$2*S104)+($BV$2*V104)+($BW$2*T104)-($BX$2*Z104)-($BY$2*(Q104-P104))-($BZ$2*(H104-G104))-($CA$2*Y104))*(1/F104)</f>
        <v>12.277492651572768</v>
      </c>
      <c r="D104">
        <v>31</v>
      </c>
      <c r="E104">
        <v>20</v>
      </c>
      <c r="F104">
        <v>6275</v>
      </c>
      <c r="G104">
        <v>735</v>
      </c>
      <c r="H104">
        <v>1651</v>
      </c>
      <c r="I104">
        <v>0.44500000000000001</v>
      </c>
      <c r="J104">
        <v>568</v>
      </c>
      <c r="K104">
        <v>1179</v>
      </c>
      <c r="L104">
        <v>0.48199999999999998</v>
      </c>
      <c r="M104">
        <v>167</v>
      </c>
      <c r="N104">
        <v>472</v>
      </c>
      <c r="O104">
        <v>0.35399999999999998</v>
      </c>
      <c r="P104">
        <v>449</v>
      </c>
      <c r="Q104">
        <v>660</v>
      </c>
      <c r="R104">
        <v>0.68</v>
      </c>
      <c r="S104">
        <v>370</v>
      </c>
      <c r="T104">
        <v>761</v>
      </c>
      <c r="U104">
        <v>1131</v>
      </c>
      <c r="V104">
        <v>364</v>
      </c>
      <c r="W104">
        <v>173</v>
      </c>
      <c r="X104">
        <v>125</v>
      </c>
      <c r="Y104">
        <v>388</v>
      </c>
      <c r="Z104">
        <v>481</v>
      </c>
      <c r="AA104">
        <v>2086</v>
      </c>
      <c r="AB104">
        <v>67.3</v>
      </c>
      <c r="AC104" s="4">
        <v>31</v>
      </c>
      <c r="AD104" s="5">
        <v>6275</v>
      </c>
      <c r="AE104" s="5">
        <v>695</v>
      </c>
      <c r="AF104" s="5">
        <v>1737</v>
      </c>
      <c r="AG104" s="5">
        <v>0.4</v>
      </c>
      <c r="AH104" s="5">
        <v>505</v>
      </c>
      <c r="AI104" s="5">
        <v>1131</v>
      </c>
      <c r="AJ104" s="5">
        <v>0.44700000000000001</v>
      </c>
      <c r="AK104" s="5">
        <v>190</v>
      </c>
      <c r="AL104" s="5">
        <v>606</v>
      </c>
      <c r="AM104" s="5">
        <v>0.314</v>
      </c>
      <c r="AN104" s="5">
        <v>319</v>
      </c>
      <c r="AO104" s="5">
        <v>467</v>
      </c>
      <c r="AP104" s="5">
        <v>0.68300000000000005</v>
      </c>
      <c r="AQ104" s="5">
        <v>346</v>
      </c>
      <c r="AR104" s="5">
        <v>653</v>
      </c>
      <c r="AS104" s="5">
        <v>999</v>
      </c>
      <c r="AT104" s="5">
        <v>332</v>
      </c>
      <c r="AU104" s="5">
        <v>212</v>
      </c>
      <c r="AV104" s="5">
        <v>128</v>
      </c>
      <c r="AW104" s="5">
        <v>369</v>
      </c>
      <c r="AX104" s="5">
        <v>600</v>
      </c>
      <c r="AY104" s="5">
        <v>1899</v>
      </c>
      <c r="AZ104" s="6">
        <v>61.3</v>
      </c>
      <c r="BA104">
        <f t="shared" si="7"/>
        <v>0.54058042302016729</v>
      </c>
      <c r="BB104">
        <f t="shared" si="8"/>
        <v>0.49091778202676867</v>
      </c>
      <c r="BD104" s="5">
        <f t="shared" si="9"/>
        <v>0.9754468871995069</v>
      </c>
      <c r="BE104" s="5">
        <f t="shared" si="10"/>
        <v>1.0791515778582514</v>
      </c>
      <c r="BG104">
        <v>3</v>
      </c>
      <c r="BH104">
        <v>20</v>
      </c>
      <c r="BI104" s="5">
        <f t="shared" si="11"/>
        <v>9.6774193548387094E-2</v>
      </c>
      <c r="BJ104" s="5">
        <f t="shared" si="12"/>
        <v>0.64516129032258063</v>
      </c>
      <c r="BK104" s="5">
        <f t="shared" si="13"/>
        <v>0.54838709677419351</v>
      </c>
    </row>
    <row r="105" spans="1:63" x14ac:dyDescent="0.25">
      <c r="A105">
        <v>2015</v>
      </c>
      <c r="B105" t="s">
        <v>121</v>
      </c>
      <c r="C105" s="5">
        <f>54*(($BP$2*G105)+($BQ$2*W105)+($BR$2*M105)+($BS$2*P105)+($BT$2*X105)+($BU$2*S105)+($BV$2*V105)+($BW$2*T105)-($BX$2*Z105)-($BY$2*(Q105-P105))-($BZ$2*(H105-G105))-($CA$2*Y105))*(1/F105)</f>
        <v>13.677534924707608</v>
      </c>
      <c r="D105">
        <v>29</v>
      </c>
      <c r="E105">
        <v>20</v>
      </c>
      <c r="F105">
        <v>5900</v>
      </c>
      <c r="G105">
        <v>713</v>
      </c>
      <c r="H105">
        <v>1555</v>
      </c>
      <c r="I105">
        <v>0.45900000000000002</v>
      </c>
      <c r="J105">
        <v>543</v>
      </c>
      <c r="K105">
        <v>1070</v>
      </c>
      <c r="L105">
        <v>0.50700000000000001</v>
      </c>
      <c r="M105">
        <v>170</v>
      </c>
      <c r="N105">
        <v>485</v>
      </c>
      <c r="O105">
        <v>0.35099999999999998</v>
      </c>
      <c r="P105">
        <v>473</v>
      </c>
      <c r="Q105">
        <v>680</v>
      </c>
      <c r="R105">
        <v>0.69599999999999995</v>
      </c>
      <c r="S105">
        <v>329</v>
      </c>
      <c r="T105">
        <v>704</v>
      </c>
      <c r="U105">
        <v>1033</v>
      </c>
      <c r="V105">
        <v>385</v>
      </c>
      <c r="W105">
        <v>221</v>
      </c>
      <c r="X105">
        <v>147</v>
      </c>
      <c r="Y105">
        <v>372</v>
      </c>
      <c r="Z105">
        <v>585</v>
      </c>
      <c r="AA105">
        <v>2069</v>
      </c>
      <c r="AB105">
        <v>71.3</v>
      </c>
      <c r="AC105" s="4">
        <v>29</v>
      </c>
      <c r="AD105" s="5">
        <v>5900</v>
      </c>
      <c r="AE105" s="5">
        <v>609</v>
      </c>
      <c r="AF105" s="5">
        <v>1525</v>
      </c>
      <c r="AG105" s="5">
        <v>0.39900000000000002</v>
      </c>
      <c r="AH105" s="5">
        <v>419</v>
      </c>
      <c r="AI105" s="5">
        <v>993</v>
      </c>
      <c r="AJ105" s="5">
        <v>0.42199999999999999</v>
      </c>
      <c r="AK105" s="5">
        <v>190</v>
      </c>
      <c r="AL105" s="5">
        <v>532</v>
      </c>
      <c r="AM105" s="5">
        <v>0.35699999999999998</v>
      </c>
      <c r="AN105" s="5">
        <v>476</v>
      </c>
      <c r="AO105" s="5">
        <v>670</v>
      </c>
      <c r="AP105" s="5">
        <v>0.71</v>
      </c>
      <c r="AQ105" s="5">
        <v>320</v>
      </c>
      <c r="AR105" s="5">
        <v>619</v>
      </c>
      <c r="AS105" s="5">
        <v>939</v>
      </c>
      <c r="AT105" s="5">
        <v>320</v>
      </c>
      <c r="AU105" s="5">
        <v>183</v>
      </c>
      <c r="AV105" s="5">
        <v>112</v>
      </c>
      <c r="AW105" s="5">
        <v>391</v>
      </c>
      <c r="AX105" s="5">
        <v>585</v>
      </c>
      <c r="AY105" s="5">
        <v>1884</v>
      </c>
      <c r="AZ105" s="6">
        <v>65</v>
      </c>
      <c r="BA105">
        <f t="shared" si="7"/>
        <v>0.55370650529500753</v>
      </c>
      <c r="BB105">
        <f t="shared" si="8"/>
        <v>0.48486430062630481</v>
      </c>
      <c r="BD105" s="5">
        <f t="shared" si="9"/>
        <v>1.0107296137339057</v>
      </c>
      <c r="BE105" s="5">
        <f t="shared" si="10"/>
        <v>1.1064171122994653</v>
      </c>
      <c r="BG105">
        <v>22</v>
      </c>
      <c r="BH105">
        <v>20</v>
      </c>
      <c r="BI105" s="5">
        <f t="shared" si="11"/>
        <v>0.75862068965517238</v>
      </c>
      <c r="BJ105" s="5">
        <f t="shared" si="12"/>
        <v>0.68965517241379315</v>
      </c>
      <c r="BK105" s="5">
        <f t="shared" si="13"/>
        <v>-6.8965517241379226E-2</v>
      </c>
    </row>
    <row r="106" spans="1:63" x14ac:dyDescent="0.25">
      <c r="A106">
        <v>2015</v>
      </c>
      <c r="B106" t="s">
        <v>122</v>
      </c>
      <c r="C106" s="5">
        <f>54*(($BP$2*G106)+($BQ$2*W106)+($BR$2*M106)+($BS$2*P106)+($BT$2*X106)+($BU$2*S106)+($BV$2*V106)+($BW$2*T106)-($BX$2*Z106)-($BY$2*(Q106-P106))-($BZ$2*(H106-G106))-($CA$2*Y106))*(1/F106)</f>
        <v>12.361547580291456</v>
      </c>
      <c r="D106">
        <v>30</v>
      </c>
      <c r="E106">
        <v>20</v>
      </c>
      <c r="F106">
        <v>6150</v>
      </c>
      <c r="G106">
        <v>689</v>
      </c>
      <c r="H106">
        <v>1575</v>
      </c>
      <c r="I106">
        <v>0.437</v>
      </c>
      <c r="J106">
        <v>518</v>
      </c>
      <c r="K106">
        <v>1076</v>
      </c>
      <c r="L106">
        <v>0.48099999999999998</v>
      </c>
      <c r="M106">
        <v>171</v>
      </c>
      <c r="N106">
        <v>499</v>
      </c>
      <c r="O106">
        <v>0.34300000000000003</v>
      </c>
      <c r="P106">
        <v>515</v>
      </c>
      <c r="Q106">
        <v>748</v>
      </c>
      <c r="R106">
        <v>0.68899999999999995</v>
      </c>
      <c r="S106">
        <v>325</v>
      </c>
      <c r="T106">
        <v>820</v>
      </c>
      <c r="U106">
        <v>1145</v>
      </c>
      <c r="V106">
        <v>381</v>
      </c>
      <c r="W106">
        <v>169</v>
      </c>
      <c r="X106">
        <v>140</v>
      </c>
      <c r="Y106">
        <v>389</v>
      </c>
      <c r="Z106">
        <v>555</v>
      </c>
      <c r="AA106">
        <v>2064</v>
      </c>
      <c r="AB106">
        <v>68.8</v>
      </c>
      <c r="AC106" s="4">
        <v>30</v>
      </c>
      <c r="AD106" s="5">
        <v>6150</v>
      </c>
      <c r="AE106" s="5">
        <v>665</v>
      </c>
      <c r="AF106" s="5">
        <v>1712</v>
      </c>
      <c r="AG106" s="5">
        <v>0.38800000000000001</v>
      </c>
      <c r="AH106" s="5">
        <v>476</v>
      </c>
      <c r="AI106" s="5">
        <v>1099</v>
      </c>
      <c r="AJ106" s="5">
        <v>0.433</v>
      </c>
      <c r="AK106" s="5">
        <v>189</v>
      </c>
      <c r="AL106" s="5">
        <v>613</v>
      </c>
      <c r="AM106" s="5">
        <v>0.308</v>
      </c>
      <c r="AN106" s="5">
        <v>413</v>
      </c>
      <c r="AO106" s="5">
        <v>591</v>
      </c>
      <c r="AP106" s="5">
        <v>0.69899999999999995</v>
      </c>
      <c r="AQ106" s="5">
        <v>327</v>
      </c>
      <c r="AR106" s="5">
        <v>685</v>
      </c>
      <c r="AS106" s="5">
        <v>1012</v>
      </c>
      <c r="AT106" s="5">
        <v>315</v>
      </c>
      <c r="AU106" s="5">
        <v>187</v>
      </c>
      <c r="AV106" s="5">
        <v>118</v>
      </c>
      <c r="AW106" s="5">
        <v>336</v>
      </c>
      <c r="AX106" s="5">
        <v>621</v>
      </c>
      <c r="AY106" s="5">
        <v>1932</v>
      </c>
      <c r="AZ106" s="6">
        <v>64.400000000000006</v>
      </c>
      <c r="BA106">
        <f t="shared" si="7"/>
        <v>0.52970297029702973</v>
      </c>
      <c r="BB106">
        <f t="shared" si="8"/>
        <v>0.48133595284872299</v>
      </c>
      <c r="BD106" s="5">
        <f t="shared" si="9"/>
        <v>0.98702360273832634</v>
      </c>
      <c r="BE106" s="5">
        <f t="shared" si="10"/>
        <v>1.064905582499226</v>
      </c>
      <c r="BG106">
        <v>27</v>
      </c>
      <c r="BH106">
        <v>20</v>
      </c>
      <c r="BI106" s="5">
        <f t="shared" si="11"/>
        <v>0.9</v>
      </c>
      <c r="BJ106" s="5">
        <f t="shared" si="12"/>
        <v>0.66666666666666663</v>
      </c>
      <c r="BK106" s="5">
        <f t="shared" si="13"/>
        <v>-0.23333333333333339</v>
      </c>
    </row>
    <row r="107" spans="1:63" x14ac:dyDescent="0.25">
      <c r="A107">
        <v>2015</v>
      </c>
      <c r="B107" t="s">
        <v>123</v>
      </c>
      <c r="C107" s="5">
        <f>54*(($BP$2*G107)+($BQ$2*W107)+($BR$2*M107)+($BS$2*P107)+($BT$2*X107)+($BU$2*S107)+($BV$2*V107)+($BW$2*T107)-($BX$2*Z107)-($BY$2*(Q107-P107))-($BZ$2*(H107-G107))-($CA$2*Y107))*(1/F107)</f>
        <v>13.002823270211973</v>
      </c>
      <c r="D107">
        <v>29</v>
      </c>
      <c r="E107">
        <v>18</v>
      </c>
      <c r="F107">
        <v>5850</v>
      </c>
      <c r="G107">
        <v>708</v>
      </c>
      <c r="H107">
        <v>1667</v>
      </c>
      <c r="I107">
        <v>0.42499999999999999</v>
      </c>
      <c r="J107">
        <v>484</v>
      </c>
      <c r="K107">
        <v>976</v>
      </c>
      <c r="L107">
        <v>0.496</v>
      </c>
      <c r="M107">
        <v>224</v>
      </c>
      <c r="N107">
        <v>691</v>
      </c>
      <c r="O107">
        <v>0.32400000000000001</v>
      </c>
      <c r="P107">
        <v>392</v>
      </c>
      <c r="Q107">
        <v>586</v>
      </c>
      <c r="R107">
        <v>0.66900000000000004</v>
      </c>
      <c r="S107">
        <v>368</v>
      </c>
      <c r="T107">
        <v>725</v>
      </c>
      <c r="U107">
        <v>1093</v>
      </c>
      <c r="V107">
        <v>349</v>
      </c>
      <c r="W107">
        <v>219</v>
      </c>
      <c r="X107">
        <v>91</v>
      </c>
      <c r="Y107">
        <v>350</v>
      </c>
      <c r="Z107">
        <v>497</v>
      </c>
      <c r="AA107">
        <v>2032</v>
      </c>
      <c r="AB107">
        <v>70.099999999999994</v>
      </c>
      <c r="AC107" s="4">
        <v>29</v>
      </c>
      <c r="AD107" s="5">
        <v>5850</v>
      </c>
      <c r="AE107" s="5">
        <v>631</v>
      </c>
      <c r="AF107" s="5">
        <v>1588</v>
      </c>
      <c r="AG107" s="5">
        <v>0.39700000000000002</v>
      </c>
      <c r="AH107" s="5">
        <v>448</v>
      </c>
      <c r="AI107" s="5">
        <v>996</v>
      </c>
      <c r="AJ107" s="5">
        <v>0.45</v>
      </c>
      <c r="AK107" s="5">
        <v>183</v>
      </c>
      <c r="AL107" s="5">
        <v>592</v>
      </c>
      <c r="AM107" s="5">
        <v>0.309</v>
      </c>
      <c r="AN107" s="5">
        <v>339</v>
      </c>
      <c r="AO107" s="5">
        <v>505</v>
      </c>
      <c r="AP107" s="5">
        <v>0.67100000000000004</v>
      </c>
      <c r="AQ107" s="5">
        <v>329</v>
      </c>
      <c r="AR107" s="5">
        <v>701</v>
      </c>
      <c r="AS107" s="5">
        <v>1030</v>
      </c>
      <c r="AT107" s="5">
        <v>311</v>
      </c>
      <c r="AU107" s="5">
        <v>152</v>
      </c>
      <c r="AV107" s="5">
        <v>81</v>
      </c>
      <c r="AW107" s="5">
        <v>426</v>
      </c>
      <c r="AX107" s="5">
        <v>511</v>
      </c>
      <c r="AY107" s="5">
        <v>1784</v>
      </c>
      <c r="AZ107" s="6">
        <v>61.5</v>
      </c>
      <c r="BA107">
        <f t="shared" si="7"/>
        <v>0.52902902902902904</v>
      </c>
      <c r="BB107">
        <f t="shared" si="8"/>
        <v>0.47194388777555113</v>
      </c>
      <c r="BD107" s="5">
        <f t="shared" si="9"/>
        <v>0.94541600423953365</v>
      </c>
      <c r="BE107" s="5">
        <f t="shared" si="10"/>
        <v>1.0788998619517893</v>
      </c>
      <c r="BG107">
        <v>14</v>
      </c>
      <c r="BH107">
        <v>18</v>
      </c>
      <c r="BI107" s="5">
        <f t="shared" si="11"/>
        <v>0.48275862068965519</v>
      </c>
      <c r="BJ107" s="5">
        <f t="shared" si="12"/>
        <v>0.62068965517241381</v>
      </c>
      <c r="BK107" s="5">
        <f t="shared" si="13"/>
        <v>0.13793103448275862</v>
      </c>
    </row>
    <row r="108" spans="1:63" x14ac:dyDescent="0.25">
      <c r="A108">
        <v>2015</v>
      </c>
      <c r="B108" t="s">
        <v>124</v>
      </c>
      <c r="C108" s="5">
        <f>54*(($BP$2*G108)+($BQ$2*W108)+($BR$2*M108)+($BS$2*P108)+($BT$2*X108)+($BU$2*S108)+($BV$2*V108)+($BW$2*T108)-($BX$2*Z108)-($BY$2*(Q108-P108))-($BZ$2*(H108-G108))-($CA$2*Y108))*(1/F108)</f>
        <v>14.945598567143978</v>
      </c>
      <c r="D108">
        <v>31</v>
      </c>
      <c r="E108">
        <v>21</v>
      </c>
      <c r="F108">
        <v>6277</v>
      </c>
      <c r="G108">
        <v>812</v>
      </c>
      <c r="H108">
        <v>1676</v>
      </c>
      <c r="I108">
        <v>0.48399999999999999</v>
      </c>
      <c r="J108">
        <v>654</v>
      </c>
      <c r="K108">
        <v>1209</v>
      </c>
      <c r="L108">
        <v>0.54100000000000004</v>
      </c>
      <c r="M108">
        <v>158</v>
      </c>
      <c r="N108">
        <v>467</v>
      </c>
      <c r="O108">
        <v>0.33800000000000002</v>
      </c>
      <c r="P108">
        <v>472</v>
      </c>
      <c r="Q108">
        <v>651</v>
      </c>
      <c r="R108">
        <v>0.72499999999999998</v>
      </c>
      <c r="S108">
        <v>283</v>
      </c>
      <c r="T108">
        <v>734</v>
      </c>
      <c r="U108">
        <v>1017</v>
      </c>
      <c r="V108">
        <v>432</v>
      </c>
      <c r="W108">
        <v>276</v>
      </c>
      <c r="X108">
        <v>133</v>
      </c>
      <c r="Y108">
        <v>328</v>
      </c>
      <c r="Z108">
        <v>570</v>
      </c>
      <c r="AA108">
        <v>2254</v>
      </c>
      <c r="AB108">
        <v>72.7</v>
      </c>
      <c r="AC108" s="4">
        <v>31</v>
      </c>
      <c r="AD108" s="5">
        <v>6277</v>
      </c>
      <c r="AE108" s="5">
        <v>629</v>
      </c>
      <c r="AF108" s="5">
        <v>1645</v>
      </c>
      <c r="AG108" s="5">
        <v>0.38200000000000001</v>
      </c>
      <c r="AH108" s="5">
        <v>405</v>
      </c>
      <c r="AI108" s="5">
        <v>958</v>
      </c>
      <c r="AJ108" s="5">
        <v>0.42299999999999999</v>
      </c>
      <c r="AK108" s="5">
        <v>224</v>
      </c>
      <c r="AL108" s="5">
        <v>687</v>
      </c>
      <c r="AM108" s="5">
        <v>0.32600000000000001</v>
      </c>
      <c r="AN108" s="5">
        <v>456</v>
      </c>
      <c r="AO108" s="5">
        <v>645</v>
      </c>
      <c r="AP108" s="5">
        <v>0.70699999999999996</v>
      </c>
      <c r="AQ108" s="5">
        <v>370</v>
      </c>
      <c r="AR108" s="5">
        <v>666</v>
      </c>
      <c r="AS108" s="5">
        <v>1036</v>
      </c>
      <c r="AT108" s="5">
        <v>393</v>
      </c>
      <c r="AU108" s="5">
        <v>140</v>
      </c>
      <c r="AV108" s="5">
        <v>71</v>
      </c>
      <c r="AW108" s="5">
        <v>471</v>
      </c>
      <c r="AX108" s="5">
        <v>554</v>
      </c>
      <c r="AY108" s="5">
        <v>1938</v>
      </c>
      <c r="AZ108" s="6">
        <v>62.5</v>
      </c>
      <c r="BA108">
        <f t="shared" si="7"/>
        <v>0.57779842080817467</v>
      </c>
      <c r="BB108">
        <f t="shared" si="8"/>
        <v>0.47779336138382422</v>
      </c>
      <c r="BD108" s="5">
        <f t="shared" si="9"/>
        <v>0.96706586826347307</v>
      </c>
      <c r="BE108" s="5">
        <f t="shared" si="10"/>
        <v>1.1375794892500253</v>
      </c>
      <c r="BG108">
        <v>2</v>
      </c>
      <c r="BH108">
        <v>21</v>
      </c>
      <c r="BI108" s="5">
        <f t="shared" si="11"/>
        <v>6.4516129032258063E-2</v>
      </c>
      <c r="BJ108" s="5">
        <f t="shared" si="12"/>
        <v>0.67741935483870963</v>
      </c>
      <c r="BK108" s="5">
        <f t="shared" si="13"/>
        <v>0.61290322580645151</v>
      </c>
    </row>
    <row r="109" spans="1:63" x14ac:dyDescent="0.25">
      <c r="A109">
        <v>2015</v>
      </c>
      <c r="B109" t="s">
        <v>125</v>
      </c>
      <c r="C109" s="5">
        <f>54*(($BP$2*G109)+($BQ$2*W109)+($BR$2*M109)+($BS$2*P109)+($BT$2*X109)+($BU$2*S109)+($BV$2*V109)+($BW$2*T109)-($BX$2*Z109)-($BY$2*(Q109-P109))-($BZ$2*(H109-G109))-($CA$2*Y109))*(1/F109)</f>
        <v>10.632744341188626</v>
      </c>
      <c r="D109">
        <v>30</v>
      </c>
      <c r="E109">
        <v>12</v>
      </c>
      <c r="F109">
        <v>6102</v>
      </c>
      <c r="G109">
        <v>708</v>
      </c>
      <c r="H109">
        <v>1737</v>
      </c>
      <c r="I109">
        <v>0.40799999999999997</v>
      </c>
      <c r="J109">
        <v>580</v>
      </c>
      <c r="K109">
        <v>1261</v>
      </c>
      <c r="L109">
        <v>0.46</v>
      </c>
      <c r="M109">
        <v>128</v>
      </c>
      <c r="N109">
        <v>476</v>
      </c>
      <c r="O109">
        <v>0.26900000000000002</v>
      </c>
      <c r="P109">
        <v>353</v>
      </c>
      <c r="Q109">
        <v>545</v>
      </c>
      <c r="R109">
        <v>0.64800000000000002</v>
      </c>
      <c r="S109">
        <v>425</v>
      </c>
      <c r="T109">
        <v>719</v>
      </c>
      <c r="U109">
        <v>1144</v>
      </c>
      <c r="V109">
        <v>350</v>
      </c>
      <c r="W109">
        <v>173</v>
      </c>
      <c r="X109">
        <v>103</v>
      </c>
      <c r="Y109">
        <v>385</v>
      </c>
      <c r="Z109">
        <v>501</v>
      </c>
      <c r="AA109">
        <v>1897</v>
      </c>
      <c r="AB109">
        <v>63.2</v>
      </c>
      <c r="AC109" s="4">
        <v>30</v>
      </c>
      <c r="AD109" s="5">
        <v>6102</v>
      </c>
      <c r="AE109" s="5">
        <v>702</v>
      </c>
      <c r="AF109" s="5">
        <v>1597</v>
      </c>
      <c r="AG109" s="5">
        <v>0.44</v>
      </c>
      <c r="AH109" s="5">
        <v>538</v>
      </c>
      <c r="AI109" s="5">
        <v>1077</v>
      </c>
      <c r="AJ109" s="5">
        <v>0.5</v>
      </c>
      <c r="AK109" s="5">
        <v>164</v>
      </c>
      <c r="AL109" s="5">
        <v>520</v>
      </c>
      <c r="AM109" s="5">
        <v>0.315</v>
      </c>
      <c r="AN109" s="5">
        <v>368</v>
      </c>
      <c r="AO109" s="5">
        <v>534</v>
      </c>
      <c r="AP109" s="5">
        <v>0.68899999999999995</v>
      </c>
      <c r="AQ109" s="5">
        <v>253</v>
      </c>
      <c r="AR109" s="5">
        <v>683</v>
      </c>
      <c r="AS109" s="5">
        <v>936</v>
      </c>
      <c r="AT109" s="5">
        <v>382</v>
      </c>
      <c r="AU109" s="5">
        <v>198</v>
      </c>
      <c r="AV109" s="5">
        <v>120</v>
      </c>
      <c r="AW109" s="5">
        <v>355</v>
      </c>
      <c r="AX109" s="5">
        <v>525</v>
      </c>
      <c r="AY109" s="5">
        <v>1936</v>
      </c>
      <c r="AZ109" s="6">
        <v>64.5</v>
      </c>
      <c r="BA109">
        <f t="shared" si="7"/>
        <v>0.5168539325842697</v>
      </c>
      <c r="BB109">
        <f t="shared" si="8"/>
        <v>0.52090341182123978</v>
      </c>
      <c r="BD109" s="5">
        <f t="shared" si="9"/>
        <v>1.0122346543971557</v>
      </c>
      <c r="BE109" s="5">
        <f t="shared" si="10"/>
        <v>0.99060052219321149</v>
      </c>
      <c r="BG109">
        <v>17</v>
      </c>
      <c r="BH109">
        <v>12</v>
      </c>
      <c r="BI109" s="5">
        <f t="shared" si="11"/>
        <v>0.56666666666666665</v>
      </c>
      <c r="BJ109" s="5">
        <f t="shared" si="12"/>
        <v>0.4</v>
      </c>
      <c r="BK109" s="5">
        <f t="shared" si="13"/>
        <v>-0.16666666666666663</v>
      </c>
    </row>
    <row r="110" spans="1:63" x14ac:dyDescent="0.25">
      <c r="A110">
        <v>2015</v>
      </c>
      <c r="B110" t="s">
        <v>126</v>
      </c>
      <c r="C110" s="5">
        <f>54*(($BP$2*G110)+($BQ$2*W110)+($BR$2*M110)+($BS$2*P110)+($BT$2*X110)+($BU$2*S110)+($BV$2*V110)+($BW$2*T110)-($BX$2*Z110)-($BY$2*(Q110-P110))-($BZ$2*(H110-G110))-($CA$2*Y110))*(1/F110)</f>
        <v>16.684313026246411</v>
      </c>
      <c r="D110">
        <v>32</v>
      </c>
      <c r="E110">
        <v>29</v>
      </c>
      <c r="F110">
        <v>6425</v>
      </c>
      <c r="G110">
        <v>913</v>
      </c>
      <c r="H110">
        <v>1743</v>
      </c>
      <c r="I110">
        <v>0.52400000000000002</v>
      </c>
      <c r="J110">
        <v>687</v>
      </c>
      <c r="K110">
        <v>1179</v>
      </c>
      <c r="L110">
        <v>0.58299999999999996</v>
      </c>
      <c r="M110">
        <v>226</v>
      </c>
      <c r="N110">
        <v>564</v>
      </c>
      <c r="O110">
        <v>0.40100000000000002</v>
      </c>
      <c r="P110">
        <v>468</v>
      </c>
      <c r="Q110">
        <v>669</v>
      </c>
      <c r="R110">
        <v>0.7</v>
      </c>
      <c r="S110">
        <v>327</v>
      </c>
      <c r="T110">
        <v>885</v>
      </c>
      <c r="U110">
        <v>1212</v>
      </c>
      <c r="V110">
        <v>529</v>
      </c>
      <c r="W110">
        <v>196</v>
      </c>
      <c r="X110">
        <v>108</v>
      </c>
      <c r="Y110">
        <v>343</v>
      </c>
      <c r="Z110">
        <v>544</v>
      </c>
      <c r="AA110">
        <v>2520</v>
      </c>
      <c r="AB110">
        <v>78.8</v>
      </c>
      <c r="AC110" s="4">
        <v>32</v>
      </c>
      <c r="AD110" s="5">
        <v>6425</v>
      </c>
      <c r="AE110" s="5">
        <v>685</v>
      </c>
      <c r="AF110" s="5">
        <v>1792</v>
      </c>
      <c r="AG110" s="5">
        <v>0.38200000000000001</v>
      </c>
      <c r="AH110" s="5">
        <v>504</v>
      </c>
      <c r="AI110" s="5">
        <v>1233</v>
      </c>
      <c r="AJ110" s="5">
        <v>0.40899999999999997</v>
      </c>
      <c r="AK110" s="5">
        <v>181</v>
      </c>
      <c r="AL110" s="5">
        <v>559</v>
      </c>
      <c r="AM110" s="5">
        <v>0.32400000000000001</v>
      </c>
      <c r="AN110" s="5">
        <v>384</v>
      </c>
      <c r="AO110" s="5">
        <v>583</v>
      </c>
      <c r="AP110" s="5">
        <v>0.65900000000000003</v>
      </c>
      <c r="AQ110" s="5">
        <v>346</v>
      </c>
      <c r="AR110" s="5">
        <v>620</v>
      </c>
      <c r="AS110" s="5">
        <v>966</v>
      </c>
      <c r="AT110" s="5">
        <v>311</v>
      </c>
      <c r="AU110" s="5">
        <v>186</v>
      </c>
      <c r="AV110" s="5">
        <v>69</v>
      </c>
      <c r="AW110" s="5">
        <v>374</v>
      </c>
      <c r="AX110" s="5">
        <v>630</v>
      </c>
      <c r="AY110" s="5">
        <v>1935</v>
      </c>
      <c r="AZ110" s="6">
        <v>60.5</v>
      </c>
      <c r="BA110">
        <f t="shared" si="7"/>
        <v>0.63024475524475521</v>
      </c>
      <c r="BB110">
        <f t="shared" si="8"/>
        <v>0.46738620366025341</v>
      </c>
      <c r="BD110" s="5">
        <f t="shared" si="9"/>
        <v>0.94243132670952667</v>
      </c>
      <c r="BE110" s="5">
        <f t="shared" si="10"/>
        <v>1.2434619559853943</v>
      </c>
      <c r="BG110">
        <v>15</v>
      </c>
      <c r="BH110">
        <v>29</v>
      </c>
      <c r="BI110" s="5">
        <f t="shared" si="11"/>
        <v>0.46875</v>
      </c>
      <c r="BJ110" s="5">
        <f t="shared" si="12"/>
        <v>0.90625</v>
      </c>
      <c r="BK110" s="5">
        <f t="shared" si="13"/>
        <v>0.4375</v>
      </c>
    </row>
    <row r="111" spans="1:63" x14ac:dyDescent="0.25">
      <c r="A111">
        <v>2015</v>
      </c>
      <c r="B111" t="s">
        <v>127</v>
      </c>
      <c r="C111" s="5">
        <f>54*(($BP$2*G111)+($BQ$2*W111)+($BR$2*M111)+($BS$2*P111)+($BT$2*X111)+($BU$2*S111)+($BV$2*V111)+($BW$2*T111)-($BX$2*Z111)-($BY$2*(Q111-P111))-($BZ$2*(H111-G111))-($CA$2*Y111))*(1/F111)</f>
        <v>5.701018136011446</v>
      </c>
      <c r="D111">
        <v>28</v>
      </c>
      <c r="E111">
        <v>0</v>
      </c>
      <c r="F111">
        <v>5600</v>
      </c>
      <c r="G111">
        <v>494</v>
      </c>
      <c r="H111">
        <v>1373</v>
      </c>
      <c r="I111">
        <v>0.36</v>
      </c>
      <c r="J111">
        <v>392</v>
      </c>
      <c r="K111">
        <v>1015</v>
      </c>
      <c r="L111">
        <v>0.38600000000000001</v>
      </c>
      <c r="M111">
        <v>102</v>
      </c>
      <c r="N111">
        <v>358</v>
      </c>
      <c r="O111">
        <v>0.28499999999999998</v>
      </c>
      <c r="P111">
        <v>367</v>
      </c>
      <c r="Q111">
        <v>565</v>
      </c>
      <c r="R111">
        <v>0.65</v>
      </c>
      <c r="S111">
        <v>285</v>
      </c>
      <c r="T111">
        <v>615</v>
      </c>
      <c r="U111">
        <v>900</v>
      </c>
      <c r="V111">
        <v>218</v>
      </c>
      <c r="W111">
        <v>148</v>
      </c>
      <c r="X111">
        <v>52</v>
      </c>
      <c r="Y111">
        <v>470</v>
      </c>
      <c r="Z111">
        <v>534</v>
      </c>
      <c r="AA111">
        <v>1457</v>
      </c>
      <c r="AB111">
        <v>52</v>
      </c>
      <c r="AC111" s="4">
        <v>28</v>
      </c>
      <c r="AD111" s="5">
        <v>5600</v>
      </c>
      <c r="AE111" s="5">
        <v>730</v>
      </c>
      <c r="AF111" s="5">
        <v>1584</v>
      </c>
      <c r="AG111" s="5">
        <v>0.46100000000000002</v>
      </c>
      <c r="AH111" s="5">
        <v>545</v>
      </c>
      <c r="AI111" s="5">
        <v>1023</v>
      </c>
      <c r="AJ111" s="5">
        <v>0.53300000000000003</v>
      </c>
      <c r="AK111" s="5">
        <v>185</v>
      </c>
      <c r="AL111" s="5">
        <v>561</v>
      </c>
      <c r="AM111" s="5">
        <v>0.33</v>
      </c>
      <c r="AN111" s="5">
        <v>394</v>
      </c>
      <c r="AO111" s="5">
        <v>619</v>
      </c>
      <c r="AP111" s="5">
        <v>0.63700000000000001</v>
      </c>
      <c r="AQ111" s="5">
        <v>331</v>
      </c>
      <c r="AR111" s="5">
        <v>667</v>
      </c>
      <c r="AS111" s="5">
        <v>998</v>
      </c>
      <c r="AT111" s="5">
        <v>411</v>
      </c>
      <c r="AU111" s="5">
        <v>237</v>
      </c>
      <c r="AV111" s="5">
        <v>91</v>
      </c>
      <c r="AW111" s="5">
        <v>319</v>
      </c>
      <c r="AX111" s="5">
        <v>468</v>
      </c>
      <c r="AY111" s="5">
        <v>2039</v>
      </c>
      <c r="AZ111" s="6">
        <v>72.8</v>
      </c>
      <c r="BA111">
        <f t="shared" si="7"/>
        <v>0.40090090090090091</v>
      </c>
      <c r="BB111">
        <f t="shared" si="8"/>
        <v>0.57539082198688851</v>
      </c>
      <c r="BD111" s="5">
        <f t="shared" si="9"/>
        <v>1.1205759507584085</v>
      </c>
      <c r="BE111" s="5">
        <f t="shared" si="10"/>
        <v>0.81670403587443952</v>
      </c>
      <c r="BG111">
        <v>16</v>
      </c>
      <c r="BH111">
        <v>0</v>
      </c>
      <c r="BI111" s="5">
        <f t="shared" si="11"/>
        <v>0.5714285714285714</v>
      </c>
      <c r="BJ111" s="5">
        <f t="shared" si="12"/>
        <v>0</v>
      </c>
      <c r="BK111" s="5">
        <f t="shared" si="13"/>
        <v>-0.5714285714285714</v>
      </c>
    </row>
    <row r="112" spans="1:63" x14ac:dyDescent="0.25">
      <c r="A112">
        <v>2015</v>
      </c>
      <c r="B112" t="s">
        <v>128</v>
      </c>
      <c r="C112" s="5">
        <f>54*(($BP$2*G112)+($BQ$2*W112)+($BR$2*M112)+($BS$2*P112)+($BT$2*X112)+($BU$2*S112)+($BV$2*V112)+($BW$2*T112)-($BX$2*Z112)-($BY$2*(Q112-P112))-($BZ$2*(H112-G112))-($CA$2*Y112))*(1/F112)</f>
        <v>12.128961187848001</v>
      </c>
      <c r="D112">
        <v>31</v>
      </c>
      <c r="E112">
        <v>15</v>
      </c>
      <c r="F112">
        <v>6204</v>
      </c>
      <c r="G112">
        <v>731</v>
      </c>
      <c r="H112">
        <v>1615</v>
      </c>
      <c r="I112">
        <v>0.45300000000000001</v>
      </c>
      <c r="J112">
        <v>536</v>
      </c>
      <c r="K112">
        <v>1043</v>
      </c>
      <c r="L112">
        <v>0.51400000000000001</v>
      </c>
      <c r="M112">
        <v>195</v>
      </c>
      <c r="N112">
        <v>572</v>
      </c>
      <c r="O112">
        <v>0.34100000000000003</v>
      </c>
      <c r="P112">
        <v>471</v>
      </c>
      <c r="Q112">
        <v>663</v>
      </c>
      <c r="R112">
        <v>0.71</v>
      </c>
      <c r="S112">
        <v>272</v>
      </c>
      <c r="T112">
        <v>703</v>
      </c>
      <c r="U112">
        <v>975</v>
      </c>
      <c r="V112">
        <v>373</v>
      </c>
      <c r="W112">
        <v>164</v>
      </c>
      <c r="X112">
        <v>96</v>
      </c>
      <c r="Y112">
        <v>347</v>
      </c>
      <c r="Z112">
        <v>611</v>
      </c>
      <c r="AA112">
        <v>2128</v>
      </c>
      <c r="AB112">
        <v>68.599999999999994</v>
      </c>
      <c r="AC112" s="4">
        <v>31</v>
      </c>
      <c r="AD112" s="5">
        <v>6204</v>
      </c>
      <c r="AE112" s="5">
        <v>761</v>
      </c>
      <c r="AF112" s="5">
        <v>1722</v>
      </c>
      <c r="AG112" s="5">
        <v>0.442</v>
      </c>
      <c r="AH112" s="5">
        <v>595</v>
      </c>
      <c r="AI112" s="5">
        <v>1211</v>
      </c>
      <c r="AJ112" s="5">
        <v>0.49099999999999999</v>
      </c>
      <c r="AK112" s="5">
        <v>166</v>
      </c>
      <c r="AL112" s="5">
        <v>511</v>
      </c>
      <c r="AM112" s="5">
        <v>0.32500000000000001</v>
      </c>
      <c r="AN112" s="5">
        <v>425</v>
      </c>
      <c r="AO112" s="5">
        <v>627</v>
      </c>
      <c r="AP112" s="5">
        <v>0.67800000000000005</v>
      </c>
      <c r="AQ112" s="5">
        <v>363</v>
      </c>
      <c r="AR112" s="5">
        <v>720</v>
      </c>
      <c r="AS112" s="5">
        <v>1083</v>
      </c>
      <c r="AT112" s="5">
        <v>348</v>
      </c>
      <c r="AU112" s="5">
        <v>156</v>
      </c>
      <c r="AV112" s="5">
        <v>78</v>
      </c>
      <c r="AW112" s="5">
        <v>328</v>
      </c>
      <c r="AX112" s="5">
        <v>613</v>
      </c>
      <c r="AY112" s="5">
        <v>2113</v>
      </c>
      <c r="AZ112" s="6">
        <v>68.2</v>
      </c>
      <c r="BA112">
        <f t="shared" si="7"/>
        <v>0.53514299563742118</v>
      </c>
      <c r="BB112">
        <f t="shared" si="8"/>
        <v>0.54496314496314502</v>
      </c>
      <c r="BD112" s="5">
        <f t="shared" si="9"/>
        <v>1.0904118072040458</v>
      </c>
      <c r="BE112" s="5">
        <f t="shared" si="10"/>
        <v>1.0883797054009821</v>
      </c>
      <c r="BG112">
        <v>18</v>
      </c>
      <c r="BH112">
        <v>15</v>
      </c>
      <c r="BI112" s="5">
        <f t="shared" si="11"/>
        <v>0.58064516129032262</v>
      </c>
      <c r="BJ112" s="5">
        <f t="shared" si="12"/>
        <v>0.4838709677419355</v>
      </c>
      <c r="BK112" s="5">
        <f t="shared" si="13"/>
        <v>-9.6774193548387122E-2</v>
      </c>
    </row>
    <row r="113" spans="1:63" x14ac:dyDescent="0.25">
      <c r="A113">
        <v>2015</v>
      </c>
      <c r="B113" t="s">
        <v>129</v>
      </c>
      <c r="C113" s="5">
        <f>54*(($BP$2*G113)+($BQ$2*W113)+($BR$2*M113)+($BS$2*P113)+($BT$2*X113)+($BU$2*S113)+($BV$2*V113)+($BW$2*T113)-($BX$2*Z113)-($BY$2*(Q113-P113))-($BZ$2*(H113-G113))-($CA$2*Y113))*(1/F113)</f>
        <v>13.738416198966226</v>
      </c>
      <c r="D113">
        <v>31</v>
      </c>
      <c r="E113">
        <v>22</v>
      </c>
      <c r="F113">
        <v>6225</v>
      </c>
      <c r="G113">
        <v>790</v>
      </c>
      <c r="H113">
        <v>1694</v>
      </c>
      <c r="I113">
        <v>0.46600000000000003</v>
      </c>
      <c r="J113">
        <v>655</v>
      </c>
      <c r="K113">
        <v>1250</v>
      </c>
      <c r="L113">
        <v>0.52400000000000002</v>
      </c>
      <c r="M113">
        <v>135</v>
      </c>
      <c r="N113">
        <v>444</v>
      </c>
      <c r="O113">
        <v>0.30399999999999999</v>
      </c>
      <c r="P113">
        <v>437</v>
      </c>
      <c r="Q113">
        <v>677</v>
      </c>
      <c r="R113">
        <v>0.64500000000000002</v>
      </c>
      <c r="S113">
        <v>347</v>
      </c>
      <c r="T113">
        <v>757</v>
      </c>
      <c r="U113">
        <v>1104</v>
      </c>
      <c r="V113">
        <v>439</v>
      </c>
      <c r="W113">
        <v>231</v>
      </c>
      <c r="X113">
        <v>158</v>
      </c>
      <c r="Y113">
        <v>365</v>
      </c>
      <c r="Z113">
        <v>569</v>
      </c>
      <c r="AA113">
        <v>2152</v>
      </c>
      <c r="AB113">
        <v>69.400000000000006</v>
      </c>
      <c r="AC113" s="4">
        <v>31</v>
      </c>
      <c r="AD113" s="5">
        <v>6225</v>
      </c>
      <c r="AE113" s="5">
        <v>660</v>
      </c>
      <c r="AF113" s="5">
        <v>1618</v>
      </c>
      <c r="AG113" s="5">
        <v>0.40799999999999997</v>
      </c>
      <c r="AH113" s="5">
        <v>497</v>
      </c>
      <c r="AI113" s="5">
        <v>1128</v>
      </c>
      <c r="AJ113" s="5">
        <v>0.441</v>
      </c>
      <c r="AK113" s="5">
        <v>163</v>
      </c>
      <c r="AL113" s="5">
        <v>490</v>
      </c>
      <c r="AM113" s="5">
        <v>0.33300000000000002</v>
      </c>
      <c r="AN113" s="5">
        <v>400</v>
      </c>
      <c r="AO113" s="5">
        <v>609</v>
      </c>
      <c r="AP113" s="5">
        <v>0.65700000000000003</v>
      </c>
      <c r="AQ113" s="5">
        <v>320</v>
      </c>
      <c r="AR113" s="5">
        <v>698</v>
      </c>
      <c r="AS113" s="5">
        <v>1018</v>
      </c>
      <c r="AT113" s="5">
        <v>342</v>
      </c>
      <c r="AU113" s="5">
        <v>179</v>
      </c>
      <c r="AV113" s="5">
        <v>96</v>
      </c>
      <c r="AW113" s="5">
        <v>427</v>
      </c>
      <c r="AX113" s="5">
        <v>581</v>
      </c>
      <c r="AY113" s="5">
        <v>1883</v>
      </c>
      <c r="AZ113" s="6">
        <v>60.7</v>
      </c>
      <c r="BA113">
        <f t="shared" si="7"/>
        <v>0.57136215713621574</v>
      </c>
      <c r="BB113">
        <f t="shared" si="8"/>
        <v>0.48476052249637153</v>
      </c>
      <c r="BD113" s="5">
        <f t="shared" si="9"/>
        <v>0.95651732195468864</v>
      </c>
      <c r="BE113" s="5">
        <f t="shared" si="10"/>
        <v>1.0853338712931209</v>
      </c>
      <c r="BG113">
        <v>11</v>
      </c>
      <c r="BH113">
        <v>22</v>
      </c>
      <c r="BI113" s="5">
        <f t="shared" si="11"/>
        <v>0.35483870967741937</v>
      </c>
      <c r="BJ113" s="5">
        <f t="shared" si="12"/>
        <v>0.70967741935483875</v>
      </c>
      <c r="BK113" s="5">
        <f t="shared" si="13"/>
        <v>0.35483870967741937</v>
      </c>
    </row>
    <row r="114" spans="1:63" x14ac:dyDescent="0.25">
      <c r="A114">
        <v>2015</v>
      </c>
      <c r="B114" t="s">
        <v>130</v>
      </c>
      <c r="C114" s="5">
        <f>54*(($BP$2*G114)+($BQ$2*W114)+($BR$2*M114)+($BS$2*P114)+($BT$2*X114)+($BU$2*S114)+($BV$2*V114)+($BW$2*T114)-($BX$2*Z114)-($BY$2*(Q114-P114))-($BZ$2*(H114-G114))-($CA$2*Y114))*(1/F114)</f>
        <v>10.380307238426404</v>
      </c>
      <c r="D114">
        <v>29</v>
      </c>
      <c r="E114">
        <v>12</v>
      </c>
      <c r="F114">
        <v>5825</v>
      </c>
      <c r="G114">
        <v>654</v>
      </c>
      <c r="H114">
        <v>1620</v>
      </c>
      <c r="I114">
        <v>0.40400000000000003</v>
      </c>
      <c r="J114">
        <v>496</v>
      </c>
      <c r="K114">
        <v>1078</v>
      </c>
      <c r="L114">
        <v>0.46</v>
      </c>
      <c r="M114">
        <v>158</v>
      </c>
      <c r="N114">
        <v>542</v>
      </c>
      <c r="O114">
        <v>0.29199999999999998</v>
      </c>
      <c r="P114">
        <v>426</v>
      </c>
      <c r="Q114">
        <v>667</v>
      </c>
      <c r="R114">
        <v>0.63900000000000001</v>
      </c>
      <c r="S114">
        <v>354</v>
      </c>
      <c r="T114">
        <v>717</v>
      </c>
      <c r="U114">
        <v>1071</v>
      </c>
      <c r="V114">
        <v>302</v>
      </c>
      <c r="W114">
        <v>193</v>
      </c>
      <c r="X114">
        <v>129</v>
      </c>
      <c r="Y114">
        <v>419</v>
      </c>
      <c r="Z114">
        <v>632</v>
      </c>
      <c r="AA114">
        <v>1892</v>
      </c>
      <c r="AB114">
        <v>65.2</v>
      </c>
      <c r="AC114" s="4">
        <v>29</v>
      </c>
      <c r="AD114" s="5">
        <v>5825</v>
      </c>
      <c r="AE114" s="5">
        <v>653</v>
      </c>
      <c r="AF114" s="5">
        <v>1578</v>
      </c>
      <c r="AG114" s="5">
        <v>0.41399999999999998</v>
      </c>
      <c r="AH114" s="5">
        <v>484</v>
      </c>
      <c r="AI114" s="5">
        <v>1089</v>
      </c>
      <c r="AJ114" s="5">
        <v>0.44400000000000001</v>
      </c>
      <c r="AK114" s="5">
        <v>169</v>
      </c>
      <c r="AL114" s="5">
        <v>489</v>
      </c>
      <c r="AM114" s="5">
        <v>0.34599999999999997</v>
      </c>
      <c r="AN114" s="5">
        <v>502</v>
      </c>
      <c r="AO114" s="5">
        <v>721</v>
      </c>
      <c r="AP114" s="5">
        <v>0.69599999999999995</v>
      </c>
      <c r="AQ114" s="5">
        <v>322</v>
      </c>
      <c r="AR114" s="5">
        <v>730</v>
      </c>
      <c r="AS114" s="5">
        <v>1052</v>
      </c>
      <c r="AT114" s="5">
        <v>302</v>
      </c>
      <c r="AU114" s="5">
        <v>169</v>
      </c>
      <c r="AV114" s="5">
        <v>112</v>
      </c>
      <c r="AW114" s="5">
        <v>401</v>
      </c>
      <c r="AX114" s="5">
        <v>574</v>
      </c>
      <c r="AY114" s="5">
        <v>1977</v>
      </c>
      <c r="AZ114" s="6">
        <v>68.2</v>
      </c>
      <c r="BA114">
        <f t="shared" si="7"/>
        <v>0.48112732762959237</v>
      </c>
      <c r="BB114">
        <f t="shared" si="8"/>
        <v>0.48749361919346607</v>
      </c>
      <c r="BD114" s="5">
        <f t="shared" si="9"/>
        <v>1.0162434460779273</v>
      </c>
      <c r="BE114" s="5">
        <f t="shared" si="10"/>
        <v>0.96936161491956141</v>
      </c>
      <c r="BG114">
        <v>19</v>
      </c>
      <c r="BH114">
        <v>12</v>
      </c>
      <c r="BI114" s="5">
        <f t="shared" si="11"/>
        <v>0.65517241379310343</v>
      </c>
      <c r="BJ114" s="5">
        <f t="shared" si="12"/>
        <v>0.41379310344827586</v>
      </c>
      <c r="BK114" s="5">
        <f t="shared" si="13"/>
        <v>-0.24137931034482757</v>
      </c>
    </row>
    <row r="115" spans="1:63" x14ac:dyDescent="0.25">
      <c r="A115">
        <v>2015</v>
      </c>
      <c r="B115" t="s">
        <v>131</v>
      </c>
      <c r="C115" s="5">
        <f>54*(($BP$2*G115)+($BQ$2*W115)+($BR$2*M115)+($BS$2*P115)+($BT$2*X115)+($BU$2*S115)+($BV$2*V115)+($BW$2*T115)-($BX$2*Z115)-($BY$2*(Q115-P115))-($BZ$2*(H115-G115))-($CA$2*Y115))*(1/F115)</f>
        <v>10.000546588146753</v>
      </c>
      <c r="D115">
        <v>30</v>
      </c>
      <c r="E115">
        <v>13</v>
      </c>
      <c r="F115">
        <v>6075</v>
      </c>
      <c r="G115">
        <v>645</v>
      </c>
      <c r="H115">
        <v>1596</v>
      </c>
      <c r="I115">
        <v>0.40400000000000003</v>
      </c>
      <c r="J115">
        <v>410</v>
      </c>
      <c r="K115">
        <v>874</v>
      </c>
      <c r="L115">
        <v>0.46899999999999997</v>
      </c>
      <c r="M115">
        <v>235</v>
      </c>
      <c r="N115">
        <v>722</v>
      </c>
      <c r="O115">
        <v>0.32500000000000001</v>
      </c>
      <c r="P115">
        <v>333</v>
      </c>
      <c r="Q115">
        <v>477</v>
      </c>
      <c r="R115">
        <v>0.69799999999999995</v>
      </c>
      <c r="S115">
        <v>264</v>
      </c>
      <c r="T115">
        <v>672</v>
      </c>
      <c r="U115">
        <v>936</v>
      </c>
      <c r="V115">
        <v>362</v>
      </c>
      <c r="W115">
        <v>187</v>
      </c>
      <c r="X115">
        <v>48</v>
      </c>
      <c r="Y115">
        <v>364</v>
      </c>
      <c r="Z115">
        <v>555</v>
      </c>
      <c r="AA115">
        <v>1858</v>
      </c>
      <c r="AB115">
        <v>61.9</v>
      </c>
      <c r="AC115" s="4">
        <v>30</v>
      </c>
      <c r="AD115" s="5">
        <v>6075</v>
      </c>
      <c r="AE115" s="5">
        <v>667</v>
      </c>
      <c r="AF115" s="5">
        <v>1503</v>
      </c>
      <c r="AG115" s="5">
        <v>0.44400000000000001</v>
      </c>
      <c r="AH115" s="5">
        <v>498</v>
      </c>
      <c r="AI115" s="5">
        <v>973</v>
      </c>
      <c r="AJ115" s="5">
        <v>0.51200000000000001</v>
      </c>
      <c r="AK115" s="5">
        <v>169</v>
      </c>
      <c r="AL115" s="5">
        <v>530</v>
      </c>
      <c r="AM115" s="5">
        <v>0.31900000000000001</v>
      </c>
      <c r="AN115" s="5">
        <v>421</v>
      </c>
      <c r="AO115" s="5">
        <v>623</v>
      </c>
      <c r="AP115" s="5">
        <v>0.67600000000000005</v>
      </c>
      <c r="AQ115" s="5">
        <v>280</v>
      </c>
      <c r="AR115" s="5">
        <v>765</v>
      </c>
      <c r="AS115" s="5">
        <v>1045</v>
      </c>
      <c r="AT115" s="5">
        <v>348</v>
      </c>
      <c r="AU115" s="5">
        <v>172</v>
      </c>
      <c r="AV115" s="5">
        <v>91</v>
      </c>
      <c r="AW115" s="5">
        <v>409</v>
      </c>
      <c r="AX115" s="5">
        <v>509</v>
      </c>
      <c r="AY115" s="5">
        <v>1924</v>
      </c>
      <c r="AZ115" s="6">
        <v>64.099999999999994</v>
      </c>
      <c r="BA115">
        <f t="shared" si="7"/>
        <v>0.48931000971817296</v>
      </c>
      <c r="BB115">
        <f t="shared" si="8"/>
        <v>0.51262626262626265</v>
      </c>
      <c r="BD115" s="5">
        <f t="shared" si="9"/>
        <v>1.0227514352540932</v>
      </c>
      <c r="BE115" s="5">
        <f t="shared" si="10"/>
        <v>0.98473606105575584</v>
      </c>
      <c r="BG115">
        <v>15</v>
      </c>
      <c r="BH115">
        <v>13</v>
      </c>
      <c r="BI115" s="5">
        <f t="shared" si="11"/>
        <v>0.5</v>
      </c>
      <c r="BJ115" s="5">
        <f t="shared" si="12"/>
        <v>0.43333333333333335</v>
      </c>
      <c r="BK115" s="5">
        <f t="shared" si="13"/>
        <v>-6.6666666666666652E-2</v>
      </c>
    </row>
    <row r="116" spans="1:63" x14ac:dyDescent="0.25">
      <c r="A116">
        <v>2015</v>
      </c>
      <c r="B116" t="s">
        <v>132</v>
      </c>
      <c r="C116" s="5">
        <f>54*(($BP$2*G116)+($BQ$2*W116)+($BR$2*M116)+($BS$2*P116)+($BT$2*X116)+($BU$2*S116)+($BV$2*V116)+($BW$2*T116)-($BX$2*Z116)-($BY$2*(Q116-P116))-($BZ$2*(H116-G116))-($CA$2*Y116))*(1/F116)</f>
        <v>12.472023649042981</v>
      </c>
      <c r="D116">
        <v>28</v>
      </c>
      <c r="E116">
        <v>19</v>
      </c>
      <c r="F116">
        <v>5700</v>
      </c>
      <c r="G116">
        <v>630</v>
      </c>
      <c r="H116">
        <v>1447</v>
      </c>
      <c r="I116">
        <v>0.435</v>
      </c>
      <c r="J116">
        <v>494</v>
      </c>
      <c r="K116">
        <v>1062</v>
      </c>
      <c r="L116">
        <v>0.46500000000000002</v>
      </c>
      <c r="M116">
        <v>136</v>
      </c>
      <c r="N116">
        <v>385</v>
      </c>
      <c r="O116">
        <v>0.35299999999999998</v>
      </c>
      <c r="P116">
        <v>412</v>
      </c>
      <c r="Q116">
        <v>573</v>
      </c>
      <c r="R116">
        <v>0.71899999999999997</v>
      </c>
      <c r="S116">
        <v>296</v>
      </c>
      <c r="T116">
        <v>677</v>
      </c>
      <c r="U116">
        <v>973</v>
      </c>
      <c r="V116">
        <v>365</v>
      </c>
      <c r="W116">
        <v>200</v>
      </c>
      <c r="X116">
        <v>131</v>
      </c>
      <c r="Y116">
        <v>336</v>
      </c>
      <c r="Z116">
        <v>437</v>
      </c>
      <c r="AA116">
        <v>1808</v>
      </c>
      <c r="AB116">
        <v>64.599999999999994</v>
      </c>
      <c r="AC116" s="4">
        <v>28</v>
      </c>
      <c r="AD116" s="5">
        <v>5700</v>
      </c>
      <c r="AE116" s="5">
        <v>570</v>
      </c>
      <c r="AF116" s="5">
        <v>1427</v>
      </c>
      <c r="AG116" s="5">
        <v>0.39900000000000002</v>
      </c>
      <c r="AH116" s="5">
        <v>414</v>
      </c>
      <c r="AI116" s="5">
        <v>953</v>
      </c>
      <c r="AJ116" s="5">
        <v>0.434</v>
      </c>
      <c r="AK116" s="5">
        <v>156</v>
      </c>
      <c r="AL116" s="5">
        <v>474</v>
      </c>
      <c r="AM116" s="5">
        <v>0.32900000000000001</v>
      </c>
      <c r="AN116" s="5">
        <v>313</v>
      </c>
      <c r="AO116" s="5">
        <v>466</v>
      </c>
      <c r="AP116" s="5">
        <v>0.67200000000000004</v>
      </c>
      <c r="AQ116" s="5">
        <v>258</v>
      </c>
      <c r="AR116" s="5">
        <v>604</v>
      </c>
      <c r="AS116" s="5">
        <v>862</v>
      </c>
      <c r="AT116" s="5">
        <v>299</v>
      </c>
      <c r="AU116" s="5">
        <v>150</v>
      </c>
      <c r="AV116" s="5">
        <v>83</v>
      </c>
      <c r="AW116" s="5">
        <v>360</v>
      </c>
      <c r="AX116" s="5">
        <v>507</v>
      </c>
      <c r="AY116" s="5">
        <v>1609</v>
      </c>
      <c r="AZ116" s="6">
        <v>57.5</v>
      </c>
      <c r="BA116">
        <f t="shared" si="7"/>
        <v>0.53725701943844495</v>
      </c>
      <c r="BB116">
        <f t="shared" si="8"/>
        <v>0.47538293216630195</v>
      </c>
      <c r="BD116" s="5">
        <f t="shared" si="9"/>
        <v>0.93797365046053394</v>
      </c>
      <c r="BE116" s="5">
        <f t="shared" si="10"/>
        <v>1.0534902691993939</v>
      </c>
      <c r="BG116">
        <v>11</v>
      </c>
      <c r="BH116">
        <v>19</v>
      </c>
      <c r="BI116" s="5">
        <f t="shared" si="11"/>
        <v>0.39285714285714285</v>
      </c>
      <c r="BJ116" s="5">
        <f t="shared" si="12"/>
        <v>0.6785714285714286</v>
      </c>
      <c r="BK116" s="5">
        <f t="shared" si="13"/>
        <v>0.28571428571428575</v>
      </c>
    </row>
    <row r="117" spans="1:63" x14ac:dyDescent="0.25">
      <c r="A117">
        <v>2015</v>
      </c>
      <c r="B117" t="s">
        <v>133</v>
      </c>
      <c r="C117" s="5">
        <f>54*(($BP$2*G117)+($BQ$2*W117)+($BR$2*M117)+($BS$2*P117)+($BT$2*X117)+($BU$2*S117)+($BV$2*V117)+($BW$2*T117)-($BX$2*Z117)-($BY$2*(Q117-P117))-($BZ$2*(H117-G117))-($CA$2*Y117))*(1/F117)</f>
        <v>13.873543207122285</v>
      </c>
      <c r="D117">
        <v>32</v>
      </c>
      <c r="E117">
        <v>18</v>
      </c>
      <c r="F117">
        <v>6451</v>
      </c>
      <c r="G117">
        <v>826</v>
      </c>
      <c r="H117">
        <v>1885</v>
      </c>
      <c r="I117">
        <v>0.438</v>
      </c>
      <c r="J117">
        <v>620</v>
      </c>
      <c r="K117">
        <v>1243</v>
      </c>
      <c r="L117">
        <v>0.499</v>
      </c>
      <c r="M117">
        <v>206</v>
      </c>
      <c r="N117">
        <v>642</v>
      </c>
      <c r="O117">
        <v>0.32100000000000001</v>
      </c>
      <c r="P117">
        <v>491</v>
      </c>
      <c r="Q117">
        <v>709</v>
      </c>
      <c r="R117">
        <v>0.69299999999999995</v>
      </c>
      <c r="S117">
        <v>385</v>
      </c>
      <c r="T117">
        <v>743</v>
      </c>
      <c r="U117">
        <v>1128</v>
      </c>
      <c r="V117">
        <v>421</v>
      </c>
      <c r="W117">
        <v>316</v>
      </c>
      <c r="X117">
        <v>130</v>
      </c>
      <c r="Y117">
        <v>431</v>
      </c>
      <c r="Z117">
        <v>649</v>
      </c>
      <c r="AA117">
        <v>2349</v>
      </c>
      <c r="AB117">
        <v>73.400000000000006</v>
      </c>
      <c r="AC117" s="4">
        <v>32</v>
      </c>
      <c r="AD117" s="5">
        <v>6451</v>
      </c>
      <c r="AE117" s="5">
        <v>727</v>
      </c>
      <c r="AF117" s="5">
        <v>1758</v>
      </c>
      <c r="AG117" s="5">
        <v>0.41399999999999998</v>
      </c>
      <c r="AH117" s="5">
        <v>520</v>
      </c>
      <c r="AI117" s="5">
        <v>1155</v>
      </c>
      <c r="AJ117" s="5">
        <v>0.45</v>
      </c>
      <c r="AK117" s="5">
        <v>207</v>
      </c>
      <c r="AL117" s="5">
        <v>603</v>
      </c>
      <c r="AM117" s="5">
        <v>0.34300000000000003</v>
      </c>
      <c r="AN117" s="5">
        <v>529</v>
      </c>
      <c r="AO117" s="5">
        <v>730</v>
      </c>
      <c r="AP117" s="5">
        <v>0.72499999999999998</v>
      </c>
      <c r="AQ117" s="5">
        <v>378</v>
      </c>
      <c r="AR117" s="5">
        <v>780</v>
      </c>
      <c r="AS117" s="5">
        <v>1158</v>
      </c>
      <c r="AT117" s="5">
        <v>413</v>
      </c>
      <c r="AU117" s="5">
        <v>192</v>
      </c>
      <c r="AV117" s="5">
        <v>93</v>
      </c>
      <c r="AW117" s="5">
        <v>541</v>
      </c>
      <c r="AX117" s="5">
        <v>630</v>
      </c>
      <c r="AY117" s="5">
        <v>2190</v>
      </c>
      <c r="AZ117" s="6">
        <v>68.400000000000006</v>
      </c>
      <c r="BA117">
        <f t="shared" si="7"/>
        <v>0.53018707482993199</v>
      </c>
      <c r="BB117">
        <f t="shared" si="8"/>
        <v>0.4884318766066838</v>
      </c>
      <c r="BD117" s="5">
        <f t="shared" si="9"/>
        <v>0.9896068685042928</v>
      </c>
      <c r="BE117" s="5">
        <f t="shared" si="10"/>
        <v>1.0606881603901381</v>
      </c>
      <c r="BG117">
        <v>15</v>
      </c>
      <c r="BH117">
        <v>18</v>
      </c>
      <c r="BI117" s="5">
        <f t="shared" si="11"/>
        <v>0.46875</v>
      </c>
      <c r="BJ117" s="5">
        <f t="shared" si="12"/>
        <v>0.5625</v>
      </c>
      <c r="BK117" s="5">
        <f t="shared" si="13"/>
        <v>9.375E-2</v>
      </c>
    </row>
    <row r="118" spans="1:63" x14ac:dyDescent="0.25">
      <c r="A118">
        <v>2015</v>
      </c>
      <c r="B118" t="s">
        <v>134</v>
      </c>
      <c r="C118" s="5">
        <f>54*(($BP$2*G118)+($BQ$2*W118)+($BR$2*M118)+($BS$2*P118)+($BT$2*X118)+($BU$2*S118)+($BV$2*V118)+($BW$2*T118)-($BX$2*Z118)-($BY$2*(Q118-P118))-($BZ$2*(H118-G118))-($CA$2*Y118))*(1/F118)</f>
        <v>13.82908810976698</v>
      </c>
      <c r="D118">
        <v>31</v>
      </c>
      <c r="E118">
        <v>19</v>
      </c>
      <c r="F118">
        <v>6450</v>
      </c>
      <c r="G118">
        <v>819</v>
      </c>
      <c r="H118">
        <v>1717</v>
      </c>
      <c r="I118">
        <v>0.47699999999999998</v>
      </c>
      <c r="J118">
        <v>623</v>
      </c>
      <c r="K118">
        <v>1213</v>
      </c>
      <c r="L118">
        <v>0.51400000000000001</v>
      </c>
      <c r="M118">
        <v>196</v>
      </c>
      <c r="N118">
        <v>504</v>
      </c>
      <c r="O118">
        <v>0.38900000000000001</v>
      </c>
      <c r="P118">
        <v>438</v>
      </c>
      <c r="Q118">
        <v>599</v>
      </c>
      <c r="R118">
        <v>0.73099999999999998</v>
      </c>
      <c r="S118">
        <v>302</v>
      </c>
      <c r="T118">
        <v>717</v>
      </c>
      <c r="U118">
        <v>1019</v>
      </c>
      <c r="V118">
        <v>460</v>
      </c>
      <c r="W118">
        <v>200</v>
      </c>
      <c r="X118">
        <v>91</v>
      </c>
      <c r="Y118">
        <v>349</v>
      </c>
      <c r="Z118">
        <v>488</v>
      </c>
      <c r="AA118">
        <v>2272</v>
      </c>
      <c r="AB118">
        <v>73.3</v>
      </c>
      <c r="AC118" s="4">
        <v>31</v>
      </c>
      <c r="AD118" s="5">
        <v>6450</v>
      </c>
      <c r="AE118" s="5">
        <v>740</v>
      </c>
      <c r="AF118" s="5">
        <v>1703</v>
      </c>
      <c r="AG118" s="5">
        <v>0.435</v>
      </c>
      <c r="AH118" s="5">
        <v>509</v>
      </c>
      <c r="AI118" s="5">
        <v>1034</v>
      </c>
      <c r="AJ118" s="5">
        <v>0.49199999999999999</v>
      </c>
      <c r="AK118" s="5">
        <v>231</v>
      </c>
      <c r="AL118" s="5">
        <v>669</v>
      </c>
      <c r="AM118" s="5">
        <v>0.34499999999999997</v>
      </c>
      <c r="AN118" s="5">
        <v>390</v>
      </c>
      <c r="AO118" s="5">
        <v>549</v>
      </c>
      <c r="AP118" s="5">
        <v>0.71</v>
      </c>
      <c r="AQ118" s="5">
        <v>322</v>
      </c>
      <c r="AR118" s="5">
        <v>685</v>
      </c>
      <c r="AS118" s="5">
        <v>1007</v>
      </c>
      <c r="AT118" s="5">
        <v>372</v>
      </c>
      <c r="AU118" s="5">
        <v>209</v>
      </c>
      <c r="AV118" s="5">
        <v>81</v>
      </c>
      <c r="AW118" s="5">
        <v>413</v>
      </c>
      <c r="AX118" s="5">
        <v>560</v>
      </c>
      <c r="AY118" s="5">
        <v>2101</v>
      </c>
      <c r="AZ118" s="6">
        <v>67.8</v>
      </c>
      <c r="BA118">
        <f t="shared" si="7"/>
        <v>0.57508992805755399</v>
      </c>
      <c r="BB118">
        <f t="shared" si="8"/>
        <v>0.51338873499538318</v>
      </c>
      <c r="BD118" s="5">
        <f t="shared" si="9"/>
        <v>1.0434048470401271</v>
      </c>
      <c r="BE118" s="5">
        <f t="shared" si="10"/>
        <v>1.1339588740267519</v>
      </c>
      <c r="BG118">
        <v>12</v>
      </c>
      <c r="BH118">
        <v>19</v>
      </c>
      <c r="BI118" s="5">
        <f t="shared" si="11"/>
        <v>0.38709677419354838</v>
      </c>
      <c r="BJ118" s="5">
        <f t="shared" si="12"/>
        <v>0.61290322580645162</v>
      </c>
      <c r="BK118" s="5">
        <f t="shared" si="13"/>
        <v>0.22580645161290325</v>
      </c>
    </row>
    <row r="119" spans="1:63" x14ac:dyDescent="0.25">
      <c r="A119">
        <v>2015</v>
      </c>
      <c r="B119" t="s">
        <v>135</v>
      </c>
      <c r="C119" s="5">
        <f>54*(($BP$2*G119)+($BQ$2*W119)+($BR$2*M119)+($BS$2*P119)+($BT$2*X119)+($BU$2*S119)+($BV$2*V119)+($BW$2*T119)-($BX$2*Z119)-($BY$2*(Q119-P119))-($BZ$2*(H119-G119))-($CA$2*Y119))*(1/F119)</f>
        <v>15.379491821004185</v>
      </c>
      <c r="D119">
        <v>32</v>
      </c>
      <c r="E119">
        <v>20</v>
      </c>
      <c r="F119">
        <v>6400</v>
      </c>
      <c r="G119">
        <v>842</v>
      </c>
      <c r="H119">
        <v>1880</v>
      </c>
      <c r="I119">
        <v>0.44800000000000001</v>
      </c>
      <c r="J119">
        <v>559</v>
      </c>
      <c r="K119">
        <v>1111</v>
      </c>
      <c r="L119">
        <v>0.503</v>
      </c>
      <c r="M119">
        <v>283</v>
      </c>
      <c r="N119">
        <v>769</v>
      </c>
      <c r="O119">
        <v>0.36799999999999999</v>
      </c>
      <c r="P119">
        <v>529</v>
      </c>
      <c r="Q119">
        <v>751</v>
      </c>
      <c r="R119">
        <v>0.70399999999999996</v>
      </c>
      <c r="S119">
        <v>376</v>
      </c>
      <c r="T119">
        <v>790</v>
      </c>
      <c r="U119">
        <v>1166</v>
      </c>
      <c r="V119">
        <v>490</v>
      </c>
      <c r="W119">
        <v>239</v>
      </c>
      <c r="X119">
        <v>88</v>
      </c>
      <c r="Y119">
        <v>356</v>
      </c>
      <c r="Z119">
        <v>594</v>
      </c>
      <c r="AA119">
        <v>2496</v>
      </c>
      <c r="AB119">
        <v>78</v>
      </c>
      <c r="AC119" s="4">
        <v>32</v>
      </c>
      <c r="AD119" s="5">
        <v>6400</v>
      </c>
      <c r="AE119" s="5">
        <v>770</v>
      </c>
      <c r="AF119" s="5">
        <v>1780</v>
      </c>
      <c r="AG119" s="5">
        <v>0.433</v>
      </c>
      <c r="AH119" s="5">
        <v>570</v>
      </c>
      <c r="AI119" s="5">
        <v>1185</v>
      </c>
      <c r="AJ119" s="5">
        <v>0.48099999999999998</v>
      </c>
      <c r="AK119" s="5">
        <v>200</v>
      </c>
      <c r="AL119" s="5">
        <v>595</v>
      </c>
      <c r="AM119" s="5">
        <v>0.33600000000000002</v>
      </c>
      <c r="AN119" s="5">
        <v>471</v>
      </c>
      <c r="AO119" s="5">
        <v>660</v>
      </c>
      <c r="AP119" s="5">
        <v>0.71399999999999997</v>
      </c>
      <c r="AQ119" s="5">
        <v>316</v>
      </c>
      <c r="AR119" s="5">
        <v>770</v>
      </c>
      <c r="AS119" s="5">
        <v>1086</v>
      </c>
      <c r="AT119" s="5">
        <v>425</v>
      </c>
      <c r="AU119" s="5">
        <v>159</v>
      </c>
      <c r="AV119" s="5">
        <v>102</v>
      </c>
      <c r="AW119" s="5">
        <v>439</v>
      </c>
      <c r="AX119" s="5">
        <v>621</v>
      </c>
      <c r="AY119" s="5">
        <v>2211</v>
      </c>
      <c r="AZ119" s="6">
        <v>69.099999999999994</v>
      </c>
      <c r="BA119">
        <f t="shared" si="7"/>
        <v>0.56680851063829785</v>
      </c>
      <c r="BB119">
        <f t="shared" si="8"/>
        <v>0.51331615120274909</v>
      </c>
      <c r="BD119" s="5">
        <f t="shared" si="9"/>
        <v>1.0203045685279188</v>
      </c>
      <c r="BE119" s="5">
        <f t="shared" si="10"/>
        <v>1.1553416034067765</v>
      </c>
      <c r="BG119">
        <v>22</v>
      </c>
      <c r="BH119">
        <v>20</v>
      </c>
      <c r="BI119" s="5">
        <f t="shared" si="11"/>
        <v>0.6875</v>
      </c>
      <c r="BJ119" s="5">
        <f t="shared" si="12"/>
        <v>0.625</v>
      </c>
      <c r="BK119" s="5">
        <f t="shared" si="13"/>
        <v>-6.25E-2</v>
      </c>
    </row>
    <row r="120" spans="1:63" x14ac:dyDescent="0.25">
      <c r="A120">
        <v>2015</v>
      </c>
      <c r="B120" t="s">
        <v>136</v>
      </c>
      <c r="C120" s="5">
        <f>54*(($BP$2*G120)+($BQ$2*W120)+($BR$2*M120)+($BS$2*P120)+($BT$2*X120)+($BU$2*S120)+($BV$2*V120)+($BW$2*T120)-($BX$2*Z120)-($BY$2*(Q120-P120))-($BZ$2*(H120-G120))-($CA$2*Y120))*(1/F120)</f>
        <v>11.922160894804115</v>
      </c>
      <c r="D120">
        <v>30</v>
      </c>
      <c r="E120">
        <v>13</v>
      </c>
      <c r="F120">
        <v>6100</v>
      </c>
      <c r="G120">
        <v>692</v>
      </c>
      <c r="H120">
        <v>1643</v>
      </c>
      <c r="I120">
        <v>0.42099999999999999</v>
      </c>
      <c r="J120">
        <v>503</v>
      </c>
      <c r="K120">
        <v>1086</v>
      </c>
      <c r="L120">
        <v>0.46300000000000002</v>
      </c>
      <c r="M120">
        <v>189</v>
      </c>
      <c r="N120">
        <v>557</v>
      </c>
      <c r="O120">
        <v>0.33900000000000002</v>
      </c>
      <c r="P120">
        <v>406</v>
      </c>
      <c r="Q120">
        <v>568</v>
      </c>
      <c r="R120">
        <v>0.71499999999999997</v>
      </c>
      <c r="S120">
        <v>305</v>
      </c>
      <c r="T120">
        <v>625</v>
      </c>
      <c r="U120">
        <v>930</v>
      </c>
      <c r="V120">
        <v>334</v>
      </c>
      <c r="W120">
        <v>228</v>
      </c>
      <c r="X120">
        <v>143</v>
      </c>
      <c r="Y120">
        <v>328</v>
      </c>
      <c r="Z120">
        <v>582</v>
      </c>
      <c r="AA120">
        <v>1981</v>
      </c>
      <c r="AB120">
        <v>66</v>
      </c>
      <c r="AC120" s="4">
        <v>30</v>
      </c>
      <c r="AD120" s="5">
        <v>6100</v>
      </c>
      <c r="AE120" s="5">
        <v>702</v>
      </c>
      <c r="AF120" s="5">
        <v>1496</v>
      </c>
      <c r="AG120" s="5">
        <v>0.46899999999999997</v>
      </c>
      <c r="AH120" s="5">
        <v>522</v>
      </c>
      <c r="AI120" s="5">
        <v>1013</v>
      </c>
      <c r="AJ120" s="5">
        <v>0.51500000000000001</v>
      </c>
      <c r="AK120" s="5">
        <v>180</v>
      </c>
      <c r="AL120" s="5">
        <v>483</v>
      </c>
      <c r="AM120" s="5">
        <v>0.373</v>
      </c>
      <c r="AN120" s="5">
        <v>436</v>
      </c>
      <c r="AO120" s="5">
        <v>610</v>
      </c>
      <c r="AP120" s="5">
        <v>0.71499999999999997</v>
      </c>
      <c r="AQ120" s="5">
        <v>260</v>
      </c>
      <c r="AR120" s="5">
        <v>720</v>
      </c>
      <c r="AS120" s="5">
        <v>980</v>
      </c>
      <c r="AT120" s="5">
        <v>407</v>
      </c>
      <c r="AU120" s="5">
        <v>155</v>
      </c>
      <c r="AV120" s="5">
        <v>98</v>
      </c>
      <c r="AW120" s="5">
        <v>421</v>
      </c>
      <c r="AX120" s="5">
        <v>514</v>
      </c>
      <c r="AY120" s="5">
        <v>2020</v>
      </c>
      <c r="AZ120" s="6">
        <v>67.3</v>
      </c>
      <c r="BA120">
        <f t="shared" si="7"/>
        <v>0.51300000000000001</v>
      </c>
      <c r="BB120">
        <f t="shared" si="8"/>
        <v>0.53730620155038755</v>
      </c>
      <c r="BD120" s="5">
        <f t="shared" si="9"/>
        <v>1.0625986322987901</v>
      </c>
      <c r="BE120" s="5">
        <f t="shared" si="10"/>
        <v>1.0463765053877034</v>
      </c>
      <c r="BG120">
        <v>21</v>
      </c>
      <c r="BH120">
        <v>13</v>
      </c>
      <c r="BI120" s="5">
        <f t="shared" si="11"/>
        <v>0.7</v>
      </c>
      <c r="BJ120" s="5">
        <f t="shared" si="12"/>
        <v>0.43333333333333335</v>
      </c>
      <c r="BK120" s="5">
        <f t="shared" si="13"/>
        <v>-0.26666666666666661</v>
      </c>
    </row>
    <row r="121" spans="1:63" x14ac:dyDescent="0.25">
      <c r="A121">
        <v>2015</v>
      </c>
      <c r="B121" t="s">
        <v>138</v>
      </c>
      <c r="C121" s="5">
        <f>54*(($BP$2*G121)+($BQ$2*W121)+($BR$2*M121)+($BS$2*P121)+($BT$2*X121)+($BU$2*S121)+($BV$2*V121)+($BW$2*T121)-($BX$2*Z121)-($BY$2*(Q121-P121))-($BZ$2*(H121-G121))-($CA$2*Y121))*(1/F121)</f>
        <v>10.603385080774236</v>
      </c>
      <c r="D121">
        <v>29</v>
      </c>
      <c r="E121">
        <v>11</v>
      </c>
      <c r="F121">
        <v>5900</v>
      </c>
      <c r="G121">
        <v>637</v>
      </c>
      <c r="H121">
        <v>1640</v>
      </c>
      <c r="I121">
        <v>0.38800000000000001</v>
      </c>
      <c r="J121">
        <v>406</v>
      </c>
      <c r="K121">
        <v>909</v>
      </c>
      <c r="L121">
        <v>0.44700000000000001</v>
      </c>
      <c r="M121">
        <v>231</v>
      </c>
      <c r="N121">
        <v>731</v>
      </c>
      <c r="O121">
        <v>0.316</v>
      </c>
      <c r="P121">
        <v>366</v>
      </c>
      <c r="Q121">
        <v>541</v>
      </c>
      <c r="R121">
        <v>0.67700000000000005</v>
      </c>
      <c r="S121">
        <v>368</v>
      </c>
      <c r="T121">
        <v>654</v>
      </c>
      <c r="U121">
        <v>1022</v>
      </c>
      <c r="V121">
        <v>341</v>
      </c>
      <c r="W121">
        <v>173</v>
      </c>
      <c r="X121">
        <v>107</v>
      </c>
      <c r="Y121">
        <v>382</v>
      </c>
      <c r="Z121">
        <v>522</v>
      </c>
      <c r="AA121">
        <v>1871</v>
      </c>
      <c r="AB121">
        <v>64.5</v>
      </c>
      <c r="AC121" s="4">
        <v>29</v>
      </c>
      <c r="AD121" s="5">
        <v>5900</v>
      </c>
      <c r="AE121" s="5">
        <v>693</v>
      </c>
      <c r="AF121" s="5">
        <v>1586</v>
      </c>
      <c r="AG121" s="5">
        <v>0.437</v>
      </c>
      <c r="AH121" s="5">
        <v>519</v>
      </c>
      <c r="AI121" s="5">
        <v>1060</v>
      </c>
      <c r="AJ121" s="5">
        <v>0.49</v>
      </c>
      <c r="AK121" s="5">
        <v>174</v>
      </c>
      <c r="AL121" s="5">
        <v>526</v>
      </c>
      <c r="AM121" s="5">
        <v>0.33100000000000002</v>
      </c>
      <c r="AN121" s="5">
        <v>364</v>
      </c>
      <c r="AO121" s="5">
        <v>540</v>
      </c>
      <c r="AP121" s="5">
        <v>0.67400000000000004</v>
      </c>
      <c r="AQ121" s="5">
        <v>339</v>
      </c>
      <c r="AR121" s="5">
        <v>739</v>
      </c>
      <c r="AS121" s="5">
        <v>1078</v>
      </c>
      <c r="AT121" s="5">
        <v>387</v>
      </c>
      <c r="AU121" s="5">
        <v>199</v>
      </c>
      <c r="AV121" s="5">
        <v>98</v>
      </c>
      <c r="AW121" s="5">
        <v>381</v>
      </c>
      <c r="AX121" s="5">
        <v>508</v>
      </c>
      <c r="AY121" s="5">
        <v>1924</v>
      </c>
      <c r="AZ121" s="6">
        <v>66.3</v>
      </c>
      <c r="BA121">
        <f t="shared" si="7"/>
        <v>0.49022556390977445</v>
      </c>
      <c r="BB121">
        <f t="shared" si="8"/>
        <v>0.53598014888337464</v>
      </c>
      <c r="BD121" s="5">
        <f t="shared" si="9"/>
        <v>1.0433839479392624</v>
      </c>
      <c r="BE121" s="5">
        <f t="shared" si="10"/>
        <v>1.0003207869974338</v>
      </c>
      <c r="BG121">
        <v>15</v>
      </c>
      <c r="BH121">
        <v>11</v>
      </c>
      <c r="BI121" s="5">
        <f t="shared" si="11"/>
        <v>0.51724137931034486</v>
      </c>
      <c r="BJ121" s="5">
        <f t="shared" si="12"/>
        <v>0.37931034482758619</v>
      </c>
      <c r="BK121" s="5">
        <f t="shared" si="13"/>
        <v>-0.13793103448275867</v>
      </c>
    </row>
    <row r="122" spans="1:63" x14ac:dyDescent="0.25">
      <c r="A122">
        <v>2015</v>
      </c>
      <c r="B122" t="s">
        <v>137</v>
      </c>
      <c r="C122" s="5">
        <f>54*(($BP$2*G122)+($BQ$2*W122)+($BR$2*M122)+($BS$2*P122)+($BT$2*X122)+($BU$2*S122)+($BV$2*V122)+($BW$2*T122)-($BX$2*Z122)-($BY$2*(Q122-P122))-($BZ$2*(H122-G122))-($CA$2*Y122))*(1/F122)</f>
        <v>12.622428937811884</v>
      </c>
      <c r="D122">
        <v>28</v>
      </c>
      <c r="E122">
        <v>8</v>
      </c>
      <c r="F122">
        <v>5628</v>
      </c>
      <c r="G122">
        <v>728</v>
      </c>
      <c r="H122">
        <v>1596</v>
      </c>
      <c r="I122">
        <v>0.45600000000000002</v>
      </c>
      <c r="J122">
        <v>599</v>
      </c>
      <c r="K122">
        <v>1197</v>
      </c>
      <c r="L122">
        <v>0.5</v>
      </c>
      <c r="M122">
        <v>129</v>
      </c>
      <c r="N122">
        <v>399</v>
      </c>
      <c r="O122">
        <v>0.32300000000000001</v>
      </c>
      <c r="P122">
        <v>443</v>
      </c>
      <c r="Q122">
        <v>611</v>
      </c>
      <c r="R122">
        <v>0.72499999999999998</v>
      </c>
      <c r="S122">
        <v>366</v>
      </c>
      <c r="T122">
        <v>695</v>
      </c>
      <c r="U122">
        <v>1061</v>
      </c>
      <c r="V122">
        <v>348</v>
      </c>
      <c r="W122">
        <v>166</v>
      </c>
      <c r="X122">
        <v>115</v>
      </c>
      <c r="Y122">
        <v>429</v>
      </c>
      <c r="Z122">
        <v>585</v>
      </c>
      <c r="AA122">
        <v>2028</v>
      </c>
      <c r="AB122">
        <v>72.400000000000006</v>
      </c>
      <c r="AC122" s="4">
        <v>28</v>
      </c>
      <c r="AD122" s="5">
        <v>5628</v>
      </c>
      <c r="AE122" s="5">
        <v>700</v>
      </c>
      <c r="AF122" s="5">
        <v>1577</v>
      </c>
      <c r="AG122" s="5">
        <v>0.44400000000000001</v>
      </c>
      <c r="AH122" s="5">
        <v>522</v>
      </c>
      <c r="AI122" s="5">
        <v>1082</v>
      </c>
      <c r="AJ122" s="5">
        <v>0.48199999999999998</v>
      </c>
      <c r="AK122" s="5">
        <v>178</v>
      </c>
      <c r="AL122" s="5">
        <v>495</v>
      </c>
      <c r="AM122" s="5">
        <v>0.36</v>
      </c>
      <c r="AN122" s="5">
        <v>485</v>
      </c>
      <c r="AO122" s="5">
        <v>682</v>
      </c>
      <c r="AP122" s="5">
        <v>0.71099999999999997</v>
      </c>
      <c r="AQ122" s="5">
        <v>296</v>
      </c>
      <c r="AR122" s="5">
        <v>588</v>
      </c>
      <c r="AS122" s="5">
        <v>884</v>
      </c>
      <c r="AT122" s="5">
        <v>355</v>
      </c>
      <c r="AU122" s="5">
        <v>205</v>
      </c>
      <c r="AV122" s="5">
        <v>109</v>
      </c>
      <c r="AW122" s="5">
        <v>345</v>
      </c>
      <c r="AX122" s="5">
        <v>551</v>
      </c>
      <c r="AY122" s="5">
        <v>2063</v>
      </c>
      <c r="AZ122" s="6">
        <v>73.7</v>
      </c>
      <c r="BA122">
        <f t="shared" si="7"/>
        <v>0.53612356751370205</v>
      </c>
      <c r="BB122">
        <f t="shared" si="8"/>
        <v>0.53255931347804142</v>
      </c>
      <c r="BD122" s="5">
        <f t="shared" si="9"/>
        <v>1.08647566884348</v>
      </c>
      <c r="BE122" s="5">
        <f t="shared" si="10"/>
        <v>1.0654618051907112</v>
      </c>
      <c r="BG122">
        <v>20</v>
      </c>
      <c r="BH122">
        <v>8</v>
      </c>
      <c r="BI122" s="5">
        <f t="shared" si="11"/>
        <v>0.7142857142857143</v>
      </c>
      <c r="BJ122" s="5">
        <f t="shared" si="12"/>
        <v>0.2857142857142857</v>
      </c>
      <c r="BK122" s="5">
        <f t="shared" si="13"/>
        <v>-0.4285714285714286</v>
      </c>
    </row>
    <row r="123" spans="1:63" x14ac:dyDescent="0.25">
      <c r="A123">
        <v>2015</v>
      </c>
      <c r="B123" t="s">
        <v>139</v>
      </c>
      <c r="C123" s="5">
        <f>54*(($BP$2*G123)+($BQ$2*W123)+($BR$2*M123)+($BS$2*P123)+($BT$2*X123)+($BU$2*S123)+($BV$2*V123)+($BW$2*T123)-($BX$2*Z123)-($BY$2*(Q123-P123))-($BZ$2*(H123-G123))-($CA$2*Y123))*(1/F123)</f>
        <v>10.272694177060107</v>
      </c>
      <c r="D123">
        <v>31</v>
      </c>
      <c r="E123">
        <v>13</v>
      </c>
      <c r="F123">
        <v>6300</v>
      </c>
      <c r="G123">
        <v>674</v>
      </c>
      <c r="H123">
        <v>1572</v>
      </c>
      <c r="I123">
        <v>0.42899999999999999</v>
      </c>
      <c r="J123">
        <v>532</v>
      </c>
      <c r="K123">
        <v>1091</v>
      </c>
      <c r="L123">
        <v>0.48799999999999999</v>
      </c>
      <c r="M123">
        <v>142</v>
      </c>
      <c r="N123">
        <v>481</v>
      </c>
      <c r="O123">
        <v>0.29499999999999998</v>
      </c>
      <c r="P123">
        <v>482</v>
      </c>
      <c r="Q123">
        <v>688</v>
      </c>
      <c r="R123">
        <v>0.70099999999999996</v>
      </c>
      <c r="S123">
        <v>343</v>
      </c>
      <c r="T123">
        <v>733</v>
      </c>
      <c r="U123">
        <v>1076</v>
      </c>
      <c r="V123">
        <v>263</v>
      </c>
      <c r="W123">
        <v>241</v>
      </c>
      <c r="X123">
        <v>124</v>
      </c>
      <c r="Y123">
        <v>501</v>
      </c>
      <c r="Z123">
        <v>583</v>
      </c>
      <c r="AA123">
        <v>1972</v>
      </c>
      <c r="AB123">
        <v>63.6</v>
      </c>
      <c r="AC123" s="4">
        <v>31</v>
      </c>
      <c r="AD123" s="5">
        <v>6300</v>
      </c>
      <c r="AE123" s="5">
        <v>638</v>
      </c>
      <c r="AF123" s="5">
        <v>1642</v>
      </c>
      <c r="AG123" s="5">
        <v>0.38900000000000001</v>
      </c>
      <c r="AH123" s="5">
        <v>436</v>
      </c>
      <c r="AI123" s="5">
        <v>995</v>
      </c>
      <c r="AJ123" s="5">
        <v>0.438</v>
      </c>
      <c r="AK123" s="5">
        <v>202</v>
      </c>
      <c r="AL123" s="5">
        <v>647</v>
      </c>
      <c r="AM123" s="5">
        <v>0.312</v>
      </c>
      <c r="AN123" s="5">
        <v>461</v>
      </c>
      <c r="AO123" s="5">
        <v>665</v>
      </c>
      <c r="AP123" s="5">
        <v>0.69299999999999995</v>
      </c>
      <c r="AQ123" s="5">
        <v>369</v>
      </c>
      <c r="AR123" s="5">
        <v>659</v>
      </c>
      <c r="AS123" s="5">
        <v>1028</v>
      </c>
      <c r="AT123" s="5">
        <v>376</v>
      </c>
      <c r="AU123" s="5">
        <v>186</v>
      </c>
      <c r="AV123" s="5">
        <v>105</v>
      </c>
      <c r="AW123" s="5">
        <v>446</v>
      </c>
      <c r="AX123" s="5">
        <v>586</v>
      </c>
      <c r="AY123" s="5">
        <v>1939</v>
      </c>
      <c r="AZ123" s="6">
        <v>62.5</v>
      </c>
      <c r="BA123">
        <f t="shared" si="7"/>
        <v>0.47014550928248872</v>
      </c>
      <c r="BB123">
        <f t="shared" si="8"/>
        <v>0.4840095465393795</v>
      </c>
      <c r="BD123" s="5">
        <f t="shared" si="9"/>
        <v>0.97682619647355162</v>
      </c>
      <c r="BE123" s="5">
        <f t="shared" si="10"/>
        <v>0.98344304807500493</v>
      </c>
      <c r="BG123">
        <v>21</v>
      </c>
      <c r="BH123">
        <v>13</v>
      </c>
      <c r="BI123" s="5">
        <f t="shared" si="11"/>
        <v>0.67741935483870963</v>
      </c>
      <c r="BJ123" s="5">
        <f t="shared" si="12"/>
        <v>0.41935483870967744</v>
      </c>
      <c r="BK123" s="5">
        <f t="shared" si="13"/>
        <v>-0.2580645161290322</v>
      </c>
    </row>
    <row r="124" spans="1:63" x14ac:dyDescent="0.25">
      <c r="A124">
        <v>2015</v>
      </c>
      <c r="B124" t="s">
        <v>141</v>
      </c>
      <c r="C124" s="5">
        <f>54*(($BP$2*G124)+($BQ$2*W124)+($BR$2*M124)+($BS$2*P124)+($BT$2*X124)+($BU$2*S124)+($BV$2*V124)+($BW$2*T124)-($BX$2*Z124)-($BY$2*(Q124-P124))-($BZ$2*(H124-G124))-($CA$2*Y124))*(1/F124)</f>
        <v>13.197025212844482</v>
      </c>
      <c r="D124">
        <v>29</v>
      </c>
      <c r="E124">
        <v>11</v>
      </c>
      <c r="F124">
        <v>5906</v>
      </c>
      <c r="G124">
        <v>777</v>
      </c>
      <c r="H124">
        <v>1670</v>
      </c>
      <c r="I124">
        <v>0.46500000000000002</v>
      </c>
      <c r="J124">
        <v>551</v>
      </c>
      <c r="K124">
        <v>1116</v>
      </c>
      <c r="L124">
        <v>0.49399999999999999</v>
      </c>
      <c r="M124">
        <v>226</v>
      </c>
      <c r="N124">
        <v>554</v>
      </c>
      <c r="O124">
        <v>0.40799999999999997</v>
      </c>
      <c r="P124">
        <v>438</v>
      </c>
      <c r="Q124">
        <v>621</v>
      </c>
      <c r="R124">
        <v>0.70499999999999996</v>
      </c>
      <c r="S124">
        <v>305</v>
      </c>
      <c r="T124">
        <v>753</v>
      </c>
      <c r="U124">
        <v>1058</v>
      </c>
      <c r="V124">
        <v>384</v>
      </c>
      <c r="W124">
        <v>134</v>
      </c>
      <c r="X124">
        <v>56</v>
      </c>
      <c r="Y124">
        <v>350</v>
      </c>
      <c r="Z124">
        <v>613</v>
      </c>
      <c r="AA124">
        <v>2218</v>
      </c>
      <c r="AB124">
        <v>76.5</v>
      </c>
      <c r="AC124" s="4">
        <v>29</v>
      </c>
      <c r="AD124" s="5">
        <v>5906</v>
      </c>
      <c r="AE124" s="5">
        <v>733</v>
      </c>
      <c r="AF124" s="5">
        <v>1642</v>
      </c>
      <c r="AG124" s="5">
        <v>0.44600000000000001</v>
      </c>
      <c r="AH124" s="5">
        <v>481</v>
      </c>
      <c r="AI124" s="5">
        <v>923</v>
      </c>
      <c r="AJ124" s="5">
        <v>0.52100000000000002</v>
      </c>
      <c r="AK124" s="5">
        <v>252</v>
      </c>
      <c r="AL124" s="5">
        <v>719</v>
      </c>
      <c r="AM124" s="5">
        <v>0.35</v>
      </c>
      <c r="AN124" s="5">
        <v>460</v>
      </c>
      <c r="AO124" s="5">
        <v>671</v>
      </c>
      <c r="AP124" s="5">
        <v>0.68600000000000005</v>
      </c>
      <c r="AQ124" s="5">
        <v>267</v>
      </c>
      <c r="AR124" s="5">
        <v>666</v>
      </c>
      <c r="AS124" s="5">
        <v>933</v>
      </c>
      <c r="AT124" s="5">
        <v>387</v>
      </c>
      <c r="AU124" s="5">
        <v>146</v>
      </c>
      <c r="AV124" s="5">
        <v>86</v>
      </c>
      <c r="AW124" s="5">
        <v>317</v>
      </c>
      <c r="AX124" s="5">
        <v>556</v>
      </c>
      <c r="AY124" s="5">
        <v>2178</v>
      </c>
      <c r="AZ124" s="6">
        <v>75.099999999999994</v>
      </c>
      <c r="BA124">
        <f t="shared" si="7"/>
        <v>0.55312053358742264</v>
      </c>
      <c r="BB124">
        <f t="shared" si="8"/>
        <v>0.53872053872053871</v>
      </c>
      <c r="BD124" s="5">
        <f t="shared" si="9"/>
        <v>1.1109977555600896</v>
      </c>
      <c r="BE124" s="5">
        <f t="shared" si="10"/>
        <v>1.1296730161963939</v>
      </c>
      <c r="BG124">
        <v>17</v>
      </c>
      <c r="BH124">
        <v>11</v>
      </c>
      <c r="BI124" s="5">
        <f t="shared" si="11"/>
        <v>0.58620689655172409</v>
      </c>
      <c r="BJ124" s="5">
        <f t="shared" si="12"/>
        <v>0.37931034482758619</v>
      </c>
      <c r="BK124" s="5">
        <f t="shared" si="13"/>
        <v>-0.2068965517241379</v>
      </c>
    </row>
    <row r="125" spans="1:63" x14ac:dyDescent="0.25">
      <c r="A125">
        <v>2015</v>
      </c>
      <c r="B125" t="s">
        <v>140</v>
      </c>
      <c r="C125" s="5">
        <f>54*(($BP$2*G125)+($BQ$2*W125)+($BR$2*M125)+($BS$2*P125)+($BT$2*X125)+($BU$2*S125)+($BV$2*V125)+($BW$2*T125)-($BX$2*Z125)-($BY$2*(Q125-P125))-($BZ$2*(H125-G125))-($CA$2*Y125))*(1/F125)</f>
        <v>11.280230893043084</v>
      </c>
      <c r="D125">
        <v>30</v>
      </c>
      <c r="E125">
        <v>5</v>
      </c>
      <c r="F125">
        <v>6025</v>
      </c>
      <c r="G125">
        <v>699</v>
      </c>
      <c r="H125">
        <v>1588</v>
      </c>
      <c r="I125">
        <v>0.44</v>
      </c>
      <c r="J125">
        <v>551</v>
      </c>
      <c r="K125">
        <v>1168</v>
      </c>
      <c r="L125">
        <v>0.47199999999999998</v>
      </c>
      <c r="M125">
        <v>148</v>
      </c>
      <c r="N125">
        <v>420</v>
      </c>
      <c r="O125">
        <v>0.35199999999999998</v>
      </c>
      <c r="P125">
        <v>391</v>
      </c>
      <c r="Q125">
        <v>601</v>
      </c>
      <c r="R125">
        <v>0.65100000000000002</v>
      </c>
      <c r="S125">
        <v>302</v>
      </c>
      <c r="T125">
        <v>669</v>
      </c>
      <c r="U125">
        <v>971</v>
      </c>
      <c r="V125">
        <v>337</v>
      </c>
      <c r="W125">
        <v>207</v>
      </c>
      <c r="X125">
        <v>77</v>
      </c>
      <c r="Y125">
        <v>355</v>
      </c>
      <c r="Z125">
        <v>526</v>
      </c>
      <c r="AA125">
        <v>1937</v>
      </c>
      <c r="AB125">
        <v>64.599999999999994</v>
      </c>
      <c r="AC125" s="4">
        <v>30</v>
      </c>
      <c r="AD125" s="5">
        <v>6025</v>
      </c>
      <c r="AE125" s="5">
        <v>703</v>
      </c>
      <c r="AF125" s="5">
        <v>1613</v>
      </c>
      <c r="AG125" s="5">
        <v>0.436</v>
      </c>
      <c r="AH125" s="5">
        <v>451</v>
      </c>
      <c r="AI125" s="5">
        <v>927</v>
      </c>
      <c r="AJ125" s="5">
        <v>0.48699999999999999</v>
      </c>
      <c r="AK125" s="5">
        <v>252</v>
      </c>
      <c r="AL125" s="5">
        <v>686</v>
      </c>
      <c r="AM125" s="5">
        <v>0.36699999999999999</v>
      </c>
      <c r="AN125" s="5">
        <v>417</v>
      </c>
      <c r="AO125" s="5">
        <v>560</v>
      </c>
      <c r="AP125" s="5">
        <v>0.745</v>
      </c>
      <c r="AQ125" s="5">
        <v>314</v>
      </c>
      <c r="AR125" s="5">
        <v>709</v>
      </c>
      <c r="AS125" s="5">
        <v>1023</v>
      </c>
      <c r="AT125" s="5">
        <v>434</v>
      </c>
      <c r="AU125" s="5">
        <v>140</v>
      </c>
      <c r="AV125" s="5">
        <v>111</v>
      </c>
      <c r="AW125" s="5">
        <v>365</v>
      </c>
      <c r="AX125" s="5">
        <v>570</v>
      </c>
      <c r="AY125" s="5">
        <v>2075</v>
      </c>
      <c r="AZ125" s="6">
        <v>69.2</v>
      </c>
      <c r="BA125">
        <f t="shared" si="7"/>
        <v>0.52376137512639032</v>
      </c>
      <c r="BB125">
        <f t="shared" si="8"/>
        <v>0.54194470924690186</v>
      </c>
      <c r="BD125" s="5">
        <f t="shared" si="9"/>
        <v>1.0990466101694916</v>
      </c>
      <c r="BE125" s="5">
        <f t="shared" si="10"/>
        <v>1.0295524609333475</v>
      </c>
      <c r="BG125">
        <v>28</v>
      </c>
      <c r="BH125">
        <v>5</v>
      </c>
      <c r="BI125" s="5">
        <f t="shared" si="11"/>
        <v>0.93333333333333335</v>
      </c>
      <c r="BJ125" s="5">
        <f t="shared" si="12"/>
        <v>0.16666666666666666</v>
      </c>
      <c r="BK125" s="5">
        <f t="shared" si="13"/>
        <v>-0.76666666666666672</v>
      </c>
    </row>
    <row r="126" spans="1:63" x14ac:dyDescent="0.25">
      <c r="A126">
        <v>2015</v>
      </c>
      <c r="B126" t="s">
        <v>142</v>
      </c>
      <c r="C126" s="5">
        <f>54*(($BP$2*G126)+($BQ$2*W126)+($BR$2*M126)+($BS$2*P126)+($BT$2*X126)+($BU$2*S126)+($BV$2*V126)+($BW$2*T126)-($BX$2*Z126)-($BY$2*(Q126-P126))-($BZ$2*(H126-G126))-($CA$2*Y126))*(1/F126)</f>
        <v>12.972095092004979</v>
      </c>
      <c r="D126">
        <v>31</v>
      </c>
      <c r="E126">
        <v>19</v>
      </c>
      <c r="F126">
        <v>6250</v>
      </c>
      <c r="G126">
        <v>743</v>
      </c>
      <c r="H126">
        <v>1779</v>
      </c>
      <c r="I126">
        <v>0.41799999999999998</v>
      </c>
      <c r="J126">
        <v>513</v>
      </c>
      <c r="K126">
        <v>1145</v>
      </c>
      <c r="L126">
        <v>0.44800000000000001</v>
      </c>
      <c r="M126">
        <v>230</v>
      </c>
      <c r="N126">
        <v>634</v>
      </c>
      <c r="O126">
        <v>0.36299999999999999</v>
      </c>
      <c r="P126">
        <v>452</v>
      </c>
      <c r="Q126">
        <v>569</v>
      </c>
      <c r="R126">
        <v>0.79400000000000004</v>
      </c>
      <c r="S126">
        <v>321</v>
      </c>
      <c r="T126">
        <v>741</v>
      </c>
      <c r="U126">
        <v>1062</v>
      </c>
      <c r="V126">
        <v>374</v>
      </c>
      <c r="W126">
        <v>198</v>
      </c>
      <c r="X126">
        <v>98</v>
      </c>
      <c r="Y126">
        <v>308</v>
      </c>
      <c r="Z126">
        <v>542</v>
      </c>
      <c r="AA126">
        <v>2168</v>
      </c>
      <c r="AB126">
        <v>69.900000000000006</v>
      </c>
      <c r="AC126" s="4">
        <v>31</v>
      </c>
      <c r="AD126" s="5">
        <v>6250</v>
      </c>
      <c r="AE126" s="5">
        <v>694</v>
      </c>
      <c r="AF126" s="5">
        <v>1678</v>
      </c>
      <c r="AG126" s="5">
        <v>0.41399999999999998</v>
      </c>
      <c r="AH126" s="5">
        <v>498</v>
      </c>
      <c r="AI126" s="5">
        <v>1066</v>
      </c>
      <c r="AJ126" s="5">
        <v>0.46700000000000003</v>
      </c>
      <c r="AK126" s="5">
        <v>196</v>
      </c>
      <c r="AL126" s="5">
        <v>612</v>
      </c>
      <c r="AM126" s="5">
        <v>0.32</v>
      </c>
      <c r="AN126" s="5">
        <v>364</v>
      </c>
      <c r="AO126" s="5">
        <v>512</v>
      </c>
      <c r="AP126" s="5">
        <v>0.71099999999999997</v>
      </c>
      <c r="AQ126" s="5">
        <v>292</v>
      </c>
      <c r="AR126" s="5">
        <v>758</v>
      </c>
      <c r="AS126" s="5">
        <v>1050</v>
      </c>
      <c r="AT126" s="5">
        <v>359</v>
      </c>
      <c r="AU126" s="5">
        <v>151</v>
      </c>
      <c r="AV126" s="5">
        <v>101</v>
      </c>
      <c r="AW126" s="5">
        <v>406</v>
      </c>
      <c r="AX126" s="5">
        <v>522</v>
      </c>
      <c r="AY126" s="5">
        <v>1948</v>
      </c>
      <c r="AZ126" s="6">
        <v>62.8</v>
      </c>
      <c r="BA126">
        <f t="shared" si="7"/>
        <v>0.52196261682242995</v>
      </c>
      <c r="BB126">
        <f t="shared" si="8"/>
        <v>0.4895397489539749</v>
      </c>
      <c r="BD126" s="5">
        <f t="shared" si="9"/>
        <v>0.97556089743589747</v>
      </c>
      <c r="BE126" s="5">
        <f t="shared" si="10"/>
        <v>1.0874799357945426</v>
      </c>
      <c r="BG126">
        <v>22</v>
      </c>
      <c r="BH126">
        <v>19</v>
      </c>
      <c r="BI126" s="5">
        <f t="shared" si="11"/>
        <v>0.70967741935483875</v>
      </c>
      <c r="BJ126" s="5">
        <f t="shared" si="12"/>
        <v>0.61290322580645162</v>
      </c>
      <c r="BK126" s="5">
        <f t="shared" si="13"/>
        <v>-9.6774193548387122E-2</v>
      </c>
    </row>
    <row r="127" spans="1:63" x14ac:dyDescent="0.25">
      <c r="A127">
        <v>2015</v>
      </c>
      <c r="B127" t="s">
        <v>143</v>
      </c>
      <c r="C127" s="5">
        <f>54*(($BP$2*G127)+($BQ$2*W127)+($BR$2*M127)+($BS$2*P127)+($BT$2*X127)+($BU$2*S127)+($BV$2*V127)+($BW$2*T127)-($BX$2*Z127)-($BY$2*(Q127-P127))-($BZ$2*(H127-G127))-($CA$2*Y127))*(1/F127)</f>
        <v>12.782655632937214</v>
      </c>
      <c r="D127">
        <v>32</v>
      </c>
      <c r="E127">
        <v>20</v>
      </c>
      <c r="F127">
        <v>6476</v>
      </c>
      <c r="G127">
        <v>785</v>
      </c>
      <c r="H127">
        <v>1789</v>
      </c>
      <c r="I127">
        <v>0.439</v>
      </c>
      <c r="J127">
        <v>591</v>
      </c>
      <c r="K127">
        <v>1231</v>
      </c>
      <c r="L127">
        <v>0.48</v>
      </c>
      <c r="M127">
        <v>194</v>
      </c>
      <c r="N127">
        <v>558</v>
      </c>
      <c r="O127">
        <v>0.34799999999999998</v>
      </c>
      <c r="P127">
        <v>443</v>
      </c>
      <c r="Q127">
        <v>616</v>
      </c>
      <c r="R127">
        <v>0.71899999999999997</v>
      </c>
      <c r="S127">
        <v>412</v>
      </c>
      <c r="T127">
        <v>734</v>
      </c>
      <c r="U127">
        <v>1146</v>
      </c>
      <c r="V127">
        <v>377</v>
      </c>
      <c r="W127">
        <v>238</v>
      </c>
      <c r="X127">
        <v>138</v>
      </c>
      <c r="Y127">
        <v>416</v>
      </c>
      <c r="Z127">
        <v>609</v>
      </c>
      <c r="AA127">
        <v>2207</v>
      </c>
      <c r="AB127">
        <v>69</v>
      </c>
      <c r="AC127" s="4">
        <v>32</v>
      </c>
      <c r="AD127" s="5">
        <v>6476</v>
      </c>
      <c r="AE127" s="5">
        <v>681</v>
      </c>
      <c r="AF127" s="5">
        <v>1626</v>
      </c>
      <c r="AG127" s="5">
        <v>0.41899999999999998</v>
      </c>
      <c r="AH127" s="5">
        <v>504</v>
      </c>
      <c r="AI127" s="5">
        <v>1090</v>
      </c>
      <c r="AJ127" s="5">
        <v>0.46200000000000002</v>
      </c>
      <c r="AK127" s="5">
        <v>177</v>
      </c>
      <c r="AL127" s="5">
        <v>536</v>
      </c>
      <c r="AM127" s="5">
        <v>0.33</v>
      </c>
      <c r="AN127" s="5">
        <v>456</v>
      </c>
      <c r="AO127" s="5">
        <v>659</v>
      </c>
      <c r="AP127" s="5">
        <v>0.69199999999999995</v>
      </c>
      <c r="AQ127" s="5">
        <v>310</v>
      </c>
      <c r="AR127" s="5">
        <v>686</v>
      </c>
      <c r="AS127" s="5">
        <v>996</v>
      </c>
      <c r="AT127" s="5">
        <v>398</v>
      </c>
      <c r="AU127" s="5">
        <v>193</v>
      </c>
      <c r="AV127" s="5">
        <v>89</v>
      </c>
      <c r="AW127" s="5">
        <v>444</v>
      </c>
      <c r="AX127" s="5">
        <v>566</v>
      </c>
      <c r="AY127" s="5">
        <v>1995</v>
      </c>
      <c r="AZ127" s="6">
        <v>62.3</v>
      </c>
      <c r="BA127">
        <f t="shared" si="7"/>
        <v>0.53548387096774197</v>
      </c>
      <c r="BB127">
        <f t="shared" si="8"/>
        <v>0.5</v>
      </c>
      <c r="BD127" s="5">
        <f t="shared" si="9"/>
        <v>0.98586677208934581</v>
      </c>
      <c r="BE127" s="5">
        <f t="shared" si="10"/>
        <v>1.0821810336373443</v>
      </c>
      <c r="BG127">
        <v>16</v>
      </c>
      <c r="BH127">
        <v>20</v>
      </c>
      <c r="BI127" s="5">
        <f t="shared" si="11"/>
        <v>0.5</v>
      </c>
      <c r="BJ127" s="5">
        <f t="shared" si="12"/>
        <v>0.625</v>
      </c>
      <c r="BK127" s="5">
        <f t="shared" si="13"/>
        <v>0.125</v>
      </c>
    </row>
    <row r="128" spans="1:63" x14ac:dyDescent="0.25">
      <c r="A128">
        <v>2015</v>
      </c>
      <c r="B128" t="s">
        <v>144</v>
      </c>
      <c r="C128" s="5">
        <f>54*(($BP$2*G128)+($BQ$2*W128)+($BR$2*M128)+($BS$2*P128)+($BT$2*X128)+($BU$2*S128)+($BV$2*V128)+($BW$2*T128)-($BX$2*Z128)-($BY$2*(Q128-P128))-($BZ$2*(H128-G128))-($CA$2*Y128))*(1/F128)</f>
        <v>11.229279996596777</v>
      </c>
      <c r="D128">
        <v>34</v>
      </c>
      <c r="E128">
        <v>8</v>
      </c>
      <c r="F128">
        <v>6822</v>
      </c>
      <c r="G128">
        <v>724</v>
      </c>
      <c r="H128">
        <v>1870</v>
      </c>
      <c r="I128">
        <v>0.38700000000000001</v>
      </c>
      <c r="J128">
        <v>520</v>
      </c>
      <c r="K128">
        <v>1241</v>
      </c>
      <c r="L128">
        <v>0.41899999999999998</v>
      </c>
      <c r="M128">
        <v>204</v>
      </c>
      <c r="N128">
        <v>629</v>
      </c>
      <c r="O128">
        <v>0.32400000000000001</v>
      </c>
      <c r="P128">
        <v>549</v>
      </c>
      <c r="Q128">
        <v>745</v>
      </c>
      <c r="R128">
        <v>0.73699999999999999</v>
      </c>
      <c r="S128">
        <v>391</v>
      </c>
      <c r="T128">
        <v>751</v>
      </c>
      <c r="U128">
        <v>1142</v>
      </c>
      <c r="V128">
        <v>413</v>
      </c>
      <c r="W128">
        <v>205</v>
      </c>
      <c r="X128">
        <v>92</v>
      </c>
      <c r="Y128">
        <v>375</v>
      </c>
      <c r="Z128">
        <v>609</v>
      </c>
      <c r="AA128">
        <v>2201</v>
      </c>
      <c r="AB128">
        <v>64.7</v>
      </c>
      <c r="AC128" s="4">
        <v>34</v>
      </c>
      <c r="AD128" s="5">
        <v>6822</v>
      </c>
      <c r="AE128" s="5">
        <v>857</v>
      </c>
      <c r="AF128" s="5">
        <v>1794</v>
      </c>
      <c r="AG128" s="5">
        <v>0.47799999999999998</v>
      </c>
      <c r="AH128" s="5">
        <v>649</v>
      </c>
      <c r="AI128" s="5">
        <v>1268</v>
      </c>
      <c r="AJ128" s="5">
        <v>0.51200000000000001</v>
      </c>
      <c r="AK128" s="5">
        <v>208</v>
      </c>
      <c r="AL128" s="5">
        <v>526</v>
      </c>
      <c r="AM128" s="5">
        <v>0.39500000000000002</v>
      </c>
      <c r="AN128" s="5">
        <v>467</v>
      </c>
      <c r="AO128" s="5">
        <v>679</v>
      </c>
      <c r="AP128" s="5">
        <v>0.68799999999999994</v>
      </c>
      <c r="AQ128" s="5">
        <v>301</v>
      </c>
      <c r="AR128" s="5">
        <v>866</v>
      </c>
      <c r="AS128" s="5">
        <v>1167</v>
      </c>
      <c r="AT128" s="5">
        <v>534</v>
      </c>
      <c r="AU128" s="5">
        <v>186</v>
      </c>
      <c r="AV128" s="5">
        <v>159</v>
      </c>
      <c r="AW128" s="5">
        <v>403</v>
      </c>
      <c r="AX128" s="5">
        <v>673</v>
      </c>
      <c r="AY128" s="5">
        <v>2389</v>
      </c>
      <c r="AZ128" s="6">
        <v>70.3</v>
      </c>
      <c r="BA128">
        <f t="shared" si="7"/>
        <v>0.50154389060432292</v>
      </c>
      <c r="BB128">
        <f t="shared" si="8"/>
        <v>0.57242798353909463</v>
      </c>
      <c r="BD128" s="5">
        <f t="shared" si="9"/>
        <v>1.1021406163498801</v>
      </c>
      <c r="BE128" s="5">
        <f t="shared" si="10"/>
        <v>1.0227695167286246</v>
      </c>
      <c r="BG128">
        <v>12</v>
      </c>
      <c r="BH128">
        <v>8</v>
      </c>
      <c r="BI128" s="5">
        <f t="shared" si="11"/>
        <v>0.35294117647058826</v>
      </c>
      <c r="BJ128" s="5">
        <f t="shared" si="12"/>
        <v>0.23529411764705882</v>
      </c>
      <c r="BK128" s="5">
        <f t="shared" si="13"/>
        <v>-0.11764705882352944</v>
      </c>
    </row>
    <row r="129" spans="1:63" x14ac:dyDescent="0.25">
      <c r="A129">
        <v>2015</v>
      </c>
      <c r="B129" t="s">
        <v>145</v>
      </c>
      <c r="C129" s="5">
        <f>54*(($BP$2*G129)+($BQ$2*W129)+($BR$2*M129)+($BS$2*P129)+($BT$2*X129)+($BU$2*S129)+($BV$2*V129)+($BW$2*T129)-($BX$2*Z129)-($BY$2*(Q129-P129))-($BZ$2*(H129-G129))-($CA$2*Y129))*(1/F129)</f>
        <v>15.267298879630625</v>
      </c>
      <c r="D129">
        <v>28</v>
      </c>
      <c r="E129">
        <v>14</v>
      </c>
      <c r="F129">
        <v>5749</v>
      </c>
      <c r="G129">
        <v>748</v>
      </c>
      <c r="H129">
        <v>1586</v>
      </c>
      <c r="I129">
        <v>0.47199999999999998</v>
      </c>
      <c r="J129">
        <v>554</v>
      </c>
      <c r="K129">
        <v>1064</v>
      </c>
      <c r="L129">
        <v>0.52100000000000002</v>
      </c>
      <c r="M129">
        <v>194</v>
      </c>
      <c r="N129">
        <v>522</v>
      </c>
      <c r="O129">
        <v>0.372</v>
      </c>
      <c r="P129">
        <v>540</v>
      </c>
      <c r="Q129">
        <v>735</v>
      </c>
      <c r="R129">
        <v>0.73499999999999999</v>
      </c>
      <c r="S129">
        <v>254</v>
      </c>
      <c r="T129">
        <v>684</v>
      </c>
      <c r="U129">
        <v>938</v>
      </c>
      <c r="V129">
        <v>367</v>
      </c>
      <c r="W129">
        <v>221</v>
      </c>
      <c r="X129">
        <v>124</v>
      </c>
      <c r="Y129">
        <v>313</v>
      </c>
      <c r="Z129">
        <v>517</v>
      </c>
      <c r="AA129">
        <v>2230</v>
      </c>
      <c r="AB129">
        <v>79.599999999999994</v>
      </c>
      <c r="AC129" s="4">
        <v>28</v>
      </c>
      <c r="AD129" s="5">
        <v>5749</v>
      </c>
      <c r="AE129" s="5">
        <v>747</v>
      </c>
      <c r="AF129" s="5">
        <v>1668</v>
      </c>
      <c r="AG129" s="5">
        <v>0.44800000000000001</v>
      </c>
      <c r="AH129" s="5">
        <v>575</v>
      </c>
      <c r="AI129" s="5">
        <v>1179</v>
      </c>
      <c r="AJ129" s="5">
        <v>0.48799999999999999</v>
      </c>
      <c r="AK129" s="5">
        <v>172</v>
      </c>
      <c r="AL129" s="5">
        <v>489</v>
      </c>
      <c r="AM129" s="5">
        <v>0.35199999999999998</v>
      </c>
      <c r="AN129" s="5">
        <v>431</v>
      </c>
      <c r="AO129" s="5">
        <v>596</v>
      </c>
      <c r="AP129" s="5">
        <v>0.72299999999999998</v>
      </c>
      <c r="AQ129" s="5">
        <v>315</v>
      </c>
      <c r="AR129" s="5">
        <v>687</v>
      </c>
      <c r="AS129" s="5">
        <v>1002</v>
      </c>
      <c r="AT129" s="5">
        <v>391</v>
      </c>
      <c r="AU129" s="5">
        <v>156</v>
      </c>
      <c r="AV129" s="5">
        <v>95</v>
      </c>
      <c r="AW129" s="5">
        <v>369</v>
      </c>
      <c r="AX129" s="5">
        <v>593</v>
      </c>
      <c r="AY129" s="5">
        <v>2097</v>
      </c>
      <c r="AZ129" s="6">
        <v>74.900000000000006</v>
      </c>
      <c r="BA129">
        <f t="shared" si="7"/>
        <v>0.55417495029821073</v>
      </c>
      <c r="BB129">
        <f t="shared" si="8"/>
        <v>0.53857075248461905</v>
      </c>
      <c r="BD129" s="5">
        <f t="shared" si="9"/>
        <v>1.0696796572128138</v>
      </c>
      <c r="BE129" s="5">
        <f t="shared" si="10"/>
        <v>1.1500773594636411</v>
      </c>
      <c r="BG129">
        <v>19</v>
      </c>
      <c r="BH129">
        <v>14</v>
      </c>
      <c r="BI129" s="5">
        <f t="shared" si="11"/>
        <v>0.6785714285714286</v>
      </c>
      <c r="BJ129" s="5">
        <f t="shared" si="12"/>
        <v>0.5</v>
      </c>
      <c r="BK129" s="5">
        <f t="shared" si="13"/>
        <v>-0.1785714285714286</v>
      </c>
    </row>
    <row r="130" spans="1:63" x14ac:dyDescent="0.25">
      <c r="A130">
        <v>2015</v>
      </c>
      <c r="B130" t="s">
        <v>146</v>
      </c>
      <c r="C130" s="5">
        <f>54*(($BP$2*G130)+($BQ$2*W130)+($BR$2*M130)+($BS$2*P130)+($BT$2*X130)+($BU$2*S130)+($BV$2*V130)+($BW$2*T130)-($BX$2*Z130)-($BY$2*(Q130-P130))-($BZ$2*(H130-G130))-($CA$2*Y130))*(1/F130)</f>
        <v>14.675918897253487</v>
      </c>
      <c r="D130">
        <v>31</v>
      </c>
      <c r="E130">
        <v>19</v>
      </c>
      <c r="F130">
        <v>6225</v>
      </c>
      <c r="G130">
        <v>850</v>
      </c>
      <c r="H130">
        <v>1803</v>
      </c>
      <c r="I130">
        <v>0.47099999999999997</v>
      </c>
      <c r="J130">
        <v>560</v>
      </c>
      <c r="K130">
        <v>1095</v>
      </c>
      <c r="L130">
        <v>0.51100000000000001</v>
      </c>
      <c r="M130">
        <v>290</v>
      </c>
      <c r="N130">
        <v>708</v>
      </c>
      <c r="O130">
        <v>0.41</v>
      </c>
      <c r="P130">
        <v>427</v>
      </c>
      <c r="Q130">
        <v>599</v>
      </c>
      <c r="R130">
        <v>0.71299999999999997</v>
      </c>
      <c r="S130">
        <v>357</v>
      </c>
      <c r="T130">
        <v>751</v>
      </c>
      <c r="U130">
        <v>1108</v>
      </c>
      <c r="V130">
        <v>435</v>
      </c>
      <c r="W130">
        <v>155</v>
      </c>
      <c r="X130">
        <v>93</v>
      </c>
      <c r="Y130">
        <v>362</v>
      </c>
      <c r="Z130">
        <v>541</v>
      </c>
      <c r="AA130">
        <v>2417</v>
      </c>
      <c r="AB130">
        <v>78</v>
      </c>
      <c r="AC130" s="4">
        <v>31</v>
      </c>
      <c r="AD130" s="5">
        <v>6225</v>
      </c>
      <c r="AE130" s="5">
        <v>833</v>
      </c>
      <c r="AF130" s="5">
        <v>1830</v>
      </c>
      <c r="AG130" s="5">
        <v>0.45500000000000002</v>
      </c>
      <c r="AH130" s="5">
        <v>650</v>
      </c>
      <c r="AI130" s="5">
        <v>1265</v>
      </c>
      <c r="AJ130" s="5">
        <v>0.51400000000000001</v>
      </c>
      <c r="AK130" s="5">
        <v>183</v>
      </c>
      <c r="AL130" s="5">
        <v>565</v>
      </c>
      <c r="AM130" s="5">
        <v>0.32400000000000001</v>
      </c>
      <c r="AN130" s="5">
        <v>377</v>
      </c>
      <c r="AO130" s="5">
        <v>568</v>
      </c>
      <c r="AP130" s="5">
        <v>0.66400000000000003</v>
      </c>
      <c r="AQ130" s="5">
        <v>343</v>
      </c>
      <c r="AR130" s="5">
        <v>679</v>
      </c>
      <c r="AS130" s="5">
        <v>1022</v>
      </c>
      <c r="AT130" s="5">
        <v>395</v>
      </c>
      <c r="AU130" s="5">
        <v>191</v>
      </c>
      <c r="AV130" s="5">
        <v>132</v>
      </c>
      <c r="AW130" s="5">
        <v>337</v>
      </c>
      <c r="AX130" s="5">
        <v>572</v>
      </c>
      <c r="AY130" s="5">
        <v>2226</v>
      </c>
      <c r="AZ130" s="6">
        <v>71.8</v>
      </c>
      <c r="BA130">
        <f t="shared" ref="BA130:BA193" si="14">(G130+V130)/(H130-S130+V130+Y130)</f>
        <v>0.57289344627730721</v>
      </c>
      <c r="BB130">
        <f t="shared" ref="BB130:BB193" si="15">(AE130+AT130)/(AF130-AQ130+AW130+AT130)</f>
        <v>0.55340243352861651</v>
      </c>
      <c r="BD130" s="5">
        <f t="shared" ref="BD130:BD193" si="16">AY130/(AF130-AQ130+AW130+(0.4*AO130))</f>
        <v>1.0852184087363494</v>
      </c>
      <c r="BE130" s="5">
        <f t="shared" ref="BE130:BE193" si="17">AA130/(H130-S130+Y130+(0.4*Q130))</f>
        <v>1.1804063293612035</v>
      </c>
      <c r="BG130">
        <v>5</v>
      </c>
      <c r="BH130">
        <v>19</v>
      </c>
      <c r="BI130" s="5">
        <f t="shared" ref="BI130:BI193" si="18">BG130/D130</f>
        <v>0.16129032258064516</v>
      </c>
      <c r="BJ130" s="5">
        <f t="shared" ref="BJ130:BJ193" si="19">E130/D130</f>
        <v>0.61290322580645162</v>
      </c>
      <c r="BK130" s="5">
        <f t="shared" ref="BK130:BK193" si="20">BJ130-BI130</f>
        <v>0.45161290322580649</v>
      </c>
    </row>
    <row r="131" spans="1:63" x14ac:dyDescent="0.25">
      <c r="A131">
        <v>2015</v>
      </c>
      <c r="B131" t="s">
        <v>147</v>
      </c>
      <c r="C131" s="5">
        <f>54*(($BP$2*G131)+($BQ$2*W131)+($BR$2*M131)+($BS$2*P131)+($BT$2*X131)+($BU$2*S131)+($BV$2*V131)+($BW$2*T131)-($BX$2*Z131)-($BY$2*(Q131-P131))-($BZ$2*(H131-G131))-($CA$2*Y131))*(1/F131)</f>
        <v>10.904225710051362</v>
      </c>
      <c r="D131">
        <v>31</v>
      </c>
      <c r="E131">
        <v>14</v>
      </c>
      <c r="F131">
        <v>6326</v>
      </c>
      <c r="G131">
        <v>681</v>
      </c>
      <c r="H131">
        <v>1601</v>
      </c>
      <c r="I131">
        <v>0.42499999999999999</v>
      </c>
      <c r="J131">
        <v>456</v>
      </c>
      <c r="K131">
        <v>970</v>
      </c>
      <c r="L131">
        <v>0.47</v>
      </c>
      <c r="M131">
        <v>225</v>
      </c>
      <c r="N131">
        <v>631</v>
      </c>
      <c r="O131">
        <v>0.35699999999999998</v>
      </c>
      <c r="P131">
        <v>473</v>
      </c>
      <c r="Q131">
        <v>674</v>
      </c>
      <c r="R131">
        <v>0.70199999999999996</v>
      </c>
      <c r="S131">
        <v>271</v>
      </c>
      <c r="T131">
        <v>737</v>
      </c>
      <c r="U131">
        <v>1008</v>
      </c>
      <c r="V131">
        <v>398</v>
      </c>
      <c r="W131">
        <v>175</v>
      </c>
      <c r="X131">
        <v>98</v>
      </c>
      <c r="Y131">
        <v>437</v>
      </c>
      <c r="Z131">
        <v>562</v>
      </c>
      <c r="AA131">
        <v>2060</v>
      </c>
      <c r="AB131">
        <v>66.5</v>
      </c>
      <c r="AC131" s="4">
        <v>31</v>
      </c>
      <c r="AD131" s="5">
        <v>6326</v>
      </c>
      <c r="AE131" s="5">
        <v>724</v>
      </c>
      <c r="AF131" s="5">
        <v>1699</v>
      </c>
      <c r="AG131" s="5">
        <v>0.42599999999999999</v>
      </c>
      <c r="AH131" s="5">
        <v>526</v>
      </c>
      <c r="AI131" s="5">
        <v>1182</v>
      </c>
      <c r="AJ131" s="5">
        <v>0.44500000000000001</v>
      </c>
      <c r="AK131" s="5">
        <v>198</v>
      </c>
      <c r="AL131" s="5">
        <v>517</v>
      </c>
      <c r="AM131" s="5">
        <v>0.38300000000000001</v>
      </c>
      <c r="AN131" s="5">
        <v>455</v>
      </c>
      <c r="AO131" s="5">
        <v>621</v>
      </c>
      <c r="AP131" s="5">
        <v>0.73299999999999998</v>
      </c>
      <c r="AQ131" s="5">
        <v>329</v>
      </c>
      <c r="AR131" s="5">
        <v>753</v>
      </c>
      <c r="AS131" s="5">
        <v>1082</v>
      </c>
      <c r="AT131" s="5">
        <v>364</v>
      </c>
      <c r="AU131" s="5">
        <v>238</v>
      </c>
      <c r="AV131" s="5">
        <v>96</v>
      </c>
      <c r="AW131" s="5">
        <v>425</v>
      </c>
      <c r="AX131" s="5">
        <v>597</v>
      </c>
      <c r="AY131" s="5">
        <v>2101</v>
      </c>
      <c r="AZ131" s="6">
        <v>67.8</v>
      </c>
      <c r="BA131">
        <f t="shared" si="14"/>
        <v>0.49838337182448039</v>
      </c>
      <c r="BB131">
        <f t="shared" si="15"/>
        <v>0.50393700787401574</v>
      </c>
      <c r="BD131" s="5">
        <f t="shared" si="16"/>
        <v>1.0281883135949887</v>
      </c>
      <c r="BE131" s="5">
        <f t="shared" si="17"/>
        <v>1.0114897377982912</v>
      </c>
      <c r="BG131">
        <v>11</v>
      </c>
      <c r="BH131">
        <v>14</v>
      </c>
      <c r="BI131" s="5">
        <f t="shared" si="18"/>
        <v>0.35483870967741937</v>
      </c>
      <c r="BJ131" s="5">
        <f t="shared" si="19"/>
        <v>0.45161290322580644</v>
      </c>
      <c r="BK131" s="5">
        <f t="shared" si="20"/>
        <v>9.6774193548387066E-2</v>
      </c>
    </row>
    <row r="132" spans="1:63" x14ac:dyDescent="0.25">
      <c r="A132">
        <v>2015</v>
      </c>
      <c r="B132" t="s">
        <v>148</v>
      </c>
      <c r="C132" s="5">
        <f>54*(($BP$2*G132)+($BQ$2*W132)+($BR$2*M132)+($BS$2*P132)+($BT$2*X132)+($BU$2*S132)+($BV$2*V132)+($BW$2*T132)-($BX$2*Z132)-($BY$2*(Q132-P132))-($BZ$2*(H132-G132))-($CA$2*Y132))*(1/F132)</f>
        <v>15.517808405585543</v>
      </c>
      <c r="D132">
        <v>32</v>
      </c>
      <c r="E132">
        <v>25</v>
      </c>
      <c r="F132">
        <v>6425</v>
      </c>
      <c r="G132">
        <v>871</v>
      </c>
      <c r="H132">
        <v>1858</v>
      </c>
      <c r="I132">
        <v>0.46899999999999997</v>
      </c>
      <c r="J132">
        <v>557</v>
      </c>
      <c r="K132">
        <v>1069</v>
      </c>
      <c r="L132">
        <v>0.52100000000000002</v>
      </c>
      <c r="M132">
        <v>314</v>
      </c>
      <c r="N132">
        <v>789</v>
      </c>
      <c r="O132">
        <v>0.39800000000000002</v>
      </c>
      <c r="P132">
        <v>487</v>
      </c>
      <c r="Q132">
        <v>697</v>
      </c>
      <c r="R132">
        <v>0.69899999999999995</v>
      </c>
      <c r="S132">
        <v>313</v>
      </c>
      <c r="T132">
        <v>826</v>
      </c>
      <c r="U132">
        <v>1139</v>
      </c>
      <c r="V132">
        <v>521</v>
      </c>
      <c r="W132">
        <v>208</v>
      </c>
      <c r="X132">
        <v>120</v>
      </c>
      <c r="Y132">
        <v>393</v>
      </c>
      <c r="Z132">
        <v>542</v>
      </c>
      <c r="AA132">
        <v>2543</v>
      </c>
      <c r="AB132">
        <v>79.5</v>
      </c>
      <c r="AC132" s="4">
        <v>32</v>
      </c>
      <c r="AD132" s="5">
        <v>6425</v>
      </c>
      <c r="AE132" s="5">
        <v>853</v>
      </c>
      <c r="AF132" s="5">
        <v>2017</v>
      </c>
      <c r="AG132" s="5">
        <v>0.42299999999999999</v>
      </c>
      <c r="AH132" s="5">
        <v>630</v>
      </c>
      <c r="AI132" s="5">
        <v>1376</v>
      </c>
      <c r="AJ132" s="5">
        <v>0.45800000000000002</v>
      </c>
      <c r="AK132" s="5">
        <v>223</v>
      </c>
      <c r="AL132" s="5">
        <v>641</v>
      </c>
      <c r="AM132" s="5">
        <v>0.34799999999999998</v>
      </c>
      <c r="AN132" s="5">
        <v>391</v>
      </c>
      <c r="AO132" s="5">
        <v>556</v>
      </c>
      <c r="AP132" s="5">
        <v>0.70299999999999996</v>
      </c>
      <c r="AQ132" s="5">
        <v>417</v>
      </c>
      <c r="AR132" s="5">
        <v>778</v>
      </c>
      <c r="AS132" s="5">
        <v>1195</v>
      </c>
      <c r="AT132" s="5">
        <v>457</v>
      </c>
      <c r="AU132" s="5">
        <v>192</v>
      </c>
      <c r="AV132" s="5">
        <v>115</v>
      </c>
      <c r="AW132" s="5">
        <v>381</v>
      </c>
      <c r="AX132" s="5">
        <v>596</v>
      </c>
      <c r="AY132" s="5">
        <v>2320</v>
      </c>
      <c r="AZ132" s="6">
        <v>72.5</v>
      </c>
      <c r="BA132">
        <f t="shared" si="14"/>
        <v>0.56608377389182596</v>
      </c>
      <c r="BB132">
        <f t="shared" si="15"/>
        <v>0.53732567678424936</v>
      </c>
      <c r="BD132" s="5">
        <f t="shared" si="16"/>
        <v>1.0529182173005356</v>
      </c>
      <c r="BE132" s="5">
        <f t="shared" si="17"/>
        <v>1.1471490436665464</v>
      </c>
      <c r="BG132">
        <v>15</v>
      </c>
      <c r="BH132">
        <v>25</v>
      </c>
      <c r="BI132" s="5">
        <f t="shared" si="18"/>
        <v>0.46875</v>
      </c>
      <c r="BJ132" s="5">
        <f t="shared" si="19"/>
        <v>0.78125</v>
      </c>
      <c r="BK132" s="5">
        <f t="shared" si="20"/>
        <v>0.3125</v>
      </c>
    </row>
    <row r="133" spans="1:63" x14ac:dyDescent="0.25">
      <c r="A133">
        <v>2015</v>
      </c>
      <c r="B133" t="s">
        <v>149</v>
      </c>
      <c r="C133" s="5">
        <f>54*(($BP$2*G133)+($BQ$2*W133)+($BR$2*M133)+($BS$2*P133)+($BT$2*X133)+($BU$2*S133)+($BV$2*V133)+($BW$2*T133)-($BX$2*Z133)-($BY$2*(Q133-P133))-($BZ$2*(H133-G133))-($CA$2*Y133))*(1/F133)</f>
        <v>14.039187885548806</v>
      </c>
      <c r="D133">
        <v>31</v>
      </c>
      <c r="E133">
        <v>21</v>
      </c>
      <c r="F133">
        <v>6250</v>
      </c>
      <c r="G133">
        <v>743</v>
      </c>
      <c r="H133">
        <v>1719</v>
      </c>
      <c r="I133">
        <v>0.432</v>
      </c>
      <c r="J133">
        <v>565</v>
      </c>
      <c r="K133">
        <v>1189</v>
      </c>
      <c r="L133">
        <v>0.47499999999999998</v>
      </c>
      <c r="M133">
        <v>178</v>
      </c>
      <c r="N133">
        <v>530</v>
      </c>
      <c r="O133">
        <v>0.33600000000000002</v>
      </c>
      <c r="P133">
        <v>499</v>
      </c>
      <c r="Q133">
        <v>672</v>
      </c>
      <c r="R133">
        <v>0.74299999999999999</v>
      </c>
      <c r="S133">
        <v>382</v>
      </c>
      <c r="T133">
        <v>775</v>
      </c>
      <c r="U133">
        <v>1157</v>
      </c>
      <c r="V133">
        <v>451</v>
      </c>
      <c r="W133">
        <v>209</v>
      </c>
      <c r="X133">
        <v>142</v>
      </c>
      <c r="Y133">
        <v>349</v>
      </c>
      <c r="Z133">
        <v>490</v>
      </c>
      <c r="AA133">
        <v>2163</v>
      </c>
      <c r="AB133">
        <v>69.8</v>
      </c>
      <c r="AC133" s="4">
        <v>31</v>
      </c>
      <c r="AD133" s="5">
        <v>6250</v>
      </c>
      <c r="AE133" s="5">
        <v>679</v>
      </c>
      <c r="AF133" s="5">
        <v>1732</v>
      </c>
      <c r="AG133" s="5">
        <v>0.39200000000000002</v>
      </c>
      <c r="AH133" s="5">
        <v>474</v>
      </c>
      <c r="AI133" s="5">
        <v>1095</v>
      </c>
      <c r="AJ133" s="5">
        <v>0.433</v>
      </c>
      <c r="AK133" s="5">
        <v>205</v>
      </c>
      <c r="AL133" s="5">
        <v>637</v>
      </c>
      <c r="AM133" s="5">
        <v>0.32200000000000001</v>
      </c>
      <c r="AN133" s="5">
        <v>350</v>
      </c>
      <c r="AO133" s="5">
        <v>498</v>
      </c>
      <c r="AP133" s="5">
        <v>0.70299999999999996</v>
      </c>
      <c r="AQ133" s="5">
        <v>345</v>
      </c>
      <c r="AR133" s="5">
        <v>693</v>
      </c>
      <c r="AS133" s="5">
        <v>1038</v>
      </c>
      <c r="AT133" s="5">
        <v>367</v>
      </c>
      <c r="AU133" s="5">
        <v>186</v>
      </c>
      <c r="AV133" s="5">
        <v>112</v>
      </c>
      <c r="AW133" s="5">
        <v>392</v>
      </c>
      <c r="AX133" s="5">
        <v>559</v>
      </c>
      <c r="AY133" s="5">
        <v>1913</v>
      </c>
      <c r="AZ133" s="6">
        <v>61.7</v>
      </c>
      <c r="BA133">
        <f t="shared" si="14"/>
        <v>0.55872718764623308</v>
      </c>
      <c r="BB133">
        <f t="shared" si="15"/>
        <v>0.4874184529356943</v>
      </c>
      <c r="BD133" s="5">
        <f t="shared" si="16"/>
        <v>0.96704074411080776</v>
      </c>
      <c r="BE133" s="5">
        <f t="shared" si="17"/>
        <v>1.1065070595457336</v>
      </c>
      <c r="BG133">
        <v>24</v>
      </c>
      <c r="BH133">
        <v>21</v>
      </c>
      <c r="BI133" s="5">
        <f t="shared" si="18"/>
        <v>0.77419354838709675</v>
      </c>
      <c r="BJ133" s="5">
        <f t="shared" si="19"/>
        <v>0.67741935483870963</v>
      </c>
      <c r="BK133" s="5">
        <f t="shared" si="20"/>
        <v>-9.6774193548387122E-2</v>
      </c>
    </row>
    <row r="134" spans="1:63" x14ac:dyDescent="0.25">
      <c r="A134">
        <v>2015</v>
      </c>
      <c r="B134" t="s">
        <v>150</v>
      </c>
      <c r="C134" s="5">
        <f>54*(($BP$2*G134)+($BQ$2*W134)+($BR$2*M134)+($BS$2*P134)+($BT$2*X134)+($BU$2*S134)+($BV$2*V134)+($BW$2*T134)-($BX$2*Z134)-($BY$2*(Q134-P134))-($BZ$2*(H134-G134))-($CA$2*Y134))*(1/F134)</f>
        <v>15.966431145528819</v>
      </c>
      <c r="D134">
        <v>30</v>
      </c>
      <c r="E134">
        <v>22</v>
      </c>
      <c r="F134">
        <v>5999</v>
      </c>
      <c r="G134">
        <v>840</v>
      </c>
      <c r="H134">
        <v>1732</v>
      </c>
      <c r="I134">
        <v>0.48499999999999999</v>
      </c>
      <c r="J134">
        <v>602</v>
      </c>
      <c r="K134">
        <v>1086</v>
      </c>
      <c r="L134">
        <v>0.55400000000000005</v>
      </c>
      <c r="M134">
        <v>238</v>
      </c>
      <c r="N134">
        <v>646</v>
      </c>
      <c r="O134">
        <v>0.36799999999999999</v>
      </c>
      <c r="P134">
        <v>462</v>
      </c>
      <c r="Q134">
        <v>665</v>
      </c>
      <c r="R134">
        <v>0.69499999999999995</v>
      </c>
      <c r="S134">
        <v>286</v>
      </c>
      <c r="T134">
        <v>804</v>
      </c>
      <c r="U134">
        <v>1090</v>
      </c>
      <c r="V134">
        <v>505</v>
      </c>
      <c r="W134">
        <v>182</v>
      </c>
      <c r="X134">
        <v>115</v>
      </c>
      <c r="Y134">
        <v>345</v>
      </c>
      <c r="Z134">
        <v>469</v>
      </c>
      <c r="AA134">
        <v>2380</v>
      </c>
      <c r="AB134">
        <v>79.3</v>
      </c>
      <c r="AC134" s="4">
        <v>30</v>
      </c>
      <c r="AD134" s="5">
        <v>5999</v>
      </c>
      <c r="AE134" s="5">
        <v>775</v>
      </c>
      <c r="AF134" s="5">
        <v>1847</v>
      </c>
      <c r="AG134" s="5">
        <v>0.42</v>
      </c>
      <c r="AH134" s="5">
        <v>552</v>
      </c>
      <c r="AI134" s="5">
        <v>1212</v>
      </c>
      <c r="AJ134" s="5">
        <v>0.45500000000000002</v>
      </c>
      <c r="AK134" s="5">
        <v>223</v>
      </c>
      <c r="AL134" s="5">
        <v>635</v>
      </c>
      <c r="AM134" s="5">
        <v>0.35099999999999998</v>
      </c>
      <c r="AN134" s="5">
        <v>315</v>
      </c>
      <c r="AO134" s="5">
        <v>440</v>
      </c>
      <c r="AP134" s="5">
        <v>0.71599999999999997</v>
      </c>
      <c r="AQ134" s="5">
        <v>324</v>
      </c>
      <c r="AR134" s="5">
        <v>706</v>
      </c>
      <c r="AS134" s="5">
        <v>1030</v>
      </c>
      <c r="AT134" s="5">
        <v>436</v>
      </c>
      <c r="AU134" s="5">
        <v>179</v>
      </c>
      <c r="AV134" s="5">
        <v>96</v>
      </c>
      <c r="AW134" s="5">
        <v>387</v>
      </c>
      <c r="AX134" s="5">
        <v>583</v>
      </c>
      <c r="AY134" s="5">
        <v>2088</v>
      </c>
      <c r="AZ134" s="6">
        <v>69.599999999999994</v>
      </c>
      <c r="BA134">
        <f t="shared" si="14"/>
        <v>0.58580139372822304</v>
      </c>
      <c r="BB134">
        <f t="shared" si="15"/>
        <v>0.51619778346121059</v>
      </c>
      <c r="BD134" s="5">
        <f t="shared" si="16"/>
        <v>1.0009587727708533</v>
      </c>
      <c r="BE134" s="5">
        <f t="shared" si="17"/>
        <v>1.1570247933884297</v>
      </c>
      <c r="BG134">
        <v>14</v>
      </c>
      <c r="BH134">
        <v>22</v>
      </c>
      <c r="BI134" s="5">
        <f t="shared" si="18"/>
        <v>0.46666666666666667</v>
      </c>
      <c r="BJ134" s="5">
        <f t="shared" si="19"/>
        <v>0.73333333333333328</v>
      </c>
      <c r="BK134" s="5">
        <f t="shared" si="20"/>
        <v>0.26666666666666661</v>
      </c>
    </row>
    <row r="135" spans="1:63" x14ac:dyDescent="0.25">
      <c r="A135">
        <v>2015</v>
      </c>
      <c r="B135" t="s">
        <v>151</v>
      </c>
      <c r="C135" s="5">
        <f>54*(($BP$2*G135)+($BQ$2*W135)+($BR$2*M135)+($BS$2*P135)+($BT$2*X135)+($BU$2*S135)+($BV$2*V135)+($BW$2*T135)-($BX$2*Z135)-($BY$2*(Q135-P135))-($BZ$2*(H135-G135))-($CA$2*Y135))*(1/F135)</f>
        <v>13.114651656257008</v>
      </c>
      <c r="D135">
        <v>29</v>
      </c>
      <c r="E135">
        <v>13</v>
      </c>
      <c r="F135">
        <v>5800</v>
      </c>
      <c r="G135">
        <v>702</v>
      </c>
      <c r="H135">
        <v>1485</v>
      </c>
      <c r="I135">
        <v>0.47299999999999998</v>
      </c>
      <c r="J135">
        <v>501</v>
      </c>
      <c r="K135">
        <v>920</v>
      </c>
      <c r="L135">
        <v>0.54500000000000004</v>
      </c>
      <c r="M135">
        <v>201</v>
      </c>
      <c r="N135">
        <v>565</v>
      </c>
      <c r="O135">
        <v>0.35599999999999998</v>
      </c>
      <c r="P135">
        <v>416</v>
      </c>
      <c r="Q135">
        <v>606</v>
      </c>
      <c r="R135">
        <v>0.68600000000000005</v>
      </c>
      <c r="S135">
        <v>231</v>
      </c>
      <c r="T135">
        <v>711</v>
      </c>
      <c r="U135">
        <v>942</v>
      </c>
      <c r="V135">
        <v>412</v>
      </c>
      <c r="W135">
        <v>170</v>
      </c>
      <c r="X135">
        <v>84</v>
      </c>
      <c r="Y135">
        <v>348</v>
      </c>
      <c r="Z135">
        <v>462</v>
      </c>
      <c r="AA135">
        <v>2021</v>
      </c>
      <c r="AB135">
        <v>69.7</v>
      </c>
      <c r="AC135" s="4">
        <v>29</v>
      </c>
      <c r="AD135" s="5">
        <v>5800</v>
      </c>
      <c r="AE135" s="5">
        <v>717</v>
      </c>
      <c r="AF135" s="5">
        <v>1624</v>
      </c>
      <c r="AG135" s="5">
        <v>0.442</v>
      </c>
      <c r="AH135" s="5">
        <v>525</v>
      </c>
      <c r="AI135" s="5">
        <v>1067</v>
      </c>
      <c r="AJ135" s="5">
        <v>0.49199999999999999</v>
      </c>
      <c r="AK135" s="5">
        <v>192</v>
      </c>
      <c r="AL135" s="5">
        <v>557</v>
      </c>
      <c r="AM135" s="5">
        <v>0.34499999999999997</v>
      </c>
      <c r="AN135" s="5">
        <v>291</v>
      </c>
      <c r="AO135" s="5">
        <v>409</v>
      </c>
      <c r="AP135" s="5">
        <v>0.71099999999999997</v>
      </c>
      <c r="AQ135" s="5">
        <v>260</v>
      </c>
      <c r="AR135" s="5">
        <v>655</v>
      </c>
      <c r="AS135" s="5">
        <v>915</v>
      </c>
      <c r="AT135" s="5">
        <v>333</v>
      </c>
      <c r="AU135" s="5">
        <v>157</v>
      </c>
      <c r="AV135" s="5">
        <v>89</v>
      </c>
      <c r="AW135" s="5">
        <v>325</v>
      </c>
      <c r="AX135" s="5">
        <v>550</v>
      </c>
      <c r="AY135" s="5">
        <v>1917</v>
      </c>
      <c r="AZ135" s="6">
        <v>66.099999999999994</v>
      </c>
      <c r="BA135">
        <f t="shared" si="14"/>
        <v>0.55312810327706052</v>
      </c>
      <c r="BB135">
        <f t="shared" si="15"/>
        <v>0.51928783382789323</v>
      </c>
      <c r="BD135" s="5">
        <f t="shared" si="16"/>
        <v>1.0347619561697075</v>
      </c>
      <c r="BE135" s="5">
        <f t="shared" si="17"/>
        <v>1.0957492951637389</v>
      </c>
      <c r="BG135">
        <v>15</v>
      </c>
      <c r="BH135">
        <v>13</v>
      </c>
      <c r="BI135" s="5">
        <f t="shared" si="18"/>
        <v>0.51724137931034486</v>
      </c>
      <c r="BJ135" s="5">
        <f t="shared" si="19"/>
        <v>0.44827586206896552</v>
      </c>
      <c r="BK135" s="5">
        <f t="shared" si="20"/>
        <v>-6.8965517241379337E-2</v>
      </c>
    </row>
    <row r="136" spans="1:63" x14ac:dyDescent="0.25">
      <c r="A136">
        <v>2015</v>
      </c>
      <c r="B136" t="s">
        <v>152</v>
      </c>
      <c r="C136" s="5">
        <f>54*(($BP$2*G136)+($BQ$2*W136)+($BR$2*M136)+($BS$2*P136)+($BT$2*X136)+($BU$2*S136)+($BV$2*V136)+($BW$2*T136)-($BX$2*Z136)-($BY$2*(Q136-P136))-($BZ$2*(H136-G136))-($CA$2*Y136))*(1/F136)</f>
        <v>9.142912700432678</v>
      </c>
      <c r="D136">
        <v>30</v>
      </c>
      <c r="E136">
        <v>10</v>
      </c>
      <c r="F136">
        <v>6175</v>
      </c>
      <c r="G136">
        <v>670</v>
      </c>
      <c r="H136">
        <v>1564</v>
      </c>
      <c r="I136">
        <v>0.42799999999999999</v>
      </c>
      <c r="J136">
        <v>546</v>
      </c>
      <c r="K136">
        <v>1147</v>
      </c>
      <c r="L136">
        <v>0.47599999999999998</v>
      </c>
      <c r="M136">
        <v>124</v>
      </c>
      <c r="N136">
        <v>417</v>
      </c>
      <c r="O136">
        <v>0.29699999999999999</v>
      </c>
      <c r="P136">
        <v>363</v>
      </c>
      <c r="Q136">
        <v>518</v>
      </c>
      <c r="R136">
        <v>0.70099999999999996</v>
      </c>
      <c r="S136">
        <v>302</v>
      </c>
      <c r="T136">
        <v>674</v>
      </c>
      <c r="U136">
        <v>976</v>
      </c>
      <c r="V136">
        <v>338</v>
      </c>
      <c r="W136">
        <v>212</v>
      </c>
      <c r="X136">
        <v>63</v>
      </c>
      <c r="Y136">
        <v>475</v>
      </c>
      <c r="Z136">
        <v>617</v>
      </c>
      <c r="AA136">
        <v>1827</v>
      </c>
      <c r="AB136">
        <v>60.9</v>
      </c>
      <c r="AC136" s="4">
        <v>30</v>
      </c>
      <c r="AD136" s="5">
        <v>6175</v>
      </c>
      <c r="AE136" s="5">
        <v>696</v>
      </c>
      <c r="AF136" s="5">
        <v>1534</v>
      </c>
      <c r="AG136" s="5">
        <v>0.45400000000000001</v>
      </c>
      <c r="AH136" s="5">
        <v>511</v>
      </c>
      <c r="AI136" s="5">
        <v>1052</v>
      </c>
      <c r="AJ136" s="5">
        <v>0.48599999999999999</v>
      </c>
      <c r="AK136" s="5">
        <v>185</v>
      </c>
      <c r="AL136" s="5">
        <v>482</v>
      </c>
      <c r="AM136" s="5">
        <v>0.38400000000000001</v>
      </c>
      <c r="AN136" s="5">
        <v>445</v>
      </c>
      <c r="AO136" s="5">
        <v>636</v>
      </c>
      <c r="AP136" s="5">
        <v>0.7</v>
      </c>
      <c r="AQ136" s="5">
        <v>265</v>
      </c>
      <c r="AR136" s="5">
        <v>679</v>
      </c>
      <c r="AS136" s="5">
        <v>944</v>
      </c>
      <c r="AT136" s="5">
        <v>356</v>
      </c>
      <c r="AU136" s="5">
        <v>255</v>
      </c>
      <c r="AV136" s="5">
        <v>126</v>
      </c>
      <c r="AW136" s="5">
        <v>412</v>
      </c>
      <c r="AX136" s="5">
        <v>524</v>
      </c>
      <c r="AY136" s="5">
        <v>2022</v>
      </c>
      <c r="AZ136" s="6">
        <v>67.400000000000006</v>
      </c>
      <c r="BA136">
        <f t="shared" si="14"/>
        <v>0.48578313253012051</v>
      </c>
      <c r="BB136">
        <f t="shared" si="15"/>
        <v>0.51644575355915567</v>
      </c>
      <c r="BD136" s="5">
        <f t="shared" si="16"/>
        <v>1.0447452722951327</v>
      </c>
      <c r="BE136" s="5">
        <f t="shared" si="17"/>
        <v>0.93971813599423926</v>
      </c>
      <c r="BG136">
        <v>18</v>
      </c>
      <c r="BH136">
        <v>10</v>
      </c>
      <c r="BI136" s="5">
        <f t="shared" si="18"/>
        <v>0.6</v>
      </c>
      <c r="BJ136" s="5">
        <f t="shared" si="19"/>
        <v>0.33333333333333331</v>
      </c>
      <c r="BK136" s="5">
        <f t="shared" si="20"/>
        <v>-0.26666666666666666</v>
      </c>
    </row>
    <row r="137" spans="1:63" x14ac:dyDescent="0.25">
      <c r="A137">
        <v>2015</v>
      </c>
      <c r="B137" t="s">
        <v>153</v>
      </c>
      <c r="C137" s="5">
        <f>54*(($BP$2*G137)+($BQ$2*W137)+($BR$2*M137)+($BS$2*P137)+($BT$2*X137)+($BU$2*S137)+($BV$2*V137)+($BW$2*T137)-($BX$2*Z137)-($BY$2*(Q137-P137))-($BZ$2*(H137-G137))-($CA$2*Y137))*(1/F137)</f>
        <v>9.1489068192891256</v>
      </c>
      <c r="D137">
        <v>31</v>
      </c>
      <c r="E137">
        <v>11</v>
      </c>
      <c r="F137">
        <v>6250</v>
      </c>
      <c r="G137">
        <v>679</v>
      </c>
      <c r="H137">
        <v>1750</v>
      </c>
      <c r="I137">
        <v>0.38800000000000001</v>
      </c>
      <c r="J137">
        <v>531</v>
      </c>
      <c r="K137">
        <v>1211</v>
      </c>
      <c r="L137">
        <v>0.438</v>
      </c>
      <c r="M137">
        <v>148</v>
      </c>
      <c r="N137">
        <v>539</v>
      </c>
      <c r="O137">
        <v>0.27500000000000002</v>
      </c>
      <c r="P137">
        <v>379</v>
      </c>
      <c r="Q137">
        <v>583</v>
      </c>
      <c r="R137">
        <v>0.65</v>
      </c>
      <c r="S137">
        <v>439</v>
      </c>
      <c r="T137">
        <v>702</v>
      </c>
      <c r="U137">
        <v>1141</v>
      </c>
      <c r="V137">
        <v>310</v>
      </c>
      <c r="W137">
        <v>199</v>
      </c>
      <c r="X137">
        <v>80</v>
      </c>
      <c r="Y137">
        <v>440</v>
      </c>
      <c r="Z137">
        <v>675</v>
      </c>
      <c r="AA137">
        <v>1885</v>
      </c>
      <c r="AB137">
        <v>60.8</v>
      </c>
      <c r="AC137" s="4">
        <v>31</v>
      </c>
      <c r="AD137" s="5">
        <v>6250</v>
      </c>
      <c r="AE137" s="5">
        <v>617</v>
      </c>
      <c r="AF137" s="5">
        <v>1462</v>
      </c>
      <c r="AG137" s="5">
        <v>0.42199999999999999</v>
      </c>
      <c r="AH137" s="5">
        <v>430</v>
      </c>
      <c r="AI137" s="5">
        <v>912</v>
      </c>
      <c r="AJ137" s="5">
        <v>0.47099999999999997</v>
      </c>
      <c r="AK137" s="5">
        <v>187</v>
      </c>
      <c r="AL137" s="5">
        <v>550</v>
      </c>
      <c r="AM137" s="5">
        <v>0.34</v>
      </c>
      <c r="AN137" s="5">
        <v>549</v>
      </c>
      <c r="AO137" s="5">
        <v>800</v>
      </c>
      <c r="AP137" s="5">
        <v>0.68600000000000005</v>
      </c>
      <c r="AQ137" s="5">
        <v>281</v>
      </c>
      <c r="AR137" s="5">
        <v>736</v>
      </c>
      <c r="AS137" s="5">
        <v>1017</v>
      </c>
      <c r="AT137" s="5">
        <v>335</v>
      </c>
      <c r="AU137" s="5">
        <v>213</v>
      </c>
      <c r="AV137" s="5">
        <v>132</v>
      </c>
      <c r="AW137" s="5">
        <v>460</v>
      </c>
      <c r="AX137" s="5">
        <v>539</v>
      </c>
      <c r="AY137" s="5">
        <v>1970</v>
      </c>
      <c r="AZ137" s="6">
        <v>63.5</v>
      </c>
      <c r="BA137">
        <f t="shared" si="14"/>
        <v>0.47986414361960211</v>
      </c>
      <c r="BB137">
        <f t="shared" si="15"/>
        <v>0.48178137651821862</v>
      </c>
      <c r="BD137" s="5">
        <f t="shared" si="16"/>
        <v>1.004589495155533</v>
      </c>
      <c r="BE137" s="5">
        <f t="shared" si="17"/>
        <v>0.95000503981453477</v>
      </c>
      <c r="BG137">
        <v>29</v>
      </c>
      <c r="BH137">
        <v>11</v>
      </c>
      <c r="BI137" s="5">
        <f t="shared" si="18"/>
        <v>0.93548387096774188</v>
      </c>
      <c r="BJ137" s="5">
        <f t="shared" si="19"/>
        <v>0.35483870967741937</v>
      </c>
      <c r="BK137" s="5">
        <f t="shared" si="20"/>
        <v>-0.58064516129032251</v>
      </c>
    </row>
    <row r="138" spans="1:63" x14ac:dyDescent="0.25">
      <c r="A138">
        <v>2015</v>
      </c>
      <c r="B138" t="s">
        <v>154</v>
      </c>
      <c r="C138" s="5">
        <f>54*(($BP$2*G138)+($BQ$2*W138)+($BR$2*M138)+($BS$2*P138)+($BT$2*X138)+($BU$2*S138)+($BV$2*V138)+($BW$2*T138)-($BX$2*Z138)-($BY$2*(Q138-P138))-($BZ$2*(H138-G138))-($CA$2*Y138))*(1/F138)</f>
        <v>10.318735956166359</v>
      </c>
      <c r="D138">
        <v>32</v>
      </c>
      <c r="E138">
        <v>7</v>
      </c>
      <c r="F138">
        <v>6500</v>
      </c>
      <c r="G138">
        <v>701</v>
      </c>
      <c r="H138">
        <v>1709</v>
      </c>
      <c r="I138">
        <v>0.41</v>
      </c>
      <c r="J138">
        <v>498</v>
      </c>
      <c r="K138">
        <v>1143</v>
      </c>
      <c r="L138">
        <v>0.436</v>
      </c>
      <c r="M138">
        <v>203</v>
      </c>
      <c r="N138">
        <v>566</v>
      </c>
      <c r="O138">
        <v>0.35899999999999999</v>
      </c>
      <c r="P138">
        <v>453</v>
      </c>
      <c r="Q138">
        <v>684</v>
      </c>
      <c r="R138">
        <v>0.66200000000000003</v>
      </c>
      <c r="S138">
        <v>315</v>
      </c>
      <c r="T138">
        <v>691</v>
      </c>
      <c r="U138">
        <v>1006</v>
      </c>
      <c r="V138">
        <v>341</v>
      </c>
      <c r="W138">
        <v>207</v>
      </c>
      <c r="X138">
        <v>79</v>
      </c>
      <c r="Y138">
        <v>394</v>
      </c>
      <c r="Z138">
        <v>578</v>
      </c>
      <c r="AA138">
        <v>2058</v>
      </c>
      <c r="AB138">
        <v>64.3</v>
      </c>
      <c r="AC138" s="4">
        <v>32</v>
      </c>
      <c r="AD138" s="5">
        <v>6500</v>
      </c>
      <c r="AE138" s="5">
        <v>805</v>
      </c>
      <c r="AF138" s="5">
        <v>1727</v>
      </c>
      <c r="AG138" s="5">
        <v>0.46600000000000003</v>
      </c>
      <c r="AH138" s="5">
        <v>570</v>
      </c>
      <c r="AI138" s="5">
        <v>1070</v>
      </c>
      <c r="AJ138" s="5">
        <v>0.53300000000000003</v>
      </c>
      <c r="AK138" s="5">
        <v>235</v>
      </c>
      <c r="AL138" s="5">
        <v>657</v>
      </c>
      <c r="AM138" s="5">
        <v>0.35799999999999998</v>
      </c>
      <c r="AN138" s="5">
        <v>458</v>
      </c>
      <c r="AO138" s="5">
        <v>652</v>
      </c>
      <c r="AP138" s="5">
        <v>0.70199999999999996</v>
      </c>
      <c r="AQ138" s="5">
        <v>336</v>
      </c>
      <c r="AR138" s="5">
        <v>805</v>
      </c>
      <c r="AS138" s="5">
        <v>1141</v>
      </c>
      <c r="AT138" s="5">
        <v>447</v>
      </c>
      <c r="AU138" s="5">
        <v>190</v>
      </c>
      <c r="AV138" s="5">
        <v>126</v>
      </c>
      <c r="AW138" s="5">
        <v>421</v>
      </c>
      <c r="AX138" s="5">
        <v>572</v>
      </c>
      <c r="AY138" s="5">
        <v>2303</v>
      </c>
      <c r="AZ138" s="6">
        <v>72</v>
      </c>
      <c r="BA138">
        <f t="shared" si="14"/>
        <v>0.4894316580554251</v>
      </c>
      <c r="BB138">
        <f t="shared" si="15"/>
        <v>0.55422753430721561</v>
      </c>
      <c r="BD138" s="5">
        <f t="shared" si="16"/>
        <v>1.1110575067541488</v>
      </c>
      <c r="BE138" s="5">
        <f t="shared" si="17"/>
        <v>0.99825378346915017</v>
      </c>
      <c r="BG138">
        <v>16</v>
      </c>
      <c r="BH138">
        <v>7</v>
      </c>
      <c r="BI138" s="5">
        <f t="shared" si="18"/>
        <v>0.5</v>
      </c>
      <c r="BJ138" s="5">
        <f t="shared" si="19"/>
        <v>0.21875</v>
      </c>
      <c r="BK138" s="5">
        <f t="shared" si="20"/>
        <v>-0.28125</v>
      </c>
    </row>
    <row r="139" spans="1:63" x14ac:dyDescent="0.25">
      <c r="A139">
        <v>2015</v>
      </c>
      <c r="B139" t="s">
        <v>155</v>
      </c>
      <c r="C139" s="5">
        <f>54*(($BP$2*G139)+($BQ$2*W139)+($BR$2*M139)+($BS$2*P139)+($BT$2*X139)+($BU$2*S139)+($BV$2*V139)+($BW$2*T139)-($BX$2*Z139)-($BY$2*(Q139-P139))-($BZ$2*(H139-G139))-($CA$2*Y139))*(1/F139)</f>
        <v>10.406892079224475</v>
      </c>
      <c r="D139">
        <v>31</v>
      </c>
      <c r="E139">
        <v>10</v>
      </c>
      <c r="F139">
        <v>6275</v>
      </c>
      <c r="G139">
        <v>647</v>
      </c>
      <c r="H139">
        <v>1698</v>
      </c>
      <c r="I139">
        <v>0.38100000000000001</v>
      </c>
      <c r="J139">
        <v>468</v>
      </c>
      <c r="K139">
        <v>1100</v>
      </c>
      <c r="L139">
        <v>0.42499999999999999</v>
      </c>
      <c r="M139">
        <v>179</v>
      </c>
      <c r="N139">
        <v>598</v>
      </c>
      <c r="O139">
        <v>0.29899999999999999</v>
      </c>
      <c r="P139">
        <v>466</v>
      </c>
      <c r="Q139">
        <v>651</v>
      </c>
      <c r="R139">
        <v>0.71599999999999997</v>
      </c>
      <c r="S139">
        <v>346</v>
      </c>
      <c r="T139">
        <v>697</v>
      </c>
      <c r="U139">
        <v>1043</v>
      </c>
      <c r="V139">
        <v>371</v>
      </c>
      <c r="W139">
        <v>191</v>
      </c>
      <c r="X139">
        <v>129</v>
      </c>
      <c r="Y139">
        <v>377</v>
      </c>
      <c r="Z139">
        <v>606</v>
      </c>
      <c r="AA139">
        <v>1939</v>
      </c>
      <c r="AB139">
        <v>62.5</v>
      </c>
      <c r="AC139" s="4">
        <v>31</v>
      </c>
      <c r="AD139" s="5">
        <v>6275</v>
      </c>
      <c r="AE139" s="5">
        <v>753</v>
      </c>
      <c r="AF139" s="5">
        <v>1680</v>
      </c>
      <c r="AG139" s="5">
        <v>0.44800000000000001</v>
      </c>
      <c r="AH139" s="5">
        <v>578</v>
      </c>
      <c r="AI139" s="5">
        <v>1178</v>
      </c>
      <c r="AJ139" s="5">
        <v>0.49099999999999999</v>
      </c>
      <c r="AK139" s="5">
        <v>175</v>
      </c>
      <c r="AL139" s="5">
        <v>502</v>
      </c>
      <c r="AM139" s="5">
        <v>0.34899999999999998</v>
      </c>
      <c r="AN139" s="5">
        <v>445</v>
      </c>
      <c r="AO139" s="5">
        <v>667</v>
      </c>
      <c r="AP139" s="5">
        <v>0.66700000000000004</v>
      </c>
      <c r="AQ139" s="5">
        <v>356</v>
      </c>
      <c r="AR139" s="5">
        <v>807</v>
      </c>
      <c r="AS139" s="5">
        <v>1163</v>
      </c>
      <c r="AT139" s="5">
        <v>417</v>
      </c>
      <c r="AU139" s="5">
        <v>186</v>
      </c>
      <c r="AV139" s="5">
        <v>126</v>
      </c>
      <c r="AW139" s="5">
        <v>388</v>
      </c>
      <c r="AX139" s="5">
        <v>580</v>
      </c>
      <c r="AY139" s="5">
        <v>2126</v>
      </c>
      <c r="AZ139" s="6">
        <v>68.599999999999994</v>
      </c>
      <c r="BA139">
        <f t="shared" si="14"/>
        <v>0.48476190476190478</v>
      </c>
      <c r="BB139">
        <f t="shared" si="15"/>
        <v>0.54955378111789577</v>
      </c>
      <c r="BD139" s="5">
        <f t="shared" si="16"/>
        <v>1.0743885182939155</v>
      </c>
      <c r="BE139" s="5">
        <f t="shared" si="17"/>
        <v>0.97466572836030962</v>
      </c>
      <c r="BG139">
        <v>13</v>
      </c>
      <c r="BH139">
        <v>10</v>
      </c>
      <c r="BI139" s="5">
        <f t="shared" si="18"/>
        <v>0.41935483870967744</v>
      </c>
      <c r="BJ139" s="5">
        <f t="shared" si="19"/>
        <v>0.32258064516129031</v>
      </c>
      <c r="BK139" s="5">
        <f t="shared" si="20"/>
        <v>-9.6774193548387122E-2</v>
      </c>
    </row>
    <row r="140" spans="1:63" x14ac:dyDescent="0.25">
      <c r="A140">
        <v>2015</v>
      </c>
      <c r="B140" t="s">
        <v>156</v>
      </c>
      <c r="C140" s="5">
        <f>54*(($BP$2*G140)+($BQ$2*W140)+($BR$2*M140)+($BS$2*P140)+($BT$2*X140)+($BU$2*S140)+($BV$2*V140)+($BW$2*T140)-($BX$2*Z140)-($BY$2*(Q140-P140))-($BZ$2*(H140-G140))-($CA$2*Y140))*(1/F140)</f>
        <v>12.031309961386011</v>
      </c>
      <c r="D140">
        <v>32</v>
      </c>
      <c r="E140">
        <v>19</v>
      </c>
      <c r="F140">
        <v>6426</v>
      </c>
      <c r="G140">
        <v>720</v>
      </c>
      <c r="H140">
        <v>1598</v>
      </c>
      <c r="I140">
        <v>0.45100000000000001</v>
      </c>
      <c r="J140">
        <v>506</v>
      </c>
      <c r="K140">
        <v>1012</v>
      </c>
      <c r="L140">
        <v>0.5</v>
      </c>
      <c r="M140">
        <v>214</v>
      </c>
      <c r="N140">
        <v>586</v>
      </c>
      <c r="O140">
        <v>0.36499999999999999</v>
      </c>
      <c r="P140">
        <v>491</v>
      </c>
      <c r="Q140">
        <v>697</v>
      </c>
      <c r="R140">
        <v>0.70399999999999996</v>
      </c>
      <c r="S140">
        <v>286</v>
      </c>
      <c r="T140">
        <v>751</v>
      </c>
      <c r="U140">
        <v>1037</v>
      </c>
      <c r="V140">
        <v>401</v>
      </c>
      <c r="W140">
        <v>205</v>
      </c>
      <c r="X140">
        <v>78</v>
      </c>
      <c r="Y140">
        <v>422</v>
      </c>
      <c r="Z140">
        <v>518</v>
      </c>
      <c r="AA140">
        <v>2145</v>
      </c>
      <c r="AB140">
        <v>67</v>
      </c>
      <c r="AC140" s="4">
        <v>32</v>
      </c>
      <c r="AD140" s="5">
        <v>6426</v>
      </c>
      <c r="AE140" s="5">
        <v>769</v>
      </c>
      <c r="AF140" s="5">
        <v>1775</v>
      </c>
      <c r="AG140" s="5">
        <v>0.433</v>
      </c>
      <c r="AH140" s="5">
        <v>533</v>
      </c>
      <c r="AI140" s="5">
        <v>1108</v>
      </c>
      <c r="AJ140" s="5">
        <v>0.48099999999999998</v>
      </c>
      <c r="AK140" s="5">
        <v>236</v>
      </c>
      <c r="AL140" s="5">
        <v>667</v>
      </c>
      <c r="AM140" s="5">
        <v>0.35399999999999998</v>
      </c>
      <c r="AN140" s="5">
        <v>407</v>
      </c>
      <c r="AO140" s="5">
        <v>574</v>
      </c>
      <c r="AP140" s="5">
        <v>0.70899999999999996</v>
      </c>
      <c r="AQ140" s="5">
        <v>348</v>
      </c>
      <c r="AR140" s="5">
        <v>709</v>
      </c>
      <c r="AS140" s="5">
        <v>1057</v>
      </c>
      <c r="AT140" s="5">
        <v>434</v>
      </c>
      <c r="AU140" s="5">
        <v>212</v>
      </c>
      <c r="AV140" s="5">
        <v>109</v>
      </c>
      <c r="AW140" s="5">
        <v>368</v>
      </c>
      <c r="AX140" s="5">
        <v>601</v>
      </c>
      <c r="AY140" s="5">
        <v>2181</v>
      </c>
      <c r="AZ140" s="6">
        <v>68.2</v>
      </c>
      <c r="BA140">
        <f t="shared" si="14"/>
        <v>0.52505854800936769</v>
      </c>
      <c r="BB140">
        <f t="shared" si="15"/>
        <v>0.5397039030955586</v>
      </c>
      <c r="BD140" s="5">
        <f t="shared" si="16"/>
        <v>1.077249827126346</v>
      </c>
      <c r="BE140" s="5">
        <f t="shared" si="17"/>
        <v>1.0656796502384738</v>
      </c>
      <c r="BG140">
        <v>16</v>
      </c>
      <c r="BH140">
        <v>19</v>
      </c>
      <c r="BI140" s="5">
        <f t="shared" si="18"/>
        <v>0.5</v>
      </c>
      <c r="BJ140" s="5">
        <f t="shared" si="19"/>
        <v>0.59375</v>
      </c>
      <c r="BK140" s="5">
        <f t="shared" si="20"/>
        <v>9.375E-2</v>
      </c>
    </row>
    <row r="141" spans="1:63" x14ac:dyDescent="0.25">
      <c r="A141">
        <v>2015</v>
      </c>
      <c r="B141" t="s">
        <v>157</v>
      </c>
      <c r="C141" s="5">
        <f>54*(($BP$2*G141)+($BQ$2*W141)+($BR$2*M141)+($BS$2*P141)+($BT$2*X141)+($BU$2*S141)+($BV$2*V141)+($BW$2*T141)-($BX$2*Z141)-($BY$2*(Q141-P141))-($BZ$2*(H141-G141))-($CA$2*Y141))*(1/F141)</f>
        <v>13.964631407528271</v>
      </c>
      <c r="D141">
        <v>31</v>
      </c>
      <c r="E141">
        <v>24</v>
      </c>
      <c r="F141">
        <v>6225</v>
      </c>
      <c r="G141">
        <v>758</v>
      </c>
      <c r="H141">
        <v>1720</v>
      </c>
      <c r="I141">
        <v>0.441</v>
      </c>
      <c r="J141">
        <v>568</v>
      </c>
      <c r="K141">
        <v>1224</v>
      </c>
      <c r="L141">
        <v>0.46400000000000002</v>
      </c>
      <c r="M141">
        <v>190</v>
      </c>
      <c r="N141">
        <v>496</v>
      </c>
      <c r="O141">
        <v>0.38300000000000001</v>
      </c>
      <c r="P141">
        <v>523</v>
      </c>
      <c r="Q141">
        <v>725</v>
      </c>
      <c r="R141">
        <v>0.72099999999999997</v>
      </c>
      <c r="S141">
        <v>375</v>
      </c>
      <c r="T141">
        <v>808</v>
      </c>
      <c r="U141">
        <v>1183</v>
      </c>
      <c r="V141">
        <v>419</v>
      </c>
      <c r="W141">
        <v>202</v>
      </c>
      <c r="X141">
        <v>157</v>
      </c>
      <c r="Y141">
        <v>387</v>
      </c>
      <c r="Z141">
        <v>546</v>
      </c>
      <c r="AA141">
        <v>2229</v>
      </c>
      <c r="AB141">
        <v>71.900000000000006</v>
      </c>
      <c r="AC141" s="4">
        <v>31</v>
      </c>
      <c r="AD141" s="5">
        <v>6225</v>
      </c>
      <c r="AE141" s="5">
        <v>715</v>
      </c>
      <c r="AF141" s="5">
        <v>1810</v>
      </c>
      <c r="AG141" s="5">
        <v>0.39500000000000002</v>
      </c>
      <c r="AH141" s="5">
        <v>527</v>
      </c>
      <c r="AI141" s="5">
        <v>1223</v>
      </c>
      <c r="AJ141" s="5">
        <v>0.43099999999999999</v>
      </c>
      <c r="AK141" s="5">
        <v>188</v>
      </c>
      <c r="AL141" s="5">
        <v>587</v>
      </c>
      <c r="AM141" s="5">
        <v>0.32</v>
      </c>
      <c r="AN141" s="5">
        <v>400</v>
      </c>
      <c r="AO141" s="5">
        <v>599</v>
      </c>
      <c r="AP141" s="5">
        <v>0.66800000000000004</v>
      </c>
      <c r="AQ141" s="5">
        <v>382</v>
      </c>
      <c r="AR141" s="5">
        <v>684</v>
      </c>
      <c r="AS141" s="5">
        <v>1066</v>
      </c>
      <c r="AT141" s="5">
        <v>356</v>
      </c>
      <c r="AU141" s="5">
        <v>187</v>
      </c>
      <c r="AV141" s="5">
        <v>162</v>
      </c>
      <c r="AW141" s="5">
        <v>360</v>
      </c>
      <c r="AX141" s="5">
        <v>596</v>
      </c>
      <c r="AY141" s="5">
        <v>2018</v>
      </c>
      <c r="AZ141" s="6">
        <v>65.099999999999994</v>
      </c>
      <c r="BA141">
        <f t="shared" si="14"/>
        <v>0.54718735471873547</v>
      </c>
      <c r="BB141">
        <f t="shared" si="15"/>
        <v>0.49953358208955223</v>
      </c>
      <c r="BD141" s="5">
        <f t="shared" si="16"/>
        <v>0.99526533833103181</v>
      </c>
      <c r="BE141" s="5">
        <f t="shared" si="17"/>
        <v>1.1023738872403561</v>
      </c>
      <c r="BG141">
        <v>17</v>
      </c>
      <c r="BH141">
        <v>24</v>
      </c>
      <c r="BI141" s="5">
        <f t="shared" si="18"/>
        <v>0.54838709677419351</v>
      </c>
      <c r="BJ141" s="5">
        <f t="shared" si="19"/>
        <v>0.77419354838709675</v>
      </c>
      <c r="BK141" s="5">
        <f t="shared" si="20"/>
        <v>0.22580645161290325</v>
      </c>
    </row>
    <row r="142" spans="1:63" x14ac:dyDescent="0.25">
      <c r="A142">
        <v>2015</v>
      </c>
      <c r="B142" t="s">
        <v>158</v>
      </c>
      <c r="C142" s="5">
        <f>54*(($BP$2*G142)+($BQ$2*W142)+($BR$2*M142)+($BS$2*P142)+($BT$2*X142)+($BU$2*S142)+($BV$2*V142)+($BW$2*T142)-($BX$2*Z142)-($BY$2*(Q142-P142))-($BZ$2*(H142-G142))-($CA$2*Y142))*(1/F142)</f>
        <v>10.646591151106819</v>
      </c>
      <c r="D142">
        <v>31</v>
      </c>
      <c r="E142">
        <v>15</v>
      </c>
      <c r="F142">
        <v>6225</v>
      </c>
      <c r="G142">
        <v>667</v>
      </c>
      <c r="H142">
        <v>1535</v>
      </c>
      <c r="I142">
        <v>0.435</v>
      </c>
      <c r="J142">
        <v>527</v>
      </c>
      <c r="K142">
        <v>1120</v>
      </c>
      <c r="L142">
        <v>0.47099999999999997</v>
      </c>
      <c r="M142">
        <v>140</v>
      </c>
      <c r="N142">
        <v>415</v>
      </c>
      <c r="O142">
        <v>0.33700000000000002</v>
      </c>
      <c r="P142">
        <v>477</v>
      </c>
      <c r="Q142">
        <v>708</v>
      </c>
      <c r="R142">
        <v>0.67400000000000004</v>
      </c>
      <c r="S142">
        <v>318</v>
      </c>
      <c r="T142">
        <v>656</v>
      </c>
      <c r="U142">
        <v>974</v>
      </c>
      <c r="V142">
        <v>406</v>
      </c>
      <c r="W142">
        <v>188</v>
      </c>
      <c r="X142">
        <v>70</v>
      </c>
      <c r="Y142">
        <v>411</v>
      </c>
      <c r="Z142">
        <v>618</v>
      </c>
      <c r="AA142">
        <v>1951</v>
      </c>
      <c r="AB142">
        <v>62.9</v>
      </c>
      <c r="AC142" s="4">
        <v>31</v>
      </c>
      <c r="AD142" s="5">
        <v>6225</v>
      </c>
      <c r="AE142" s="5">
        <v>689</v>
      </c>
      <c r="AF142" s="5">
        <v>1556</v>
      </c>
      <c r="AG142" s="5">
        <v>0.443</v>
      </c>
      <c r="AH142" s="5">
        <v>521</v>
      </c>
      <c r="AI142" s="5">
        <v>1052</v>
      </c>
      <c r="AJ142" s="5">
        <v>0.495</v>
      </c>
      <c r="AK142" s="5">
        <v>168</v>
      </c>
      <c r="AL142" s="5">
        <v>504</v>
      </c>
      <c r="AM142" s="5">
        <v>0.33300000000000002</v>
      </c>
      <c r="AN142" s="5">
        <v>429</v>
      </c>
      <c r="AO142" s="5">
        <v>642</v>
      </c>
      <c r="AP142" s="5">
        <v>0.66800000000000004</v>
      </c>
      <c r="AQ142" s="5">
        <v>296</v>
      </c>
      <c r="AR142" s="5">
        <v>640</v>
      </c>
      <c r="AS142" s="5">
        <v>936</v>
      </c>
      <c r="AT142" s="5">
        <v>385</v>
      </c>
      <c r="AU142" s="5">
        <v>231</v>
      </c>
      <c r="AV142" s="5">
        <v>131</v>
      </c>
      <c r="AW142" s="5">
        <v>397</v>
      </c>
      <c r="AX142" s="5">
        <v>598</v>
      </c>
      <c r="AY142" s="5">
        <v>1975</v>
      </c>
      <c r="AZ142" s="6">
        <v>63.7</v>
      </c>
      <c r="BA142">
        <f t="shared" si="14"/>
        <v>0.52753195673549658</v>
      </c>
      <c r="BB142">
        <f t="shared" si="15"/>
        <v>0.52595494613124383</v>
      </c>
      <c r="BD142" s="5">
        <f t="shared" si="16"/>
        <v>1.0319782631413941</v>
      </c>
      <c r="BE142" s="5">
        <f t="shared" si="17"/>
        <v>1.0208246128087066</v>
      </c>
      <c r="BG142">
        <v>20</v>
      </c>
      <c r="BH142">
        <v>15</v>
      </c>
      <c r="BI142" s="5">
        <f t="shared" si="18"/>
        <v>0.64516129032258063</v>
      </c>
      <c r="BJ142" s="5">
        <f t="shared" si="19"/>
        <v>0.4838709677419355</v>
      </c>
      <c r="BK142" s="5">
        <f t="shared" si="20"/>
        <v>-0.16129032258064513</v>
      </c>
    </row>
    <row r="143" spans="1:63" x14ac:dyDescent="0.25">
      <c r="A143">
        <v>2015</v>
      </c>
      <c r="B143" t="s">
        <v>159</v>
      </c>
      <c r="C143" s="5">
        <f>54*(($BP$2*G143)+($BQ$2*W143)+($BR$2*M143)+($BS$2*P143)+($BT$2*X143)+($BU$2*S143)+($BV$2*V143)+($BW$2*T143)-($BX$2*Z143)-($BY$2*(Q143-P143))-($BZ$2*(H143-G143))-($CA$2*Y143))*(1/F143)</f>
        <v>9.929956326635315</v>
      </c>
      <c r="D143">
        <v>32</v>
      </c>
      <c r="E143">
        <v>8</v>
      </c>
      <c r="F143">
        <v>6400</v>
      </c>
      <c r="G143">
        <v>717</v>
      </c>
      <c r="H143">
        <v>1775</v>
      </c>
      <c r="I143">
        <v>0.40400000000000003</v>
      </c>
      <c r="J143">
        <v>503</v>
      </c>
      <c r="K143">
        <v>1114</v>
      </c>
      <c r="L143">
        <v>0.45200000000000001</v>
      </c>
      <c r="M143">
        <v>214</v>
      </c>
      <c r="N143">
        <v>661</v>
      </c>
      <c r="O143">
        <v>0.32400000000000001</v>
      </c>
      <c r="P143">
        <v>379</v>
      </c>
      <c r="Q143">
        <v>518</v>
      </c>
      <c r="R143">
        <v>0.73199999999999998</v>
      </c>
      <c r="S143">
        <v>343</v>
      </c>
      <c r="T143">
        <v>751</v>
      </c>
      <c r="U143">
        <v>1094</v>
      </c>
      <c r="V143">
        <v>331</v>
      </c>
      <c r="W143">
        <v>173</v>
      </c>
      <c r="X143">
        <v>110</v>
      </c>
      <c r="Y143">
        <v>455</v>
      </c>
      <c r="Z143">
        <v>567</v>
      </c>
      <c r="AA143">
        <v>2027</v>
      </c>
      <c r="AB143">
        <v>63.3</v>
      </c>
      <c r="AC143" s="4">
        <v>32</v>
      </c>
      <c r="AD143" s="5">
        <v>6400</v>
      </c>
      <c r="AE143" s="5">
        <v>841</v>
      </c>
      <c r="AF143" s="5">
        <v>1873</v>
      </c>
      <c r="AG143" s="5">
        <v>0.44900000000000001</v>
      </c>
      <c r="AH143" s="5">
        <v>630</v>
      </c>
      <c r="AI143" s="5">
        <v>1235</v>
      </c>
      <c r="AJ143" s="5">
        <v>0.51</v>
      </c>
      <c r="AK143" s="5">
        <v>211</v>
      </c>
      <c r="AL143" s="5">
        <v>638</v>
      </c>
      <c r="AM143" s="5">
        <v>0.33100000000000002</v>
      </c>
      <c r="AN143" s="5">
        <v>470</v>
      </c>
      <c r="AO143" s="5">
        <v>671</v>
      </c>
      <c r="AP143" s="5">
        <v>0.7</v>
      </c>
      <c r="AQ143" s="5">
        <v>401</v>
      </c>
      <c r="AR143" s="5">
        <v>799</v>
      </c>
      <c r="AS143" s="5">
        <v>1200</v>
      </c>
      <c r="AT143" s="5">
        <v>419</v>
      </c>
      <c r="AU143" s="5">
        <v>220</v>
      </c>
      <c r="AV143" s="5">
        <v>106</v>
      </c>
      <c r="AW143" s="5">
        <v>352</v>
      </c>
      <c r="AX143" s="5">
        <v>504</v>
      </c>
      <c r="AY143" s="5">
        <v>2363</v>
      </c>
      <c r="AZ143" s="6">
        <v>73.8</v>
      </c>
      <c r="BA143">
        <f t="shared" si="14"/>
        <v>0.47249774571686204</v>
      </c>
      <c r="BB143">
        <f t="shared" si="15"/>
        <v>0.56174765938475257</v>
      </c>
      <c r="BD143" s="5">
        <f t="shared" si="16"/>
        <v>1.129325176830434</v>
      </c>
      <c r="BE143" s="5">
        <f t="shared" si="17"/>
        <v>0.96791137427179841</v>
      </c>
      <c r="BG143">
        <v>9</v>
      </c>
      <c r="BH143">
        <v>8</v>
      </c>
      <c r="BI143" s="5">
        <f t="shared" si="18"/>
        <v>0.28125</v>
      </c>
      <c r="BJ143" s="5">
        <f t="shared" si="19"/>
        <v>0.25</v>
      </c>
      <c r="BK143" s="5">
        <f t="shared" si="20"/>
        <v>-3.125E-2</v>
      </c>
    </row>
    <row r="144" spans="1:63" x14ac:dyDescent="0.25">
      <c r="A144">
        <v>2015</v>
      </c>
      <c r="B144" t="s">
        <v>160</v>
      </c>
      <c r="C144" s="5">
        <f>54*(($BP$2*G144)+($BQ$2*W144)+($BR$2*M144)+($BS$2*P144)+($BT$2*X144)+($BU$2*S144)+($BV$2*V144)+($BW$2*T144)-($BX$2*Z144)-($BY$2*(Q144-P144))-($BZ$2*(H144-G144))-($CA$2*Y144))*(1/F144)</f>
        <v>11.528119812847542</v>
      </c>
      <c r="D144">
        <v>31</v>
      </c>
      <c r="E144">
        <v>20</v>
      </c>
      <c r="F144">
        <v>6275</v>
      </c>
      <c r="G144">
        <v>705</v>
      </c>
      <c r="H144">
        <v>1643</v>
      </c>
      <c r="I144">
        <v>0.42899999999999999</v>
      </c>
      <c r="J144">
        <v>481</v>
      </c>
      <c r="K144">
        <v>1032</v>
      </c>
      <c r="L144">
        <v>0.46600000000000003</v>
      </c>
      <c r="M144">
        <v>224</v>
      </c>
      <c r="N144">
        <v>611</v>
      </c>
      <c r="O144">
        <v>0.36699999999999999</v>
      </c>
      <c r="P144">
        <v>418</v>
      </c>
      <c r="Q144">
        <v>650</v>
      </c>
      <c r="R144">
        <v>0.64300000000000002</v>
      </c>
      <c r="S144">
        <v>356</v>
      </c>
      <c r="T144">
        <v>722</v>
      </c>
      <c r="U144">
        <v>1078</v>
      </c>
      <c r="V144">
        <v>332</v>
      </c>
      <c r="W144">
        <v>162</v>
      </c>
      <c r="X144">
        <v>123</v>
      </c>
      <c r="Y144">
        <v>355</v>
      </c>
      <c r="Z144">
        <v>561</v>
      </c>
      <c r="AA144">
        <v>2052</v>
      </c>
      <c r="AB144">
        <v>66.2</v>
      </c>
      <c r="AC144" s="4">
        <v>31</v>
      </c>
      <c r="AD144" s="5">
        <v>6275</v>
      </c>
      <c r="AE144" s="5">
        <v>679</v>
      </c>
      <c r="AF144" s="5">
        <v>1639</v>
      </c>
      <c r="AG144" s="5">
        <v>0.41399999999999998</v>
      </c>
      <c r="AH144" s="5">
        <v>523</v>
      </c>
      <c r="AI144" s="5">
        <v>1157</v>
      </c>
      <c r="AJ144" s="5">
        <v>0.45200000000000001</v>
      </c>
      <c r="AK144" s="5">
        <v>156</v>
      </c>
      <c r="AL144" s="5">
        <v>482</v>
      </c>
      <c r="AM144" s="5">
        <v>0.32400000000000001</v>
      </c>
      <c r="AN144" s="5">
        <v>440</v>
      </c>
      <c r="AO144" s="5">
        <v>626</v>
      </c>
      <c r="AP144" s="5">
        <v>0.70299999999999996</v>
      </c>
      <c r="AQ144" s="5">
        <v>336</v>
      </c>
      <c r="AR144" s="5">
        <v>701</v>
      </c>
      <c r="AS144" s="5">
        <v>1037</v>
      </c>
      <c r="AT144" s="5">
        <v>331</v>
      </c>
      <c r="AU144" s="5">
        <v>168</v>
      </c>
      <c r="AV144" s="5">
        <v>87</v>
      </c>
      <c r="AW144" s="5">
        <v>368</v>
      </c>
      <c r="AX144" s="5">
        <v>569</v>
      </c>
      <c r="AY144" s="5">
        <v>1954</v>
      </c>
      <c r="AZ144" s="6">
        <v>63</v>
      </c>
      <c r="BA144">
        <f t="shared" si="14"/>
        <v>0.52532928064842954</v>
      </c>
      <c r="BB144">
        <f t="shared" si="15"/>
        <v>0.50449550449550451</v>
      </c>
      <c r="BD144" s="5">
        <f t="shared" si="16"/>
        <v>1.0169667950452794</v>
      </c>
      <c r="BE144" s="5">
        <f t="shared" si="17"/>
        <v>1.0788643533123028</v>
      </c>
      <c r="BG144">
        <v>16</v>
      </c>
      <c r="BH144">
        <v>20</v>
      </c>
      <c r="BI144" s="5">
        <f t="shared" si="18"/>
        <v>0.5161290322580645</v>
      </c>
      <c r="BJ144" s="5">
        <f t="shared" si="19"/>
        <v>0.64516129032258063</v>
      </c>
      <c r="BK144" s="5">
        <f t="shared" si="20"/>
        <v>0.12903225806451613</v>
      </c>
    </row>
    <row r="145" spans="1:63" x14ac:dyDescent="0.25">
      <c r="A145">
        <v>2015</v>
      </c>
      <c r="B145" t="s">
        <v>161</v>
      </c>
      <c r="C145" s="5">
        <f>54*(($BP$2*G145)+($BQ$2*W145)+($BR$2*M145)+($BS$2*P145)+($BT$2*X145)+($BU$2*S145)+($BV$2*V145)+($BW$2*T145)-($BX$2*Z145)-($BY$2*(Q145-P145))-($BZ$2*(H145-G145))-($CA$2*Y145))*(1/F145)</f>
        <v>15.857460617184643</v>
      </c>
      <c r="D145">
        <v>31</v>
      </c>
      <c r="E145">
        <v>31</v>
      </c>
      <c r="F145">
        <v>6275</v>
      </c>
      <c r="G145">
        <v>810</v>
      </c>
      <c r="H145">
        <v>1731</v>
      </c>
      <c r="I145">
        <v>0.46800000000000003</v>
      </c>
      <c r="J145">
        <v>642</v>
      </c>
      <c r="K145">
        <v>1238</v>
      </c>
      <c r="L145">
        <v>0.51900000000000002</v>
      </c>
      <c r="M145">
        <v>168</v>
      </c>
      <c r="N145">
        <v>493</v>
      </c>
      <c r="O145">
        <v>0.34100000000000003</v>
      </c>
      <c r="P145">
        <v>526</v>
      </c>
      <c r="Q145">
        <v>740</v>
      </c>
      <c r="R145">
        <v>0.71099999999999997</v>
      </c>
      <c r="S145">
        <v>403</v>
      </c>
      <c r="T145">
        <v>784</v>
      </c>
      <c r="U145">
        <v>1187</v>
      </c>
      <c r="V145">
        <v>460</v>
      </c>
      <c r="W145">
        <v>210</v>
      </c>
      <c r="X145">
        <v>215</v>
      </c>
      <c r="Y145">
        <v>331</v>
      </c>
      <c r="Z145">
        <v>525</v>
      </c>
      <c r="AA145">
        <v>2314</v>
      </c>
      <c r="AB145">
        <v>74.599999999999994</v>
      </c>
      <c r="AC145" s="4">
        <v>31</v>
      </c>
      <c r="AD145" s="5">
        <v>6275</v>
      </c>
      <c r="AE145" s="5">
        <v>587</v>
      </c>
      <c r="AF145" s="5">
        <v>1672</v>
      </c>
      <c r="AG145" s="5">
        <v>0.35099999999999998</v>
      </c>
      <c r="AH145" s="5">
        <v>443</v>
      </c>
      <c r="AI145" s="5">
        <v>1146</v>
      </c>
      <c r="AJ145" s="5">
        <v>0.38700000000000001</v>
      </c>
      <c r="AK145" s="5">
        <v>144</v>
      </c>
      <c r="AL145" s="5">
        <v>526</v>
      </c>
      <c r="AM145" s="5">
        <v>0.27400000000000002</v>
      </c>
      <c r="AN145" s="5">
        <v>338</v>
      </c>
      <c r="AO145" s="5">
        <v>525</v>
      </c>
      <c r="AP145" s="5">
        <v>0.64400000000000002</v>
      </c>
      <c r="AQ145" s="5">
        <v>365</v>
      </c>
      <c r="AR145" s="5">
        <v>597</v>
      </c>
      <c r="AS145" s="5">
        <v>962</v>
      </c>
      <c r="AT145" s="5">
        <v>239</v>
      </c>
      <c r="AU145" s="5">
        <v>150</v>
      </c>
      <c r="AV145" s="5">
        <v>72</v>
      </c>
      <c r="AW145" s="5">
        <v>447</v>
      </c>
      <c r="AX145" s="5">
        <v>614</v>
      </c>
      <c r="AY145" s="5">
        <v>1656</v>
      </c>
      <c r="AZ145" s="6">
        <v>53.4</v>
      </c>
      <c r="BA145">
        <f t="shared" si="14"/>
        <v>0.59933931099575266</v>
      </c>
      <c r="BB145">
        <f t="shared" si="15"/>
        <v>0.4144505770195685</v>
      </c>
      <c r="BD145" s="5">
        <f t="shared" si="16"/>
        <v>0.84317718940936859</v>
      </c>
      <c r="BE145" s="5">
        <f t="shared" si="17"/>
        <v>1.1836317135549872</v>
      </c>
      <c r="BG145">
        <v>14</v>
      </c>
      <c r="BH145">
        <v>31</v>
      </c>
      <c r="BI145" s="5">
        <f t="shared" si="18"/>
        <v>0.45161290322580644</v>
      </c>
      <c r="BJ145" s="5">
        <f t="shared" si="19"/>
        <v>1</v>
      </c>
      <c r="BK145" s="5">
        <f t="shared" si="20"/>
        <v>0.54838709677419351</v>
      </c>
    </row>
    <row r="146" spans="1:63" x14ac:dyDescent="0.25">
      <c r="A146">
        <v>2015</v>
      </c>
      <c r="B146" t="s">
        <v>162</v>
      </c>
      <c r="C146" s="5">
        <f>54*(($BP$2*G146)+($BQ$2*W146)+($BR$2*M146)+($BS$2*P146)+($BT$2*X146)+($BU$2*S146)+($BV$2*V146)+($BW$2*T146)-($BX$2*Z146)-($BY$2*(Q146-P146))-($BZ$2*(H146-G146))-($CA$2*Y146))*(1/F146)</f>
        <v>10.57523688351052</v>
      </c>
      <c r="D146">
        <v>31</v>
      </c>
      <c r="E146">
        <v>16</v>
      </c>
      <c r="F146">
        <v>6300</v>
      </c>
      <c r="G146">
        <v>689</v>
      </c>
      <c r="H146">
        <v>1650</v>
      </c>
      <c r="I146">
        <v>0.41799999999999998</v>
      </c>
      <c r="J146">
        <v>537</v>
      </c>
      <c r="K146">
        <v>1172</v>
      </c>
      <c r="L146">
        <v>0.45800000000000002</v>
      </c>
      <c r="M146">
        <v>152</v>
      </c>
      <c r="N146">
        <v>478</v>
      </c>
      <c r="O146">
        <v>0.318</v>
      </c>
      <c r="P146">
        <v>414</v>
      </c>
      <c r="Q146">
        <v>598</v>
      </c>
      <c r="R146">
        <v>0.69199999999999995</v>
      </c>
      <c r="S146">
        <v>309</v>
      </c>
      <c r="T146">
        <v>738</v>
      </c>
      <c r="U146">
        <v>1047</v>
      </c>
      <c r="V146">
        <v>368</v>
      </c>
      <c r="W146">
        <v>201</v>
      </c>
      <c r="X146">
        <v>112</v>
      </c>
      <c r="Y146">
        <v>406</v>
      </c>
      <c r="Z146">
        <v>549</v>
      </c>
      <c r="AA146">
        <v>1944</v>
      </c>
      <c r="AB146">
        <v>62.7</v>
      </c>
      <c r="AC146" s="4">
        <v>31</v>
      </c>
      <c r="AD146" s="5">
        <v>6300</v>
      </c>
      <c r="AE146" s="5">
        <v>682</v>
      </c>
      <c r="AF146" s="5">
        <v>1653</v>
      </c>
      <c r="AG146" s="5">
        <v>0.41299999999999998</v>
      </c>
      <c r="AH146" s="5">
        <v>534</v>
      </c>
      <c r="AI146" s="5">
        <v>1181</v>
      </c>
      <c r="AJ146" s="5">
        <v>0.45200000000000001</v>
      </c>
      <c r="AK146" s="5">
        <v>148</v>
      </c>
      <c r="AL146" s="5">
        <v>472</v>
      </c>
      <c r="AM146" s="5">
        <v>0.314</v>
      </c>
      <c r="AN146" s="5">
        <v>407</v>
      </c>
      <c r="AO146" s="5">
        <v>580</v>
      </c>
      <c r="AP146" s="5">
        <v>0.70199999999999996</v>
      </c>
      <c r="AQ146" s="5">
        <v>321</v>
      </c>
      <c r="AR146" s="5">
        <v>750</v>
      </c>
      <c r="AS146" s="5">
        <v>1071</v>
      </c>
      <c r="AT146" s="5">
        <v>382</v>
      </c>
      <c r="AU146" s="5">
        <v>210</v>
      </c>
      <c r="AV146" s="5">
        <v>108</v>
      </c>
      <c r="AW146" s="5">
        <v>413</v>
      </c>
      <c r="AX146" s="5">
        <v>532</v>
      </c>
      <c r="AY146" s="5">
        <v>1919</v>
      </c>
      <c r="AZ146" s="6">
        <v>61.9</v>
      </c>
      <c r="BA146">
        <f t="shared" si="14"/>
        <v>0.49976359338061466</v>
      </c>
      <c r="BB146">
        <f t="shared" si="15"/>
        <v>0.5002350728725905</v>
      </c>
      <c r="BD146" s="5">
        <f t="shared" si="16"/>
        <v>0.97066262013151239</v>
      </c>
      <c r="BE146" s="5">
        <f t="shared" si="17"/>
        <v>0.97875339844930009</v>
      </c>
      <c r="BG146">
        <v>20</v>
      </c>
      <c r="BH146">
        <v>16</v>
      </c>
      <c r="BI146" s="5">
        <f t="shared" si="18"/>
        <v>0.64516129032258063</v>
      </c>
      <c r="BJ146" s="5">
        <f t="shared" si="19"/>
        <v>0.5161290322580645</v>
      </c>
      <c r="BK146" s="5">
        <f t="shared" si="20"/>
        <v>-0.12903225806451613</v>
      </c>
    </row>
    <row r="147" spans="1:63" x14ac:dyDescent="0.25">
      <c r="A147">
        <v>2015</v>
      </c>
      <c r="B147" t="s">
        <v>163</v>
      </c>
      <c r="C147" s="5">
        <f>54*(($BP$2*G147)+($BQ$2*W147)+($BR$2*M147)+($BS$2*P147)+($BT$2*X147)+($BU$2*S147)+($BV$2*V147)+($BW$2*T147)-($BX$2*Z147)-($BY$2*(Q147-P147))-($BZ$2*(H147-G147))-($CA$2*Y147))*(1/F147)</f>
        <v>14.510907315530382</v>
      </c>
      <c r="D147">
        <v>30</v>
      </c>
      <c r="E147">
        <v>17</v>
      </c>
      <c r="F147">
        <v>6025</v>
      </c>
      <c r="G147">
        <v>801</v>
      </c>
      <c r="H147">
        <v>1658</v>
      </c>
      <c r="I147">
        <v>0.48299999999999998</v>
      </c>
      <c r="J147">
        <v>559</v>
      </c>
      <c r="K147">
        <v>1067</v>
      </c>
      <c r="L147">
        <v>0.52400000000000002</v>
      </c>
      <c r="M147">
        <v>242</v>
      </c>
      <c r="N147">
        <v>591</v>
      </c>
      <c r="O147">
        <v>0.40899999999999997</v>
      </c>
      <c r="P147">
        <v>385</v>
      </c>
      <c r="Q147">
        <v>507</v>
      </c>
      <c r="R147">
        <v>0.75900000000000001</v>
      </c>
      <c r="S147">
        <v>266</v>
      </c>
      <c r="T147">
        <v>681</v>
      </c>
      <c r="U147">
        <v>947</v>
      </c>
      <c r="V147">
        <v>473</v>
      </c>
      <c r="W147">
        <v>171</v>
      </c>
      <c r="X147">
        <v>75</v>
      </c>
      <c r="Y147">
        <v>329</v>
      </c>
      <c r="Z147">
        <v>474</v>
      </c>
      <c r="AA147">
        <v>2229</v>
      </c>
      <c r="AB147">
        <v>74.3</v>
      </c>
      <c r="AC147" s="4">
        <v>30</v>
      </c>
      <c r="AD147" s="5">
        <v>6025</v>
      </c>
      <c r="AE147" s="5">
        <v>800</v>
      </c>
      <c r="AF147" s="5">
        <v>1755</v>
      </c>
      <c r="AG147" s="5">
        <v>0.45600000000000002</v>
      </c>
      <c r="AH147" s="5">
        <v>554</v>
      </c>
      <c r="AI147" s="5">
        <v>1093</v>
      </c>
      <c r="AJ147" s="5">
        <v>0.50700000000000001</v>
      </c>
      <c r="AK147" s="5">
        <v>246</v>
      </c>
      <c r="AL147" s="5">
        <v>662</v>
      </c>
      <c r="AM147" s="5">
        <v>0.372</v>
      </c>
      <c r="AN147" s="5">
        <v>333</v>
      </c>
      <c r="AO147" s="5">
        <v>476</v>
      </c>
      <c r="AP147" s="5">
        <v>0.7</v>
      </c>
      <c r="AQ147" s="5">
        <v>349</v>
      </c>
      <c r="AR147" s="5">
        <v>656</v>
      </c>
      <c r="AS147" s="5">
        <v>1005</v>
      </c>
      <c r="AT147" s="5">
        <v>414</v>
      </c>
      <c r="AU147" s="5">
        <v>179</v>
      </c>
      <c r="AV147" s="5">
        <v>96</v>
      </c>
      <c r="AW147" s="5">
        <v>335</v>
      </c>
      <c r="AX147" s="5">
        <v>504</v>
      </c>
      <c r="AY147" s="5">
        <v>2179</v>
      </c>
      <c r="AZ147" s="6">
        <v>72.599999999999994</v>
      </c>
      <c r="BA147">
        <f t="shared" si="14"/>
        <v>0.58067456700091158</v>
      </c>
      <c r="BB147">
        <f t="shared" si="15"/>
        <v>0.5633410672853828</v>
      </c>
      <c r="BD147" s="5">
        <f t="shared" si="16"/>
        <v>1.1281971626799212</v>
      </c>
      <c r="BE147" s="5">
        <f t="shared" si="17"/>
        <v>1.1586443497245036</v>
      </c>
      <c r="BG147">
        <v>17</v>
      </c>
      <c r="BH147">
        <v>17</v>
      </c>
      <c r="BI147" s="5">
        <f t="shared" si="18"/>
        <v>0.56666666666666665</v>
      </c>
      <c r="BJ147" s="5">
        <f t="shared" si="19"/>
        <v>0.56666666666666665</v>
      </c>
      <c r="BK147" s="5">
        <f t="shared" si="20"/>
        <v>0</v>
      </c>
    </row>
    <row r="148" spans="1:63" x14ac:dyDescent="0.25">
      <c r="A148">
        <v>2015</v>
      </c>
      <c r="B148" t="s">
        <v>164</v>
      </c>
      <c r="C148" s="5">
        <f>54*(($BP$2*G148)+($BQ$2*W148)+($BR$2*M148)+($BS$2*P148)+($BT$2*X148)+($BU$2*S148)+($BV$2*V148)+($BW$2*T148)-($BX$2*Z148)-($BY$2*(Q148-P148))-($BZ$2*(H148-G148))-($CA$2*Y148))*(1/F148)</f>
        <v>12.679234163939542</v>
      </c>
      <c r="D148">
        <v>30</v>
      </c>
      <c r="E148">
        <v>11</v>
      </c>
      <c r="F148">
        <v>6025</v>
      </c>
      <c r="G148">
        <v>750</v>
      </c>
      <c r="H148">
        <v>1658</v>
      </c>
      <c r="I148">
        <v>0.45200000000000001</v>
      </c>
      <c r="J148">
        <v>581</v>
      </c>
      <c r="K148">
        <v>1126</v>
      </c>
      <c r="L148">
        <v>0.51600000000000001</v>
      </c>
      <c r="M148">
        <v>169</v>
      </c>
      <c r="N148">
        <v>532</v>
      </c>
      <c r="O148">
        <v>0.318</v>
      </c>
      <c r="P148">
        <v>477</v>
      </c>
      <c r="Q148">
        <v>701</v>
      </c>
      <c r="R148">
        <v>0.68</v>
      </c>
      <c r="S148">
        <v>378</v>
      </c>
      <c r="T148">
        <v>685</v>
      </c>
      <c r="U148">
        <v>1063</v>
      </c>
      <c r="V148">
        <v>392</v>
      </c>
      <c r="W148">
        <v>224</v>
      </c>
      <c r="X148">
        <v>115</v>
      </c>
      <c r="Y148">
        <v>465</v>
      </c>
      <c r="Z148">
        <v>623</v>
      </c>
      <c r="AA148">
        <v>2146</v>
      </c>
      <c r="AB148">
        <v>71.5</v>
      </c>
      <c r="AC148" s="4">
        <v>30</v>
      </c>
      <c r="AD148" s="5">
        <v>6025</v>
      </c>
      <c r="AE148" s="5">
        <v>723</v>
      </c>
      <c r="AF148" s="5">
        <v>1598</v>
      </c>
      <c r="AG148" s="5">
        <v>0.45200000000000001</v>
      </c>
      <c r="AH148" s="5">
        <v>526</v>
      </c>
      <c r="AI148" s="5">
        <v>1043</v>
      </c>
      <c r="AJ148" s="5">
        <v>0.504</v>
      </c>
      <c r="AK148" s="5">
        <v>197</v>
      </c>
      <c r="AL148" s="5">
        <v>555</v>
      </c>
      <c r="AM148" s="5">
        <v>0.35499999999999998</v>
      </c>
      <c r="AN148" s="5">
        <v>489</v>
      </c>
      <c r="AO148" s="5">
        <v>716</v>
      </c>
      <c r="AP148" s="5">
        <v>0.68300000000000005</v>
      </c>
      <c r="AQ148" s="5">
        <v>319</v>
      </c>
      <c r="AR148" s="5">
        <v>670</v>
      </c>
      <c r="AS148" s="5">
        <v>989</v>
      </c>
      <c r="AT148" s="5">
        <v>426</v>
      </c>
      <c r="AU148" s="5">
        <v>231</v>
      </c>
      <c r="AV148" s="5">
        <v>100</v>
      </c>
      <c r="AW148" s="5">
        <v>449</v>
      </c>
      <c r="AX148" s="5">
        <v>565</v>
      </c>
      <c r="AY148" s="5">
        <v>2132</v>
      </c>
      <c r="AZ148" s="6">
        <v>71.099999999999994</v>
      </c>
      <c r="BA148">
        <f t="shared" si="14"/>
        <v>0.53439401029480582</v>
      </c>
      <c r="BB148">
        <f t="shared" si="15"/>
        <v>0.53342618384401119</v>
      </c>
      <c r="BD148" s="5">
        <f t="shared" si="16"/>
        <v>1.0583796664019063</v>
      </c>
      <c r="BE148" s="5">
        <f t="shared" si="17"/>
        <v>1.0595437938185048</v>
      </c>
      <c r="BG148">
        <v>25</v>
      </c>
      <c r="BH148">
        <v>11</v>
      </c>
      <c r="BI148" s="5">
        <f t="shared" si="18"/>
        <v>0.83333333333333337</v>
      </c>
      <c r="BJ148" s="5">
        <f t="shared" si="19"/>
        <v>0.36666666666666664</v>
      </c>
      <c r="BK148" s="5">
        <f t="shared" si="20"/>
        <v>-0.46666666666666673</v>
      </c>
    </row>
    <row r="149" spans="1:63" x14ac:dyDescent="0.25">
      <c r="A149">
        <v>2015</v>
      </c>
      <c r="B149" t="s">
        <v>165</v>
      </c>
      <c r="C149" s="5">
        <f>54*(($BP$2*G149)+($BQ$2*W149)+($BR$2*M149)+($BS$2*P149)+($BT$2*X149)+($BU$2*S149)+($BV$2*V149)+($BW$2*T149)-($BX$2*Z149)-($BY$2*(Q149-P149))-($BZ$2*(H149-G149))-($CA$2*Y149))*(1/F149)</f>
        <v>12.143468635135379</v>
      </c>
      <c r="D149">
        <v>30</v>
      </c>
      <c r="E149">
        <v>15</v>
      </c>
      <c r="F149">
        <v>6074</v>
      </c>
      <c r="G149">
        <v>724</v>
      </c>
      <c r="H149">
        <v>1640</v>
      </c>
      <c r="I149">
        <v>0.441</v>
      </c>
      <c r="J149">
        <v>560</v>
      </c>
      <c r="K149">
        <v>1165</v>
      </c>
      <c r="L149">
        <v>0.48099999999999998</v>
      </c>
      <c r="M149">
        <v>164</v>
      </c>
      <c r="N149">
        <v>475</v>
      </c>
      <c r="O149">
        <v>0.34499999999999997</v>
      </c>
      <c r="P149">
        <v>430</v>
      </c>
      <c r="Q149">
        <v>593</v>
      </c>
      <c r="R149">
        <v>0.72499999999999998</v>
      </c>
      <c r="S149">
        <v>294</v>
      </c>
      <c r="T149">
        <v>791</v>
      </c>
      <c r="U149">
        <v>1085</v>
      </c>
      <c r="V149">
        <v>429</v>
      </c>
      <c r="W149">
        <v>168</v>
      </c>
      <c r="X149">
        <v>97</v>
      </c>
      <c r="Y149">
        <v>393</v>
      </c>
      <c r="Z149">
        <v>531</v>
      </c>
      <c r="AA149">
        <v>2042</v>
      </c>
      <c r="AB149">
        <v>68.099999999999994</v>
      </c>
      <c r="AC149" s="4">
        <v>30</v>
      </c>
      <c r="AD149" s="5">
        <v>6074</v>
      </c>
      <c r="AE149" s="5">
        <v>696</v>
      </c>
      <c r="AF149" s="5">
        <v>1735</v>
      </c>
      <c r="AG149" s="5">
        <v>0.40100000000000002</v>
      </c>
      <c r="AH149" s="5">
        <v>460</v>
      </c>
      <c r="AI149" s="5">
        <v>1040</v>
      </c>
      <c r="AJ149" s="5">
        <v>0.442</v>
      </c>
      <c r="AK149" s="5">
        <v>236</v>
      </c>
      <c r="AL149" s="5">
        <v>695</v>
      </c>
      <c r="AM149" s="5">
        <v>0.34</v>
      </c>
      <c r="AN149" s="5">
        <v>372</v>
      </c>
      <c r="AO149" s="5">
        <v>543</v>
      </c>
      <c r="AP149" s="5">
        <v>0.68500000000000005</v>
      </c>
      <c r="AQ149" s="5">
        <v>342</v>
      </c>
      <c r="AR149" s="5">
        <v>699</v>
      </c>
      <c r="AS149" s="5">
        <v>1041</v>
      </c>
      <c r="AT149" s="5">
        <v>433</v>
      </c>
      <c r="AU149" s="5">
        <v>205</v>
      </c>
      <c r="AV149" s="5">
        <v>83</v>
      </c>
      <c r="AW149" s="5">
        <v>356</v>
      </c>
      <c r="AX149" s="5">
        <v>517</v>
      </c>
      <c r="AY149" s="5">
        <v>2000</v>
      </c>
      <c r="AZ149" s="6">
        <v>66.7</v>
      </c>
      <c r="BA149">
        <f t="shared" si="14"/>
        <v>0.53182656826568264</v>
      </c>
      <c r="BB149">
        <f t="shared" si="15"/>
        <v>0.51741521539871682</v>
      </c>
      <c r="BD149" s="5">
        <f t="shared" si="16"/>
        <v>1.0171905197843556</v>
      </c>
      <c r="BE149" s="5">
        <f t="shared" si="17"/>
        <v>1.0332962250784334</v>
      </c>
      <c r="BG149">
        <v>22</v>
      </c>
      <c r="BH149">
        <v>15</v>
      </c>
      <c r="BI149" s="5">
        <f t="shared" si="18"/>
        <v>0.73333333333333328</v>
      </c>
      <c r="BJ149" s="5">
        <f t="shared" si="19"/>
        <v>0.5</v>
      </c>
      <c r="BK149" s="5">
        <f t="shared" si="20"/>
        <v>-0.23333333333333328</v>
      </c>
    </row>
    <row r="150" spans="1:63" x14ac:dyDescent="0.25">
      <c r="A150">
        <v>2015</v>
      </c>
      <c r="B150" t="s">
        <v>166</v>
      </c>
      <c r="C150" s="5">
        <f>54*(($BP$2*G150)+($BQ$2*W150)+($BR$2*M150)+($BS$2*P150)+($BT$2*X150)+($BU$2*S150)+($BV$2*V150)+($BW$2*T150)-($BX$2*Z150)-($BY$2*(Q150-P150))-($BZ$2*(H150-G150))-($CA$2*Y150))*(1/F150)</f>
        <v>9.9253203788543711</v>
      </c>
      <c r="D150">
        <v>32</v>
      </c>
      <c r="E150">
        <v>4</v>
      </c>
      <c r="F150">
        <v>6425</v>
      </c>
      <c r="G150">
        <v>717</v>
      </c>
      <c r="H150">
        <v>1658</v>
      </c>
      <c r="I150">
        <v>0.432</v>
      </c>
      <c r="J150">
        <v>563</v>
      </c>
      <c r="K150">
        <v>1186</v>
      </c>
      <c r="L150">
        <v>0.47499999999999998</v>
      </c>
      <c r="M150">
        <v>154</v>
      </c>
      <c r="N150">
        <v>472</v>
      </c>
      <c r="O150">
        <v>0.32600000000000001</v>
      </c>
      <c r="P150">
        <v>457</v>
      </c>
      <c r="Q150">
        <v>650</v>
      </c>
      <c r="R150">
        <v>0.70299999999999996</v>
      </c>
      <c r="S150">
        <v>341</v>
      </c>
      <c r="T150">
        <v>791</v>
      </c>
      <c r="U150">
        <v>1132</v>
      </c>
      <c r="V150">
        <v>358</v>
      </c>
      <c r="W150">
        <v>175</v>
      </c>
      <c r="X150">
        <v>86</v>
      </c>
      <c r="Y150">
        <v>522</v>
      </c>
      <c r="Z150">
        <v>602</v>
      </c>
      <c r="AA150">
        <v>2045</v>
      </c>
      <c r="AB150">
        <v>63.9</v>
      </c>
      <c r="AC150" s="4">
        <v>32</v>
      </c>
      <c r="AD150" s="5">
        <v>6425</v>
      </c>
      <c r="AE150" s="5">
        <v>745</v>
      </c>
      <c r="AF150" s="5">
        <v>1780</v>
      </c>
      <c r="AG150" s="5">
        <v>0.41899999999999998</v>
      </c>
      <c r="AH150" s="5">
        <v>491</v>
      </c>
      <c r="AI150" s="5">
        <v>1037</v>
      </c>
      <c r="AJ150" s="5">
        <v>0.47299999999999998</v>
      </c>
      <c r="AK150" s="5">
        <v>254</v>
      </c>
      <c r="AL150" s="5">
        <v>743</v>
      </c>
      <c r="AM150" s="5">
        <v>0.34200000000000003</v>
      </c>
      <c r="AN150" s="5">
        <v>476</v>
      </c>
      <c r="AO150" s="5">
        <v>702</v>
      </c>
      <c r="AP150" s="5">
        <v>0.67800000000000005</v>
      </c>
      <c r="AQ150" s="5">
        <v>364</v>
      </c>
      <c r="AR150" s="5">
        <v>710</v>
      </c>
      <c r="AS150" s="5">
        <v>1074</v>
      </c>
      <c r="AT150" s="5">
        <v>379</v>
      </c>
      <c r="AU150" s="5">
        <v>264</v>
      </c>
      <c r="AV150" s="5">
        <v>86</v>
      </c>
      <c r="AW150" s="5">
        <v>389</v>
      </c>
      <c r="AX150" s="5">
        <v>599</v>
      </c>
      <c r="AY150" s="5">
        <v>2222</v>
      </c>
      <c r="AZ150" s="6">
        <v>69.400000000000006</v>
      </c>
      <c r="BA150">
        <f t="shared" si="14"/>
        <v>0.48930359581247157</v>
      </c>
      <c r="BB150">
        <f t="shared" si="15"/>
        <v>0.5146520146520146</v>
      </c>
      <c r="BD150" s="5">
        <f t="shared" si="16"/>
        <v>1.0652986863553551</v>
      </c>
      <c r="BE150" s="5">
        <f t="shared" si="17"/>
        <v>0.9742734635540734</v>
      </c>
      <c r="BG150">
        <v>12</v>
      </c>
      <c r="BH150">
        <v>4</v>
      </c>
      <c r="BI150" s="5">
        <f t="shared" si="18"/>
        <v>0.375</v>
      </c>
      <c r="BJ150" s="5">
        <f t="shared" si="19"/>
        <v>0.125</v>
      </c>
      <c r="BK150" s="5">
        <f t="shared" si="20"/>
        <v>-0.25</v>
      </c>
    </row>
    <row r="151" spans="1:63" x14ac:dyDescent="0.25">
      <c r="A151">
        <v>2015</v>
      </c>
      <c r="B151" t="s">
        <v>167</v>
      </c>
      <c r="C151" s="5">
        <f>54*(($BP$2*G151)+($BQ$2*W151)+($BR$2*M151)+($BS$2*P151)+($BT$2*X151)+($BU$2*S151)+($BV$2*V151)+($BW$2*T151)-($BX$2*Z151)-($BY$2*(Q151-P151))-($BZ$2*(H151-G151))-($CA$2*Y151))*(1/F151)</f>
        <v>11.99194874023253</v>
      </c>
      <c r="D151">
        <v>31</v>
      </c>
      <c r="E151">
        <v>11</v>
      </c>
      <c r="F151">
        <v>6275</v>
      </c>
      <c r="G151">
        <v>741</v>
      </c>
      <c r="H151">
        <v>1769</v>
      </c>
      <c r="I151">
        <v>0.41899999999999998</v>
      </c>
      <c r="J151">
        <v>488</v>
      </c>
      <c r="K151">
        <v>999</v>
      </c>
      <c r="L151">
        <v>0.48799999999999999</v>
      </c>
      <c r="M151">
        <v>253</v>
      </c>
      <c r="N151">
        <v>770</v>
      </c>
      <c r="O151">
        <v>0.32900000000000001</v>
      </c>
      <c r="P151">
        <v>497</v>
      </c>
      <c r="Q151">
        <v>715</v>
      </c>
      <c r="R151">
        <v>0.69499999999999995</v>
      </c>
      <c r="S151">
        <v>345</v>
      </c>
      <c r="T151">
        <v>767</v>
      </c>
      <c r="U151">
        <v>1112</v>
      </c>
      <c r="V151">
        <v>432</v>
      </c>
      <c r="W151">
        <v>175</v>
      </c>
      <c r="X151">
        <v>61</v>
      </c>
      <c r="Y151">
        <v>412</v>
      </c>
      <c r="Z151">
        <v>662</v>
      </c>
      <c r="AA151">
        <v>2232</v>
      </c>
      <c r="AB151">
        <v>72</v>
      </c>
      <c r="AC151" s="4">
        <v>31</v>
      </c>
      <c r="AD151" s="5">
        <v>6275</v>
      </c>
      <c r="AE151" s="5">
        <v>764</v>
      </c>
      <c r="AF151" s="5">
        <v>1702</v>
      </c>
      <c r="AG151" s="5">
        <v>0.44900000000000001</v>
      </c>
      <c r="AH151" s="5">
        <v>502</v>
      </c>
      <c r="AI151" s="5">
        <v>1003</v>
      </c>
      <c r="AJ151" s="5">
        <v>0.5</v>
      </c>
      <c r="AK151" s="5">
        <v>262</v>
      </c>
      <c r="AL151" s="5">
        <v>699</v>
      </c>
      <c r="AM151" s="5">
        <v>0.375</v>
      </c>
      <c r="AN151" s="5">
        <v>532</v>
      </c>
      <c r="AO151" s="5">
        <v>795</v>
      </c>
      <c r="AP151" s="5">
        <v>0.66900000000000004</v>
      </c>
      <c r="AQ151" s="5">
        <v>321</v>
      </c>
      <c r="AR151" s="5">
        <v>807</v>
      </c>
      <c r="AS151" s="5">
        <v>1128</v>
      </c>
      <c r="AT151" s="5">
        <v>444</v>
      </c>
      <c r="AU151" s="5">
        <v>198</v>
      </c>
      <c r="AV151" s="5">
        <v>123</v>
      </c>
      <c r="AW151" s="5">
        <v>406</v>
      </c>
      <c r="AX151" s="5">
        <v>623</v>
      </c>
      <c r="AY151" s="5">
        <v>2322</v>
      </c>
      <c r="AZ151" s="6">
        <v>74.900000000000006</v>
      </c>
      <c r="BA151">
        <f t="shared" si="14"/>
        <v>0.51719576719576721</v>
      </c>
      <c r="BB151">
        <f t="shared" si="15"/>
        <v>0.54146122814881215</v>
      </c>
      <c r="BD151" s="5">
        <f t="shared" si="16"/>
        <v>1.1030878859857483</v>
      </c>
      <c r="BE151" s="5">
        <f t="shared" si="17"/>
        <v>1.051837888784166</v>
      </c>
      <c r="BG151">
        <v>19</v>
      </c>
      <c r="BH151">
        <v>11</v>
      </c>
      <c r="BI151" s="5">
        <f t="shared" si="18"/>
        <v>0.61290322580645162</v>
      </c>
      <c r="BJ151" s="5">
        <f t="shared" si="19"/>
        <v>0.35483870967741937</v>
      </c>
      <c r="BK151" s="5">
        <f t="shared" si="20"/>
        <v>-0.25806451612903225</v>
      </c>
    </row>
    <row r="152" spans="1:63" x14ac:dyDescent="0.25">
      <c r="A152">
        <v>2015</v>
      </c>
      <c r="B152" t="s">
        <v>168</v>
      </c>
      <c r="C152" s="5">
        <f>54*(($BP$2*G152)+($BQ$2*W152)+($BR$2*M152)+($BS$2*P152)+($BT$2*X152)+($BU$2*S152)+($BV$2*V152)+($BW$2*T152)-($BX$2*Z152)-($BY$2*(Q152-P152))-($BZ$2*(H152-G152))-($CA$2*Y152))*(1/F152)</f>
        <v>10.979705062678118</v>
      </c>
      <c r="D152">
        <v>32</v>
      </c>
      <c r="E152">
        <v>14</v>
      </c>
      <c r="F152">
        <v>6449</v>
      </c>
      <c r="G152">
        <v>741</v>
      </c>
      <c r="H152">
        <v>1755</v>
      </c>
      <c r="I152">
        <v>0.42199999999999999</v>
      </c>
      <c r="J152">
        <v>516</v>
      </c>
      <c r="K152">
        <v>1101</v>
      </c>
      <c r="L152">
        <v>0.46899999999999997</v>
      </c>
      <c r="M152">
        <v>225</v>
      </c>
      <c r="N152">
        <v>654</v>
      </c>
      <c r="O152">
        <v>0.34399999999999997</v>
      </c>
      <c r="P152">
        <v>409</v>
      </c>
      <c r="Q152">
        <v>602</v>
      </c>
      <c r="R152">
        <v>0.67900000000000005</v>
      </c>
      <c r="S152">
        <v>353</v>
      </c>
      <c r="T152">
        <v>731</v>
      </c>
      <c r="U152">
        <v>1084</v>
      </c>
      <c r="V152">
        <v>359</v>
      </c>
      <c r="W152">
        <v>212</v>
      </c>
      <c r="X152">
        <v>78</v>
      </c>
      <c r="Y152">
        <v>428</v>
      </c>
      <c r="Z152">
        <v>614</v>
      </c>
      <c r="AA152">
        <v>2116</v>
      </c>
      <c r="AB152">
        <v>66.099999999999994</v>
      </c>
      <c r="AC152" s="4">
        <v>32</v>
      </c>
      <c r="AD152" s="5">
        <v>6449</v>
      </c>
      <c r="AE152" s="5">
        <v>735</v>
      </c>
      <c r="AF152" s="5">
        <v>1743</v>
      </c>
      <c r="AG152" s="5">
        <v>0.42199999999999999</v>
      </c>
      <c r="AH152" s="5">
        <v>516</v>
      </c>
      <c r="AI152" s="5">
        <v>1081</v>
      </c>
      <c r="AJ152" s="5">
        <v>0.47699999999999998</v>
      </c>
      <c r="AK152" s="5">
        <v>219</v>
      </c>
      <c r="AL152" s="5">
        <v>662</v>
      </c>
      <c r="AM152" s="5">
        <v>0.33100000000000002</v>
      </c>
      <c r="AN152" s="5">
        <v>453</v>
      </c>
      <c r="AO152" s="5">
        <v>638</v>
      </c>
      <c r="AP152" s="5">
        <v>0.71</v>
      </c>
      <c r="AQ152" s="5">
        <v>381</v>
      </c>
      <c r="AR152" s="5">
        <v>766</v>
      </c>
      <c r="AS152" s="5">
        <v>1147</v>
      </c>
      <c r="AT152" s="5">
        <v>405</v>
      </c>
      <c r="AU152" s="5">
        <v>209</v>
      </c>
      <c r="AV152" s="5">
        <v>119</v>
      </c>
      <c r="AW152" s="5">
        <v>451</v>
      </c>
      <c r="AX152" s="5">
        <v>584</v>
      </c>
      <c r="AY152" s="5">
        <v>2142</v>
      </c>
      <c r="AZ152" s="6">
        <v>66.900000000000006</v>
      </c>
      <c r="BA152">
        <f t="shared" si="14"/>
        <v>0.50251256281407031</v>
      </c>
      <c r="BB152">
        <f t="shared" si="15"/>
        <v>0.51397655545536525</v>
      </c>
      <c r="BD152" s="5">
        <f t="shared" si="16"/>
        <v>1.0356832027850305</v>
      </c>
      <c r="BE152" s="5">
        <f t="shared" si="17"/>
        <v>1.0218273131157041</v>
      </c>
      <c r="BG152">
        <v>18</v>
      </c>
      <c r="BH152">
        <v>14</v>
      </c>
      <c r="BI152" s="5">
        <f t="shared" si="18"/>
        <v>0.5625</v>
      </c>
      <c r="BJ152" s="5">
        <f t="shared" si="19"/>
        <v>0.4375</v>
      </c>
      <c r="BK152" s="5">
        <f t="shared" si="20"/>
        <v>-0.125</v>
      </c>
    </row>
    <row r="153" spans="1:63" x14ac:dyDescent="0.25">
      <c r="A153">
        <v>2015</v>
      </c>
      <c r="B153" t="s">
        <v>169</v>
      </c>
      <c r="C153" s="5">
        <f>54*(($BP$2*G153)+($BQ$2*W153)+($BR$2*M153)+($BS$2*P153)+($BT$2*X153)+($BU$2*S153)+($BV$2*V153)+($BW$2*T153)-($BX$2*Z153)-($BY$2*(Q153-P153))-($BZ$2*(H153-G153))-($CA$2*Y153))*(1/F153)</f>
        <v>10.428488452688875</v>
      </c>
      <c r="D153">
        <v>30</v>
      </c>
      <c r="E153">
        <v>12</v>
      </c>
      <c r="F153">
        <v>6150</v>
      </c>
      <c r="G153">
        <v>677</v>
      </c>
      <c r="H153">
        <v>1726</v>
      </c>
      <c r="I153">
        <v>0.39200000000000002</v>
      </c>
      <c r="J153">
        <v>482</v>
      </c>
      <c r="K153">
        <v>1125</v>
      </c>
      <c r="L153">
        <v>0.42799999999999999</v>
      </c>
      <c r="M153">
        <v>195</v>
      </c>
      <c r="N153">
        <v>601</v>
      </c>
      <c r="O153">
        <v>0.32400000000000001</v>
      </c>
      <c r="P153">
        <v>473</v>
      </c>
      <c r="Q153">
        <v>687</v>
      </c>
      <c r="R153">
        <v>0.68899999999999995</v>
      </c>
      <c r="S153">
        <v>368</v>
      </c>
      <c r="T153">
        <v>753</v>
      </c>
      <c r="U153">
        <v>1121</v>
      </c>
      <c r="V153">
        <v>346</v>
      </c>
      <c r="W153">
        <v>171</v>
      </c>
      <c r="X153">
        <v>75</v>
      </c>
      <c r="Y153">
        <v>411</v>
      </c>
      <c r="Z153">
        <v>605</v>
      </c>
      <c r="AA153">
        <v>2022</v>
      </c>
      <c r="AB153">
        <v>67.400000000000006</v>
      </c>
      <c r="AC153" s="4">
        <v>30</v>
      </c>
      <c r="AD153" s="5">
        <v>6150</v>
      </c>
      <c r="AE153" s="5">
        <v>760</v>
      </c>
      <c r="AF153" s="5">
        <v>1755</v>
      </c>
      <c r="AG153" s="5">
        <v>0.433</v>
      </c>
      <c r="AH153" s="5">
        <v>582</v>
      </c>
      <c r="AI153" s="5">
        <v>1170</v>
      </c>
      <c r="AJ153" s="5">
        <v>0.497</v>
      </c>
      <c r="AK153" s="5">
        <v>178</v>
      </c>
      <c r="AL153" s="5">
        <v>585</v>
      </c>
      <c r="AM153" s="5">
        <v>0.30399999999999999</v>
      </c>
      <c r="AN153" s="5">
        <v>437</v>
      </c>
      <c r="AO153" s="5">
        <v>625</v>
      </c>
      <c r="AP153" s="5">
        <v>0.69899999999999995</v>
      </c>
      <c r="AQ153" s="5">
        <v>339</v>
      </c>
      <c r="AR153" s="5">
        <v>806</v>
      </c>
      <c r="AS153" s="5">
        <v>1145</v>
      </c>
      <c r="AT153" s="5">
        <v>392</v>
      </c>
      <c r="AU153" s="5">
        <v>182</v>
      </c>
      <c r="AV153" s="5">
        <v>131</v>
      </c>
      <c r="AW153" s="5">
        <v>381</v>
      </c>
      <c r="AX153" s="5">
        <v>634</v>
      </c>
      <c r="AY153" s="5">
        <v>2135</v>
      </c>
      <c r="AZ153" s="6">
        <v>71.2</v>
      </c>
      <c r="BA153">
        <f t="shared" si="14"/>
        <v>0.48368794326241132</v>
      </c>
      <c r="BB153">
        <f t="shared" si="15"/>
        <v>0.52626770214709917</v>
      </c>
      <c r="BD153" s="5">
        <f t="shared" si="16"/>
        <v>1.0429897410845139</v>
      </c>
      <c r="BE153" s="5">
        <f t="shared" si="17"/>
        <v>0.9893335942851551</v>
      </c>
      <c r="BG153">
        <v>0</v>
      </c>
      <c r="BH153">
        <v>12</v>
      </c>
      <c r="BI153" s="5">
        <f t="shared" si="18"/>
        <v>0</v>
      </c>
      <c r="BJ153" s="5">
        <f t="shared" si="19"/>
        <v>0.4</v>
      </c>
      <c r="BK153" s="5">
        <f t="shared" si="20"/>
        <v>0.4</v>
      </c>
    </row>
    <row r="154" spans="1:63" x14ac:dyDescent="0.25">
      <c r="A154">
        <v>2015</v>
      </c>
      <c r="B154" t="s">
        <v>170</v>
      </c>
      <c r="C154" s="5">
        <f>54*(($BP$2*G154)+($BQ$2*W154)+($BR$2*M154)+($BS$2*P154)+($BT$2*X154)+($BU$2*S154)+($BV$2*V154)+($BW$2*T154)-($BX$2*Z154)-($BY$2*(Q154-P154))-($BZ$2*(H154-G154))-($CA$2*Y154))*(1/F154)</f>
        <v>11.326388843616977</v>
      </c>
      <c r="D154">
        <v>34</v>
      </c>
      <c r="E154">
        <v>9</v>
      </c>
      <c r="F154">
        <v>6900</v>
      </c>
      <c r="G154">
        <v>809</v>
      </c>
      <c r="H154">
        <v>1899</v>
      </c>
      <c r="I154">
        <v>0.42599999999999999</v>
      </c>
      <c r="J154">
        <v>534</v>
      </c>
      <c r="K154">
        <v>1153</v>
      </c>
      <c r="L154">
        <v>0.46300000000000002</v>
      </c>
      <c r="M154">
        <v>275</v>
      </c>
      <c r="N154">
        <v>746</v>
      </c>
      <c r="O154">
        <v>0.36899999999999999</v>
      </c>
      <c r="P154">
        <v>418</v>
      </c>
      <c r="Q154">
        <v>580</v>
      </c>
      <c r="R154">
        <v>0.72099999999999997</v>
      </c>
      <c r="S154">
        <v>324</v>
      </c>
      <c r="T154">
        <v>747</v>
      </c>
      <c r="U154">
        <v>1071</v>
      </c>
      <c r="V154">
        <v>397</v>
      </c>
      <c r="W154">
        <v>270</v>
      </c>
      <c r="X154">
        <v>106</v>
      </c>
      <c r="Y154">
        <v>489</v>
      </c>
      <c r="Z154">
        <v>671</v>
      </c>
      <c r="AA154">
        <v>2311</v>
      </c>
      <c r="AB154">
        <v>68</v>
      </c>
      <c r="AC154" s="4">
        <v>34</v>
      </c>
      <c r="AD154" s="5">
        <v>6900</v>
      </c>
      <c r="AE154" s="5">
        <v>838</v>
      </c>
      <c r="AF154" s="5">
        <v>1844</v>
      </c>
      <c r="AG154" s="5">
        <v>0.45400000000000001</v>
      </c>
      <c r="AH154" s="5">
        <v>588</v>
      </c>
      <c r="AI154" s="5">
        <v>1170</v>
      </c>
      <c r="AJ154" s="5">
        <v>0.503</v>
      </c>
      <c r="AK154" s="5">
        <v>250</v>
      </c>
      <c r="AL154" s="5">
        <v>674</v>
      </c>
      <c r="AM154" s="5">
        <v>0.371</v>
      </c>
      <c r="AN154" s="5">
        <v>565</v>
      </c>
      <c r="AO154" s="5">
        <v>830</v>
      </c>
      <c r="AP154" s="5">
        <v>0.68100000000000005</v>
      </c>
      <c r="AQ154" s="5">
        <v>409</v>
      </c>
      <c r="AR154" s="5">
        <v>861</v>
      </c>
      <c r="AS154" s="5">
        <v>1270</v>
      </c>
      <c r="AT154" s="5">
        <v>467</v>
      </c>
      <c r="AU154" s="5">
        <v>282</v>
      </c>
      <c r="AV154" s="5">
        <v>120</v>
      </c>
      <c r="AW154" s="5">
        <v>505</v>
      </c>
      <c r="AX154" s="5">
        <v>550</v>
      </c>
      <c r="AY154" s="5">
        <v>2491</v>
      </c>
      <c r="AZ154" s="6">
        <v>73.3</v>
      </c>
      <c r="BA154">
        <f t="shared" si="14"/>
        <v>0.49004469727752947</v>
      </c>
      <c r="BB154">
        <f t="shared" si="15"/>
        <v>0.54216867469879515</v>
      </c>
      <c r="BD154" s="5">
        <f t="shared" si="16"/>
        <v>1.0963908450704225</v>
      </c>
      <c r="BE154" s="5">
        <f t="shared" si="17"/>
        <v>1.0065331010452963</v>
      </c>
      <c r="BG154">
        <v>17</v>
      </c>
      <c r="BH154">
        <v>9</v>
      </c>
      <c r="BI154" s="5">
        <f t="shared" si="18"/>
        <v>0.5</v>
      </c>
      <c r="BJ154" s="5">
        <f t="shared" si="19"/>
        <v>0.26470588235294118</v>
      </c>
      <c r="BK154" s="5">
        <f t="shared" si="20"/>
        <v>-0.23529411764705882</v>
      </c>
    </row>
    <row r="155" spans="1:63" x14ac:dyDescent="0.25">
      <c r="A155">
        <v>2015</v>
      </c>
      <c r="B155" t="s">
        <v>171</v>
      </c>
      <c r="C155" s="5">
        <f>54*(($BP$2*G155)+($BQ$2*W155)+($BR$2*M155)+($BS$2*P155)+($BT$2*X155)+($BU$2*S155)+($BV$2*V155)+($BW$2*T155)-($BX$2*Z155)-($BY$2*(Q155-P155))-($BZ$2*(H155-G155))-($CA$2*Y155))*(1/F155)</f>
        <v>14.366805810671634</v>
      </c>
      <c r="D155">
        <v>31</v>
      </c>
      <c r="E155">
        <v>22</v>
      </c>
      <c r="F155">
        <v>6324</v>
      </c>
      <c r="G155">
        <v>849</v>
      </c>
      <c r="H155">
        <v>1849</v>
      </c>
      <c r="I155">
        <v>0.45900000000000002</v>
      </c>
      <c r="J155">
        <v>672</v>
      </c>
      <c r="K155">
        <v>1323</v>
      </c>
      <c r="L155">
        <v>0.50800000000000001</v>
      </c>
      <c r="M155">
        <v>177</v>
      </c>
      <c r="N155">
        <v>526</v>
      </c>
      <c r="O155">
        <v>0.33700000000000002</v>
      </c>
      <c r="P155">
        <v>413</v>
      </c>
      <c r="Q155">
        <v>592</v>
      </c>
      <c r="R155">
        <v>0.69799999999999995</v>
      </c>
      <c r="S155">
        <v>370</v>
      </c>
      <c r="T155">
        <v>837</v>
      </c>
      <c r="U155">
        <v>1207</v>
      </c>
      <c r="V155">
        <v>490</v>
      </c>
      <c r="W155">
        <v>230</v>
      </c>
      <c r="X155">
        <v>190</v>
      </c>
      <c r="Y155">
        <v>451</v>
      </c>
      <c r="Z155">
        <v>480</v>
      </c>
      <c r="AA155">
        <v>2288</v>
      </c>
      <c r="AB155">
        <v>73.8</v>
      </c>
      <c r="AC155" s="4">
        <v>31</v>
      </c>
      <c r="AD155" s="5">
        <v>6324</v>
      </c>
      <c r="AE155" s="5">
        <v>775</v>
      </c>
      <c r="AF155" s="5">
        <v>1930</v>
      </c>
      <c r="AG155" s="5">
        <v>0.40200000000000002</v>
      </c>
      <c r="AH155" s="5">
        <v>602</v>
      </c>
      <c r="AI155" s="5">
        <v>1371</v>
      </c>
      <c r="AJ155" s="5">
        <v>0.439</v>
      </c>
      <c r="AK155" s="5">
        <v>173</v>
      </c>
      <c r="AL155" s="5">
        <v>559</v>
      </c>
      <c r="AM155" s="5">
        <v>0.309</v>
      </c>
      <c r="AN155" s="5">
        <v>371</v>
      </c>
      <c r="AO155" s="5">
        <v>561</v>
      </c>
      <c r="AP155" s="5">
        <v>0.66100000000000003</v>
      </c>
      <c r="AQ155" s="5">
        <v>415</v>
      </c>
      <c r="AR155" s="5">
        <v>726</v>
      </c>
      <c r="AS155" s="5">
        <v>1141</v>
      </c>
      <c r="AT155" s="5">
        <v>364</v>
      </c>
      <c r="AU155" s="5">
        <v>255</v>
      </c>
      <c r="AV155" s="5">
        <v>119</v>
      </c>
      <c r="AW155" s="5">
        <v>427</v>
      </c>
      <c r="AX155" s="5">
        <v>542</v>
      </c>
      <c r="AY155" s="5">
        <v>2094</v>
      </c>
      <c r="AZ155" s="6">
        <v>67.5</v>
      </c>
      <c r="BA155">
        <f t="shared" si="14"/>
        <v>0.55330578512396689</v>
      </c>
      <c r="BB155">
        <f t="shared" si="15"/>
        <v>0.49392888117953165</v>
      </c>
      <c r="BD155" s="5">
        <f t="shared" si="16"/>
        <v>0.96658050221565728</v>
      </c>
      <c r="BE155" s="5">
        <f t="shared" si="17"/>
        <v>1.0559350193834225</v>
      </c>
      <c r="BG155">
        <v>17</v>
      </c>
      <c r="BH155">
        <v>22</v>
      </c>
      <c r="BI155" s="5">
        <f t="shared" si="18"/>
        <v>0.54838709677419351</v>
      </c>
      <c r="BJ155" s="5">
        <f t="shared" si="19"/>
        <v>0.70967741935483875</v>
      </c>
      <c r="BK155" s="5">
        <f t="shared" si="20"/>
        <v>0.16129032258064524</v>
      </c>
    </row>
    <row r="156" spans="1:63" x14ac:dyDescent="0.25">
      <c r="A156">
        <v>2015</v>
      </c>
      <c r="B156" t="s">
        <v>172</v>
      </c>
      <c r="C156" s="5">
        <f>54*(($BP$2*G156)+($BQ$2*W156)+($BR$2*M156)+($BS$2*P156)+($BT$2*X156)+($BU$2*S156)+($BV$2*V156)+($BW$2*T156)-($BX$2*Z156)-($BY$2*(Q156-P156))-($BZ$2*(H156-G156))-($CA$2*Y156))*(1/F156)</f>
        <v>14.794219023739105</v>
      </c>
      <c r="D156">
        <v>31</v>
      </c>
      <c r="E156">
        <v>23</v>
      </c>
      <c r="F156">
        <v>6228</v>
      </c>
      <c r="G156">
        <v>806</v>
      </c>
      <c r="H156">
        <v>1794</v>
      </c>
      <c r="I156">
        <v>0.44900000000000001</v>
      </c>
      <c r="J156">
        <v>592</v>
      </c>
      <c r="K156">
        <v>1144</v>
      </c>
      <c r="L156">
        <v>0.51700000000000002</v>
      </c>
      <c r="M156">
        <v>214</v>
      </c>
      <c r="N156">
        <v>650</v>
      </c>
      <c r="O156">
        <v>0.32900000000000001</v>
      </c>
      <c r="P156">
        <v>442</v>
      </c>
      <c r="Q156">
        <v>639</v>
      </c>
      <c r="R156">
        <v>0.69199999999999995</v>
      </c>
      <c r="S156">
        <v>323</v>
      </c>
      <c r="T156">
        <v>712</v>
      </c>
      <c r="U156">
        <v>1035</v>
      </c>
      <c r="V156">
        <v>437</v>
      </c>
      <c r="W156">
        <v>265</v>
      </c>
      <c r="X156">
        <v>183</v>
      </c>
      <c r="Y156">
        <v>344</v>
      </c>
      <c r="Z156">
        <v>511</v>
      </c>
      <c r="AA156">
        <v>2268</v>
      </c>
      <c r="AB156">
        <v>73.2</v>
      </c>
      <c r="AC156" s="4">
        <v>31</v>
      </c>
      <c r="AD156" s="5">
        <v>6228</v>
      </c>
      <c r="AE156" s="5">
        <v>732</v>
      </c>
      <c r="AF156" s="5">
        <v>1756</v>
      </c>
      <c r="AG156" s="5">
        <v>0.41699999999999998</v>
      </c>
      <c r="AH156" s="5">
        <v>561</v>
      </c>
      <c r="AI156" s="5">
        <v>1247</v>
      </c>
      <c r="AJ156" s="5">
        <v>0.45</v>
      </c>
      <c r="AK156" s="5">
        <v>171</v>
      </c>
      <c r="AL156" s="5">
        <v>509</v>
      </c>
      <c r="AM156" s="5">
        <v>0.33600000000000002</v>
      </c>
      <c r="AN156" s="5">
        <v>363</v>
      </c>
      <c r="AO156" s="5">
        <v>531</v>
      </c>
      <c r="AP156" s="5">
        <v>0.68400000000000005</v>
      </c>
      <c r="AQ156" s="5">
        <v>398</v>
      </c>
      <c r="AR156" s="5">
        <v>780</v>
      </c>
      <c r="AS156" s="5">
        <v>1178</v>
      </c>
      <c r="AT156" s="5">
        <v>365</v>
      </c>
      <c r="AU156" s="5">
        <v>190</v>
      </c>
      <c r="AV156" s="5">
        <v>105</v>
      </c>
      <c r="AW156" s="5">
        <v>500</v>
      </c>
      <c r="AX156" s="5">
        <v>561</v>
      </c>
      <c r="AY156" s="5">
        <v>1998</v>
      </c>
      <c r="AZ156" s="6">
        <v>64.5</v>
      </c>
      <c r="BA156">
        <f t="shared" si="14"/>
        <v>0.55195381882770866</v>
      </c>
      <c r="BB156">
        <f t="shared" si="15"/>
        <v>0.49347728295096716</v>
      </c>
      <c r="BD156" s="5">
        <f t="shared" si="16"/>
        <v>0.96503091190108192</v>
      </c>
      <c r="BE156" s="5">
        <f t="shared" si="17"/>
        <v>1.0953346855983774</v>
      </c>
      <c r="BG156">
        <v>19</v>
      </c>
      <c r="BH156">
        <v>23</v>
      </c>
      <c r="BI156" s="5">
        <f t="shared" si="18"/>
        <v>0.61290322580645162</v>
      </c>
      <c r="BJ156" s="5">
        <f t="shared" si="19"/>
        <v>0.74193548387096775</v>
      </c>
      <c r="BK156" s="5">
        <f t="shared" si="20"/>
        <v>0.12903225806451613</v>
      </c>
    </row>
    <row r="157" spans="1:63" x14ac:dyDescent="0.25">
      <c r="A157">
        <v>2015</v>
      </c>
      <c r="B157" t="s">
        <v>173</v>
      </c>
      <c r="C157" s="5">
        <f>54*(($BP$2*G157)+($BQ$2*W157)+($BR$2*M157)+($BS$2*P157)+($BT$2*X157)+($BU$2*S157)+($BV$2*V157)+($BW$2*T157)-($BX$2*Z157)-($BY$2*(Q157-P157))-($BZ$2*(H157-G157))-($CA$2*Y157))*(1/F157)</f>
        <v>14.557880627415091</v>
      </c>
      <c r="D157">
        <v>31</v>
      </c>
      <c r="E157">
        <v>16</v>
      </c>
      <c r="F157">
        <v>6250</v>
      </c>
      <c r="G157">
        <v>854</v>
      </c>
      <c r="H157">
        <v>1857</v>
      </c>
      <c r="I157">
        <v>0.46</v>
      </c>
      <c r="J157">
        <v>644</v>
      </c>
      <c r="K157">
        <v>1274</v>
      </c>
      <c r="L157">
        <v>0.505</v>
      </c>
      <c r="M157">
        <v>210</v>
      </c>
      <c r="N157">
        <v>583</v>
      </c>
      <c r="O157">
        <v>0.36</v>
      </c>
      <c r="P157">
        <v>503</v>
      </c>
      <c r="Q157">
        <v>719</v>
      </c>
      <c r="R157">
        <v>0.7</v>
      </c>
      <c r="S157">
        <v>393</v>
      </c>
      <c r="T157">
        <v>847</v>
      </c>
      <c r="U157">
        <v>1240</v>
      </c>
      <c r="V157">
        <v>449</v>
      </c>
      <c r="W157">
        <v>210</v>
      </c>
      <c r="X157">
        <v>122</v>
      </c>
      <c r="Y157">
        <v>448</v>
      </c>
      <c r="Z157">
        <v>571</v>
      </c>
      <c r="AA157">
        <v>2421</v>
      </c>
      <c r="AB157">
        <v>78.099999999999994</v>
      </c>
      <c r="AC157" s="4">
        <v>31</v>
      </c>
      <c r="AD157" s="5">
        <v>6250</v>
      </c>
      <c r="AE157" s="5">
        <v>778</v>
      </c>
      <c r="AF157" s="5">
        <v>1829</v>
      </c>
      <c r="AG157" s="5">
        <v>0.42499999999999999</v>
      </c>
      <c r="AH157" s="5">
        <v>608</v>
      </c>
      <c r="AI157" s="5">
        <v>1295</v>
      </c>
      <c r="AJ157" s="5">
        <v>0.46899999999999997</v>
      </c>
      <c r="AK157" s="5">
        <v>170</v>
      </c>
      <c r="AL157" s="5">
        <v>534</v>
      </c>
      <c r="AM157" s="5">
        <v>0.318</v>
      </c>
      <c r="AN157" s="5">
        <v>441</v>
      </c>
      <c r="AO157" s="5">
        <v>651</v>
      </c>
      <c r="AP157" s="5">
        <v>0.67700000000000005</v>
      </c>
      <c r="AQ157" s="5">
        <v>315</v>
      </c>
      <c r="AR157" s="5">
        <v>720</v>
      </c>
      <c r="AS157" s="5">
        <v>1035</v>
      </c>
      <c r="AT157" s="5">
        <v>316</v>
      </c>
      <c r="AU157" s="5">
        <v>202</v>
      </c>
      <c r="AV157" s="5">
        <v>114</v>
      </c>
      <c r="AW157" s="5">
        <v>420</v>
      </c>
      <c r="AX157" s="5">
        <v>593</v>
      </c>
      <c r="AY157" s="5">
        <v>2167</v>
      </c>
      <c r="AZ157" s="6">
        <v>69.900000000000006</v>
      </c>
      <c r="BA157">
        <f t="shared" si="14"/>
        <v>0.55188479457856843</v>
      </c>
      <c r="BB157">
        <f t="shared" si="15"/>
        <v>0.48622222222222222</v>
      </c>
      <c r="BD157" s="5">
        <f t="shared" si="16"/>
        <v>0.98751367116296018</v>
      </c>
      <c r="BE157" s="5">
        <f t="shared" si="17"/>
        <v>1.1006546644844517</v>
      </c>
      <c r="BG157">
        <v>15</v>
      </c>
      <c r="BH157">
        <v>16</v>
      </c>
      <c r="BI157" s="5">
        <f t="shared" si="18"/>
        <v>0.4838709677419355</v>
      </c>
      <c r="BJ157" s="5">
        <f t="shared" si="19"/>
        <v>0.5161290322580645</v>
      </c>
      <c r="BK157" s="5">
        <f t="shared" si="20"/>
        <v>3.2258064516129004E-2</v>
      </c>
    </row>
    <row r="158" spans="1:63" x14ac:dyDescent="0.25">
      <c r="A158">
        <v>2015</v>
      </c>
      <c r="B158" t="s">
        <v>174</v>
      </c>
      <c r="C158" s="5">
        <f>54*(($BP$2*G158)+($BQ$2*W158)+($BR$2*M158)+($BS$2*P158)+($BT$2*X158)+($BU$2*S158)+($BV$2*V158)+($BW$2*T158)-($BX$2*Z158)-($BY$2*(Q158-P158))-($BZ$2*(H158-G158))-($CA$2*Y158))*(1/F158)</f>
        <v>11.721384981835367</v>
      </c>
      <c r="D158">
        <v>31</v>
      </c>
      <c r="E158">
        <v>16</v>
      </c>
      <c r="F158">
        <v>6301</v>
      </c>
      <c r="G158">
        <v>756</v>
      </c>
      <c r="H158">
        <v>1748</v>
      </c>
      <c r="I158">
        <v>0.432</v>
      </c>
      <c r="J158">
        <v>603</v>
      </c>
      <c r="K158">
        <v>1240</v>
      </c>
      <c r="L158">
        <v>0.48599999999999999</v>
      </c>
      <c r="M158">
        <v>153</v>
      </c>
      <c r="N158">
        <v>508</v>
      </c>
      <c r="O158">
        <v>0.30099999999999999</v>
      </c>
      <c r="P158">
        <v>336</v>
      </c>
      <c r="Q158">
        <v>475</v>
      </c>
      <c r="R158">
        <v>0.70699999999999996</v>
      </c>
      <c r="S158">
        <v>340</v>
      </c>
      <c r="T158">
        <v>797</v>
      </c>
      <c r="U158">
        <v>1137</v>
      </c>
      <c r="V158">
        <v>412</v>
      </c>
      <c r="W158">
        <v>160</v>
      </c>
      <c r="X158">
        <v>132</v>
      </c>
      <c r="Y158">
        <v>360</v>
      </c>
      <c r="Z158">
        <v>481</v>
      </c>
      <c r="AA158">
        <v>2001</v>
      </c>
      <c r="AB158">
        <v>64.5</v>
      </c>
      <c r="AC158" s="4">
        <v>31</v>
      </c>
      <c r="AD158" s="5">
        <v>6301</v>
      </c>
      <c r="AE158" s="5">
        <v>664</v>
      </c>
      <c r="AF158" s="5">
        <v>1737</v>
      </c>
      <c r="AG158" s="5">
        <v>0.38200000000000001</v>
      </c>
      <c r="AH158" s="5">
        <v>486</v>
      </c>
      <c r="AI158" s="5">
        <v>1138</v>
      </c>
      <c r="AJ158" s="5">
        <v>0.42699999999999999</v>
      </c>
      <c r="AK158" s="5">
        <v>178</v>
      </c>
      <c r="AL158" s="5">
        <v>599</v>
      </c>
      <c r="AM158" s="5">
        <v>0.29699999999999999</v>
      </c>
      <c r="AN158" s="5">
        <v>361</v>
      </c>
      <c r="AO158" s="5">
        <v>509</v>
      </c>
      <c r="AP158" s="5">
        <v>0.70899999999999996</v>
      </c>
      <c r="AQ158" s="5">
        <v>340</v>
      </c>
      <c r="AR158" s="5">
        <v>722</v>
      </c>
      <c r="AS158" s="5">
        <v>1062</v>
      </c>
      <c r="AT158" s="5">
        <v>340</v>
      </c>
      <c r="AU158" s="5">
        <v>161</v>
      </c>
      <c r="AV158" s="5">
        <v>100</v>
      </c>
      <c r="AW158" s="5">
        <v>360</v>
      </c>
      <c r="AX158" s="5">
        <v>459</v>
      </c>
      <c r="AY158" s="5">
        <v>1867</v>
      </c>
      <c r="AZ158" s="6">
        <v>60.2</v>
      </c>
      <c r="BA158">
        <f t="shared" si="14"/>
        <v>0.5357798165137615</v>
      </c>
      <c r="BB158">
        <f t="shared" si="15"/>
        <v>0.4787792083929423</v>
      </c>
      <c r="BD158" s="5">
        <f t="shared" si="16"/>
        <v>0.95225951239416506</v>
      </c>
      <c r="BE158" s="5">
        <f t="shared" si="17"/>
        <v>1.0219611848825332</v>
      </c>
      <c r="BG158">
        <v>22</v>
      </c>
      <c r="BH158">
        <v>16</v>
      </c>
      <c r="BI158" s="5">
        <f t="shared" si="18"/>
        <v>0.70967741935483875</v>
      </c>
      <c r="BJ158" s="5">
        <f t="shared" si="19"/>
        <v>0.5161290322580645</v>
      </c>
      <c r="BK158" s="5">
        <f t="shared" si="20"/>
        <v>-0.19354838709677424</v>
      </c>
    </row>
    <row r="159" spans="1:63" x14ac:dyDescent="0.25">
      <c r="A159">
        <v>2015</v>
      </c>
      <c r="B159" t="s">
        <v>175</v>
      </c>
      <c r="C159" s="5">
        <f>54*(($BP$2*G159)+($BQ$2*W159)+($BR$2*M159)+($BS$2*P159)+($BT$2*X159)+($BU$2*S159)+($BV$2*V159)+($BW$2*T159)-($BX$2*Z159)-($BY$2*(Q159-P159))-($BZ$2*(H159-G159))-($CA$2*Y159))*(1/F159)</f>
        <v>13.63061572120953</v>
      </c>
      <c r="D159">
        <v>31</v>
      </c>
      <c r="E159">
        <v>24</v>
      </c>
      <c r="F159">
        <v>6225</v>
      </c>
      <c r="G159">
        <v>761</v>
      </c>
      <c r="H159">
        <v>1764</v>
      </c>
      <c r="I159">
        <v>0.43099999999999999</v>
      </c>
      <c r="J159">
        <v>584</v>
      </c>
      <c r="K159">
        <v>1191</v>
      </c>
      <c r="L159">
        <v>0.49</v>
      </c>
      <c r="M159">
        <v>177</v>
      </c>
      <c r="N159">
        <v>573</v>
      </c>
      <c r="O159">
        <v>0.309</v>
      </c>
      <c r="P159">
        <v>456</v>
      </c>
      <c r="Q159">
        <v>689</v>
      </c>
      <c r="R159">
        <v>0.66200000000000003</v>
      </c>
      <c r="S159">
        <v>398</v>
      </c>
      <c r="T159">
        <v>785</v>
      </c>
      <c r="U159">
        <v>1183</v>
      </c>
      <c r="V159">
        <v>363</v>
      </c>
      <c r="W159">
        <v>259</v>
      </c>
      <c r="X159">
        <v>172</v>
      </c>
      <c r="Y159">
        <v>365</v>
      </c>
      <c r="Z159">
        <v>553</v>
      </c>
      <c r="AA159">
        <v>2155</v>
      </c>
      <c r="AB159">
        <v>69.5</v>
      </c>
      <c r="AC159" s="4">
        <v>31</v>
      </c>
      <c r="AD159" s="5">
        <v>6225</v>
      </c>
      <c r="AE159" s="5">
        <v>651</v>
      </c>
      <c r="AF159" s="5">
        <v>1681</v>
      </c>
      <c r="AG159" s="5">
        <v>0.38700000000000001</v>
      </c>
      <c r="AH159" s="5">
        <v>496</v>
      </c>
      <c r="AI159" s="5">
        <v>1145</v>
      </c>
      <c r="AJ159" s="5">
        <v>0.433</v>
      </c>
      <c r="AK159" s="5">
        <v>155</v>
      </c>
      <c r="AL159" s="5">
        <v>536</v>
      </c>
      <c r="AM159" s="5">
        <v>0.28899999999999998</v>
      </c>
      <c r="AN159" s="5">
        <v>378</v>
      </c>
      <c r="AO159" s="5">
        <v>586</v>
      </c>
      <c r="AP159" s="5">
        <v>0.64500000000000002</v>
      </c>
      <c r="AQ159" s="5">
        <v>352</v>
      </c>
      <c r="AR159" s="5">
        <v>734</v>
      </c>
      <c r="AS159" s="5">
        <v>1086</v>
      </c>
      <c r="AT159" s="5">
        <v>359</v>
      </c>
      <c r="AU159" s="5">
        <v>186</v>
      </c>
      <c r="AV159" s="5">
        <v>83</v>
      </c>
      <c r="AW159" s="5">
        <v>451</v>
      </c>
      <c r="AX159" s="5">
        <v>603</v>
      </c>
      <c r="AY159" s="5">
        <v>1835</v>
      </c>
      <c r="AZ159" s="6">
        <v>59.2</v>
      </c>
      <c r="BA159">
        <f t="shared" si="14"/>
        <v>0.53677172874880608</v>
      </c>
      <c r="BB159">
        <f t="shared" si="15"/>
        <v>0.47218326320710613</v>
      </c>
      <c r="BD159" s="5">
        <f t="shared" si="16"/>
        <v>0.9109412231930103</v>
      </c>
      <c r="BE159" s="5">
        <f t="shared" si="17"/>
        <v>1.0739559453802452</v>
      </c>
      <c r="BG159">
        <v>11</v>
      </c>
      <c r="BH159">
        <v>24</v>
      </c>
      <c r="BI159" s="5">
        <f t="shared" si="18"/>
        <v>0.35483870967741937</v>
      </c>
      <c r="BJ159" s="5">
        <f t="shared" si="19"/>
        <v>0.77419354838709675</v>
      </c>
      <c r="BK159" s="5">
        <f t="shared" si="20"/>
        <v>0.41935483870967738</v>
      </c>
    </row>
    <row r="160" spans="1:63" x14ac:dyDescent="0.25">
      <c r="A160">
        <v>2015</v>
      </c>
      <c r="B160" t="s">
        <v>176</v>
      </c>
      <c r="C160" s="5">
        <f>54*(($BP$2*G160)+($BQ$2*W160)+($BR$2*M160)+($BS$2*P160)+($BT$2*X160)+($BU$2*S160)+($BV$2*V160)+($BW$2*T160)-($BX$2*Z160)-($BY$2*(Q160-P160))-($BZ$2*(H160-G160))-($CA$2*Y160))*(1/F160)</f>
        <v>11.267591545691671</v>
      </c>
      <c r="D160">
        <v>32</v>
      </c>
      <c r="E160">
        <v>17</v>
      </c>
      <c r="F160">
        <v>6424</v>
      </c>
      <c r="G160">
        <v>723</v>
      </c>
      <c r="H160">
        <v>1537</v>
      </c>
      <c r="I160">
        <v>0.47</v>
      </c>
      <c r="J160">
        <v>529</v>
      </c>
      <c r="K160">
        <v>1044</v>
      </c>
      <c r="L160">
        <v>0.50700000000000001</v>
      </c>
      <c r="M160">
        <v>194</v>
      </c>
      <c r="N160">
        <v>493</v>
      </c>
      <c r="O160">
        <v>0.39400000000000002</v>
      </c>
      <c r="P160">
        <v>345</v>
      </c>
      <c r="Q160">
        <v>512</v>
      </c>
      <c r="R160">
        <v>0.67400000000000004</v>
      </c>
      <c r="S160">
        <v>253</v>
      </c>
      <c r="T160">
        <v>669</v>
      </c>
      <c r="U160">
        <v>922</v>
      </c>
      <c r="V160">
        <v>416</v>
      </c>
      <c r="W160">
        <v>204</v>
      </c>
      <c r="X160">
        <v>73</v>
      </c>
      <c r="Y160">
        <v>401</v>
      </c>
      <c r="Z160">
        <v>488</v>
      </c>
      <c r="AA160">
        <v>1985</v>
      </c>
      <c r="AB160">
        <v>62</v>
      </c>
      <c r="AC160" s="4">
        <v>32</v>
      </c>
      <c r="AD160" s="5">
        <v>6424</v>
      </c>
      <c r="AE160" s="5">
        <v>710</v>
      </c>
      <c r="AF160" s="5">
        <v>1624</v>
      </c>
      <c r="AG160" s="5">
        <v>0.437</v>
      </c>
      <c r="AH160" s="5">
        <v>522</v>
      </c>
      <c r="AI160" s="5">
        <v>1028</v>
      </c>
      <c r="AJ160" s="5">
        <v>0.50800000000000001</v>
      </c>
      <c r="AK160" s="5">
        <v>188</v>
      </c>
      <c r="AL160" s="5">
        <v>596</v>
      </c>
      <c r="AM160" s="5">
        <v>0.315</v>
      </c>
      <c r="AN160" s="5">
        <v>322</v>
      </c>
      <c r="AO160" s="5">
        <v>482</v>
      </c>
      <c r="AP160" s="5">
        <v>0.66800000000000004</v>
      </c>
      <c r="AQ160" s="5">
        <v>322</v>
      </c>
      <c r="AR160" s="5">
        <v>652</v>
      </c>
      <c r="AS160" s="5">
        <v>974</v>
      </c>
      <c r="AT160" s="5">
        <v>380</v>
      </c>
      <c r="AU160" s="5">
        <v>213</v>
      </c>
      <c r="AV160" s="5">
        <v>105</v>
      </c>
      <c r="AW160" s="5">
        <v>397</v>
      </c>
      <c r="AX160" s="5">
        <v>533</v>
      </c>
      <c r="AY160" s="5">
        <v>1930</v>
      </c>
      <c r="AZ160" s="6">
        <v>60.3</v>
      </c>
      <c r="BA160">
        <f t="shared" si="14"/>
        <v>0.54212279866730129</v>
      </c>
      <c r="BB160">
        <f t="shared" si="15"/>
        <v>0.52429052429052425</v>
      </c>
      <c r="BD160" s="5">
        <f t="shared" si="16"/>
        <v>1.0201924093455967</v>
      </c>
      <c r="BE160" s="5">
        <f t="shared" si="17"/>
        <v>1.0503757011323951</v>
      </c>
      <c r="BG160">
        <v>18</v>
      </c>
      <c r="BH160">
        <v>17</v>
      </c>
      <c r="BI160" s="5">
        <f t="shared" si="18"/>
        <v>0.5625</v>
      </c>
      <c r="BJ160" s="5">
        <f t="shared" si="19"/>
        <v>0.53125</v>
      </c>
      <c r="BK160" s="5">
        <f t="shared" si="20"/>
        <v>-3.125E-2</v>
      </c>
    </row>
    <row r="161" spans="1:63" x14ac:dyDescent="0.25">
      <c r="A161">
        <v>2015</v>
      </c>
      <c r="B161" t="s">
        <v>177</v>
      </c>
      <c r="C161" s="5">
        <f>54*(($BP$2*G161)+($BQ$2*W161)+($BR$2*M161)+($BS$2*P161)+($BT$2*X161)+($BU$2*S161)+($BV$2*V161)+($BW$2*T161)-($BX$2*Z161)-($BY$2*(Q161-P161))-($BZ$2*(H161-G161))-($CA$2*Y161))*(1/F161)</f>
        <v>8.7340578809168257</v>
      </c>
      <c r="D161">
        <v>30</v>
      </c>
      <c r="E161">
        <v>11</v>
      </c>
      <c r="F161">
        <v>6145</v>
      </c>
      <c r="G161">
        <v>607</v>
      </c>
      <c r="H161">
        <v>1591</v>
      </c>
      <c r="I161">
        <v>0.38200000000000001</v>
      </c>
      <c r="J161">
        <v>459</v>
      </c>
      <c r="K161">
        <v>1135</v>
      </c>
      <c r="L161">
        <v>0.40400000000000003</v>
      </c>
      <c r="M161">
        <v>148</v>
      </c>
      <c r="N161">
        <v>456</v>
      </c>
      <c r="O161">
        <v>0.32500000000000001</v>
      </c>
      <c r="P161">
        <v>402</v>
      </c>
      <c r="Q161">
        <v>599</v>
      </c>
      <c r="R161">
        <v>0.67100000000000004</v>
      </c>
      <c r="S161">
        <v>346</v>
      </c>
      <c r="T161">
        <v>701</v>
      </c>
      <c r="U161">
        <v>1047</v>
      </c>
      <c r="V161">
        <v>290</v>
      </c>
      <c r="W161">
        <v>166</v>
      </c>
      <c r="X161">
        <v>92</v>
      </c>
      <c r="Y161">
        <v>388</v>
      </c>
      <c r="Z161">
        <v>594</v>
      </c>
      <c r="AA161">
        <v>1764</v>
      </c>
      <c r="AB161">
        <v>58.8</v>
      </c>
      <c r="AC161" s="4">
        <v>30</v>
      </c>
      <c r="AD161" s="5">
        <v>6145</v>
      </c>
      <c r="AE161" s="5">
        <v>676</v>
      </c>
      <c r="AF161" s="5">
        <v>1527</v>
      </c>
      <c r="AG161" s="5">
        <v>0.443</v>
      </c>
      <c r="AH161" s="5">
        <v>510</v>
      </c>
      <c r="AI161" s="5">
        <v>1023</v>
      </c>
      <c r="AJ161" s="5">
        <v>0.499</v>
      </c>
      <c r="AK161" s="5">
        <v>166</v>
      </c>
      <c r="AL161" s="5">
        <v>504</v>
      </c>
      <c r="AM161" s="5">
        <v>0.32900000000000001</v>
      </c>
      <c r="AN161" s="5">
        <v>467</v>
      </c>
      <c r="AO161" s="5">
        <v>685</v>
      </c>
      <c r="AP161" s="5">
        <v>0.68200000000000005</v>
      </c>
      <c r="AQ161" s="5">
        <v>279</v>
      </c>
      <c r="AR161" s="5">
        <v>731</v>
      </c>
      <c r="AS161" s="5">
        <v>1010</v>
      </c>
      <c r="AT161" s="5">
        <v>358</v>
      </c>
      <c r="AU161" s="5">
        <v>181</v>
      </c>
      <c r="AV161" s="5">
        <v>158</v>
      </c>
      <c r="AW161" s="5">
        <v>337</v>
      </c>
      <c r="AX161" s="5">
        <v>533</v>
      </c>
      <c r="AY161" s="5">
        <v>1985</v>
      </c>
      <c r="AZ161" s="6">
        <v>66.2</v>
      </c>
      <c r="BA161">
        <f t="shared" si="14"/>
        <v>0.46645865834633388</v>
      </c>
      <c r="BB161">
        <f t="shared" si="15"/>
        <v>0.53216675244467315</v>
      </c>
      <c r="BD161" s="5">
        <f t="shared" si="16"/>
        <v>1.0677783754706831</v>
      </c>
      <c r="BE161" s="5">
        <f t="shared" si="17"/>
        <v>0.94200576738224928</v>
      </c>
      <c r="BG161">
        <v>9</v>
      </c>
      <c r="BH161">
        <v>11</v>
      </c>
      <c r="BI161" s="5">
        <f t="shared" si="18"/>
        <v>0.3</v>
      </c>
      <c r="BJ161" s="5">
        <f t="shared" si="19"/>
        <v>0.36666666666666664</v>
      </c>
      <c r="BK161" s="5">
        <f t="shared" si="20"/>
        <v>6.6666666666666652E-2</v>
      </c>
    </row>
    <row r="162" spans="1:63" x14ac:dyDescent="0.25">
      <c r="A162">
        <v>2015</v>
      </c>
      <c r="B162" t="s">
        <v>178</v>
      </c>
      <c r="C162" s="5">
        <f>54*(($BP$2*G162)+($BQ$2*W162)+($BR$2*M162)+($BS$2*P162)+($BT$2*X162)+($BU$2*S162)+($BV$2*V162)+($BW$2*T162)-($BX$2*Z162)-($BY$2*(Q162-P162))-($BZ$2*(H162-G162))-($CA$2*Y162))*(1/F162)</f>
        <v>10.643174368436089</v>
      </c>
      <c r="D162">
        <v>31</v>
      </c>
      <c r="E162">
        <v>7</v>
      </c>
      <c r="F162">
        <v>6250</v>
      </c>
      <c r="G162">
        <v>678</v>
      </c>
      <c r="H162">
        <v>1622</v>
      </c>
      <c r="I162">
        <v>0.41799999999999998</v>
      </c>
      <c r="J162">
        <v>518</v>
      </c>
      <c r="K162">
        <v>1170</v>
      </c>
      <c r="L162">
        <v>0.443</v>
      </c>
      <c r="M162">
        <v>160</v>
      </c>
      <c r="N162">
        <v>452</v>
      </c>
      <c r="O162">
        <v>0.35399999999999998</v>
      </c>
      <c r="P162">
        <v>412</v>
      </c>
      <c r="Q162">
        <v>579</v>
      </c>
      <c r="R162">
        <v>0.71199999999999997</v>
      </c>
      <c r="S162">
        <v>351</v>
      </c>
      <c r="T162">
        <v>660</v>
      </c>
      <c r="U162">
        <v>1011</v>
      </c>
      <c r="V162">
        <v>388</v>
      </c>
      <c r="W162">
        <v>188</v>
      </c>
      <c r="X162">
        <v>108</v>
      </c>
      <c r="Y162">
        <v>422</v>
      </c>
      <c r="Z162">
        <v>540</v>
      </c>
      <c r="AA162">
        <v>1928</v>
      </c>
      <c r="AB162">
        <v>62.2</v>
      </c>
      <c r="AC162" s="4">
        <v>31</v>
      </c>
      <c r="AD162" s="5">
        <v>6250</v>
      </c>
      <c r="AE162" s="5">
        <v>766</v>
      </c>
      <c r="AF162" s="5">
        <v>1672</v>
      </c>
      <c r="AG162" s="5">
        <v>0.45800000000000002</v>
      </c>
      <c r="AH162" s="5">
        <v>514</v>
      </c>
      <c r="AI162" s="5">
        <v>1025</v>
      </c>
      <c r="AJ162" s="5">
        <v>0.501</v>
      </c>
      <c r="AK162" s="5">
        <v>252</v>
      </c>
      <c r="AL162" s="5">
        <v>647</v>
      </c>
      <c r="AM162" s="5">
        <v>0.38900000000000001</v>
      </c>
      <c r="AN162" s="5">
        <v>404</v>
      </c>
      <c r="AO162" s="5">
        <v>572</v>
      </c>
      <c r="AP162" s="5">
        <v>0.70599999999999996</v>
      </c>
      <c r="AQ162" s="5">
        <v>337</v>
      </c>
      <c r="AR162" s="5">
        <v>690</v>
      </c>
      <c r="AS162" s="5">
        <v>1027</v>
      </c>
      <c r="AT162" s="5">
        <v>515</v>
      </c>
      <c r="AU162" s="5">
        <v>226</v>
      </c>
      <c r="AV162" s="5">
        <v>105</v>
      </c>
      <c r="AW162" s="5">
        <v>356</v>
      </c>
      <c r="AX162" s="5">
        <v>550</v>
      </c>
      <c r="AY162" s="5">
        <v>2188</v>
      </c>
      <c r="AZ162" s="6">
        <v>70.599999999999994</v>
      </c>
      <c r="BA162">
        <f t="shared" si="14"/>
        <v>0.51225372417107162</v>
      </c>
      <c r="BB162">
        <f t="shared" si="15"/>
        <v>0.58068902991840432</v>
      </c>
      <c r="BD162" s="5">
        <f t="shared" si="16"/>
        <v>1.1397020522971144</v>
      </c>
      <c r="BE162" s="5">
        <f t="shared" si="17"/>
        <v>1.0017666008521251</v>
      </c>
      <c r="BG162">
        <v>21</v>
      </c>
      <c r="BH162">
        <v>7</v>
      </c>
      <c r="BI162" s="5">
        <f t="shared" si="18"/>
        <v>0.67741935483870963</v>
      </c>
      <c r="BJ162" s="5">
        <f t="shared" si="19"/>
        <v>0.22580645161290322</v>
      </c>
      <c r="BK162" s="5">
        <f t="shared" si="20"/>
        <v>-0.45161290322580638</v>
      </c>
    </row>
    <row r="163" spans="1:63" x14ac:dyDescent="0.25">
      <c r="A163">
        <v>2015</v>
      </c>
      <c r="B163" t="s">
        <v>179</v>
      </c>
      <c r="C163" s="5">
        <f>54*(($BP$2*G163)+($BQ$2*W163)+($BR$2*M163)+($BS$2*P163)+($BT$2*X163)+($BU$2*S163)+($BV$2*V163)+($BW$2*T163)-($BX$2*Z163)-($BY$2*(Q163-P163))-($BZ$2*(H163-G163))-($CA$2*Y163))*(1/F163)</f>
        <v>8.90830474127171</v>
      </c>
      <c r="D163">
        <v>30</v>
      </c>
      <c r="E163">
        <v>3</v>
      </c>
      <c r="F163">
        <v>6050</v>
      </c>
      <c r="G163">
        <v>647</v>
      </c>
      <c r="H163">
        <v>1599</v>
      </c>
      <c r="I163">
        <v>0.40500000000000003</v>
      </c>
      <c r="J163">
        <v>450</v>
      </c>
      <c r="K163">
        <v>990</v>
      </c>
      <c r="L163">
        <v>0.45500000000000002</v>
      </c>
      <c r="M163">
        <v>197</v>
      </c>
      <c r="N163">
        <v>609</v>
      </c>
      <c r="O163">
        <v>0.32300000000000001</v>
      </c>
      <c r="P163">
        <v>321</v>
      </c>
      <c r="Q163">
        <v>442</v>
      </c>
      <c r="R163">
        <v>0.72599999999999998</v>
      </c>
      <c r="S163">
        <v>238</v>
      </c>
      <c r="T163">
        <v>643</v>
      </c>
      <c r="U163">
        <v>881</v>
      </c>
      <c r="V163">
        <v>393</v>
      </c>
      <c r="W163">
        <v>179</v>
      </c>
      <c r="X163">
        <v>32</v>
      </c>
      <c r="Y163">
        <v>432</v>
      </c>
      <c r="Z163">
        <v>554</v>
      </c>
      <c r="AA163">
        <v>1812</v>
      </c>
      <c r="AB163">
        <v>60.4</v>
      </c>
      <c r="AC163" s="4">
        <v>30</v>
      </c>
      <c r="AD163" s="5">
        <v>6050</v>
      </c>
      <c r="AE163" s="5">
        <v>804</v>
      </c>
      <c r="AF163" s="5">
        <v>1639</v>
      </c>
      <c r="AG163" s="5">
        <v>0.49099999999999999</v>
      </c>
      <c r="AH163" s="5">
        <v>579</v>
      </c>
      <c r="AI163" s="5">
        <v>1041</v>
      </c>
      <c r="AJ163" s="5">
        <v>0.55600000000000005</v>
      </c>
      <c r="AK163" s="5">
        <v>225</v>
      </c>
      <c r="AL163" s="5">
        <v>598</v>
      </c>
      <c r="AM163" s="5">
        <v>0.376</v>
      </c>
      <c r="AN163" s="5">
        <v>411</v>
      </c>
      <c r="AO163" s="5">
        <v>602</v>
      </c>
      <c r="AP163" s="5">
        <v>0.68300000000000005</v>
      </c>
      <c r="AQ163" s="5">
        <v>300</v>
      </c>
      <c r="AR163" s="5">
        <v>783</v>
      </c>
      <c r="AS163" s="5">
        <v>1083</v>
      </c>
      <c r="AT163" s="5">
        <v>458</v>
      </c>
      <c r="AU163" s="5">
        <v>233</v>
      </c>
      <c r="AV163" s="5">
        <v>99</v>
      </c>
      <c r="AW163" s="5">
        <v>382</v>
      </c>
      <c r="AX163" s="5">
        <v>472</v>
      </c>
      <c r="AY163" s="5">
        <v>2244</v>
      </c>
      <c r="AZ163" s="6">
        <v>74.8</v>
      </c>
      <c r="BA163">
        <f t="shared" si="14"/>
        <v>0.47575480329368708</v>
      </c>
      <c r="BB163">
        <f t="shared" si="15"/>
        <v>0.57916475447452964</v>
      </c>
      <c r="BD163" s="5">
        <f t="shared" si="16"/>
        <v>1.1438474870017332</v>
      </c>
      <c r="BE163" s="5">
        <f t="shared" si="17"/>
        <v>0.91989034419738047</v>
      </c>
      <c r="BG163">
        <v>19</v>
      </c>
      <c r="BH163">
        <v>3</v>
      </c>
      <c r="BI163" s="5">
        <f t="shared" si="18"/>
        <v>0.6333333333333333</v>
      </c>
      <c r="BJ163" s="5">
        <f t="shared" si="19"/>
        <v>0.1</v>
      </c>
      <c r="BK163" s="5">
        <f t="shared" si="20"/>
        <v>-0.53333333333333333</v>
      </c>
    </row>
    <row r="164" spans="1:63" x14ac:dyDescent="0.25">
      <c r="A164">
        <v>2015</v>
      </c>
      <c r="B164" t="s">
        <v>180</v>
      </c>
      <c r="C164" s="5">
        <f>54*(($BP$2*G164)+($BQ$2*W164)+($BR$2*M164)+($BS$2*P164)+($BT$2*X164)+($BU$2*S164)+($BV$2*V164)+($BW$2*T164)-($BX$2*Z164)-($BY$2*(Q164-P164))-($BZ$2*(H164-G164))-($CA$2*Y164))*(1/F164)</f>
        <v>11.944984647748349</v>
      </c>
      <c r="D164">
        <v>30</v>
      </c>
      <c r="E164">
        <v>17</v>
      </c>
      <c r="F164">
        <v>6100</v>
      </c>
      <c r="G164">
        <v>687</v>
      </c>
      <c r="H164">
        <v>1577</v>
      </c>
      <c r="I164">
        <v>0.436</v>
      </c>
      <c r="J164">
        <v>495</v>
      </c>
      <c r="K164">
        <v>1002</v>
      </c>
      <c r="L164">
        <v>0.49399999999999999</v>
      </c>
      <c r="M164">
        <v>192</v>
      </c>
      <c r="N164">
        <v>575</v>
      </c>
      <c r="O164">
        <v>0.33400000000000002</v>
      </c>
      <c r="P164">
        <v>526</v>
      </c>
      <c r="Q164">
        <v>757</v>
      </c>
      <c r="R164">
        <v>0.69499999999999995</v>
      </c>
      <c r="S164">
        <v>310</v>
      </c>
      <c r="T164">
        <v>641</v>
      </c>
      <c r="U164">
        <v>951</v>
      </c>
      <c r="V164">
        <v>415</v>
      </c>
      <c r="W164">
        <v>244</v>
      </c>
      <c r="X164">
        <v>82</v>
      </c>
      <c r="Y164">
        <v>442</v>
      </c>
      <c r="Z164">
        <v>692</v>
      </c>
      <c r="AA164">
        <v>2092</v>
      </c>
      <c r="AB164">
        <v>69.7</v>
      </c>
      <c r="AC164" s="4">
        <v>30</v>
      </c>
      <c r="AD164" s="5">
        <v>6100</v>
      </c>
      <c r="AE164" s="5">
        <v>668</v>
      </c>
      <c r="AF164" s="5">
        <v>1524</v>
      </c>
      <c r="AG164" s="5">
        <v>0.438</v>
      </c>
      <c r="AH164" s="5">
        <v>531</v>
      </c>
      <c r="AI164" s="5">
        <v>1108</v>
      </c>
      <c r="AJ164" s="5">
        <v>0.47899999999999998</v>
      </c>
      <c r="AK164" s="5">
        <v>137</v>
      </c>
      <c r="AL164" s="5">
        <v>416</v>
      </c>
      <c r="AM164" s="5">
        <v>0.32900000000000001</v>
      </c>
      <c r="AN164" s="5">
        <v>570</v>
      </c>
      <c r="AO164" s="5">
        <v>806</v>
      </c>
      <c r="AP164" s="5">
        <v>0.70699999999999996</v>
      </c>
      <c r="AQ164" s="5">
        <v>332</v>
      </c>
      <c r="AR164" s="5">
        <v>692</v>
      </c>
      <c r="AS164" s="5">
        <v>1024</v>
      </c>
      <c r="AT164" s="5">
        <v>398</v>
      </c>
      <c r="AU164" s="5">
        <v>213</v>
      </c>
      <c r="AV164" s="5">
        <v>119</v>
      </c>
      <c r="AW164" s="5">
        <v>503</v>
      </c>
      <c r="AX164" s="5">
        <v>660</v>
      </c>
      <c r="AY164" s="5">
        <v>2043</v>
      </c>
      <c r="AZ164" s="6">
        <v>68.099999999999994</v>
      </c>
      <c r="BA164">
        <f t="shared" si="14"/>
        <v>0.51883239171374762</v>
      </c>
      <c r="BB164">
        <f t="shared" si="15"/>
        <v>0.50931677018633537</v>
      </c>
      <c r="BD164" s="5">
        <f t="shared" si="16"/>
        <v>1.0126896004758599</v>
      </c>
      <c r="BE164" s="5">
        <f t="shared" si="17"/>
        <v>1.0398647976936077</v>
      </c>
      <c r="BG164">
        <v>30</v>
      </c>
      <c r="BH164">
        <v>17</v>
      </c>
      <c r="BI164" s="5">
        <f t="shared" si="18"/>
        <v>1</v>
      </c>
      <c r="BJ164" s="5">
        <f t="shared" si="19"/>
        <v>0.56666666666666665</v>
      </c>
      <c r="BK164" s="5">
        <f t="shared" si="20"/>
        <v>-0.43333333333333335</v>
      </c>
    </row>
    <row r="165" spans="1:63" x14ac:dyDescent="0.25">
      <c r="A165">
        <v>2015</v>
      </c>
      <c r="B165" t="s">
        <v>181</v>
      </c>
      <c r="C165" s="5">
        <f>54*(($BP$2*G165)+($BQ$2*W165)+($BR$2*M165)+($BS$2*P165)+($BT$2*X165)+($BU$2*S165)+($BV$2*V165)+($BW$2*T165)-($BX$2*Z165)-($BY$2*(Q165-P165))-($BZ$2*(H165-G165))-($CA$2*Y165))*(1/F165)</f>
        <v>9.5376133000492569</v>
      </c>
      <c r="D165">
        <v>32</v>
      </c>
      <c r="E165">
        <v>7</v>
      </c>
      <c r="F165">
        <v>6400</v>
      </c>
      <c r="G165">
        <v>649</v>
      </c>
      <c r="H165">
        <v>1629</v>
      </c>
      <c r="I165">
        <v>0.39800000000000002</v>
      </c>
      <c r="J165">
        <v>423</v>
      </c>
      <c r="K165">
        <v>912</v>
      </c>
      <c r="L165">
        <v>0.46400000000000002</v>
      </c>
      <c r="M165">
        <v>226</v>
      </c>
      <c r="N165">
        <v>717</v>
      </c>
      <c r="O165">
        <v>0.315</v>
      </c>
      <c r="P165">
        <v>433</v>
      </c>
      <c r="Q165">
        <v>619</v>
      </c>
      <c r="R165">
        <v>0.7</v>
      </c>
      <c r="S165">
        <v>230</v>
      </c>
      <c r="T165">
        <v>706</v>
      </c>
      <c r="U165">
        <v>936</v>
      </c>
      <c r="V165">
        <v>336</v>
      </c>
      <c r="W165">
        <v>223</v>
      </c>
      <c r="X165">
        <v>90</v>
      </c>
      <c r="Y165">
        <v>436</v>
      </c>
      <c r="Z165">
        <v>571</v>
      </c>
      <c r="AA165">
        <v>1957</v>
      </c>
      <c r="AB165">
        <v>61.2</v>
      </c>
      <c r="AC165" s="4">
        <v>32</v>
      </c>
      <c r="AD165" s="5">
        <v>6400</v>
      </c>
      <c r="AE165" s="5">
        <v>773</v>
      </c>
      <c r="AF165" s="5">
        <v>1762</v>
      </c>
      <c r="AG165" s="5">
        <v>0.439</v>
      </c>
      <c r="AH165" s="5">
        <v>572</v>
      </c>
      <c r="AI165" s="5">
        <v>1154</v>
      </c>
      <c r="AJ165" s="5">
        <v>0.496</v>
      </c>
      <c r="AK165" s="5">
        <v>201</v>
      </c>
      <c r="AL165" s="5">
        <v>608</v>
      </c>
      <c r="AM165" s="5">
        <v>0.33100000000000002</v>
      </c>
      <c r="AN165" s="5">
        <v>452</v>
      </c>
      <c r="AO165" s="5">
        <v>647</v>
      </c>
      <c r="AP165" s="5">
        <v>0.69899999999999995</v>
      </c>
      <c r="AQ165" s="5">
        <v>388</v>
      </c>
      <c r="AR165" s="5">
        <v>857</v>
      </c>
      <c r="AS165" s="5">
        <v>1245</v>
      </c>
      <c r="AT165" s="5">
        <v>441</v>
      </c>
      <c r="AU165" s="5">
        <v>230</v>
      </c>
      <c r="AV165" s="5">
        <v>91</v>
      </c>
      <c r="AW165" s="5">
        <v>441</v>
      </c>
      <c r="AX165" s="5">
        <v>604</v>
      </c>
      <c r="AY165" s="5">
        <v>2201</v>
      </c>
      <c r="AZ165" s="6">
        <v>68.8</v>
      </c>
      <c r="BA165">
        <f t="shared" si="14"/>
        <v>0.45370796867802854</v>
      </c>
      <c r="BB165">
        <f t="shared" si="15"/>
        <v>0.53812056737588654</v>
      </c>
      <c r="BD165" s="5">
        <f t="shared" si="16"/>
        <v>1.0613366766322692</v>
      </c>
      <c r="BE165" s="5">
        <f t="shared" si="17"/>
        <v>0.93969077115144539</v>
      </c>
      <c r="BG165">
        <v>17</v>
      </c>
      <c r="BH165">
        <v>7</v>
      </c>
      <c r="BI165" s="5">
        <f t="shared" si="18"/>
        <v>0.53125</v>
      </c>
      <c r="BJ165" s="5">
        <f t="shared" si="19"/>
        <v>0.21875</v>
      </c>
      <c r="BK165" s="5">
        <f t="shared" si="20"/>
        <v>-0.3125</v>
      </c>
    </row>
    <row r="166" spans="1:63" x14ac:dyDescent="0.25">
      <c r="A166">
        <v>2015</v>
      </c>
      <c r="B166" t="s">
        <v>182</v>
      </c>
      <c r="C166" s="5">
        <f>54*(($BP$2*G166)+($BQ$2*W166)+($BR$2*M166)+($BS$2*P166)+($BT$2*X166)+($BU$2*S166)+($BV$2*V166)+($BW$2*T166)-($BX$2*Z166)-($BY$2*(Q166-P166))-($BZ$2*(H166-G166))-($CA$2*Y166))*(1/F166)</f>
        <v>12.192646208341143</v>
      </c>
      <c r="D166">
        <v>30</v>
      </c>
      <c r="E166">
        <v>12</v>
      </c>
      <c r="F166">
        <v>6049</v>
      </c>
      <c r="G166">
        <v>695</v>
      </c>
      <c r="H166">
        <v>1602</v>
      </c>
      <c r="I166">
        <v>0.434</v>
      </c>
      <c r="J166">
        <v>506</v>
      </c>
      <c r="K166">
        <v>1040</v>
      </c>
      <c r="L166">
        <v>0.48699999999999999</v>
      </c>
      <c r="M166">
        <v>189</v>
      </c>
      <c r="N166">
        <v>562</v>
      </c>
      <c r="O166">
        <v>0.33600000000000002</v>
      </c>
      <c r="P166">
        <v>377</v>
      </c>
      <c r="Q166">
        <v>574</v>
      </c>
      <c r="R166">
        <v>0.65700000000000003</v>
      </c>
      <c r="S166">
        <v>286</v>
      </c>
      <c r="T166">
        <v>651</v>
      </c>
      <c r="U166">
        <v>937</v>
      </c>
      <c r="V166">
        <v>444</v>
      </c>
      <c r="W166">
        <v>230</v>
      </c>
      <c r="X166">
        <v>107</v>
      </c>
      <c r="Y166">
        <v>369</v>
      </c>
      <c r="Z166">
        <v>479</v>
      </c>
      <c r="AA166">
        <v>1956</v>
      </c>
      <c r="AB166">
        <v>65.2</v>
      </c>
      <c r="AC166" s="4">
        <v>30</v>
      </c>
      <c r="AD166" s="5">
        <v>6049</v>
      </c>
      <c r="AE166" s="5">
        <v>712</v>
      </c>
      <c r="AF166" s="5">
        <v>1680</v>
      </c>
      <c r="AG166" s="5">
        <v>0.42399999999999999</v>
      </c>
      <c r="AH166" s="5">
        <v>500</v>
      </c>
      <c r="AI166" s="5">
        <v>1080</v>
      </c>
      <c r="AJ166" s="5">
        <v>0.46300000000000002</v>
      </c>
      <c r="AK166" s="5">
        <v>212</v>
      </c>
      <c r="AL166" s="5">
        <v>600</v>
      </c>
      <c r="AM166" s="5">
        <v>0.35299999999999998</v>
      </c>
      <c r="AN166" s="5">
        <v>369</v>
      </c>
      <c r="AO166" s="5">
        <v>518</v>
      </c>
      <c r="AP166" s="5">
        <v>0.71199999999999997</v>
      </c>
      <c r="AQ166" s="5">
        <v>381</v>
      </c>
      <c r="AR166" s="5">
        <v>708</v>
      </c>
      <c r="AS166" s="5">
        <v>1089</v>
      </c>
      <c r="AT166" s="5">
        <v>442</v>
      </c>
      <c r="AU166" s="5">
        <v>184</v>
      </c>
      <c r="AV166" s="5">
        <v>116</v>
      </c>
      <c r="AW166" s="5">
        <v>417</v>
      </c>
      <c r="AX166" s="5">
        <v>541</v>
      </c>
      <c r="AY166" s="5">
        <v>2005</v>
      </c>
      <c r="AZ166" s="6">
        <v>66.8</v>
      </c>
      <c r="BA166">
        <f t="shared" si="14"/>
        <v>0.53499295443870365</v>
      </c>
      <c r="BB166">
        <f t="shared" si="15"/>
        <v>0.53475440222428172</v>
      </c>
      <c r="BD166" s="5">
        <f t="shared" si="16"/>
        <v>1.0425332778702163</v>
      </c>
      <c r="BE166" s="5">
        <f t="shared" si="17"/>
        <v>1.0216233155750549</v>
      </c>
      <c r="BG166">
        <v>16</v>
      </c>
      <c r="BH166">
        <v>12</v>
      </c>
      <c r="BI166" s="5">
        <f t="shared" si="18"/>
        <v>0.53333333333333333</v>
      </c>
      <c r="BJ166" s="5">
        <f t="shared" si="19"/>
        <v>0.4</v>
      </c>
      <c r="BK166" s="5">
        <f t="shared" si="20"/>
        <v>-0.1333333333333333</v>
      </c>
    </row>
    <row r="167" spans="1:63" x14ac:dyDescent="0.25">
      <c r="A167">
        <v>2015</v>
      </c>
      <c r="B167" t="s">
        <v>183</v>
      </c>
      <c r="C167" s="5">
        <f>54*(($BP$2*G167)+($BQ$2*W167)+($BR$2*M167)+($BS$2*P167)+($BT$2*X167)+($BU$2*S167)+($BV$2*V167)+($BW$2*T167)-($BX$2*Z167)-($BY$2*(Q167-P167))-($BZ$2*(H167-G167))-($CA$2*Y167))*(1/F167)</f>
        <v>10.778651208664497</v>
      </c>
      <c r="D167">
        <v>31</v>
      </c>
      <c r="E167">
        <v>9</v>
      </c>
      <c r="F167">
        <v>6225</v>
      </c>
      <c r="G167">
        <v>720</v>
      </c>
      <c r="H167">
        <v>1778</v>
      </c>
      <c r="I167">
        <v>0.40500000000000003</v>
      </c>
      <c r="J167">
        <v>474</v>
      </c>
      <c r="K167">
        <v>1010</v>
      </c>
      <c r="L167">
        <v>0.46899999999999997</v>
      </c>
      <c r="M167">
        <v>246</v>
      </c>
      <c r="N167">
        <v>768</v>
      </c>
      <c r="O167">
        <v>0.32</v>
      </c>
      <c r="P167">
        <v>406</v>
      </c>
      <c r="Q167">
        <v>623</v>
      </c>
      <c r="R167">
        <v>0.65200000000000002</v>
      </c>
      <c r="S167">
        <v>339</v>
      </c>
      <c r="T167">
        <v>808</v>
      </c>
      <c r="U167">
        <v>1147</v>
      </c>
      <c r="V167">
        <v>404</v>
      </c>
      <c r="W167">
        <v>207</v>
      </c>
      <c r="X167">
        <v>89</v>
      </c>
      <c r="Y167">
        <v>481</v>
      </c>
      <c r="Z167">
        <v>617</v>
      </c>
      <c r="AA167">
        <v>2092</v>
      </c>
      <c r="AB167">
        <v>67.5</v>
      </c>
      <c r="AC167" s="4">
        <v>31</v>
      </c>
      <c r="AD167" s="5">
        <v>6225</v>
      </c>
      <c r="AE167" s="5">
        <v>797</v>
      </c>
      <c r="AF167" s="5">
        <v>1850</v>
      </c>
      <c r="AG167" s="5">
        <v>0.43099999999999999</v>
      </c>
      <c r="AH167" s="5">
        <v>587</v>
      </c>
      <c r="AI167" s="5">
        <v>1201</v>
      </c>
      <c r="AJ167" s="5">
        <v>0.48899999999999999</v>
      </c>
      <c r="AK167" s="5">
        <v>210</v>
      </c>
      <c r="AL167" s="5">
        <v>649</v>
      </c>
      <c r="AM167" s="5">
        <v>0.32400000000000001</v>
      </c>
      <c r="AN167" s="5">
        <v>425</v>
      </c>
      <c r="AO167" s="5">
        <v>673</v>
      </c>
      <c r="AP167" s="5">
        <v>0.63200000000000001</v>
      </c>
      <c r="AQ167" s="5">
        <v>379</v>
      </c>
      <c r="AR167" s="5">
        <v>838</v>
      </c>
      <c r="AS167" s="5">
        <v>1217</v>
      </c>
      <c r="AT167" s="5">
        <v>426</v>
      </c>
      <c r="AU167" s="5">
        <v>252</v>
      </c>
      <c r="AV167" s="5">
        <v>86</v>
      </c>
      <c r="AW167" s="5">
        <v>420</v>
      </c>
      <c r="AX167" s="5">
        <v>575</v>
      </c>
      <c r="AY167" s="5">
        <v>2229</v>
      </c>
      <c r="AZ167" s="6">
        <v>71.900000000000006</v>
      </c>
      <c r="BA167">
        <f t="shared" si="14"/>
        <v>0.48364888123924271</v>
      </c>
      <c r="BB167">
        <f t="shared" si="15"/>
        <v>0.52783772119119554</v>
      </c>
      <c r="BD167" s="5">
        <f t="shared" si="16"/>
        <v>1.0318489028793632</v>
      </c>
      <c r="BE167" s="5">
        <f t="shared" si="17"/>
        <v>0.96441084270698885</v>
      </c>
      <c r="BG167">
        <v>21</v>
      </c>
      <c r="BH167">
        <v>9</v>
      </c>
      <c r="BI167" s="5">
        <f t="shared" si="18"/>
        <v>0.67741935483870963</v>
      </c>
      <c r="BJ167" s="5">
        <f t="shared" si="19"/>
        <v>0.29032258064516131</v>
      </c>
      <c r="BK167" s="5">
        <f t="shared" si="20"/>
        <v>-0.38709677419354832</v>
      </c>
    </row>
    <row r="168" spans="1:63" x14ac:dyDescent="0.25">
      <c r="A168">
        <v>2015</v>
      </c>
      <c r="B168" t="s">
        <v>184</v>
      </c>
      <c r="C168" s="5">
        <f>54*(($BP$2*G168)+($BQ$2*W168)+($BR$2*M168)+($BS$2*P168)+($BT$2*X168)+($BU$2*S168)+($BV$2*V168)+($BW$2*T168)-($BX$2*Z168)-($BY$2*(Q168-P168))-($BZ$2*(H168-G168))-($CA$2*Y168))*(1/F168)</f>
        <v>12.679240485816781</v>
      </c>
      <c r="D168">
        <v>30</v>
      </c>
      <c r="E168">
        <v>25</v>
      </c>
      <c r="F168">
        <v>6050</v>
      </c>
      <c r="G168">
        <v>680</v>
      </c>
      <c r="H168">
        <v>1547</v>
      </c>
      <c r="I168">
        <v>0.44</v>
      </c>
      <c r="J168">
        <v>458</v>
      </c>
      <c r="K168">
        <v>952</v>
      </c>
      <c r="L168">
        <v>0.48099999999999998</v>
      </c>
      <c r="M168">
        <v>222</v>
      </c>
      <c r="N168">
        <v>595</v>
      </c>
      <c r="O168">
        <v>0.373</v>
      </c>
      <c r="P168">
        <v>514</v>
      </c>
      <c r="Q168">
        <v>682</v>
      </c>
      <c r="R168">
        <v>0.754</v>
      </c>
      <c r="S168">
        <v>269</v>
      </c>
      <c r="T168">
        <v>781</v>
      </c>
      <c r="U168">
        <v>1050</v>
      </c>
      <c r="V168">
        <v>326</v>
      </c>
      <c r="W168">
        <v>152</v>
      </c>
      <c r="X168">
        <v>128</v>
      </c>
      <c r="Y168">
        <v>356</v>
      </c>
      <c r="Z168">
        <v>483</v>
      </c>
      <c r="AA168">
        <v>2096</v>
      </c>
      <c r="AB168">
        <v>69.900000000000006</v>
      </c>
      <c r="AC168" s="4">
        <v>30</v>
      </c>
      <c r="AD168" s="5">
        <v>6050</v>
      </c>
      <c r="AE168" s="5">
        <v>694</v>
      </c>
      <c r="AF168" s="5">
        <v>1739</v>
      </c>
      <c r="AG168" s="5">
        <v>0.39900000000000002</v>
      </c>
      <c r="AH168" s="5">
        <v>485</v>
      </c>
      <c r="AI168" s="5">
        <v>1082</v>
      </c>
      <c r="AJ168" s="5">
        <v>0.44800000000000001</v>
      </c>
      <c r="AK168" s="5">
        <v>209</v>
      </c>
      <c r="AL168" s="5">
        <v>657</v>
      </c>
      <c r="AM168" s="5">
        <v>0.318</v>
      </c>
      <c r="AN168" s="5">
        <v>298</v>
      </c>
      <c r="AO168" s="5">
        <v>454</v>
      </c>
      <c r="AP168" s="5">
        <v>0.65600000000000003</v>
      </c>
      <c r="AQ168" s="5">
        <v>326</v>
      </c>
      <c r="AR168" s="5">
        <v>673</v>
      </c>
      <c r="AS168" s="5">
        <v>999</v>
      </c>
      <c r="AT168" s="5">
        <v>333</v>
      </c>
      <c r="AU168" s="5">
        <v>158</v>
      </c>
      <c r="AV168" s="5">
        <v>93</v>
      </c>
      <c r="AW168" s="5">
        <v>345</v>
      </c>
      <c r="AX168" s="5">
        <v>601</v>
      </c>
      <c r="AY168" s="5">
        <v>1895</v>
      </c>
      <c r="AZ168" s="6">
        <v>63.2</v>
      </c>
      <c r="BA168">
        <f t="shared" si="14"/>
        <v>0.51326530612244903</v>
      </c>
      <c r="BB168">
        <f t="shared" si="15"/>
        <v>0.49115255858440937</v>
      </c>
      <c r="BD168" s="5">
        <f t="shared" si="16"/>
        <v>0.97700556815838324</v>
      </c>
      <c r="BE168" s="5">
        <f t="shared" si="17"/>
        <v>1.0992238305013635</v>
      </c>
      <c r="BG168">
        <v>23</v>
      </c>
      <c r="BH168">
        <v>25</v>
      </c>
      <c r="BI168" s="5">
        <f t="shared" si="18"/>
        <v>0.76666666666666672</v>
      </c>
      <c r="BJ168" s="5">
        <f t="shared" si="19"/>
        <v>0.83333333333333337</v>
      </c>
      <c r="BK168" s="5">
        <f t="shared" si="20"/>
        <v>6.6666666666666652E-2</v>
      </c>
    </row>
    <row r="169" spans="1:63" x14ac:dyDescent="0.25">
      <c r="A169">
        <v>2015</v>
      </c>
      <c r="B169" t="s">
        <v>185</v>
      </c>
      <c r="C169" s="5">
        <f>54*(($BP$2*G169)+($BQ$2*W169)+($BR$2*M169)+($BS$2*P169)+($BT$2*X169)+($BU$2*S169)+($BV$2*V169)+($BW$2*T169)-($BX$2*Z169)-($BY$2*(Q169-P169))-($BZ$2*(H169-G169))-($CA$2*Y169))*(1/F169)</f>
        <v>8.4198463030630126</v>
      </c>
      <c r="D169">
        <v>30</v>
      </c>
      <c r="E169">
        <v>4</v>
      </c>
      <c r="F169">
        <v>6025</v>
      </c>
      <c r="G169">
        <v>591</v>
      </c>
      <c r="H169">
        <v>1441</v>
      </c>
      <c r="I169">
        <v>0.41</v>
      </c>
      <c r="J169">
        <v>438</v>
      </c>
      <c r="K169">
        <v>972</v>
      </c>
      <c r="L169">
        <v>0.45100000000000001</v>
      </c>
      <c r="M169">
        <v>153</v>
      </c>
      <c r="N169">
        <v>469</v>
      </c>
      <c r="O169">
        <v>0.32600000000000001</v>
      </c>
      <c r="P169">
        <v>347</v>
      </c>
      <c r="Q169">
        <v>539</v>
      </c>
      <c r="R169">
        <v>0.64400000000000002</v>
      </c>
      <c r="S169">
        <v>225</v>
      </c>
      <c r="T169">
        <v>677</v>
      </c>
      <c r="U169">
        <v>902</v>
      </c>
      <c r="V169">
        <v>338</v>
      </c>
      <c r="W169">
        <v>197</v>
      </c>
      <c r="X169">
        <v>90</v>
      </c>
      <c r="Y169">
        <v>467</v>
      </c>
      <c r="Z169">
        <v>475</v>
      </c>
      <c r="AA169">
        <v>1682</v>
      </c>
      <c r="AB169">
        <v>56.1</v>
      </c>
      <c r="AC169" s="4">
        <v>30</v>
      </c>
      <c r="AD169" s="5">
        <v>6025</v>
      </c>
      <c r="AE169" s="5">
        <v>720</v>
      </c>
      <c r="AF169" s="5">
        <v>1604</v>
      </c>
      <c r="AG169" s="5">
        <v>0.44900000000000001</v>
      </c>
      <c r="AH169" s="5">
        <v>517</v>
      </c>
      <c r="AI169" s="5">
        <v>1042</v>
      </c>
      <c r="AJ169" s="5">
        <v>0.496</v>
      </c>
      <c r="AK169" s="5">
        <v>203</v>
      </c>
      <c r="AL169" s="5">
        <v>562</v>
      </c>
      <c r="AM169" s="5">
        <v>0.36099999999999999</v>
      </c>
      <c r="AN169" s="5">
        <v>370</v>
      </c>
      <c r="AO169" s="5">
        <v>530</v>
      </c>
      <c r="AP169" s="5">
        <v>0.69799999999999995</v>
      </c>
      <c r="AQ169" s="5">
        <v>297</v>
      </c>
      <c r="AR169" s="5">
        <v>741</v>
      </c>
      <c r="AS169" s="5">
        <v>1038</v>
      </c>
      <c r="AT169" s="5">
        <v>408</v>
      </c>
      <c r="AU169" s="5">
        <v>261</v>
      </c>
      <c r="AV169" s="5">
        <v>92</v>
      </c>
      <c r="AW169" s="5">
        <v>383</v>
      </c>
      <c r="AX169" s="5">
        <v>545</v>
      </c>
      <c r="AY169" s="5">
        <v>2013</v>
      </c>
      <c r="AZ169" s="6">
        <v>67.099999999999994</v>
      </c>
      <c r="BA169">
        <f t="shared" si="14"/>
        <v>0.45967342899554675</v>
      </c>
      <c r="BB169">
        <f t="shared" si="15"/>
        <v>0.53765490943755956</v>
      </c>
      <c r="BD169" s="5">
        <f t="shared" si="16"/>
        <v>1.0583596214511042</v>
      </c>
      <c r="BE169" s="5">
        <f t="shared" si="17"/>
        <v>0.88591593805962288</v>
      </c>
      <c r="BG169">
        <v>12</v>
      </c>
      <c r="BH169">
        <v>4</v>
      </c>
      <c r="BI169" s="5">
        <f t="shared" si="18"/>
        <v>0.4</v>
      </c>
      <c r="BJ169" s="5">
        <f t="shared" si="19"/>
        <v>0.13333333333333333</v>
      </c>
      <c r="BK169" s="5">
        <f t="shared" si="20"/>
        <v>-0.26666666666666672</v>
      </c>
    </row>
    <row r="170" spans="1:63" x14ac:dyDescent="0.25">
      <c r="A170">
        <v>2015</v>
      </c>
      <c r="B170" t="s">
        <v>186</v>
      </c>
      <c r="C170" s="5">
        <f>54*(($BP$2*G170)+($BQ$2*W170)+($BR$2*M170)+($BS$2*P170)+($BT$2*X170)+($BU$2*S170)+($BV$2*V170)+($BW$2*T170)-($BX$2*Z170)-($BY$2*(Q170-P170))-($BZ$2*(H170-G170))-($CA$2*Y170))*(1/F170)</f>
        <v>11.948512215368805</v>
      </c>
      <c r="D170">
        <v>31</v>
      </c>
      <c r="E170">
        <v>18</v>
      </c>
      <c r="F170">
        <v>6226</v>
      </c>
      <c r="G170">
        <v>704</v>
      </c>
      <c r="H170">
        <v>1546</v>
      </c>
      <c r="I170">
        <v>0.45500000000000002</v>
      </c>
      <c r="J170">
        <v>503</v>
      </c>
      <c r="K170">
        <v>1024</v>
      </c>
      <c r="L170">
        <v>0.49099999999999999</v>
      </c>
      <c r="M170">
        <v>201</v>
      </c>
      <c r="N170">
        <v>522</v>
      </c>
      <c r="O170">
        <v>0.38500000000000001</v>
      </c>
      <c r="P170">
        <v>485</v>
      </c>
      <c r="Q170">
        <v>733</v>
      </c>
      <c r="R170">
        <v>0.66200000000000003</v>
      </c>
      <c r="S170">
        <v>351</v>
      </c>
      <c r="T170">
        <v>673</v>
      </c>
      <c r="U170">
        <v>1024</v>
      </c>
      <c r="V170">
        <v>424</v>
      </c>
      <c r="W170">
        <v>238</v>
      </c>
      <c r="X170">
        <v>45</v>
      </c>
      <c r="Y170">
        <v>472</v>
      </c>
      <c r="Z170">
        <v>605</v>
      </c>
      <c r="AA170">
        <v>2094</v>
      </c>
      <c r="AB170">
        <v>67.5</v>
      </c>
      <c r="AC170" s="4">
        <v>31</v>
      </c>
      <c r="AD170" s="5">
        <v>6226</v>
      </c>
      <c r="AE170" s="5">
        <v>721</v>
      </c>
      <c r="AF170" s="5">
        <v>1598</v>
      </c>
      <c r="AG170" s="5">
        <v>0.45100000000000001</v>
      </c>
      <c r="AH170" s="5">
        <v>522</v>
      </c>
      <c r="AI170" s="5">
        <v>974</v>
      </c>
      <c r="AJ170" s="5">
        <v>0.53600000000000003</v>
      </c>
      <c r="AK170" s="5">
        <v>199</v>
      </c>
      <c r="AL170" s="5">
        <v>624</v>
      </c>
      <c r="AM170" s="5">
        <v>0.31900000000000001</v>
      </c>
      <c r="AN170" s="5">
        <v>429</v>
      </c>
      <c r="AO170" s="5">
        <v>631</v>
      </c>
      <c r="AP170" s="5">
        <v>0.68</v>
      </c>
      <c r="AQ170" s="5">
        <v>310</v>
      </c>
      <c r="AR170" s="5">
        <v>641</v>
      </c>
      <c r="AS170" s="5">
        <v>951</v>
      </c>
      <c r="AT170" s="5">
        <v>378</v>
      </c>
      <c r="AU170" s="5">
        <v>220</v>
      </c>
      <c r="AV170" s="5">
        <v>102</v>
      </c>
      <c r="AW170" s="5">
        <v>433</v>
      </c>
      <c r="AX170" s="5">
        <v>604</v>
      </c>
      <c r="AY170" s="5">
        <v>2070</v>
      </c>
      <c r="AZ170" s="6">
        <v>66.8</v>
      </c>
      <c r="BA170">
        <f t="shared" si="14"/>
        <v>0.53945480631276899</v>
      </c>
      <c r="BB170">
        <f t="shared" si="15"/>
        <v>0.52358265840876606</v>
      </c>
      <c r="BD170" s="5">
        <f t="shared" si="16"/>
        <v>1.048951048951049</v>
      </c>
      <c r="BE170" s="5">
        <f t="shared" si="17"/>
        <v>1.0682583409856137</v>
      </c>
      <c r="BG170">
        <v>24</v>
      </c>
      <c r="BH170">
        <v>18</v>
      </c>
      <c r="BI170" s="5">
        <f t="shared" si="18"/>
        <v>0.77419354838709675</v>
      </c>
      <c r="BJ170" s="5">
        <f t="shared" si="19"/>
        <v>0.58064516129032262</v>
      </c>
      <c r="BK170" s="5">
        <f t="shared" si="20"/>
        <v>-0.19354838709677413</v>
      </c>
    </row>
    <row r="171" spans="1:63" x14ac:dyDescent="0.25">
      <c r="A171">
        <v>2015</v>
      </c>
      <c r="B171" t="s">
        <v>187</v>
      </c>
      <c r="C171" s="5">
        <f>54*(($BP$2*G171)+($BQ$2*W171)+($BR$2*M171)+($BS$2*P171)+($BT$2*X171)+($BU$2*S171)+($BV$2*V171)+($BW$2*T171)-($BX$2*Z171)-($BY$2*(Q171-P171))-($BZ$2*(H171-G171))-($CA$2*Y171))*(1/F171)</f>
        <v>12.473053916601314</v>
      </c>
      <c r="D171">
        <v>31</v>
      </c>
      <c r="E171">
        <v>17</v>
      </c>
      <c r="F171">
        <v>6250</v>
      </c>
      <c r="G171">
        <v>746</v>
      </c>
      <c r="H171">
        <v>1719</v>
      </c>
      <c r="I171">
        <v>0.434</v>
      </c>
      <c r="J171">
        <v>606</v>
      </c>
      <c r="K171">
        <v>1249</v>
      </c>
      <c r="L171">
        <v>0.48499999999999999</v>
      </c>
      <c r="M171">
        <v>140</v>
      </c>
      <c r="N171">
        <v>470</v>
      </c>
      <c r="O171">
        <v>0.29799999999999999</v>
      </c>
      <c r="P171">
        <v>519</v>
      </c>
      <c r="Q171">
        <v>736</v>
      </c>
      <c r="R171">
        <v>0.70499999999999996</v>
      </c>
      <c r="S171">
        <v>365</v>
      </c>
      <c r="T171">
        <v>769</v>
      </c>
      <c r="U171">
        <v>1134</v>
      </c>
      <c r="V171">
        <v>419</v>
      </c>
      <c r="W171">
        <v>211</v>
      </c>
      <c r="X171">
        <v>131</v>
      </c>
      <c r="Y171">
        <v>440</v>
      </c>
      <c r="Z171">
        <v>568</v>
      </c>
      <c r="AA171">
        <v>2151</v>
      </c>
      <c r="AB171">
        <v>69.400000000000006</v>
      </c>
      <c r="AC171" s="4">
        <v>31</v>
      </c>
      <c r="AD171" s="5">
        <v>6250</v>
      </c>
      <c r="AE171" s="5">
        <v>788</v>
      </c>
      <c r="AF171" s="5">
        <v>1807</v>
      </c>
      <c r="AG171" s="5">
        <v>0.436</v>
      </c>
      <c r="AH171" s="5">
        <v>604</v>
      </c>
      <c r="AI171" s="5">
        <v>1279</v>
      </c>
      <c r="AJ171" s="5">
        <v>0.47199999999999998</v>
      </c>
      <c r="AK171" s="5">
        <v>184</v>
      </c>
      <c r="AL171" s="5">
        <v>528</v>
      </c>
      <c r="AM171" s="5">
        <v>0.34799999999999998</v>
      </c>
      <c r="AN171" s="5">
        <v>419</v>
      </c>
      <c r="AO171" s="5">
        <v>622</v>
      </c>
      <c r="AP171" s="5">
        <v>0.67400000000000004</v>
      </c>
      <c r="AQ171" s="5">
        <v>348</v>
      </c>
      <c r="AR171" s="5">
        <v>722</v>
      </c>
      <c r="AS171" s="5">
        <v>1070</v>
      </c>
      <c r="AT171" s="5">
        <v>446</v>
      </c>
      <c r="AU171" s="5">
        <v>227</v>
      </c>
      <c r="AV171" s="5">
        <v>133</v>
      </c>
      <c r="AW171" s="5">
        <v>378</v>
      </c>
      <c r="AX171" s="5">
        <v>608</v>
      </c>
      <c r="AY171" s="5">
        <v>2179</v>
      </c>
      <c r="AZ171" s="6">
        <v>70.3</v>
      </c>
      <c r="BA171">
        <f t="shared" si="14"/>
        <v>0.52643470402169001</v>
      </c>
      <c r="BB171">
        <f t="shared" si="15"/>
        <v>0.54051686377573371</v>
      </c>
      <c r="BD171" s="5">
        <f t="shared" si="16"/>
        <v>1.044683095215265</v>
      </c>
      <c r="BE171" s="5">
        <f t="shared" si="17"/>
        <v>1.0299751005554492</v>
      </c>
      <c r="BG171">
        <v>9</v>
      </c>
      <c r="BH171">
        <v>17</v>
      </c>
      <c r="BI171" s="5">
        <f t="shared" si="18"/>
        <v>0.29032258064516131</v>
      </c>
      <c r="BJ171" s="5">
        <f t="shared" si="19"/>
        <v>0.54838709677419351</v>
      </c>
      <c r="BK171" s="5">
        <f t="shared" si="20"/>
        <v>0.2580645161290322</v>
      </c>
    </row>
    <row r="172" spans="1:63" x14ac:dyDescent="0.25">
      <c r="A172">
        <v>2015</v>
      </c>
      <c r="B172" t="s">
        <v>188</v>
      </c>
      <c r="C172" s="5">
        <f>54*(($BP$2*G172)+($BQ$2*W172)+($BR$2*M172)+($BS$2*P172)+($BT$2*X172)+($BU$2*S172)+($BV$2*V172)+($BW$2*T172)-($BX$2*Z172)-($BY$2*(Q172-P172))-($BZ$2*(H172-G172))-($CA$2*Y172))*(1/F172)</f>
        <v>9.3870883029381869</v>
      </c>
      <c r="D172">
        <v>29</v>
      </c>
      <c r="E172">
        <v>11</v>
      </c>
      <c r="F172">
        <v>5875</v>
      </c>
      <c r="G172">
        <v>610</v>
      </c>
      <c r="H172">
        <v>1481</v>
      </c>
      <c r="I172">
        <v>0.41199999999999998</v>
      </c>
      <c r="J172">
        <v>387</v>
      </c>
      <c r="K172">
        <v>859</v>
      </c>
      <c r="L172">
        <v>0.45100000000000001</v>
      </c>
      <c r="M172">
        <v>223</v>
      </c>
      <c r="N172">
        <v>622</v>
      </c>
      <c r="O172">
        <v>0.35899999999999999</v>
      </c>
      <c r="P172">
        <v>337</v>
      </c>
      <c r="Q172">
        <v>508</v>
      </c>
      <c r="R172">
        <v>0.66300000000000003</v>
      </c>
      <c r="S172">
        <v>212</v>
      </c>
      <c r="T172">
        <v>625</v>
      </c>
      <c r="U172">
        <v>837</v>
      </c>
      <c r="V172">
        <v>323</v>
      </c>
      <c r="W172">
        <v>201</v>
      </c>
      <c r="X172">
        <v>28</v>
      </c>
      <c r="Y172">
        <v>383</v>
      </c>
      <c r="Z172">
        <v>523</v>
      </c>
      <c r="AA172">
        <v>1780</v>
      </c>
      <c r="AB172">
        <v>61.4</v>
      </c>
      <c r="AC172" s="4">
        <v>29</v>
      </c>
      <c r="AD172" s="5">
        <v>5875</v>
      </c>
      <c r="AE172" s="5">
        <v>691</v>
      </c>
      <c r="AF172" s="5">
        <v>1489</v>
      </c>
      <c r="AG172" s="5">
        <v>0.46400000000000002</v>
      </c>
      <c r="AH172" s="5">
        <v>483</v>
      </c>
      <c r="AI172" s="5">
        <v>902</v>
      </c>
      <c r="AJ172" s="5">
        <v>0.53500000000000003</v>
      </c>
      <c r="AK172" s="5">
        <v>208</v>
      </c>
      <c r="AL172" s="5">
        <v>587</v>
      </c>
      <c r="AM172" s="5">
        <v>0.35399999999999998</v>
      </c>
      <c r="AN172" s="5">
        <v>338</v>
      </c>
      <c r="AO172" s="5">
        <v>494</v>
      </c>
      <c r="AP172" s="5">
        <v>0.68400000000000005</v>
      </c>
      <c r="AQ172" s="5">
        <v>263</v>
      </c>
      <c r="AR172" s="5">
        <v>754</v>
      </c>
      <c r="AS172" s="5">
        <v>1017</v>
      </c>
      <c r="AT172" s="5">
        <v>400</v>
      </c>
      <c r="AU172" s="5">
        <v>171</v>
      </c>
      <c r="AV172" s="5">
        <v>94</v>
      </c>
      <c r="AW172" s="5">
        <v>437</v>
      </c>
      <c r="AX172" s="5">
        <v>520</v>
      </c>
      <c r="AY172" s="5">
        <v>1928</v>
      </c>
      <c r="AZ172" s="6">
        <v>66.5</v>
      </c>
      <c r="BA172">
        <f t="shared" si="14"/>
        <v>0.47240506329113924</v>
      </c>
      <c r="BB172">
        <f t="shared" si="15"/>
        <v>0.52884149297140082</v>
      </c>
      <c r="BD172" s="5">
        <f t="shared" si="16"/>
        <v>1.0362248736966571</v>
      </c>
      <c r="BE172" s="5">
        <f t="shared" si="17"/>
        <v>0.95946528676153509</v>
      </c>
      <c r="BG172">
        <v>19</v>
      </c>
      <c r="BH172">
        <v>11</v>
      </c>
      <c r="BI172" s="5">
        <f t="shared" si="18"/>
        <v>0.65517241379310343</v>
      </c>
      <c r="BJ172" s="5">
        <f t="shared" si="19"/>
        <v>0.37931034482758619</v>
      </c>
      <c r="BK172" s="5">
        <f t="shared" si="20"/>
        <v>-0.27586206896551724</v>
      </c>
    </row>
    <row r="173" spans="1:63" x14ac:dyDescent="0.25">
      <c r="A173">
        <v>2015</v>
      </c>
      <c r="B173" t="s">
        <v>189</v>
      </c>
      <c r="C173" s="5">
        <f>54*(($BP$2*G173)+($BQ$2*W173)+($BR$2*M173)+($BS$2*P173)+($BT$2*X173)+($BU$2*S173)+($BV$2*V173)+($BW$2*T173)-($BX$2*Z173)-($BY$2*(Q173-P173))-($BZ$2*(H173-G173))-($CA$2*Y173))*(1/F173)</f>
        <v>13.065516306943616</v>
      </c>
      <c r="D173">
        <v>28</v>
      </c>
      <c r="E173">
        <v>9</v>
      </c>
      <c r="F173">
        <v>5625</v>
      </c>
      <c r="G173">
        <v>706</v>
      </c>
      <c r="H173">
        <v>1652</v>
      </c>
      <c r="I173">
        <v>0.42699999999999999</v>
      </c>
      <c r="J173">
        <v>532</v>
      </c>
      <c r="K173">
        <v>1105</v>
      </c>
      <c r="L173">
        <v>0.48099999999999998</v>
      </c>
      <c r="M173">
        <v>174</v>
      </c>
      <c r="N173">
        <v>547</v>
      </c>
      <c r="O173">
        <v>0.318</v>
      </c>
      <c r="P173">
        <v>347</v>
      </c>
      <c r="Q173">
        <v>533</v>
      </c>
      <c r="R173">
        <v>0.65100000000000002</v>
      </c>
      <c r="S173">
        <v>352</v>
      </c>
      <c r="T173">
        <v>632</v>
      </c>
      <c r="U173">
        <v>984</v>
      </c>
      <c r="V173">
        <v>367</v>
      </c>
      <c r="W173">
        <v>208</v>
      </c>
      <c r="X173">
        <v>130</v>
      </c>
      <c r="Y173">
        <v>313</v>
      </c>
      <c r="Z173">
        <v>485</v>
      </c>
      <c r="AA173">
        <v>1933</v>
      </c>
      <c r="AB173">
        <v>69</v>
      </c>
      <c r="AC173" s="4">
        <v>28</v>
      </c>
      <c r="AD173" s="5">
        <v>5625</v>
      </c>
      <c r="AE173" s="5">
        <v>711</v>
      </c>
      <c r="AF173" s="5">
        <v>1586</v>
      </c>
      <c r="AG173" s="5">
        <v>0.44800000000000001</v>
      </c>
      <c r="AH173" s="5">
        <v>526</v>
      </c>
      <c r="AI173" s="5">
        <v>1041</v>
      </c>
      <c r="AJ173" s="5">
        <v>0.505</v>
      </c>
      <c r="AK173" s="5">
        <v>185</v>
      </c>
      <c r="AL173" s="5">
        <v>545</v>
      </c>
      <c r="AM173" s="5">
        <v>0.33900000000000002</v>
      </c>
      <c r="AN173" s="5">
        <v>379</v>
      </c>
      <c r="AO173" s="5">
        <v>555</v>
      </c>
      <c r="AP173" s="5">
        <v>0.68300000000000005</v>
      </c>
      <c r="AQ173" s="5">
        <v>346</v>
      </c>
      <c r="AR173" s="5">
        <v>698</v>
      </c>
      <c r="AS173" s="5">
        <v>1044</v>
      </c>
      <c r="AT173" s="5">
        <v>399</v>
      </c>
      <c r="AU173" s="5">
        <v>167</v>
      </c>
      <c r="AV173" s="5">
        <v>100</v>
      </c>
      <c r="AW173" s="5">
        <v>354</v>
      </c>
      <c r="AX173" s="5">
        <v>445</v>
      </c>
      <c r="AY173" s="5">
        <v>1986</v>
      </c>
      <c r="AZ173" s="6">
        <v>70.900000000000006</v>
      </c>
      <c r="BA173">
        <f t="shared" si="14"/>
        <v>0.54191919191919191</v>
      </c>
      <c r="BB173">
        <f t="shared" si="15"/>
        <v>0.55694932262920216</v>
      </c>
      <c r="BD173" s="5">
        <f t="shared" si="16"/>
        <v>1.0936123348017621</v>
      </c>
      <c r="BE173" s="5">
        <f t="shared" si="17"/>
        <v>1.0584820939656117</v>
      </c>
      <c r="BG173">
        <v>13</v>
      </c>
      <c r="BH173">
        <v>9</v>
      </c>
      <c r="BI173" s="5">
        <f t="shared" si="18"/>
        <v>0.4642857142857143</v>
      </c>
      <c r="BJ173" s="5">
        <f t="shared" si="19"/>
        <v>0.32142857142857145</v>
      </c>
      <c r="BK173" s="5">
        <f t="shared" si="20"/>
        <v>-0.14285714285714285</v>
      </c>
    </row>
    <row r="174" spans="1:63" x14ac:dyDescent="0.25">
      <c r="A174">
        <v>2015</v>
      </c>
      <c r="B174" t="s">
        <v>190</v>
      </c>
      <c r="C174" s="5">
        <f>54*(($BP$2*G174)+($BQ$2*W174)+($BR$2*M174)+($BS$2*P174)+($BT$2*X174)+($BU$2*S174)+($BV$2*V174)+($BW$2*T174)-($BX$2*Z174)-($BY$2*(Q174-P174))-($BZ$2*(H174-G174))-($CA$2*Y174))*(1/F174)</f>
        <v>13.042114243396664</v>
      </c>
      <c r="D174">
        <v>30</v>
      </c>
      <c r="E174">
        <v>18</v>
      </c>
      <c r="F174">
        <v>6050</v>
      </c>
      <c r="G174">
        <v>745</v>
      </c>
      <c r="H174">
        <v>1700</v>
      </c>
      <c r="I174">
        <v>0.438</v>
      </c>
      <c r="J174">
        <v>588</v>
      </c>
      <c r="K174">
        <v>1231</v>
      </c>
      <c r="L174">
        <v>0.47799999999999998</v>
      </c>
      <c r="M174">
        <v>157</v>
      </c>
      <c r="N174">
        <v>469</v>
      </c>
      <c r="O174">
        <v>0.33500000000000002</v>
      </c>
      <c r="P174">
        <v>368</v>
      </c>
      <c r="Q174">
        <v>549</v>
      </c>
      <c r="R174">
        <v>0.67</v>
      </c>
      <c r="S174">
        <v>388</v>
      </c>
      <c r="T174">
        <v>748</v>
      </c>
      <c r="U174">
        <v>1136</v>
      </c>
      <c r="V174">
        <v>430</v>
      </c>
      <c r="W174">
        <v>216</v>
      </c>
      <c r="X174">
        <v>202</v>
      </c>
      <c r="Y174">
        <v>412</v>
      </c>
      <c r="Z174">
        <v>544</v>
      </c>
      <c r="AA174">
        <v>2015</v>
      </c>
      <c r="AB174">
        <v>67.2</v>
      </c>
      <c r="AC174" s="4">
        <v>30</v>
      </c>
      <c r="AD174" s="5">
        <v>6050</v>
      </c>
      <c r="AE174" s="5">
        <v>645</v>
      </c>
      <c r="AF174" s="5">
        <v>1646</v>
      </c>
      <c r="AG174" s="5">
        <v>0.39200000000000002</v>
      </c>
      <c r="AH174" s="5">
        <v>495</v>
      </c>
      <c r="AI174" s="5">
        <v>1142</v>
      </c>
      <c r="AJ174" s="5">
        <v>0.433</v>
      </c>
      <c r="AK174" s="5">
        <v>150</v>
      </c>
      <c r="AL174" s="5">
        <v>504</v>
      </c>
      <c r="AM174" s="5">
        <v>0.29799999999999999</v>
      </c>
      <c r="AN174" s="5">
        <v>422</v>
      </c>
      <c r="AO174" s="5">
        <v>619</v>
      </c>
      <c r="AP174" s="5">
        <v>0.68200000000000005</v>
      </c>
      <c r="AQ174" s="5">
        <v>343</v>
      </c>
      <c r="AR174" s="5">
        <v>642</v>
      </c>
      <c r="AS174" s="5">
        <v>985</v>
      </c>
      <c r="AT174" s="5">
        <v>349</v>
      </c>
      <c r="AU174" s="5">
        <v>231</v>
      </c>
      <c r="AV174" s="5">
        <v>106</v>
      </c>
      <c r="AW174" s="5">
        <v>384</v>
      </c>
      <c r="AX174" s="5">
        <v>492</v>
      </c>
      <c r="AY174" s="5">
        <v>1862</v>
      </c>
      <c r="AZ174" s="6">
        <v>62.1</v>
      </c>
      <c r="BA174">
        <f t="shared" si="14"/>
        <v>0.54549675023212629</v>
      </c>
      <c r="BB174">
        <f t="shared" si="15"/>
        <v>0.48821218074656186</v>
      </c>
      <c r="BD174" s="5">
        <f t="shared" si="16"/>
        <v>0.9624728626072574</v>
      </c>
      <c r="BE174" s="5">
        <f t="shared" si="17"/>
        <v>1.0367359538999794</v>
      </c>
      <c r="BG174">
        <v>11</v>
      </c>
      <c r="BH174">
        <v>18</v>
      </c>
      <c r="BI174" s="5">
        <f t="shared" si="18"/>
        <v>0.36666666666666664</v>
      </c>
      <c r="BJ174" s="5">
        <f t="shared" si="19"/>
        <v>0.6</v>
      </c>
      <c r="BK174" s="5">
        <f t="shared" si="20"/>
        <v>0.23333333333333334</v>
      </c>
    </row>
    <row r="175" spans="1:63" x14ac:dyDescent="0.25">
      <c r="A175">
        <v>2015</v>
      </c>
      <c r="B175" t="s">
        <v>191</v>
      </c>
      <c r="C175" s="5">
        <f>54*(($BP$2*G175)+($BQ$2*W175)+($BR$2*M175)+($BS$2*P175)+($BT$2*X175)+($BU$2*S175)+($BV$2*V175)+($BW$2*T175)-($BX$2*Z175)-($BY$2*(Q175-P175))-($BZ$2*(H175-G175))-($CA$2*Y175))*(1/F175)</f>
        <v>12.560454986056357</v>
      </c>
      <c r="D175">
        <v>32</v>
      </c>
      <c r="E175">
        <v>16</v>
      </c>
      <c r="F175">
        <v>6550</v>
      </c>
      <c r="G175">
        <v>745</v>
      </c>
      <c r="H175">
        <v>1671</v>
      </c>
      <c r="I175">
        <v>0.44600000000000001</v>
      </c>
      <c r="J175">
        <v>557</v>
      </c>
      <c r="K175">
        <v>1131</v>
      </c>
      <c r="L175">
        <v>0.49199999999999999</v>
      </c>
      <c r="M175">
        <v>188</v>
      </c>
      <c r="N175">
        <v>540</v>
      </c>
      <c r="O175">
        <v>0.34799999999999998</v>
      </c>
      <c r="P175">
        <v>466</v>
      </c>
      <c r="Q175">
        <v>682</v>
      </c>
      <c r="R175">
        <v>0.68300000000000005</v>
      </c>
      <c r="S175">
        <v>354</v>
      </c>
      <c r="T175">
        <v>731</v>
      </c>
      <c r="U175">
        <v>1085</v>
      </c>
      <c r="V175">
        <v>426</v>
      </c>
      <c r="W175">
        <v>199</v>
      </c>
      <c r="X175">
        <v>83</v>
      </c>
      <c r="Y175">
        <v>343</v>
      </c>
      <c r="Z175">
        <v>515</v>
      </c>
      <c r="AA175">
        <v>2144</v>
      </c>
      <c r="AB175">
        <v>67</v>
      </c>
      <c r="AC175" s="4">
        <v>32</v>
      </c>
      <c r="AD175" s="5">
        <v>6550</v>
      </c>
      <c r="AE175" s="5">
        <v>703</v>
      </c>
      <c r="AF175" s="5">
        <v>1685</v>
      </c>
      <c r="AG175" s="5">
        <v>0.41699999999999998</v>
      </c>
      <c r="AH175" s="5">
        <v>458</v>
      </c>
      <c r="AI175" s="5">
        <v>989</v>
      </c>
      <c r="AJ175" s="5">
        <v>0.46300000000000002</v>
      </c>
      <c r="AK175" s="5">
        <v>245</v>
      </c>
      <c r="AL175" s="5">
        <v>696</v>
      </c>
      <c r="AM175" s="5">
        <v>0.35199999999999998</v>
      </c>
      <c r="AN175" s="5">
        <v>352</v>
      </c>
      <c r="AO175" s="5">
        <v>534</v>
      </c>
      <c r="AP175" s="5">
        <v>0.65900000000000003</v>
      </c>
      <c r="AQ175" s="5">
        <v>334</v>
      </c>
      <c r="AR175" s="5">
        <v>690</v>
      </c>
      <c r="AS175" s="5">
        <v>1024</v>
      </c>
      <c r="AT175" s="5">
        <v>413</v>
      </c>
      <c r="AU175" s="5">
        <v>166</v>
      </c>
      <c r="AV175" s="5">
        <v>111</v>
      </c>
      <c r="AW175" s="5">
        <v>392</v>
      </c>
      <c r="AX175" s="5">
        <v>595</v>
      </c>
      <c r="AY175" s="5">
        <v>2003</v>
      </c>
      <c r="AZ175" s="6">
        <v>62.6</v>
      </c>
      <c r="BA175">
        <f t="shared" si="14"/>
        <v>0.56136145733461174</v>
      </c>
      <c r="BB175">
        <f t="shared" si="15"/>
        <v>0.51762523191094623</v>
      </c>
      <c r="BD175" s="5">
        <f t="shared" si="16"/>
        <v>1.0237146069712768</v>
      </c>
      <c r="BE175" s="5">
        <f t="shared" si="17"/>
        <v>1.1092715231788079</v>
      </c>
      <c r="BG175">
        <v>17</v>
      </c>
      <c r="BH175">
        <v>16</v>
      </c>
      <c r="BI175" s="5">
        <f t="shared" si="18"/>
        <v>0.53125</v>
      </c>
      <c r="BJ175" s="5">
        <f t="shared" si="19"/>
        <v>0.5</v>
      </c>
      <c r="BK175" s="5">
        <f t="shared" si="20"/>
        <v>-3.125E-2</v>
      </c>
    </row>
    <row r="176" spans="1:63" x14ac:dyDescent="0.25">
      <c r="A176">
        <v>2015</v>
      </c>
      <c r="B176" t="s">
        <v>192</v>
      </c>
      <c r="C176" s="5">
        <f>54*(($BP$2*G176)+($BQ$2*W176)+($BR$2*M176)+($BS$2*P176)+($BT$2*X176)+($BU$2*S176)+($BV$2*V176)+($BW$2*T176)-($BX$2*Z176)-($BY$2*(Q176-P176))-($BZ$2*(H176-G176))-($CA$2*Y176))*(1/F176)</f>
        <v>13.066683352101331</v>
      </c>
      <c r="D176">
        <v>31</v>
      </c>
      <c r="E176">
        <v>20</v>
      </c>
      <c r="F176">
        <v>6300</v>
      </c>
      <c r="G176">
        <v>731</v>
      </c>
      <c r="H176">
        <v>1673</v>
      </c>
      <c r="I176">
        <v>0.437</v>
      </c>
      <c r="J176">
        <v>480</v>
      </c>
      <c r="K176">
        <v>984</v>
      </c>
      <c r="L176">
        <v>0.48799999999999999</v>
      </c>
      <c r="M176">
        <v>251</v>
      </c>
      <c r="N176">
        <v>689</v>
      </c>
      <c r="O176">
        <v>0.36399999999999999</v>
      </c>
      <c r="P176">
        <v>422</v>
      </c>
      <c r="Q176">
        <v>573</v>
      </c>
      <c r="R176">
        <v>0.73599999999999999</v>
      </c>
      <c r="S176">
        <v>299</v>
      </c>
      <c r="T176">
        <v>752</v>
      </c>
      <c r="U176">
        <v>1051</v>
      </c>
      <c r="V176">
        <v>419</v>
      </c>
      <c r="W176">
        <v>178</v>
      </c>
      <c r="X176">
        <v>100</v>
      </c>
      <c r="Y176">
        <v>317</v>
      </c>
      <c r="Z176">
        <v>484</v>
      </c>
      <c r="AA176">
        <v>2135</v>
      </c>
      <c r="AB176">
        <v>68.900000000000006</v>
      </c>
      <c r="AC176" s="4">
        <v>31</v>
      </c>
      <c r="AD176" s="5">
        <v>6300</v>
      </c>
      <c r="AE176" s="5">
        <v>732</v>
      </c>
      <c r="AF176" s="5">
        <v>1724</v>
      </c>
      <c r="AG176" s="5">
        <v>0.42499999999999999</v>
      </c>
      <c r="AH176" s="5">
        <v>538</v>
      </c>
      <c r="AI176" s="5">
        <v>1149</v>
      </c>
      <c r="AJ176" s="5">
        <v>0.46800000000000003</v>
      </c>
      <c r="AK176" s="5">
        <v>194</v>
      </c>
      <c r="AL176" s="5">
        <v>575</v>
      </c>
      <c r="AM176" s="5">
        <v>0.33700000000000002</v>
      </c>
      <c r="AN176" s="5">
        <v>306</v>
      </c>
      <c r="AO176" s="5">
        <v>472</v>
      </c>
      <c r="AP176" s="5">
        <v>0.64800000000000002</v>
      </c>
      <c r="AQ176" s="5">
        <v>329</v>
      </c>
      <c r="AR176" s="5">
        <v>729</v>
      </c>
      <c r="AS176" s="5">
        <v>1058</v>
      </c>
      <c r="AT176" s="5">
        <v>374</v>
      </c>
      <c r="AU176" s="5">
        <v>158</v>
      </c>
      <c r="AV176" s="5">
        <v>102</v>
      </c>
      <c r="AW176" s="5">
        <v>358</v>
      </c>
      <c r="AX176" s="5">
        <v>533</v>
      </c>
      <c r="AY176" s="5">
        <v>1964</v>
      </c>
      <c r="AZ176" s="6">
        <v>63.4</v>
      </c>
      <c r="BA176">
        <f t="shared" si="14"/>
        <v>0.54502369668246442</v>
      </c>
      <c r="BB176">
        <f t="shared" si="15"/>
        <v>0.51998119417019273</v>
      </c>
      <c r="BD176" s="5">
        <f t="shared" si="16"/>
        <v>1.0114326913173344</v>
      </c>
      <c r="BE176" s="5">
        <f t="shared" si="17"/>
        <v>1.1118633475679616</v>
      </c>
      <c r="BG176">
        <v>13</v>
      </c>
      <c r="BH176">
        <v>20</v>
      </c>
      <c r="BI176" s="5">
        <f t="shared" si="18"/>
        <v>0.41935483870967744</v>
      </c>
      <c r="BJ176" s="5">
        <f t="shared" si="19"/>
        <v>0.64516129032258063</v>
      </c>
      <c r="BK176" s="5">
        <f t="shared" si="20"/>
        <v>0.22580645161290319</v>
      </c>
    </row>
    <row r="177" spans="1:63" x14ac:dyDescent="0.25">
      <c r="A177">
        <v>2015</v>
      </c>
      <c r="B177" t="s">
        <v>193</v>
      </c>
      <c r="C177" s="5">
        <f>54*(($BP$2*G177)+($BQ$2*W177)+($BR$2*M177)+($BS$2*P177)+($BT$2*X177)+($BU$2*S177)+($BV$2*V177)+($BW$2*T177)-($BX$2*Z177)-($BY$2*(Q177-P177))-($BZ$2*(H177-G177))-($CA$2*Y177))*(1/F177)</f>
        <v>11.346544746437097</v>
      </c>
      <c r="D177">
        <v>31</v>
      </c>
      <c r="E177">
        <v>12</v>
      </c>
      <c r="F177">
        <v>6275</v>
      </c>
      <c r="G177">
        <v>718</v>
      </c>
      <c r="H177">
        <v>1628</v>
      </c>
      <c r="I177">
        <v>0.441</v>
      </c>
      <c r="J177">
        <v>538</v>
      </c>
      <c r="K177">
        <v>1098</v>
      </c>
      <c r="L177">
        <v>0.49</v>
      </c>
      <c r="M177">
        <v>180</v>
      </c>
      <c r="N177">
        <v>530</v>
      </c>
      <c r="O177">
        <v>0.34</v>
      </c>
      <c r="P177">
        <v>444</v>
      </c>
      <c r="Q177">
        <v>628</v>
      </c>
      <c r="R177">
        <v>0.70699999999999996</v>
      </c>
      <c r="S177">
        <v>258</v>
      </c>
      <c r="T177">
        <v>688</v>
      </c>
      <c r="U177">
        <v>946</v>
      </c>
      <c r="V177">
        <v>361</v>
      </c>
      <c r="W177">
        <v>240</v>
      </c>
      <c r="X177">
        <v>63</v>
      </c>
      <c r="Y177">
        <v>398</v>
      </c>
      <c r="Z177">
        <v>586</v>
      </c>
      <c r="AA177">
        <v>2062</v>
      </c>
      <c r="AB177">
        <v>66.5</v>
      </c>
      <c r="AC177" s="4">
        <v>31</v>
      </c>
      <c r="AD177" s="5">
        <v>6275</v>
      </c>
      <c r="AE177" s="5">
        <v>731</v>
      </c>
      <c r="AF177" s="5">
        <v>1594</v>
      </c>
      <c r="AG177" s="5">
        <v>0.45900000000000002</v>
      </c>
      <c r="AH177" s="5">
        <v>500</v>
      </c>
      <c r="AI177" s="5">
        <v>937</v>
      </c>
      <c r="AJ177" s="5">
        <v>0.53400000000000003</v>
      </c>
      <c r="AK177" s="5">
        <v>231</v>
      </c>
      <c r="AL177" s="5">
        <v>657</v>
      </c>
      <c r="AM177" s="5">
        <v>0.35199999999999998</v>
      </c>
      <c r="AN177" s="5">
        <v>471</v>
      </c>
      <c r="AO177" s="5">
        <v>679</v>
      </c>
      <c r="AP177" s="5">
        <v>0.69399999999999995</v>
      </c>
      <c r="AQ177" s="5">
        <v>283</v>
      </c>
      <c r="AR177" s="5">
        <v>742</v>
      </c>
      <c r="AS177" s="5">
        <v>1025</v>
      </c>
      <c r="AT177" s="5">
        <v>385</v>
      </c>
      <c r="AU177" s="5">
        <v>186</v>
      </c>
      <c r="AV177" s="5">
        <v>93</v>
      </c>
      <c r="AW177" s="5">
        <v>429</v>
      </c>
      <c r="AX177" s="5">
        <v>561</v>
      </c>
      <c r="AY177" s="5">
        <v>2164</v>
      </c>
      <c r="AZ177" s="6">
        <v>69.8</v>
      </c>
      <c r="BA177">
        <f t="shared" si="14"/>
        <v>0.50681070925317051</v>
      </c>
      <c r="BB177">
        <f t="shared" si="15"/>
        <v>0.52517647058823524</v>
      </c>
      <c r="BD177" s="5">
        <f t="shared" si="16"/>
        <v>1.0757605885862001</v>
      </c>
      <c r="BE177" s="5">
        <f t="shared" si="17"/>
        <v>1.0211965134706815</v>
      </c>
      <c r="BG177">
        <v>14</v>
      </c>
      <c r="BH177">
        <v>12</v>
      </c>
      <c r="BI177" s="5">
        <f t="shared" si="18"/>
        <v>0.45161290322580644</v>
      </c>
      <c r="BJ177" s="5">
        <f t="shared" si="19"/>
        <v>0.38709677419354838</v>
      </c>
      <c r="BK177" s="5">
        <f t="shared" si="20"/>
        <v>-6.4516129032258063E-2</v>
      </c>
    </row>
    <row r="178" spans="1:63" x14ac:dyDescent="0.25">
      <c r="A178">
        <v>2015</v>
      </c>
      <c r="B178" t="s">
        <v>195</v>
      </c>
      <c r="C178" s="5">
        <f>54*(($BP$2*G178)+($BQ$2*W178)+($BR$2*M178)+($BS$2*P178)+($BT$2*X178)+($BU$2*S178)+($BV$2*V178)+($BW$2*T178)-($BX$2*Z178)-($BY$2*(Q178-P178))-($BZ$2*(H178-G178))-($CA$2*Y178))*(1/F178)</f>
        <v>11.225249404146528</v>
      </c>
      <c r="D178">
        <v>30</v>
      </c>
      <c r="E178">
        <v>14</v>
      </c>
      <c r="F178">
        <v>6150</v>
      </c>
      <c r="G178">
        <v>678</v>
      </c>
      <c r="H178">
        <v>1613</v>
      </c>
      <c r="I178">
        <v>0.42</v>
      </c>
      <c r="J178">
        <v>441</v>
      </c>
      <c r="K178">
        <v>947</v>
      </c>
      <c r="L178">
        <v>0.46600000000000003</v>
      </c>
      <c r="M178">
        <v>237</v>
      </c>
      <c r="N178">
        <v>666</v>
      </c>
      <c r="O178">
        <v>0.35599999999999998</v>
      </c>
      <c r="P178">
        <v>345</v>
      </c>
      <c r="Q178">
        <v>458</v>
      </c>
      <c r="R178">
        <v>0.753</v>
      </c>
      <c r="S178">
        <v>256</v>
      </c>
      <c r="T178">
        <v>659</v>
      </c>
      <c r="U178">
        <v>915</v>
      </c>
      <c r="V178">
        <v>354</v>
      </c>
      <c r="W178">
        <v>164</v>
      </c>
      <c r="X178">
        <v>51</v>
      </c>
      <c r="Y178">
        <v>292</v>
      </c>
      <c r="Z178">
        <v>429</v>
      </c>
      <c r="AA178">
        <v>1938</v>
      </c>
      <c r="AB178">
        <v>64.599999999999994</v>
      </c>
      <c r="AC178" s="4">
        <v>30</v>
      </c>
      <c r="AD178" s="5">
        <v>6150</v>
      </c>
      <c r="AE178" s="5">
        <v>717</v>
      </c>
      <c r="AF178" s="5">
        <v>1592</v>
      </c>
      <c r="AG178" s="5">
        <v>0.45</v>
      </c>
      <c r="AH178" s="5">
        <v>517</v>
      </c>
      <c r="AI178" s="5">
        <v>1018</v>
      </c>
      <c r="AJ178" s="5">
        <v>0.50800000000000001</v>
      </c>
      <c r="AK178" s="5">
        <v>200</v>
      </c>
      <c r="AL178" s="5">
        <v>574</v>
      </c>
      <c r="AM178" s="5">
        <v>0.34799999999999998</v>
      </c>
      <c r="AN178" s="5">
        <v>286</v>
      </c>
      <c r="AO178" s="5">
        <v>415</v>
      </c>
      <c r="AP178" s="5">
        <v>0.68899999999999995</v>
      </c>
      <c r="AQ178" s="5">
        <v>285</v>
      </c>
      <c r="AR178" s="5">
        <v>735</v>
      </c>
      <c r="AS178" s="5">
        <v>1020</v>
      </c>
      <c r="AT178" s="5">
        <v>392</v>
      </c>
      <c r="AU178" s="5">
        <v>134</v>
      </c>
      <c r="AV178" s="5">
        <v>89</v>
      </c>
      <c r="AW178" s="5">
        <v>370</v>
      </c>
      <c r="AX178" s="5">
        <v>483</v>
      </c>
      <c r="AY178" s="5">
        <v>1922</v>
      </c>
      <c r="AZ178" s="6">
        <v>64.099999999999994</v>
      </c>
      <c r="BA178">
        <f t="shared" si="14"/>
        <v>0.51522715926110829</v>
      </c>
      <c r="BB178">
        <f t="shared" si="15"/>
        <v>0.53600773320444661</v>
      </c>
      <c r="BD178" s="5">
        <f t="shared" si="16"/>
        <v>1.0428648941942484</v>
      </c>
      <c r="BE178" s="5">
        <f t="shared" si="17"/>
        <v>1.0577447876869337</v>
      </c>
      <c r="BG178">
        <v>23</v>
      </c>
      <c r="BH178">
        <v>14</v>
      </c>
      <c r="BI178" s="5">
        <f t="shared" si="18"/>
        <v>0.76666666666666672</v>
      </c>
      <c r="BJ178" s="5">
        <f t="shared" si="19"/>
        <v>0.46666666666666667</v>
      </c>
      <c r="BK178" s="5">
        <f t="shared" si="20"/>
        <v>-0.30000000000000004</v>
      </c>
    </row>
    <row r="179" spans="1:63" x14ac:dyDescent="0.25">
      <c r="A179">
        <v>2015</v>
      </c>
      <c r="B179" t="s">
        <v>194</v>
      </c>
      <c r="C179" s="5">
        <f>54*(($BP$2*G179)+($BQ$2*W179)+($BR$2*M179)+($BS$2*P179)+($BT$2*X179)+($BU$2*S179)+($BV$2*V179)+($BW$2*T179)-($BX$2*Z179)-($BY$2*(Q179-P179))-($BZ$2*(H179-G179))-($CA$2*Y179))*(1/F179)</f>
        <v>14.019151218609188</v>
      </c>
      <c r="D179">
        <v>31</v>
      </c>
      <c r="E179">
        <v>21</v>
      </c>
      <c r="F179">
        <v>6375</v>
      </c>
      <c r="G179">
        <v>823</v>
      </c>
      <c r="H179">
        <v>1748</v>
      </c>
      <c r="I179">
        <v>0.47099999999999997</v>
      </c>
      <c r="J179">
        <v>585</v>
      </c>
      <c r="K179">
        <v>1138</v>
      </c>
      <c r="L179">
        <v>0.51400000000000001</v>
      </c>
      <c r="M179">
        <v>238</v>
      </c>
      <c r="N179">
        <v>610</v>
      </c>
      <c r="O179">
        <v>0.39</v>
      </c>
      <c r="P179">
        <v>353</v>
      </c>
      <c r="Q179">
        <v>563</v>
      </c>
      <c r="R179">
        <v>0.627</v>
      </c>
      <c r="S179">
        <v>358</v>
      </c>
      <c r="T179">
        <v>819</v>
      </c>
      <c r="U179">
        <v>1177</v>
      </c>
      <c r="V179">
        <v>528</v>
      </c>
      <c r="W179">
        <v>167</v>
      </c>
      <c r="X179">
        <v>141</v>
      </c>
      <c r="Y179">
        <v>363</v>
      </c>
      <c r="Z179">
        <v>576</v>
      </c>
      <c r="AA179">
        <v>2237</v>
      </c>
      <c r="AB179">
        <v>72.2</v>
      </c>
      <c r="AC179" s="4">
        <v>31</v>
      </c>
      <c r="AD179" s="5">
        <v>6375</v>
      </c>
      <c r="AE179" s="5">
        <v>660</v>
      </c>
      <c r="AF179" s="5">
        <v>1661</v>
      </c>
      <c r="AG179" s="5">
        <v>0.39700000000000002</v>
      </c>
      <c r="AH179" s="5">
        <v>480</v>
      </c>
      <c r="AI179" s="5">
        <v>1083</v>
      </c>
      <c r="AJ179" s="5">
        <v>0.443</v>
      </c>
      <c r="AK179" s="5">
        <v>180</v>
      </c>
      <c r="AL179" s="5">
        <v>578</v>
      </c>
      <c r="AM179" s="5">
        <v>0.311</v>
      </c>
      <c r="AN179" s="5">
        <v>451</v>
      </c>
      <c r="AO179" s="5">
        <v>633</v>
      </c>
      <c r="AP179" s="5">
        <v>0.71199999999999997</v>
      </c>
      <c r="AQ179" s="5">
        <v>283</v>
      </c>
      <c r="AR179" s="5">
        <v>676</v>
      </c>
      <c r="AS179" s="5">
        <v>959</v>
      </c>
      <c r="AT179" s="5">
        <v>322</v>
      </c>
      <c r="AU179" s="5">
        <v>177</v>
      </c>
      <c r="AV179" s="5">
        <v>82</v>
      </c>
      <c r="AW179" s="5">
        <v>343</v>
      </c>
      <c r="AX179" s="5">
        <v>567</v>
      </c>
      <c r="AY179" s="5">
        <v>1951</v>
      </c>
      <c r="AZ179" s="6">
        <v>62.9</v>
      </c>
      <c r="BA179">
        <f t="shared" si="14"/>
        <v>0.59228408592722492</v>
      </c>
      <c r="BB179">
        <f t="shared" si="15"/>
        <v>0.48066568771414586</v>
      </c>
      <c r="BD179" s="5">
        <f t="shared" si="16"/>
        <v>0.98824840441697903</v>
      </c>
      <c r="BE179" s="5">
        <f t="shared" si="17"/>
        <v>1.1308260034374684</v>
      </c>
      <c r="BG179">
        <v>10</v>
      </c>
      <c r="BH179">
        <v>21</v>
      </c>
      <c r="BI179" s="5">
        <f t="shared" si="18"/>
        <v>0.32258064516129031</v>
      </c>
      <c r="BJ179" s="5">
        <f t="shared" si="19"/>
        <v>0.67741935483870963</v>
      </c>
      <c r="BK179" s="5">
        <f t="shared" si="20"/>
        <v>0.35483870967741932</v>
      </c>
    </row>
    <row r="180" spans="1:63" x14ac:dyDescent="0.25">
      <c r="A180">
        <v>2015</v>
      </c>
      <c r="B180" t="s">
        <v>196</v>
      </c>
      <c r="C180" s="5">
        <f>54*(($BP$2*G180)+($BQ$2*W180)+($BR$2*M180)+($BS$2*P180)+($BT$2*X180)+($BU$2*S180)+($BV$2*V180)+($BW$2*T180)-($BX$2*Z180)-($BY$2*(Q180-P180))-($BZ$2*(H180-G180))-($CA$2*Y180))*(1/F180)</f>
        <v>10.569374694321743</v>
      </c>
      <c r="D180">
        <v>31</v>
      </c>
      <c r="E180">
        <v>15</v>
      </c>
      <c r="F180">
        <v>6377</v>
      </c>
      <c r="G180">
        <v>679</v>
      </c>
      <c r="H180">
        <v>1615</v>
      </c>
      <c r="I180">
        <v>0.42</v>
      </c>
      <c r="J180">
        <v>475</v>
      </c>
      <c r="K180">
        <v>1038</v>
      </c>
      <c r="L180">
        <v>0.45800000000000002</v>
      </c>
      <c r="M180">
        <v>204</v>
      </c>
      <c r="N180">
        <v>577</v>
      </c>
      <c r="O180">
        <v>0.35399999999999998</v>
      </c>
      <c r="P180">
        <v>432</v>
      </c>
      <c r="Q180">
        <v>607</v>
      </c>
      <c r="R180">
        <v>0.71199999999999997</v>
      </c>
      <c r="S180">
        <v>328</v>
      </c>
      <c r="T180">
        <v>734</v>
      </c>
      <c r="U180">
        <v>1062</v>
      </c>
      <c r="V180">
        <v>354</v>
      </c>
      <c r="W180">
        <v>185</v>
      </c>
      <c r="X180">
        <v>92</v>
      </c>
      <c r="Y180">
        <v>425</v>
      </c>
      <c r="Z180">
        <v>581</v>
      </c>
      <c r="AA180">
        <v>1994</v>
      </c>
      <c r="AB180">
        <v>64.3</v>
      </c>
      <c r="AC180" s="4">
        <v>31</v>
      </c>
      <c r="AD180" s="5">
        <v>6377</v>
      </c>
      <c r="AE180" s="5">
        <v>660</v>
      </c>
      <c r="AF180" s="5">
        <v>1514</v>
      </c>
      <c r="AG180" s="5">
        <v>0.436</v>
      </c>
      <c r="AH180" s="5">
        <v>486</v>
      </c>
      <c r="AI180" s="5">
        <v>1016</v>
      </c>
      <c r="AJ180" s="5">
        <v>0.47799999999999998</v>
      </c>
      <c r="AK180" s="5">
        <v>174</v>
      </c>
      <c r="AL180" s="5">
        <v>498</v>
      </c>
      <c r="AM180" s="5">
        <v>0.34899999999999998</v>
      </c>
      <c r="AN180" s="5">
        <v>450</v>
      </c>
      <c r="AO180" s="5">
        <v>654</v>
      </c>
      <c r="AP180" s="5">
        <v>0.68799999999999994</v>
      </c>
      <c r="AQ180" s="5">
        <v>238</v>
      </c>
      <c r="AR180" s="5">
        <v>711</v>
      </c>
      <c r="AS180" s="5">
        <v>949</v>
      </c>
      <c r="AT180" s="5">
        <v>353</v>
      </c>
      <c r="AU180" s="5">
        <v>205</v>
      </c>
      <c r="AV180" s="5">
        <v>125</v>
      </c>
      <c r="AW180" s="5">
        <v>418</v>
      </c>
      <c r="AX180" s="5">
        <v>560</v>
      </c>
      <c r="AY180" s="5">
        <v>1944</v>
      </c>
      <c r="AZ180" s="6">
        <v>62.7</v>
      </c>
      <c r="BA180">
        <f t="shared" si="14"/>
        <v>0.5</v>
      </c>
      <c r="BB180">
        <f t="shared" si="15"/>
        <v>0.49487054225696142</v>
      </c>
      <c r="BD180" s="5">
        <f t="shared" si="16"/>
        <v>0.99406831662916761</v>
      </c>
      <c r="BE180" s="5">
        <f t="shared" si="17"/>
        <v>1.0200532023736444</v>
      </c>
      <c r="BG180">
        <v>13</v>
      </c>
      <c r="BH180">
        <v>15</v>
      </c>
      <c r="BI180" s="5">
        <f t="shared" si="18"/>
        <v>0.41935483870967744</v>
      </c>
      <c r="BJ180" s="5">
        <f t="shared" si="19"/>
        <v>0.4838709677419355</v>
      </c>
      <c r="BK180" s="5">
        <f t="shared" si="20"/>
        <v>6.4516129032258063E-2</v>
      </c>
    </row>
    <row r="181" spans="1:63" x14ac:dyDescent="0.25">
      <c r="A181">
        <v>2015</v>
      </c>
      <c r="B181" t="s">
        <v>197</v>
      </c>
      <c r="C181" s="5">
        <f>54*(($BP$2*G181)+($BQ$2*W181)+($BR$2*M181)+($BS$2*P181)+($BT$2*X181)+($BU$2*S181)+($BV$2*V181)+($BW$2*T181)-($BX$2*Z181)-($BY$2*(Q181-P181))-($BZ$2*(H181-G181))-($CA$2*Y181))*(1/F181)</f>
        <v>11.235102414146684</v>
      </c>
      <c r="D181">
        <v>30</v>
      </c>
      <c r="E181">
        <v>12</v>
      </c>
      <c r="F181">
        <v>5999</v>
      </c>
      <c r="G181">
        <v>659</v>
      </c>
      <c r="H181">
        <v>1564</v>
      </c>
      <c r="I181">
        <v>0.42099999999999999</v>
      </c>
      <c r="J181">
        <v>448</v>
      </c>
      <c r="K181">
        <v>940</v>
      </c>
      <c r="L181">
        <v>0.47699999999999998</v>
      </c>
      <c r="M181">
        <v>211</v>
      </c>
      <c r="N181">
        <v>624</v>
      </c>
      <c r="O181">
        <v>0.33800000000000002</v>
      </c>
      <c r="P181">
        <v>434</v>
      </c>
      <c r="Q181">
        <v>589</v>
      </c>
      <c r="R181">
        <v>0.73699999999999999</v>
      </c>
      <c r="S181">
        <v>264</v>
      </c>
      <c r="T181">
        <v>718</v>
      </c>
      <c r="U181">
        <v>982</v>
      </c>
      <c r="V181">
        <v>388</v>
      </c>
      <c r="W181">
        <v>157</v>
      </c>
      <c r="X181">
        <v>83</v>
      </c>
      <c r="Y181">
        <v>382</v>
      </c>
      <c r="Z181">
        <v>518</v>
      </c>
      <c r="AA181">
        <v>1963</v>
      </c>
      <c r="AB181">
        <v>65.400000000000006</v>
      </c>
      <c r="AC181" s="4">
        <v>30</v>
      </c>
      <c r="AD181" s="5">
        <v>5999</v>
      </c>
      <c r="AE181" s="5">
        <v>759</v>
      </c>
      <c r="AF181" s="5">
        <v>1683</v>
      </c>
      <c r="AG181" s="5">
        <v>0.45100000000000001</v>
      </c>
      <c r="AH181" s="5">
        <v>573</v>
      </c>
      <c r="AI181" s="5">
        <v>1208</v>
      </c>
      <c r="AJ181" s="5">
        <v>0.47399999999999998</v>
      </c>
      <c r="AK181" s="5">
        <v>186</v>
      </c>
      <c r="AL181" s="5">
        <v>475</v>
      </c>
      <c r="AM181" s="5">
        <v>0.39200000000000002</v>
      </c>
      <c r="AN181" s="5">
        <v>373</v>
      </c>
      <c r="AO181" s="5">
        <v>524</v>
      </c>
      <c r="AP181" s="5">
        <v>0.71199999999999997</v>
      </c>
      <c r="AQ181" s="5">
        <v>291</v>
      </c>
      <c r="AR181" s="5">
        <v>716</v>
      </c>
      <c r="AS181" s="5">
        <v>1007</v>
      </c>
      <c r="AT181" s="5">
        <v>365</v>
      </c>
      <c r="AU181" s="5">
        <v>210</v>
      </c>
      <c r="AV181" s="5">
        <v>98</v>
      </c>
      <c r="AW181" s="5">
        <v>320</v>
      </c>
      <c r="AX181" s="5">
        <v>553</v>
      </c>
      <c r="AY181" s="5">
        <v>2077</v>
      </c>
      <c r="AZ181" s="6">
        <v>69.2</v>
      </c>
      <c r="BA181">
        <f t="shared" si="14"/>
        <v>0.50579710144927537</v>
      </c>
      <c r="BB181">
        <f t="shared" si="15"/>
        <v>0.54116514203177657</v>
      </c>
      <c r="BD181" s="5">
        <f t="shared" si="16"/>
        <v>1.0808701082431307</v>
      </c>
      <c r="BE181" s="5">
        <f t="shared" si="17"/>
        <v>1.0236754276178557</v>
      </c>
      <c r="BG181">
        <v>23</v>
      </c>
      <c r="BH181">
        <v>12</v>
      </c>
      <c r="BI181" s="5">
        <f t="shared" si="18"/>
        <v>0.76666666666666672</v>
      </c>
      <c r="BJ181" s="5">
        <f t="shared" si="19"/>
        <v>0.4</v>
      </c>
      <c r="BK181" s="5">
        <f t="shared" si="20"/>
        <v>-0.3666666666666667</v>
      </c>
    </row>
    <row r="182" spans="1:63" x14ac:dyDescent="0.25">
      <c r="A182">
        <v>2015</v>
      </c>
      <c r="B182" t="s">
        <v>198</v>
      </c>
      <c r="C182" s="5">
        <f>54*(($BP$2*G182)+($BQ$2*W182)+($BR$2*M182)+($BS$2*P182)+($BT$2*X182)+($BU$2*S182)+($BV$2*V182)+($BW$2*T182)-($BX$2*Z182)-($BY$2*(Q182-P182))-($BZ$2*(H182-G182))-($CA$2*Y182))*(1/F182)</f>
        <v>14.781576918412682</v>
      </c>
      <c r="D182">
        <v>30</v>
      </c>
      <c r="E182">
        <v>16</v>
      </c>
      <c r="F182">
        <v>6051</v>
      </c>
      <c r="G182">
        <v>807</v>
      </c>
      <c r="H182">
        <v>1750</v>
      </c>
      <c r="I182">
        <v>0.46100000000000002</v>
      </c>
      <c r="J182">
        <v>586</v>
      </c>
      <c r="K182">
        <v>1172</v>
      </c>
      <c r="L182">
        <v>0.5</v>
      </c>
      <c r="M182">
        <v>221</v>
      </c>
      <c r="N182">
        <v>578</v>
      </c>
      <c r="O182">
        <v>0.38200000000000001</v>
      </c>
      <c r="P182">
        <v>385</v>
      </c>
      <c r="Q182">
        <v>578</v>
      </c>
      <c r="R182">
        <v>0.66600000000000004</v>
      </c>
      <c r="S182">
        <v>323</v>
      </c>
      <c r="T182">
        <v>670</v>
      </c>
      <c r="U182">
        <v>993</v>
      </c>
      <c r="V182">
        <v>473</v>
      </c>
      <c r="W182">
        <v>294</v>
      </c>
      <c r="X182">
        <v>101</v>
      </c>
      <c r="Y182">
        <v>364</v>
      </c>
      <c r="Z182">
        <v>550</v>
      </c>
      <c r="AA182">
        <v>2220</v>
      </c>
      <c r="AB182">
        <v>74</v>
      </c>
      <c r="AC182" s="4">
        <v>30</v>
      </c>
      <c r="AD182" s="5">
        <v>6051</v>
      </c>
      <c r="AE182" s="5">
        <v>699</v>
      </c>
      <c r="AF182" s="5">
        <v>1616</v>
      </c>
      <c r="AG182" s="5">
        <v>0.433</v>
      </c>
      <c r="AH182" s="5">
        <v>479</v>
      </c>
      <c r="AI182" s="5">
        <v>1014</v>
      </c>
      <c r="AJ182" s="5">
        <v>0.47199999999999998</v>
      </c>
      <c r="AK182" s="5">
        <v>220</v>
      </c>
      <c r="AL182" s="5">
        <v>602</v>
      </c>
      <c r="AM182" s="5">
        <v>0.36499999999999999</v>
      </c>
      <c r="AN182" s="5">
        <v>389</v>
      </c>
      <c r="AO182" s="5">
        <v>555</v>
      </c>
      <c r="AP182" s="5">
        <v>0.70099999999999996</v>
      </c>
      <c r="AQ182" s="5">
        <v>337</v>
      </c>
      <c r="AR182" s="5">
        <v>726</v>
      </c>
      <c r="AS182" s="5">
        <v>1063</v>
      </c>
      <c r="AT182" s="5">
        <v>450</v>
      </c>
      <c r="AU182" s="5">
        <v>195</v>
      </c>
      <c r="AV182" s="5">
        <v>137</v>
      </c>
      <c r="AW182" s="5">
        <v>514</v>
      </c>
      <c r="AX182" s="5">
        <v>554</v>
      </c>
      <c r="AY182" s="5">
        <v>2007</v>
      </c>
      <c r="AZ182" s="6">
        <v>66.900000000000006</v>
      </c>
      <c r="BA182">
        <f t="shared" si="14"/>
        <v>0.56537102473498235</v>
      </c>
      <c r="BB182">
        <f t="shared" si="15"/>
        <v>0.5122603655818101</v>
      </c>
      <c r="BD182" s="5">
        <f t="shared" si="16"/>
        <v>0.99602977667493797</v>
      </c>
      <c r="BE182" s="5">
        <f t="shared" si="17"/>
        <v>1.0978142616951834</v>
      </c>
      <c r="BG182">
        <v>13</v>
      </c>
      <c r="BH182">
        <v>16</v>
      </c>
      <c r="BI182" s="5">
        <f t="shared" si="18"/>
        <v>0.43333333333333335</v>
      </c>
      <c r="BJ182" s="5">
        <f t="shared" si="19"/>
        <v>0.53333333333333333</v>
      </c>
      <c r="BK182" s="5">
        <f t="shared" si="20"/>
        <v>9.9999999999999978E-2</v>
      </c>
    </row>
    <row r="183" spans="1:63" x14ac:dyDescent="0.25">
      <c r="A183">
        <v>2015</v>
      </c>
      <c r="B183" t="s">
        <v>199</v>
      </c>
      <c r="C183" s="5">
        <f>54*(($BP$2*G183)+($BQ$2*W183)+($BR$2*M183)+($BS$2*P183)+($BT$2*X183)+($BU$2*S183)+($BV$2*V183)+($BW$2*T183)-($BX$2*Z183)-($BY$2*(Q183-P183))-($BZ$2*(H183-G183))-($CA$2*Y183))*(1/F183)</f>
        <v>13.93201213302383</v>
      </c>
      <c r="D183">
        <v>31</v>
      </c>
      <c r="E183">
        <v>20</v>
      </c>
      <c r="F183">
        <v>6245</v>
      </c>
      <c r="G183">
        <v>772</v>
      </c>
      <c r="H183">
        <v>1798</v>
      </c>
      <c r="I183">
        <v>0.42899999999999999</v>
      </c>
      <c r="J183">
        <v>572</v>
      </c>
      <c r="K183">
        <v>1206</v>
      </c>
      <c r="L183">
        <v>0.47399999999999998</v>
      </c>
      <c r="M183">
        <v>200</v>
      </c>
      <c r="N183">
        <v>592</v>
      </c>
      <c r="O183">
        <v>0.33800000000000002</v>
      </c>
      <c r="P183">
        <v>522</v>
      </c>
      <c r="Q183">
        <v>672</v>
      </c>
      <c r="R183">
        <v>0.77700000000000002</v>
      </c>
      <c r="S183">
        <v>383</v>
      </c>
      <c r="T183">
        <v>776</v>
      </c>
      <c r="U183">
        <v>1159</v>
      </c>
      <c r="V183">
        <v>401</v>
      </c>
      <c r="W183">
        <v>206</v>
      </c>
      <c r="X183">
        <v>113</v>
      </c>
      <c r="Y183">
        <v>342</v>
      </c>
      <c r="Z183">
        <v>605</v>
      </c>
      <c r="AA183">
        <v>2266</v>
      </c>
      <c r="AB183">
        <v>73.099999999999994</v>
      </c>
      <c r="AC183" s="4">
        <v>31</v>
      </c>
      <c r="AD183" s="5">
        <v>6245</v>
      </c>
      <c r="AE183" s="5">
        <v>691</v>
      </c>
      <c r="AF183" s="5">
        <v>1715</v>
      </c>
      <c r="AG183" s="5">
        <v>0.40300000000000002</v>
      </c>
      <c r="AH183" s="5">
        <v>452</v>
      </c>
      <c r="AI183" s="5">
        <v>1032</v>
      </c>
      <c r="AJ183" s="5">
        <v>0.438</v>
      </c>
      <c r="AK183" s="5">
        <v>239</v>
      </c>
      <c r="AL183" s="5">
        <v>683</v>
      </c>
      <c r="AM183" s="5">
        <v>0.35</v>
      </c>
      <c r="AN183" s="5">
        <v>479</v>
      </c>
      <c r="AO183" s="5">
        <v>701</v>
      </c>
      <c r="AP183" s="5">
        <v>0.68300000000000005</v>
      </c>
      <c r="AQ183" s="5">
        <v>362</v>
      </c>
      <c r="AR183" s="5">
        <v>719</v>
      </c>
      <c r="AS183" s="5">
        <v>1081</v>
      </c>
      <c r="AT183" s="5">
        <v>437</v>
      </c>
      <c r="AU183" s="5">
        <v>149</v>
      </c>
      <c r="AV183" s="5">
        <v>116</v>
      </c>
      <c r="AW183" s="5">
        <v>392</v>
      </c>
      <c r="AX183" s="5">
        <v>580</v>
      </c>
      <c r="AY183" s="5">
        <v>2100</v>
      </c>
      <c r="AZ183" s="6">
        <v>67.7</v>
      </c>
      <c r="BA183">
        <f t="shared" si="14"/>
        <v>0.54355885078776645</v>
      </c>
      <c r="BB183">
        <f t="shared" si="15"/>
        <v>0.5169569202566453</v>
      </c>
      <c r="BD183" s="5">
        <f t="shared" si="16"/>
        <v>1.0368322306704847</v>
      </c>
      <c r="BE183" s="5">
        <f t="shared" si="17"/>
        <v>1.118570441307138</v>
      </c>
      <c r="BG183">
        <v>17</v>
      </c>
      <c r="BH183">
        <v>20</v>
      </c>
      <c r="BI183" s="5">
        <f t="shared" si="18"/>
        <v>0.54838709677419351</v>
      </c>
      <c r="BJ183" s="5">
        <f t="shared" si="19"/>
        <v>0.64516129032258063</v>
      </c>
      <c r="BK183" s="5">
        <f t="shared" si="20"/>
        <v>9.6774193548387122E-2</v>
      </c>
    </row>
    <row r="184" spans="1:63" x14ac:dyDescent="0.25">
      <c r="A184">
        <v>2015</v>
      </c>
      <c r="B184" t="s">
        <v>200</v>
      </c>
      <c r="C184" s="5">
        <f>54*(($BP$2*G184)+($BQ$2*W184)+($BR$2*M184)+($BS$2*P184)+($BT$2*X184)+($BU$2*S184)+($BV$2*V184)+($BW$2*T184)-($BX$2*Z184)-($BY$2*(Q184-P184))-($BZ$2*(H184-G184))-($CA$2*Y184))*(1/F184)</f>
        <v>9.7366715647287094</v>
      </c>
      <c r="D184">
        <v>30</v>
      </c>
      <c r="E184">
        <v>12</v>
      </c>
      <c r="F184">
        <v>6001</v>
      </c>
      <c r="G184">
        <v>624</v>
      </c>
      <c r="H184">
        <v>1455</v>
      </c>
      <c r="I184">
        <v>0.42899999999999999</v>
      </c>
      <c r="J184">
        <v>492</v>
      </c>
      <c r="K184">
        <v>1040</v>
      </c>
      <c r="L184">
        <v>0.47299999999999998</v>
      </c>
      <c r="M184">
        <v>132</v>
      </c>
      <c r="N184">
        <v>415</v>
      </c>
      <c r="O184">
        <v>0.318</v>
      </c>
      <c r="P184">
        <v>470</v>
      </c>
      <c r="Q184">
        <v>681</v>
      </c>
      <c r="R184">
        <v>0.69</v>
      </c>
      <c r="S184">
        <v>305</v>
      </c>
      <c r="T184">
        <v>724</v>
      </c>
      <c r="U184">
        <v>1029</v>
      </c>
      <c r="V184">
        <v>259</v>
      </c>
      <c r="W184">
        <v>186</v>
      </c>
      <c r="X184">
        <v>82</v>
      </c>
      <c r="Y184">
        <v>447</v>
      </c>
      <c r="Z184">
        <v>566</v>
      </c>
      <c r="AA184">
        <v>1850</v>
      </c>
      <c r="AB184">
        <v>61.7</v>
      </c>
      <c r="AC184" s="4">
        <v>30</v>
      </c>
      <c r="AD184" s="5">
        <v>6001</v>
      </c>
      <c r="AE184" s="5">
        <v>673</v>
      </c>
      <c r="AF184" s="5">
        <v>1613</v>
      </c>
      <c r="AG184" s="5">
        <v>0.41699999999999998</v>
      </c>
      <c r="AH184" s="5">
        <v>475</v>
      </c>
      <c r="AI184" s="5">
        <v>1008</v>
      </c>
      <c r="AJ184" s="5">
        <v>0.47099999999999997</v>
      </c>
      <c r="AK184" s="5">
        <v>198</v>
      </c>
      <c r="AL184" s="5">
        <v>605</v>
      </c>
      <c r="AM184" s="5">
        <v>0.32700000000000001</v>
      </c>
      <c r="AN184" s="5">
        <v>368</v>
      </c>
      <c r="AO184" s="5">
        <v>573</v>
      </c>
      <c r="AP184" s="5">
        <v>0.64200000000000002</v>
      </c>
      <c r="AQ184" s="5">
        <v>327</v>
      </c>
      <c r="AR184" s="5">
        <v>626</v>
      </c>
      <c r="AS184" s="5">
        <v>953</v>
      </c>
      <c r="AT184" s="5">
        <v>359</v>
      </c>
      <c r="AU184" s="5">
        <v>209</v>
      </c>
      <c r="AV184" s="5">
        <v>111</v>
      </c>
      <c r="AW184" s="5">
        <v>359</v>
      </c>
      <c r="AX184" s="5">
        <v>574</v>
      </c>
      <c r="AY184" s="5">
        <v>1912</v>
      </c>
      <c r="AZ184" s="6">
        <v>63.7</v>
      </c>
      <c r="BA184">
        <f t="shared" si="14"/>
        <v>0.47575431034482757</v>
      </c>
      <c r="BB184">
        <f t="shared" si="15"/>
        <v>0.51497005988023947</v>
      </c>
      <c r="BD184" s="5">
        <f t="shared" si="16"/>
        <v>1.0201686052715826</v>
      </c>
      <c r="BE184" s="5">
        <f t="shared" si="17"/>
        <v>0.98962233871830529</v>
      </c>
      <c r="BG184">
        <v>23</v>
      </c>
      <c r="BH184">
        <v>12</v>
      </c>
      <c r="BI184" s="5">
        <f t="shared" si="18"/>
        <v>0.76666666666666672</v>
      </c>
      <c r="BJ184" s="5">
        <f t="shared" si="19"/>
        <v>0.4</v>
      </c>
      <c r="BK184" s="5">
        <f t="shared" si="20"/>
        <v>-0.3666666666666667</v>
      </c>
    </row>
    <row r="185" spans="1:63" x14ac:dyDescent="0.25">
      <c r="A185">
        <v>2015</v>
      </c>
      <c r="B185" t="s">
        <v>201</v>
      </c>
      <c r="C185" s="5">
        <f>54*(($BP$2*G185)+($BQ$2*W185)+($BR$2*M185)+($BS$2*P185)+($BT$2*X185)+($BU$2*S185)+($BV$2*V185)+($BW$2*T185)-($BX$2*Z185)-($BY$2*(Q185-P185))-($BZ$2*(H185-G185))-($CA$2*Y185))*(1/F185)</f>
        <v>8.8185121840105349</v>
      </c>
      <c r="D185">
        <v>31</v>
      </c>
      <c r="E185">
        <v>6</v>
      </c>
      <c r="F185">
        <v>6276</v>
      </c>
      <c r="G185">
        <v>707</v>
      </c>
      <c r="H185">
        <v>1838</v>
      </c>
      <c r="I185">
        <v>0.38500000000000001</v>
      </c>
      <c r="J185">
        <v>560</v>
      </c>
      <c r="K185">
        <v>1337</v>
      </c>
      <c r="L185">
        <v>0.41899999999999998</v>
      </c>
      <c r="M185">
        <v>147</v>
      </c>
      <c r="N185">
        <v>501</v>
      </c>
      <c r="O185">
        <v>0.29299999999999998</v>
      </c>
      <c r="P185">
        <v>403</v>
      </c>
      <c r="Q185">
        <v>616</v>
      </c>
      <c r="R185">
        <v>0.65400000000000003</v>
      </c>
      <c r="S185">
        <v>370</v>
      </c>
      <c r="T185">
        <v>648</v>
      </c>
      <c r="U185">
        <v>1018</v>
      </c>
      <c r="V185">
        <v>322</v>
      </c>
      <c r="W185">
        <v>234</v>
      </c>
      <c r="X185">
        <v>33</v>
      </c>
      <c r="Y185">
        <v>468</v>
      </c>
      <c r="Z185">
        <v>569</v>
      </c>
      <c r="AA185">
        <v>1964</v>
      </c>
      <c r="AB185">
        <v>63.4</v>
      </c>
      <c r="AC185" s="4">
        <v>31</v>
      </c>
      <c r="AD185" s="5">
        <v>6276</v>
      </c>
      <c r="AE185" s="5">
        <v>892</v>
      </c>
      <c r="AF185" s="5">
        <v>1846</v>
      </c>
      <c r="AG185" s="5">
        <v>0.48299999999999998</v>
      </c>
      <c r="AH185" s="5">
        <v>667</v>
      </c>
      <c r="AI185" s="5">
        <v>1215</v>
      </c>
      <c r="AJ185" s="5">
        <v>0.54900000000000004</v>
      </c>
      <c r="AK185" s="5">
        <v>225</v>
      </c>
      <c r="AL185" s="5">
        <v>631</v>
      </c>
      <c r="AM185" s="5">
        <v>0.35699999999999998</v>
      </c>
      <c r="AN185" s="5">
        <v>460</v>
      </c>
      <c r="AO185" s="5">
        <v>684</v>
      </c>
      <c r="AP185" s="5">
        <v>0.67300000000000004</v>
      </c>
      <c r="AQ185" s="5">
        <v>423</v>
      </c>
      <c r="AR185" s="5">
        <v>855</v>
      </c>
      <c r="AS185" s="5">
        <v>1278</v>
      </c>
      <c r="AT185" s="5">
        <v>461</v>
      </c>
      <c r="AU185" s="5">
        <v>234</v>
      </c>
      <c r="AV185" s="5">
        <v>130</v>
      </c>
      <c r="AW185" s="5">
        <v>463</v>
      </c>
      <c r="AX185" s="5">
        <v>547</v>
      </c>
      <c r="AY185" s="5">
        <v>2469</v>
      </c>
      <c r="AZ185" s="6">
        <v>79.599999999999994</v>
      </c>
      <c r="BA185">
        <f t="shared" si="14"/>
        <v>0.45571302037201061</v>
      </c>
      <c r="BB185">
        <f t="shared" si="15"/>
        <v>0.57648061354921176</v>
      </c>
      <c r="BD185" s="5">
        <f t="shared" si="16"/>
        <v>1.1432672717169847</v>
      </c>
      <c r="BE185" s="5">
        <f t="shared" si="17"/>
        <v>0.89992668621700878</v>
      </c>
      <c r="BG185">
        <v>16</v>
      </c>
      <c r="BH185">
        <v>6</v>
      </c>
      <c r="BI185" s="5">
        <f t="shared" si="18"/>
        <v>0.5161290322580645</v>
      </c>
      <c r="BJ185" s="5">
        <f t="shared" si="19"/>
        <v>0.19354838709677419</v>
      </c>
      <c r="BK185" s="5">
        <f t="shared" si="20"/>
        <v>-0.32258064516129031</v>
      </c>
    </row>
    <row r="186" spans="1:63" x14ac:dyDescent="0.25">
      <c r="A186">
        <v>2015</v>
      </c>
      <c r="B186" t="s">
        <v>203</v>
      </c>
      <c r="C186" s="5">
        <f>54*(($BP$2*G186)+($BQ$2*W186)+($BR$2*M186)+($BS$2*P186)+($BT$2*X186)+($BU$2*S186)+($BV$2*V186)+($BW$2*T186)-($BX$2*Z186)-($BY$2*(Q186-P186))-($BZ$2*(H186-G186))-($CA$2*Y186))*(1/F186)</f>
        <v>9.4034779904895522</v>
      </c>
      <c r="D186">
        <v>31</v>
      </c>
      <c r="E186">
        <v>8</v>
      </c>
      <c r="F186">
        <v>6250</v>
      </c>
      <c r="G186">
        <v>665</v>
      </c>
      <c r="H186">
        <v>1644</v>
      </c>
      <c r="I186">
        <v>0.40500000000000003</v>
      </c>
      <c r="J186">
        <v>473</v>
      </c>
      <c r="K186">
        <v>1064</v>
      </c>
      <c r="L186">
        <v>0.44500000000000001</v>
      </c>
      <c r="M186">
        <v>192</v>
      </c>
      <c r="N186">
        <v>580</v>
      </c>
      <c r="O186">
        <v>0.33100000000000002</v>
      </c>
      <c r="P186">
        <v>359</v>
      </c>
      <c r="Q186">
        <v>540</v>
      </c>
      <c r="R186">
        <v>0.66500000000000004</v>
      </c>
      <c r="S186">
        <v>312</v>
      </c>
      <c r="T186">
        <v>703</v>
      </c>
      <c r="U186">
        <v>1015</v>
      </c>
      <c r="V186">
        <v>334</v>
      </c>
      <c r="W186">
        <v>172</v>
      </c>
      <c r="X186">
        <v>88</v>
      </c>
      <c r="Y186">
        <v>401</v>
      </c>
      <c r="Z186">
        <v>607</v>
      </c>
      <c r="AA186">
        <v>1881</v>
      </c>
      <c r="AB186">
        <v>60.7</v>
      </c>
      <c r="AC186" s="4">
        <v>31</v>
      </c>
      <c r="AD186" s="5">
        <v>6250</v>
      </c>
      <c r="AE186" s="5">
        <v>705</v>
      </c>
      <c r="AF186" s="5">
        <v>1645</v>
      </c>
      <c r="AG186" s="5">
        <v>0.42899999999999999</v>
      </c>
      <c r="AH186" s="5">
        <v>506</v>
      </c>
      <c r="AI186" s="5">
        <v>1063</v>
      </c>
      <c r="AJ186" s="5">
        <v>0.47599999999999998</v>
      </c>
      <c r="AK186" s="5">
        <v>199</v>
      </c>
      <c r="AL186" s="5">
        <v>582</v>
      </c>
      <c r="AM186" s="5">
        <v>0.34200000000000003</v>
      </c>
      <c r="AN186" s="5">
        <v>501</v>
      </c>
      <c r="AO186" s="5">
        <v>715</v>
      </c>
      <c r="AP186" s="5">
        <v>0.70099999999999996</v>
      </c>
      <c r="AQ186" s="5">
        <v>348</v>
      </c>
      <c r="AR186" s="5">
        <v>756</v>
      </c>
      <c r="AS186" s="5">
        <v>1104</v>
      </c>
      <c r="AT186" s="5">
        <v>360</v>
      </c>
      <c r="AU186" s="5">
        <v>185</v>
      </c>
      <c r="AV186" s="5">
        <v>108</v>
      </c>
      <c r="AW186" s="5">
        <v>342</v>
      </c>
      <c r="AX186" s="5">
        <v>553</v>
      </c>
      <c r="AY186" s="5">
        <v>2110</v>
      </c>
      <c r="AZ186" s="6">
        <v>68.099999999999994</v>
      </c>
      <c r="BA186">
        <f t="shared" si="14"/>
        <v>0.48330914368650219</v>
      </c>
      <c r="BB186">
        <f t="shared" si="15"/>
        <v>0.53276638319159575</v>
      </c>
      <c r="BD186" s="5">
        <f t="shared" si="16"/>
        <v>1.096103896103896</v>
      </c>
      <c r="BE186" s="5">
        <f t="shared" si="17"/>
        <v>0.96511031298101591</v>
      </c>
      <c r="BG186">
        <v>17</v>
      </c>
      <c r="BH186">
        <v>8</v>
      </c>
      <c r="BI186" s="5">
        <f t="shared" si="18"/>
        <v>0.54838709677419351</v>
      </c>
      <c r="BJ186" s="5">
        <f t="shared" si="19"/>
        <v>0.25806451612903225</v>
      </c>
      <c r="BK186" s="5">
        <f t="shared" si="20"/>
        <v>-0.29032258064516125</v>
      </c>
    </row>
    <row r="187" spans="1:63" x14ac:dyDescent="0.25">
      <c r="A187">
        <v>2015</v>
      </c>
      <c r="B187" t="s">
        <v>202</v>
      </c>
      <c r="C187" s="5">
        <f>54*(($BP$2*G187)+($BQ$2*W187)+($BR$2*M187)+($BS$2*P187)+($BT$2*X187)+($BU$2*S187)+($BV$2*V187)+($BW$2*T187)-($BX$2*Z187)-($BY$2*(Q187-P187))-($BZ$2*(H187-G187))-($CA$2*Y187))*(1/F187)</f>
        <v>9.7339979572173903</v>
      </c>
      <c r="D187">
        <v>31</v>
      </c>
      <c r="E187">
        <v>9</v>
      </c>
      <c r="F187">
        <v>6300</v>
      </c>
      <c r="G187">
        <v>654</v>
      </c>
      <c r="H187">
        <v>1612</v>
      </c>
      <c r="I187">
        <v>0.40600000000000003</v>
      </c>
      <c r="J187">
        <v>496</v>
      </c>
      <c r="K187">
        <v>1100</v>
      </c>
      <c r="L187">
        <v>0.45100000000000001</v>
      </c>
      <c r="M187">
        <v>158</v>
      </c>
      <c r="N187">
        <v>512</v>
      </c>
      <c r="O187">
        <v>0.309</v>
      </c>
      <c r="P187">
        <v>384</v>
      </c>
      <c r="Q187">
        <v>525</v>
      </c>
      <c r="R187">
        <v>0.73099999999999998</v>
      </c>
      <c r="S187">
        <v>316</v>
      </c>
      <c r="T187">
        <v>692</v>
      </c>
      <c r="U187">
        <v>1008</v>
      </c>
      <c r="V187">
        <v>347</v>
      </c>
      <c r="W187">
        <v>160</v>
      </c>
      <c r="X187">
        <v>100</v>
      </c>
      <c r="Y187">
        <v>377</v>
      </c>
      <c r="Z187">
        <v>550</v>
      </c>
      <c r="AA187">
        <v>1850</v>
      </c>
      <c r="AB187">
        <v>59.7</v>
      </c>
      <c r="AC187" s="4">
        <v>31</v>
      </c>
      <c r="AD187" s="5">
        <v>6300</v>
      </c>
      <c r="AE187" s="5">
        <v>686</v>
      </c>
      <c r="AF187" s="5">
        <v>1614</v>
      </c>
      <c r="AG187" s="5">
        <v>0.42499999999999999</v>
      </c>
      <c r="AH187" s="5">
        <v>487</v>
      </c>
      <c r="AI187" s="5">
        <v>1063</v>
      </c>
      <c r="AJ187" s="5">
        <v>0.45800000000000002</v>
      </c>
      <c r="AK187" s="5">
        <v>199</v>
      </c>
      <c r="AL187" s="5">
        <v>551</v>
      </c>
      <c r="AM187" s="5">
        <v>0.36099999999999999</v>
      </c>
      <c r="AN187" s="5">
        <v>418</v>
      </c>
      <c r="AO187" s="5">
        <v>591</v>
      </c>
      <c r="AP187" s="5">
        <v>0.70699999999999996</v>
      </c>
      <c r="AQ187" s="5">
        <v>294</v>
      </c>
      <c r="AR187" s="5">
        <v>699</v>
      </c>
      <c r="AS187" s="5">
        <v>993</v>
      </c>
      <c r="AT187" s="5">
        <v>380</v>
      </c>
      <c r="AU187" s="5">
        <v>195</v>
      </c>
      <c r="AV187" s="5">
        <v>90</v>
      </c>
      <c r="AW187" s="5">
        <v>326</v>
      </c>
      <c r="AX187" s="5">
        <v>513</v>
      </c>
      <c r="AY187" s="5">
        <v>1989</v>
      </c>
      <c r="AZ187" s="6">
        <v>64.2</v>
      </c>
      <c r="BA187">
        <f t="shared" si="14"/>
        <v>0.49554455445544554</v>
      </c>
      <c r="BB187">
        <f t="shared" si="15"/>
        <v>0.52615992102665354</v>
      </c>
      <c r="BD187" s="5">
        <f t="shared" si="16"/>
        <v>1.0566298342541436</v>
      </c>
      <c r="BE187" s="5">
        <f t="shared" si="17"/>
        <v>0.98247477429633567</v>
      </c>
      <c r="BG187">
        <v>0</v>
      </c>
      <c r="BH187">
        <v>9</v>
      </c>
      <c r="BI187" s="5">
        <f t="shared" si="18"/>
        <v>0</v>
      </c>
      <c r="BJ187" s="5">
        <f t="shared" si="19"/>
        <v>0.29032258064516131</v>
      </c>
      <c r="BK187" s="5">
        <f t="shared" si="20"/>
        <v>0.29032258064516131</v>
      </c>
    </row>
    <row r="188" spans="1:63" x14ac:dyDescent="0.25">
      <c r="A188">
        <v>2015</v>
      </c>
      <c r="B188" t="s">
        <v>204</v>
      </c>
      <c r="C188" s="5">
        <f>54*(($BP$2*G188)+($BQ$2*W188)+($BR$2*M188)+($BS$2*P188)+($BT$2*X188)+($BU$2*S188)+($BV$2*V188)+($BW$2*T188)-($BX$2*Z188)-($BY$2*(Q188-P188))-($BZ$2*(H188-G188))-($CA$2*Y188))*(1/F188)</f>
        <v>11.040496368243565</v>
      </c>
      <c r="D188">
        <v>31</v>
      </c>
      <c r="E188">
        <v>11</v>
      </c>
      <c r="F188">
        <v>6326</v>
      </c>
      <c r="G188">
        <v>681</v>
      </c>
      <c r="H188">
        <v>1669</v>
      </c>
      <c r="I188">
        <v>0.40799999999999997</v>
      </c>
      <c r="J188">
        <v>480</v>
      </c>
      <c r="K188">
        <v>1060</v>
      </c>
      <c r="L188">
        <v>0.45300000000000001</v>
      </c>
      <c r="M188">
        <v>201</v>
      </c>
      <c r="N188">
        <v>609</v>
      </c>
      <c r="O188">
        <v>0.33</v>
      </c>
      <c r="P188">
        <v>468</v>
      </c>
      <c r="Q188">
        <v>680</v>
      </c>
      <c r="R188">
        <v>0.68799999999999994</v>
      </c>
      <c r="S188">
        <v>352</v>
      </c>
      <c r="T188">
        <v>623</v>
      </c>
      <c r="U188">
        <v>975</v>
      </c>
      <c r="V188">
        <v>357</v>
      </c>
      <c r="W188">
        <v>253</v>
      </c>
      <c r="X188">
        <v>104</v>
      </c>
      <c r="Y188">
        <v>428</v>
      </c>
      <c r="Z188">
        <v>590</v>
      </c>
      <c r="AA188">
        <v>2031</v>
      </c>
      <c r="AB188">
        <v>65.5</v>
      </c>
      <c r="AC188" s="4">
        <v>31</v>
      </c>
      <c r="AD188" s="5">
        <v>6326</v>
      </c>
      <c r="AE188" s="5">
        <v>726</v>
      </c>
      <c r="AF188" s="5">
        <v>1613</v>
      </c>
      <c r="AG188" s="5">
        <v>0.45</v>
      </c>
      <c r="AH188" s="5">
        <v>533</v>
      </c>
      <c r="AI188" s="5">
        <v>1046</v>
      </c>
      <c r="AJ188" s="5">
        <v>0.51</v>
      </c>
      <c r="AK188" s="5">
        <v>193</v>
      </c>
      <c r="AL188" s="5">
        <v>567</v>
      </c>
      <c r="AM188" s="5">
        <v>0.34</v>
      </c>
      <c r="AN188" s="5">
        <v>427</v>
      </c>
      <c r="AO188" s="5">
        <v>622</v>
      </c>
      <c r="AP188" s="5">
        <v>0.68600000000000005</v>
      </c>
      <c r="AQ188" s="5">
        <v>360</v>
      </c>
      <c r="AR188" s="5">
        <v>738</v>
      </c>
      <c r="AS188" s="5">
        <v>1098</v>
      </c>
      <c r="AT188" s="5">
        <v>411</v>
      </c>
      <c r="AU188" s="5">
        <v>205</v>
      </c>
      <c r="AV188" s="5">
        <v>123</v>
      </c>
      <c r="AW188" s="5">
        <v>510</v>
      </c>
      <c r="AX188" s="5">
        <v>628</v>
      </c>
      <c r="AY188" s="5">
        <v>2072</v>
      </c>
      <c r="AZ188" s="6">
        <v>66.8</v>
      </c>
      <c r="BA188">
        <f t="shared" si="14"/>
        <v>0.49381541389153188</v>
      </c>
      <c r="BB188">
        <f t="shared" si="15"/>
        <v>0.52299908003679851</v>
      </c>
      <c r="BD188" s="5">
        <f t="shared" si="16"/>
        <v>1.0299234516353515</v>
      </c>
      <c r="BE188" s="5">
        <f t="shared" si="17"/>
        <v>1.0069410014873574</v>
      </c>
      <c r="BG188">
        <v>24</v>
      </c>
      <c r="BH188">
        <v>11</v>
      </c>
      <c r="BI188" s="5">
        <f t="shared" si="18"/>
        <v>0.77419354838709675</v>
      </c>
      <c r="BJ188" s="5">
        <f t="shared" si="19"/>
        <v>0.35483870967741937</v>
      </c>
      <c r="BK188" s="5">
        <f t="shared" si="20"/>
        <v>-0.41935483870967738</v>
      </c>
    </row>
    <row r="189" spans="1:63" x14ac:dyDescent="0.25">
      <c r="A189">
        <v>2015</v>
      </c>
      <c r="B189" t="s">
        <v>205</v>
      </c>
      <c r="C189" s="5">
        <f>54*(($BP$2*G189)+($BQ$2*W189)+($BR$2*M189)+($BS$2*P189)+($BT$2*X189)+($BU$2*S189)+($BV$2*V189)+($BW$2*T189)-($BX$2*Z189)-($BY$2*(Q189-P189))-($BZ$2*(H189-G189))-($CA$2*Y189))*(1/F189)</f>
        <v>11.253632514075351</v>
      </c>
      <c r="D189">
        <v>32</v>
      </c>
      <c r="E189">
        <v>18</v>
      </c>
      <c r="F189">
        <v>6475</v>
      </c>
      <c r="G189">
        <v>701</v>
      </c>
      <c r="H189">
        <v>1644</v>
      </c>
      <c r="I189">
        <v>0.42599999999999999</v>
      </c>
      <c r="J189">
        <v>540</v>
      </c>
      <c r="K189">
        <v>1163</v>
      </c>
      <c r="L189">
        <v>0.46400000000000002</v>
      </c>
      <c r="M189">
        <v>161</v>
      </c>
      <c r="N189">
        <v>481</v>
      </c>
      <c r="O189">
        <v>0.33500000000000002</v>
      </c>
      <c r="P189">
        <v>494</v>
      </c>
      <c r="Q189">
        <v>682</v>
      </c>
      <c r="R189">
        <v>0.72399999999999998</v>
      </c>
      <c r="S189">
        <v>312</v>
      </c>
      <c r="T189">
        <v>738</v>
      </c>
      <c r="U189">
        <v>1050</v>
      </c>
      <c r="V189">
        <v>357</v>
      </c>
      <c r="W189">
        <v>225</v>
      </c>
      <c r="X189">
        <v>122</v>
      </c>
      <c r="Y189">
        <v>410</v>
      </c>
      <c r="Z189">
        <v>609</v>
      </c>
      <c r="AA189">
        <v>2057</v>
      </c>
      <c r="AB189">
        <v>64.3</v>
      </c>
      <c r="AC189" s="4">
        <v>32</v>
      </c>
      <c r="AD189" s="5">
        <v>6475</v>
      </c>
      <c r="AE189" s="5">
        <v>671</v>
      </c>
      <c r="AF189" s="5">
        <v>1695</v>
      </c>
      <c r="AG189" s="5">
        <v>0.39600000000000002</v>
      </c>
      <c r="AH189" s="5">
        <v>435</v>
      </c>
      <c r="AI189" s="5">
        <v>984</v>
      </c>
      <c r="AJ189" s="5">
        <v>0.442</v>
      </c>
      <c r="AK189" s="5">
        <v>236</v>
      </c>
      <c r="AL189" s="5">
        <v>711</v>
      </c>
      <c r="AM189" s="5">
        <v>0.33200000000000002</v>
      </c>
      <c r="AN189" s="5">
        <v>437</v>
      </c>
      <c r="AO189" s="5">
        <v>641</v>
      </c>
      <c r="AP189" s="5">
        <v>0.68200000000000005</v>
      </c>
      <c r="AQ189" s="5">
        <v>375</v>
      </c>
      <c r="AR189" s="5">
        <v>721</v>
      </c>
      <c r="AS189" s="5">
        <v>1096</v>
      </c>
      <c r="AT189" s="5">
        <v>384</v>
      </c>
      <c r="AU189" s="5">
        <v>195</v>
      </c>
      <c r="AV189" s="5">
        <v>125</v>
      </c>
      <c r="AW189" s="5">
        <v>444</v>
      </c>
      <c r="AX189" s="5">
        <v>599</v>
      </c>
      <c r="AY189" s="5">
        <v>2015</v>
      </c>
      <c r="AZ189" s="6">
        <v>63</v>
      </c>
      <c r="BA189">
        <f t="shared" si="14"/>
        <v>0.50404954740352548</v>
      </c>
      <c r="BB189">
        <f t="shared" si="15"/>
        <v>0.49115456238361266</v>
      </c>
      <c r="BD189" s="5">
        <f t="shared" si="16"/>
        <v>0.99732726192833099</v>
      </c>
      <c r="BE189" s="5">
        <f t="shared" si="17"/>
        <v>1.0209450069485806</v>
      </c>
      <c r="BG189">
        <v>20</v>
      </c>
      <c r="BH189">
        <v>18</v>
      </c>
      <c r="BI189" s="5">
        <f t="shared" si="18"/>
        <v>0.625</v>
      </c>
      <c r="BJ189" s="5">
        <f t="shared" si="19"/>
        <v>0.5625</v>
      </c>
      <c r="BK189" s="5">
        <f t="shared" si="20"/>
        <v>-6.25E-2</v>
      </c>
    </row>
    <row r="190" spans="1:63" x14ac:dyDescent="0.25">
      <c r="A190">
        <v>2015</v>
      </c>
      <c r="B190" t="s">
        <v>206</v>
      </c>
      <c r="C190" s="5">
        <f>54*(($BP$2*G190)+($BQ$2*W190)+($BR$2*M190)+($BS$2*P190)+($BT$2*X190)+($BU$2*S190)+($BV$2*V190)+($BW$2*T190)-($BX$2*Z190)-($BY$2*(Q190-P190))-($BZ$2*(H190-G190))-($CA$2*Y190))*(1/F190)</f>
        <v>13.072884255536762</v>
      </c>
      <c r="D190">
        <v>29</v>
      </c>
      <c r="E190">
        <v>16</v>
      </c>
      <c r="F190">
        <v>6025</v>
      </c>
      <c r="G190">
        <v>736</v>
      </c>
      <c r="H190">
        <v>1570</v>
      </c>
      <c r="I190">
        <v>0.46899999999999997</v>
      </c>
      <c r="J190">
        <v>489</v>
      </c>
      <c r="K190">
        <v>919</v>
      </c>
      <c r="L190">
        <v>0.53200000000000003</v>
      </c>
      <c r="M190">
        <v>247</v>
      </c>
      <c r="N190">
        <v>651</v>
      </c>
      <c r="O190">
        <v>0.379</v>
      </c>
      <c r="P190">
        <v>362</v>
      </c>
      <c r="Q190">
        <v>507</v>
      </c>
      <c r="R190">
        <v>0.71399999999999997</v>
      </c>
      <c r="S190">
        <v>255</v>
      </c>
      <c r="T190">
        <v>666</v>
      </c>
      <c r="U190">
        <v>921</v>
      </c>
      <c r="V190">
        <v>422</v>
      </c>
      <c r="W190">
        <v>200</v>
      </c>
      <c r="X190">
        <v>78</v>
      </c>
      <c r="Y190">
        <v>348</v>
      </c>
      <c r="Z190">
        <v>560</v>
      </c>
      <c r="AA190">
        <v>2081</v>
      </c>
      <c r="AB190">
        <v>71.8</v>
      </c>
      <c r="AC190" s="4">
        <v>29</v>
      </c>
      <c r="AD190" s="5">
        <v>6025</v>
      </c>
      <c r="AE190" s="5">
        <v>641</v>
      </c>
      <c r="AF190" s="5">
        <v>1475</v>
      </c>
      <c r="AG190" s="5">
        <v>0.435</v>
      </c>
      <c r="AH190" s="5">
        <v>438</v>
      </c>
      <c r="AI190" s="5">
        <v>911</v>
      </c>
      <c r="AJ190" s="5">
        <v>0.48099999999999998</v>
      </c>
      <c r="AK190" s="5">
        <v>203</v>
      </c>
      <c r="AL190" s="5">
        <v>564</v>
      </c>
      <c r="AM190" s="5">
        <v>0.36</v>
      </c>
      <c r="AN190" s="5">
        <v>452</v>
      </c>
      <c r="AO190" s="5">
        <v>632</v>
      </c>
      <c r="AP190" s="5">
        <v>0.71499999999999997</v>
      </c>
      <c r="AQ190" s="5">
        <v>264</v>
      </c>
      <c r="AR190" s="5">
        <v>657</v>
      </c>
      <c r="AS190" s="5">
        <v>921</v>
      </c>
      <c r="AT190" s="5">
        <v>345</v>
      </c>
      <c r="AU190" s="5">
        <v>169</v>
      </c>
      <c r="AV190" s="5">
        <v>77</v>
      </c>
      <c r="AW190" s="5">
        <v>397</v>
      </c>
      <c r="AX190" s="5">
        <v>513</v>
      </c>
      <c r="AY190" s="5">
        <v>1937</v>
      </c>
      <c r="AZ190" s="6">
        <v>66.8</v>
      </c>
      <c r="BA190">
        <f t="shared" si="14"/>
        <v>0.55539568345323742</v>
      </c>
      <c r="BB190">
        <f t="shared" si="15"/>
        <v>0.50486431131592424</v>
      </c>
      <c r="BD190" s="5">
        <f t="shared" si="16"/>
        <v>1.0409501289767842</v>
      </c>
      <c r="BE190" s="5">
        <f t="shared" si="17"/>
        <v>1.1153392646585916</v>
      </c>
      <c r="BG190">
        <v>10</v>
      </c>
      <c r="BH190">
        <v>16</v>
      </c>
      <c r="BI190" s="5">
        <f t="shared" si="18"/>
        <v>0.34482758620689657</v>
      </c>
      <c r="BJ190" s="5">
        <f t="shared" si="19"/>
        <v>0.55172413793103448</v>
      </c>
      <c r="BK190" s="5">
        <f t="shared" si="20"/>
        <v>0.2068965517241379</v>
      </c>
    </row>
    <row r="191" spans="1:63" x14ac:dyDescent="0.25">
      <c r="A191">
        <v>2015</v>
      </c>
      <c r="B191" t="s">
        <v>207</v>
      </c>
      <c r="C191" s="5">
        <f>54*(($BP$2*G191)+($BQ$2*W191)+($BR$2*M191)+($BS$2*P191)+($BT$2*X191)+($BU$2*S191)+($BV$2*V191)+($BW$2*T191)-($BX$2*Z191)-($BY$2*(Q191-P191))-($BZ$2*(H191-G191))-($CA$2*Y191))*(1/F191)</f>
        <v>9.7246776129349577</v>
      </c>
      <c r="D191">
        <v>30</v>
      </c>
      <c r="E191">
        <v>6</v>
      </c>
      <c r="F191">
        <v>6002</v>
      </c>
      <c r="G191">
        <v>662</v>
      </c>
      <c r="H191">
        <v>1665</v>
      </c>
      <c r="I191">
        <v>0.39800000000000002</v>
      </c>
      <c r="J191">
        <v>416</v>
      </c>
      <c r="K191">
        <v>978</v>
      </c>
      <c r="L191">
        <v>0.42499999999999999</v>
      </c>
      <c r="M191">
        <v>246</v>
      </c>
      <c r="N191">
        <v>687</v>
      </c>
      <c r="O191">
        <v>0.35799999999999998</v>
      </c>
      <c r="P191">
        <v>347</v>
      </c>
      <c r="Q191">
        <v>482</v>
      </c>
      <c r="R191">
        <v>0.72</v>
      </c>
      <c r="S191">
        <v>317</v>
      </c>
      <c r="T191">
        <v>692</v>
      </c>
      <c r="U191">
        <v>1009</v>
      </c>
      <c r="V191">
        <v>349</v>
      </c>
      <c r="W191">
        <v>132</v>
      </c>
      <c r="X191">
        <v>91</v>
      </c>
      <c r="Y191">
        <v>411</v>
      </c>
      <c r="Z191">
        <v>624</v>
      </c>
      <c r="AA191">
        <v>1917</v>
      </c>
      <c r="AB191">
        <v>63.9</v>
      </c>
      <c r="AC191" s="4">
        <v>30</v>
      </c>
      <c r="AD191" s="5">
        <v>6002</v>
      </c>
      <c r="AE191" s="5">
        <v>735</v>
      </c>
      <c r="AF191" s="5">
        <v>1588</v>
      </c>
      <c r="AG191" s="5">
        <v>0.46300000000000002</v>
      </c>
      <c r="AH191" s="5">
        <v>554</v>
      </c>
      <c r="AI191" s="5">
        <v>1120</v>
      </c>
      <c r="AJ191" s="5">
        <v>0.495</v>
      </c>
      <c r="AK191" s="5">
        <v>181</v>
      </c>
      <c r="AL191" s="5">
        <v>468</v>
      </c>
      <c r="AM191" s="5">
        <v>0.38700000000000001</v>
      </c>
      <c r="AN191" s="5">
        <v>501</v>
      </c>
      <c r="AO191" s="5">
        <v>701</v>
      </c>
      <c r="AP191" s="5">
        <v>0.71499999999999997</v>
      </c>
      <c r="AQ191" s="5">
        <v>273</v>
      </c>
      <c r="AR191" s="5">
        <v>764</v>
      </c>
      <c r="AS191" s="5">
        <v>1037</v>
      </c>
      <c r="AT191" s="5">
        <v>399</v>
      </c>
      <c r="AU191" s="5">
        <v>209</v>
      </c>
      <c r="AV191" s="5">
        <v>129</v>
      </c>
      <c r="AW191" s="5">
        <v>347</v>
      </c>
      <c r="AX191" s="5">
        <v>540</v>
      </c>
      <c r="AY191" s="5">
        <v>2152</v>
      </c>
      <c r="AZ191" s="6">
        <v>71.7</v>
      </c>
      <c r="BA191">
        <f t="shared" si="14"/>
        <v>0.47960151802656548</v>
      </c>
      <c r="BB191">
        <f t="shared" si="15"/>
        <v>0.55021834061135366</v>
      </c>
      <c r="BD191" s="5">
        <f t="shared" si="16"/>
        <v>1.1079077429983526</v>
      </c>
      <c r="BE191" s="5">
        <f t="shared" si="17"/>
        <v>0.98217030433446051</v>
      </c>
      <c r="BG191">
        <v>17</v>
      </c>
      <c r="BH191">
        <v>6</v>
      </c>
      <c r="BI191" s="5">
        <f t="shared" si="18"/>
        <v>0.56666666666666665</v>
      </c>
      <c r="BJ191" s="5">
        <f t="shared" si="19"/>
        <v>0.2</v>
      </c>
      <c r="BK191" s="5">
        <f t="shared" si="20"/>
        <v>-0.36666666666666664</v>
      </c>
    </row>
    <row r="192" spans="1:63" x14ac:dyDescent="0.25">
      <c r="A192">
        <v>2015</v>
      </c>
      <c r="B192" t="s">
        <v>208</v>
      </c>
      <c r="C192" s="5">
        <f>54*(($BP$2*G192)+($BQ$2*W192)+($BR$2*M192)+($BS$2*P192)+($BT$2*X192)+($BU$2*S192)+($BV$2*V192)+($BW$2*T192)-($BX$2*Z192)-($BY$2*(Q192-P192))-($BZ$2*(H192-G192))-($CA$2*Y192))*(1/F192)</f>
        <v>13.218892462657791</v>
      </c>
      <c r="D192">
        <v>34</v>
      </c>
      <c r="E192">
        <v>15</v>
      </c>
      <c r="F192">
        <v>6850</v>
      </c>
      <c r="G192">
        <v>854</v>
      </c>
      <c r="H192">
        <v>1930</v>
      </c>
      <c r="I192">
        <v>0.442</v>
      </c>
      <c r="J192">
        <v>634</v>
      </c>
      <c r="K192">
        <v>1291</v>
      </c>
      <c r="L192">
        <v>0.49099999999999999</v>
      </c>
      <c r="M192">
        <v>220</v>
      </c>
      <c r="N192">
        <v>639</v>
      </c>
      <c r="O192">
        <v>0.34399999999999997</v>
      </c>
      <c r="P192">
        <v>490</v>
      </c>
      <c r="Q192">
        <v>684</v>
      </c>
      <c r="R192">
        <v>0.71599999999999997</v>
      </c>
      <c r="S192">
        <v>422</v>
      </c>
      <c r="T192">
        <v>783</v>
      </c>
      <c r="U192">
        <v>1205</v>
      </c>
      <c r="V192">
        <v>495</v>
      </c>
      <c r="W192">
        <v>278</v>
      </c>
      <c r="X192">
        <v>110</v>
      </c>
      <c r="Y192">
        <v>462</v>
      </c>
      <c r="Z192">
        <v>782</v>
      </c>
      <c r="AA192">
        <v>2420</v>
      </c>
      <c r="AB192">
        <v>71.2</v>
      </c>
      <c r="AC192" s="4">
        <v>34</v>
      </c>
      <c r="AD192" s="5">
        <v>6850</v>
      </c>
      <c r="AE192" s="5">
        <v>717</v>
      </c>
      <c r="AF192" s="5">
        <v>1651</v>
      </c>
      <c r="AG192" s="5">
        <v>0.434</v>
      </c>
      <c r="AH192" s="5">
        <v>535</v>
      </c>
      <c r="AI192" s="5">
        <v>1114</v>
      </c>
      <c r="AJ192" s="5">
        <v>0.48</v>
      </c>
      <c r="AK192" s="5">
        <v>182</v>
      </c>
      <c r="AL192" s="5">
        <v>537</v>
      </c>
      <c r="AM192" s="5">
        <v>0.33900000000000002</v>
      </c>
      <c r="AN192" s="5">
        <v>639</v>
      </c>
      <c r="AO192" s="5">
        <v>909</v>
      </c>
      <c r="AP192" s="5">
        <v>0.70299999999999996</v>
      </c>
      <c r="AQ192" s="5">
        <v>296</v>
      </c>
      <c r="AR192" s="5">
        <v>757</v>
      </c>
      <c r="AS192" s="5">
        <v>1053</v>
      </c>
      <c r="AT192" s="5">
        <v>404</v>
      </c>
      <c r="AU192" s="5">
        <v>196</v>
      </c>
      <c r="AV192" s="5">
        <v>164</v>
      </c>
      <c r="AW192" s="5">
        <v>507</v>
      </c>
      <c r="AX192" s="5">
        <v>620</v>
      </c>
      <c r="AY192" s="5">
        <v>2255</v>
      </c>
      <c r="AZ192" s="6">
        <v>66.3</v>
      </c>
      <c r="BA192">
        <f t="shared" si="14"/>
        <v>0.54726166328600401</v>
      </c>
      <c r="BB192">
        <f t="shared" si="15"/>
        <v>0.49470432480141219</v>
      </c>
      <c r="BD192" s="5">
        <f t="shared" si="16"/>
        <v>1.0132099209202012</v>
      </c>
      <c r="BE192" s="5">
        <f t="shared" si="17"/>
        <v>1.078623640577643</v>
      </c>
      <c r="BG192">
        <v>6</v>
      </c>
      <c r="BH192">
        <v>15</v>
      </c>
      <c r="BI192" s="5">
        <f t="shared" si="18"/>
        <v>0.17647058823529413</v>
      </c>
      <c r="BJ192" s="5">
        <f t="shared" si="19"/>
        <v>0.44117647058823528</v>
      </c>
      <c r="BK192" s="5">
        <f t="shared" si="20"/>
        <v>0.26470588235294112</v>
      </c>
    </row>
    <row r="193" spans="1:63" x14ac:dyDescent="0.25">
      <c r="A193">
        <v>2015</v>
      </c>
      <c r="B193" t="s">
        <v>209</v>
      </c>
      <c r="C193" s="5">
        <f>54*(($BP$2*G193)+($BQ$2*W193)+($BR$2*M193)+($BS$2*P193)+($BT$2*X193)+($BU$2*S193)+($BV$2*V193)+($BW$2*T193)-($BX$2*Z193)-($BY$2*(Q193-P193))-($BZ$2*(H193-G193))-($CA$2*Y193))*(1/F193)</f>
        <v>9.4897196162693049</v>
      </c>
      <c r="D193">
        <v>30</v>
      </c>
      <c r="E193">
        <v>7</v>
      </c>
      <c r="F193">
        <v>6025</v>
      </c>
      <c r="G193">
        <v>649</v>
      </c>
      <c r="H193">
        <v>1818</v>
      </c>
      <c r="I193">
        <v>0.35699999999999998</v>
      </c>
      <c r="J193">
        <v>489</v>
      </c>
      <c r="K193">
        <v>1254</v>
      </c>
      <c r="L193">
        <v>0.39</v>
      </c>
      <c r="M193">
        <v>160</v>
      </c>
      <c r="N193">
        <v>564</v>
      </c>
      <c r="O193">
        <v>0.28399999999999997</v>
      </c>
      <c r="P193">
        <v>369</v>
      </c>
      <c r="Q193">
        <v>589</v>
      </c>
      <c r="R193">
        <v>0.626</v>
      </c>
      <c r="S193">
        <v>453</v>
      </c>
      <c r="T193">
        <v>612</v>
      </c>
      <c r="U193">
        <v>1065</v>
      </c>
      <c r="V193">
        <v>308</v>
      </c>
      <c r="W193">
        <v>174</v>
      </c>
      <c r="X193">
        <v>87</v>
      </c>
      <c r="Y193">
        <v>314</v>
      </c>
      <c r="Z193">
        <v>550</v>
      </c>
      <c r="AA193">
        <v>1827</v>
      </c>
      <c r="AB193">
        <v>60.9</v>
      </c>
      <c r="AC193" s="4">
        <v>30</v>
      </c>
      <c r="AD193" s="5">
        <v>6025</v>
      </c>
      <c r="AE193" s="5">
        <v>737</v>
      </c>
      <c r="AF193" s="5">
        <v>1550</v>
      </c>
      <c r="AG193" s="5">
        <v>0.47499999999999998</v>
      </c>
      <c r="AH193" s="5">
        <v>566</v>
      </c>
      <c r="AI193" s="5">
        <v>1073</v>
      </c>
      <c r="AJ193" s="5">
        <v>0.52700000000000002</v>
      </c>
      <c r="AK193" s="5">
        <v>171</v>
      </c>
      <c r="AL193" s="5">
        <v>477</v>
      </c>
      <c r="AM193" s="5">
        <v>0.35799999999999998</v>
      </c>
      <c r="AN193" s="5">
        <v>463</v>
      </c>
      <c r="AO193" s="5">
        <v>657</v>
      </c>
      <c r="AP193" s="5">
        <v>0.70499999999999996</v>
      </c>
      <c r="AQ193" s="5">
        <v>315</v>
      </c>
      <c r="AR193" s="5">
        <v>843</v>
      </c>
      <c r="AS193" s="5">
        <v>1158</v>
      </c>
      <c r="AT193" s="5">
        <v>370</v>
      </c>
      <c r="AU193" s="5">
        <v>134</v>
      </c>
      <c r="AV193" s="5">
        <v>117</v>
      </c>
      <c r="AW193" s="5">
        <v>422</v>
      </c>
      <c r="AX193" s="5">
        <v>534</v>
      </c>
      <c r="AY193" s="5">
        <v>2108</v>
      </c>
      <c r="AZ193" s="6">
        <v>70.3</v>
      </c>
      <c r="BA193">
        <f t="shared" si="14"/>
        <v>0.48163059889280324</v>
      </c>
      <c r="BB193">
        <f t="shared" si="15"/>
        <v>0.54612728169708924</v>
      </c>
      <c r="BD193" s="5">
        <f t="shared" si="16"/>
        <v>1.0980310449005104</v>
      </c>
      <c r="BE193" s="5">
        <f t="shared" si="17"/>
        <v>0.95424631776872459</v>
      </c>
      <c r="BG193">
        <v>16</v>
      </c>
      <c r="BH193">
        <v>7</v>
      </c>
      <c r="BI193" s="5">
        <f t="shared" si="18"/>
        <v>0.53333333333333333</v>
      </c>
      <c r="BJ193" s="5">
        <f t="shared" si="19"/>
        <v>0.23333333333333334</v>
      </c>
      <c r="BK193" s="5">
        <f t="shared" si="20"/>
        <v>-0.3</v>
      </c>
    </row>
    <row r="194" spans="1:63" x14ac:dyDescent="0.25">
      <c r="A194">
        <v>2015</v>
      </c>
      <c r="B194" t="s">
        <v>210</v>
      </c>
      <c r="C194" s="5">
        <f>54*(($BP$2*G194)+($BQ$2*W194)+($BR$2*M194)+($BS$2*P194)+($BT$2*X194)+($BU$2*S194)+($BV$2*V194)+($BW$2*T194)-($BX$2*Z194)-($BY$2*(Q194-P194))-($BZ$2*(H194-G194))-($CA$2*Y194))*(1/F194)</f>
        <v>10.644686195166146</v>
      </c>
      <c r="D194">
        <v>30</v>
      </c>
      <c r="E194">
        <v>15</v>
      </c>
      <c r="F194">
        <v>6124</v>
      </c>
      <c r="G194">
        <v>662</v>
      </c>
      <c r="H194">
        <v>1645</v>
      </c>
      <c r="I194">
        <v>0.40200000000000002</v>
      </c>
      <c r="J194">
        <v>434</v>
      </c>
      <c r="K194">
        <v>954</v>
      </c>
      <c r="L194">
        <v>0.45500000000000002</v>
      </c>
      <c r="M194">
        <v>228</v>
      </c>
      <c r="N194">
        <v>691</v>
      </c>
      <c r="O194">
        <v>0.33</v>
      </c>
      <c r="P194">
        <v>341</v>
      </c>
      <c r="Q194">
        <v>500</v>
      </c>
      <c r="R194">
        <v>0.68200000000000005</v>
      </c>
      <c r="S194">
        <v>325</v>
      </c>
      <c r="T194">
        <v>654</v>
      </c>
      <c r="U194">
        <v>979</v>
      </c>
      <c r="V194">
        <v>342</v>
      </c>
      <c r="W194">
        <v>202</v>
      </c>
      <c r="X194">
        <v>112</v>
      </c>
      <c r="Y194">
        <v>367</v>
      </c>
      <c r="Z194">
        <v>549</v>
      </c>
      <c r="AA194">
        <v>1893</v>
      </c>
      <c r="AB194">
        <v>63.1</v>
      </c>
      <c r="AC194" s="4">
        <v>30</v>
      </c>
      <c r="AD194" s="5">
        <v>6124</v>
      </c>
      <c r="AE194" s="5">
        <v>702</v>
      </c>
      <c r="AF194" s="5">
        <v>1578</v>
      </c>
      <c r="AG194" s="5">
        <v>0.44500000000000001</v>
      </c>
      <c r="AH194" s="5">
        <v>540</v>
      </c>
      <c r="AI194" s="5">
        <v>1113</v>
      </c>
      <c r="AJ194" s="5">
        <v>0.48499999999999999</v>
      </c>
      <c r="AK194" s="5">
        <v>162</v>
      </c>
      <c r="AL194" s="5">
        <v>465</v>
      </c>
      <c r="AM194" s="5">
        <v>0.34799999999999998</v>
      </c>
      <c r="AN194" s="5">
        <v>379</v>
      </c>
      <c r="AO194" s="5">
        <v>561</v>
      </c>
      <c r="AP194" s="5">
        <v>0.67600000000000005</v>
      </c>
      <c r="AQ194" s="5">
        <v>314</v>
      </c>
      <c r="AR194" s="5">
        <v>736</v>
      </c>
      <c r="AS194" s="5">
        <v>1050</v>
      </c>
      <c r="AT194" s="5">
        <v>342</v>
      </c>
      <c r="AU194" s="5">
        <v>190</v>
      </c>
      <c r="AV194" s="5">
        <v>82</v>
      </c>
      <c r="AW194" s="5">
        <v>411</v>
      </c>
      <c r="AX194" s="5">
        <v>504</v>
      </c>
      <c r="AY194" s="5">
        <v>1945</v>
      </c>
      <c r="AZ194" s="6">
        <v>64.8</v>
      </c>
      <c r="BA194">
        <f t="shared" ref="BA194:BA257" si="21">(G194+V194)/(H194-S194+V194+Y194)</f>
        <v>0.49482503696402169</v>
      </c>
      <c r="BB194">
        <f t="shared" ref="BB194:BB257" si="22">(AE194+AT194)/(AF194-AQ194+AW194+AT194)</f>
        <v>0.51760039662865642</v>
      </c>
      <c r="BD194" s="5">
        <f t="shared" ref="BD194:BD257" si="23">AY194/(AF194-AQ194+AW194+(0.4*AO194))</f>
        <v>1.0240075813414762</v>
      </c>
      <c r="BE194" s="5">
        <f t="shared" ref="BE194:BE257" si="24">AA194/(H194-S194+Y194+(0.4*Q194))</f>
        <v>1.0031796502384738</v>
      </c>
      <c r="BG194">
        <v>24</v>
      </c>
      <c r="BH194">
        <v>15</v>
      </c>
      <c r="BI194" s="5">
        <f t="shared" ref="BI194:BI257" si="25">BG194/D194</f>
        <v>0.8</v>
      </c>
      <c r="BJ194" s="5">
        <f t="shared" ref="BJ194:BJ257" si="26">E194/D194</f>
        <v>0.5</v>
      </c>
      <c r="BK194" s="5">
        <f t="shared" ref="BK194:BK257" si="27">BJ194-BI194</f>
        <v>-0.30000000000000004</v>
      </c>
    </row>
    <row r="195" spans="1:63" x14ac:dyDescent="0.25">
      <c r="A195">
        <v>2015</v>
      </c>
      <c r="B195" t="s">
        <v>211</v>
      </c>
      <c r="C195" s="5">
        <f>54*(($BP$2*G195)+($BQ$2*W195)+($BR$2*M195)+($BS$2*P195)+($BT$2*X195)+($BU$2*S195)+($BV$2*V195)+($BW$2*T195)-($BX$2*Z195)-($BY$2*(Q195-P195))-($BZ$2*(H195-G195))-($CA$2*Y195))*(1/F195)</f>
        <v>15.98903794499881</v>
      </c>
      <c r="D195">
        <v>32</v>
      </c>
      <c r="E195">
        <v>25</v>
      </c>
      <c r="F195">
        <v>6450</v>
      </c>
      <c r="G195">
        <v>886</v>
      </c>
      <c r="H195">
        <v>1831</v>
      </c>
      <c r="I195">
        <v>0.48399999999999999</v>
      </c>
      <c r="J195">
        <v>648</v>
      </c>
      <c r="K195">
        <v>1214</v>
      </c>
      <c r="L195">
        <v>0.53400000000000003</v>
      </c>
      <c r="M195">
        <v>238</v>
      </c>
      <c r="N195">
        <v>617</v>
      </c>
      <c r="O195">
        <v>0.38600000000000001</v>
      </c>
      <c r="P195">
        <v>521</v>
      </c>
      <c r="Q195">
        <v>747</v>
      </c>
      <c r="R195">
        <v>0.69699999999999995</v>
      </c>
      <c r="S195">
        <v>384</v>
      </c>
      <c r="T195">
        <v>793</v>
      </c>
      <c r="U195">
        <v>1177</v>
      </c>
      <c r="V195">
        <v>493</v>
      </c>
      <c r="W195">
        <v>238</v>
      </c>
      <c r="X195">
        <v>111</v>
      </c>
      <c r="Y195">
        <v>372</v>
      </c>
      <c r="Z195">
        <v>596</v>
      </c>
      <c r="AA195">
        <v>2531</v>
      </c>
      <c r="AB195">
        <v>79.099999999999994</v>
      </c>
      <c r="AC195" s="4">
        <v>32</v>
      </c>
      <c r="AD195" s="5">
        <v>6450</v>
      </c>
      <c r="AE195" s="5">
        <v>742</v>
      </c>
      <c r="AF195" s="5">
        <v>1805</v>
      </c>
      <c r="AG195" s="5">
        <v>0.41099999999999998</v>
      </c>
      <c r="AH195" s="5">
        <v>530</v>
      </c>
      <c r="AI195" s="5">
        <v>1175</v>
      </c>
      <c r="AJ195" s="5">
        <v>0.45100000000000001</v>
      </c>
      <c r="AK195" s="5">
        <v>212</v>
      </c>
      <c r="AL195" s="5">
        <v>630</v>
      </c>
      <c r="AM195" s="5">
        <v>0.33700000000000002</v>
      </c>
      <c r="AN195" s="5">
        <v>471</v>
      </c>
      <c r="AO195" s="5">
        <v>661</v>
      </c>
      <c r="AP195" s="5">
        <v>0.71299999999999997</v>
      </c>
      <c r="AQ195" s="5">
        <v>371</v>
      </c>
      <c r="AR195" s="5">
        <v>684</v>
      </c>
      <c r="AS195" s="5">
        <v>1055</v>
      </c>
      <c r="AT195" s="5">
        <v>384</v>
      </c>
      <c r="AU195" s="5">
        <v>174</v>
      </c>
      <c r="AV195" s="5">
        <v>97</v>
      </c>
      <c r="AW195" s="5">
        <v>426</v>
      </c>
      <c r="AX195" s="5">
        <v>614</v>
      </c>
      <c r="AY195" s="5">
        <v>2167</v>
      </c>
      <c r="AZ195" s="6">
        <v>67.7</v>
      </c>
      <c r="BA195">
        <f t="shared" si="21"/>
        <v>0.59645328719723179</v>
      </c>
      <c r="BB195">
        <f t="shared" si="22"/>
        <v>0.50178253119429594</v>
      </c>
      <c r="BD195" s="5">
        <f t="shared" si="23"/>
        <v>1.0200527207682168</v>
      </c>
      <c r="BE195" s="5">
        <f t="shared" si="24"/>
        <v>1.195108131079422</v>
      </c>
      <c r="BG195">
        <v>16</v>
      </c>
      <c r="BH195">
        <v>25</v>
      </c>
      <c r="BI195" s="5">
        <f t="shared" si="25"/>
        <v>0.5</v>
      </c>
      <c r="BJ195" s="5">
        <f t="shared" si="26"/>
        <v>0.78125</v>
      </c>
      <c r="BK195" s="5">
        <f t="shared" si="27"/>
        <v>0.28125</v>
      </c>
    </row>
    <row r="196" spans="1:63" x14ac:dyDescent="0.25">
      <c r="A196">
        <v>2015</v>
      </c>
      <c r="B196" t="s">
        <v>212</v>
      </c>
      <c r="C196" s="5">
        <f>54*(($BP$2*G196)+($BQ$2*W196)+($BR$2*M196)+($BS$2*P196)+($BT$2*X196)+($BU$2*S196)+($BV$2*V196)+($BW$2*T196)-($BX$2*Z196)-($BY$2*(Q196-P196))-($BZ$2*(H196-G196))-($CA$2*Y196))*(1/F196)</f>
        <v>10.807853133690719</v>
      </c>
      <c r="D196">
        <v>32</v>
      </c>
      <c r="E196">
        <v>12</v>
      </c>
      <c r="F196">
        <v>6400</v>
      </c>
      <c r="G196">
        <v>719</v>
      </c>
      <c r="H196">
        <v>1637</v>
      </c>
      <c r="I196">
        <v>0.439</v>
      </c>
      <c r="J196">
        <v>549</v>
      </c>
      <c r="K196">
        <v>1119</v>
      </c>
      <c r="L196">
        <v>0.49099999999999999</v>
      </c>
      <c r="M196">
        <v>170</v>
      </c>
      <c r="N196">
        <v>518</v>
      </c>
      <c r="O196">
        <v>0.32800000000000001</v>
      </c>
      <c r="P196">
        <v>344</v>
      </c>
      <c r="Q196">
        <v>513</v>
      </c>
      <c r="R196">
        <v>0.67100000000000004</v>
      </c>
      <c r="S196">
        <v>301</v>
      </c>
      <c r="T196">
        <v>681</v>
      </c>
      <c r="U196">
        <v>982</v>
      </c>
      <c r="V196">
        <v>423</v>
      </c>
      <c r="W196">
        <v>188</v>
      </c>
      <c r="X196">
        <v>107</v>
      </c>
      <c r="Y196">
        <v>391</v>
      </c>
      <c r="Z196">
        <v>554</v>
      </c>
      <c r="AA196">
        <v>1952</v>
      </c>
      <c r="AB196">
        <v>61</v>
      </c>
      <c r="AC196" s="4">
        <v>32</v>
      </c>
      <c r="AD196" s="5">
        <v>6400</v>
      </c>
      <c r="AE196" s="5">
        <v>716</v>
      </c>
      <c r="AF196" s="5">
        <v>1578</v>
      </c>
      <c r="AG196" s="5">
        <v>0.45400000000000001</v>
      </c>
      <c r="AH196" s="5">
        <v>486</v>
      </c>
      <c r="AI196" s="5">
        <v>982</v>
      </c>
      <c r="AJ196" s="5">
        <v>0.495</v>
      </c>
      <c r="AK196" s="5">
        <v>230</v>
      </c>
      <c r="AL196" s="5">
        <v>596</v>
      </c>
      <c r="AM196" s="5">
        <v>0.38600000000000001</v>
      </c>
      <c r="AN196" s="5">
        <v>397</v>
      </c>
      <c r="AO196" s="5">
        <v>561</v>
      </c>
      <c r="AP196" s="5">
        <v>0.70799999999999996</v>
      </c>
      <c r="AQ196" s="5">
        <v>281</v>
      </c>
      <c r="AR196" s="5">
        <v>717</v>
      </c>
      <c r="AS196" s="5">
        <v>998</v>
      </c>
      <c r="AT196" s="5">
        <v>434</v>
      </c>
      <c r="AU196" s="5">
        <v>190</v>
      </c>
      <c r="AV196" s="5">
        <v>100</v>
      </c>
      <c r="AW196" s="5">
        <v>404</v>
      </c>
      <c r="AX196" s="5">
        <v>528</v>
      </c>
      <c r="AY196" s="5">
        <v>2059</v>
      </c>
      <c r="AZ196" s="6">
        <v>64.3</v>
      </c>
      <c r="BA196">
        <f t="shared" si="21"/>
        <v>0.53116279069767447</v>
      </c>
      <c r="BB196">
        <f t="shared" si="22"/>
        <v>0.53864168618266983</v>
      </c>
      <c r="BD196" s="5">
        <f t="shared" si="23"/>
        <v>1.0693881790796718</v>
      </c>
      <c r="BE196" s="5">
        <f t="shared" si="24"/>
        <v>1.0102473863989234</v>
      </c>
      <c r="BG196">
        <v>22</v>
      </c>
      <c r="BH196">
        <v>12</v>
      </c>
      <c r="BI196" s="5">
        <f t="shared" si="25"/>
        <v>0.6875</v>
      </c>
      <c r="BJ196" s="5">
        <f t="shared" si="26"/>
        <v>0.375</v>
      </c>
      <c r="BK196" s="5">
        <f t="shared" si="27"/>
        <v>-0.3125</v>
      </c>
    </row>
    <row r="197" spans="1:63" x14ac:dyDescent="0.25">
      <c r="A197">
        <v>2015</v>
      </c>
      <c r="B197" t="s">
        <v>213</v>
      </c>
      <c r="C197" s="5">
        <f>54*(($BP$2*G197)+($BQ$2*W197)+($BR$2*M197)+($BS$2*P197)+($BT$2*X197)+($BU$2*S197)+($BV$2*V197)+($BW$2*T197)-($BX$2*Z197)-($BY$2*(Q197-P197))-($BZ$2*(H197-G197))-($CA$2*Y197))*(1/F197)</f>
        <v>9.8396263208962012</v>
      </c>
      <c r="D197">
        <v>29</v>
      </c>
      <c r="E197">
        <v>13</v>
      </c>
      <c r="F197">
        <v>5900</v>
      </c>
      <c r="G197">
        <v>627</v>
      </c>
      <c r="H197">
        <v>1491</v>
      </c>
      <c r="I197">
        <v>0.42099999999999999</v>
      </c>
      <c r="J197">
        <v>473</v>
      </c>
      <c r="K197">
        <v>953</v>
      </c>
      <c r="L197">
        <v>0.496</v>
      </c>
      <c r="M197">
        <v>154</v>
      </c>
      <c r="N197">
        <v>538</v>
      </c>
      <c r="O197">
        <v>0.28599999999999998</v>
      </c>
      <c r="P197">
        <v>371</v>
      </c>
      <c r="Q197">
        <v>520</v>
      </c>
      <c r="R197">
        <v>0.71299999999999997</v>
      </c>
      <c r="S197">
        <v>237</v>
      </c>
      <c r="T197">
        <v>696</v>
      </c>
      <c r="U197">
        <v>933</v>
      </c>
      <c r="V197">
        <v>299</v>
      </c>
      <c r="W197">
        <v>176</v>
      </c>
      <c r="X197">
        <v>88</v>
      </c>
      <c r="Y197">
        <v>368</v>
      </c>
      <c r="Z197">
        <v>538</v>
      </c>
      <c r="AA197">
        <v>1779</v>
      </c>
      <c r="AB197">
        <v>61.3</v>
      </c>
      <c r="AC197" s="4">
        <v>29</v>
      </c>
      <c r="AD197" s="5">
        <v>5900</v>
      </c>
      <c r="AE197" s="5">
        <v>615</v>
      </c>
      <c r="AF197" s="5">
        <v>1525</v>
      </c>
      <c r="AG197" s="5">
        <v>0.40300000000000002</v>
      </c>
      <c r="AH197" s="5">
        <v>421</v>
      </c>
      <c r="AI197" s="5">
        <v>943</v>
      </c>
      <c r="AJ197" s="5">
        <v>0.44600000000000001</v>
      </c>
      <c r="AK197" s="5">
        <v>194</v>
      </c>
      <c r="AL197" s="5">
        <v>582</v>
      </c>
      <c r="AM197" s="5">
        <v>0.33300000000000002</v>
      </c>
      <c r="AN197" s="5">
        <v>401</v>
      </c>
      <c r="AO197" s="5">
        <v>580</v>
      </c>
      <c r="AP197" s="5">
        <v>0.69099999999999995</v>
      </c>
      <c r="AQ197" s="5">
        <v>306</v>
      </c>
      <c r="AR197" s="5">
        <v>704</v>
      </c>
      <c r="AS197" s="5">
        <v>1010</v>
      </c>
      <c r="AT197" s="5">
        <v>306</v>
      </c>
      <c r="AU197" s="5">
        <v>174</v>
      </c>
      <c r="AV197" s="5">
        <v>75</v>
      </c>
      <c r="AW197" s="5">
        <v>385</v>
      </c>
      <c r="AX197" s="5">
        <v>511</v>
      </c>
      <c r="AY197" s="5">
        <v>1825</v>
      </c>
      <c r="AZ197" s="6">
        <v>62.9</v>
      </c>
      <c r="BA197">
        <f t="shared" si="21"/>
        <v>0.48204060385216035</v>
      </c>
      <c r="BB197">
        <f t="shared" si="22"/>
        <v>0.48219895287958114</v>
      </c>
      <c r="BD197" s="5">
        <f t="shared" si="23"/>
        <v>0.99400871459694984</v>
      </c>
      <c r="BE197" s="5">
        <f t="shared" si="24"/>
        <v>0.97213114754098362</v>
      </c>
      <c r="BG197">
        <v>14</v>
      </c>
      <c r="BH197">
        <v>13</v>
      </c>
      <c r="BI197" s="5">
        <f t="shared" si="25"/>
        <v>0.48275862068965519</v>
      </c>
      <c r="BJ197" s="5">
        <f t="shared" si="26"/>
        <v>0.44827586206896552</v>
      </c>
      <c r="BK197" s="5">
        <f t="shared" si="27"/>
        <v>-3.4482758620689669E-2</v>
      </c>
    </row>
    <row r="198" spans="1:63" x14ac:dyDescent="0.25">
      <c r="A198">
        <v>2015</v>
      </c>
      <c r="B198" t="s">
        <v>214</v>
      </c>
      <c r="C198" s="5">
        <f>54*(($BP$2*G198)+($BQ$2*W198)+($BR$2*M198)+($BS$2*P198)+($BT$2*X198)+($BU$2*S198)+($BV$2*V198)+($BW$2*T198)-($BX$2*Z198)-($BY$2*(Q198-P198))-($BZ$2*(H198-G198))-($CA$2*Y198))*(1/F198)</f>
        <v>13.49793440792692</v>
      </c>
      <c r="D198">
        <v>29</v>
      </c>
      <c r="E198">
        <v>11</v>
      </c>
      <c r="F198">
        <v>5850</v>
      </c>
      <c r="G198">
        <v>767</v>
      </c>
      <c r="H198">
        <v>1724</v>
      </c>
      <c r="I198">
        <v>0.44500000000000001</v>
      </c>
      <c r="J198">
        <v>588</v>
      </c>
      <c r="K198">
        <v>1185</v>
      </c>
      <c r="L198">
        <v>0.496</v>
      </c>
      <c r="M198">
        <v>179</v>
      </c>
      <c r="N198">
        <v>539</v>
      </c>
      <c r="O198">
        <v>0.33200000000000002</v>
      </c>
      <c r="P198">
        <v>513</v>
      </c>
      <c r="Q198">
        <v>737</v>
      </c>
      <c r="R198">
        <v>0.69599999999999995</v>
      </c>
      <c r="S198">
        <v>321</v>
      </c>
      <c r="T198">
        <v>688</v>
      </c>
      <c r="U198">
        <v>1009</v>
      </c>
      <c r="V198">
        <v>350</v>
      </c>
      <c r="W198">
        <v>237</v>
      </c>
      <c r="X198">
        <v>92</v>
      </c>
      <c r="Y198">
        <v>391</v>
      </c>
      <c r="Z198">
        <v>590</v>
      </c>
      <c r="AA198">
        <v>2226</v>
      </c>
      <c r="AB198">
        <v>76.8</v>
      </c>
      <c r="AC198" s="4">
        <v>29</v>
      </c>
      <c r="AD198" s="5">
        <v>5850</v>
      </c>
      <c r="AE198" s="5">
        <v>781</v>
      </c>
      <c r="AF198" s="5">
        <v>1679</v>
      </c>
      <c r="AG198" s="5">
        <v>0.46500000000000002</v>
      </c>
      <c r="AH198" s="5">
        <v>563</v>
      </c>
      <c r="AI198" s="5">
        <v>1099</v>
      </c>
      <c r="AJ198" s="5">
        <v>0.51200000000000001</v>
      </c>
      <c r="AK198" s="5">
        <v>218</v>
      </c>
      <c r="AL198" s="5">
        <v>580</v>
      </c>
      <c r="AM198" s="5">
        <v>0.376</v>
      </c>
      <c r="AN198" s="5">
        <v>476</v>
      </c>
      <c r="AO198" s="5">
        <v>652</v>
      </c>
      <c r="AP198" s="5">
        <v>0.73</v>
      </c>
      <c r="AQ198" s="5">
        <v>279</v>
      </c>
      <c r="AR198" s="5">
        <v>727</v>
      </c>
      <c r="AS198" s="5">
        <v>1006</v>
      </c>
      <c r="AT198" s="5">
        <v>445</v>
      </c>
      <c r="AU198" s="5">
        <v>184</v>
      </c>
      <c r="AV198" s="5">
        <v>107</v>
      </c>
      <c r="AW198" s="5">
        <v>440</v>
      </c>
      <c r="AX198" s="5">
        <v>625</v>
      </c>
      <c r="AY198" s="5">
        <v>2256</v>
      </c>
      <c r="AZ198" s="6">
        <v>77.8</v>
      </c>
      <c r="BA198">
        <f t="shared" si="21"/>
        <v>0.52098880597014929</v>
      </c>
      <c r="BB198">
        <f t="shared" si="22"/>
        <v>0.53654266958424512</v>
      </c>
      <c r="BD198" s="5">
        <f t="shared" si="23"/>
        <v>1.0738766184310737</v>
      </c>
      <c r="BE198" s="5">
        <f t="shared" si="24"/>
        <v>1.0656836461126005</v>
      </c>
      <c r="BG198">
        <v>15</v>
      </c>
      <c r="BH198">
        <v>11</v>
      </c>
      <c r="BI198" s="5">
        <f t="shared" si="25"/>
        <v>0.51724137931034486</v>
      </c>
      <c r="BJ198" s="5">
        <f t="shared" si="26"/>
        <v>0.37931034482758619</v>
      </c>
      <c r="BK198" s="5">
        <f t="shared" si="27"/>
        <v>-0.13793103448275867</v>
      </c>
    </row>
    <row r="199" spans="1:63" x14ac:dyDescent="0.25">
      <c r="A199">
        <v>2015</v>
      </c>
      <c r="B199" t="s">
        <v>215</v>
      </c>
      <c r="C199" s="5">
        <f>54*(($BP$2*G199)+($BQ$2*W199)+($BR$2*M199)+($BS$2*P199)+($BT$2*X199)+($BU$2*S199)+($BV$2*V199)+($BW$2*T199)-($BX$2*Z199)-($BY$2*(Q199-P199))-($BZ$2*(H199-G199))-($CA$2*Y199))*(1/F199)</f>
        <v>9.8767971442481599</v>
      </c>
      <c r="D199">
        <v>30</v>
      </c>
      <c r="E199">
        <v>7</v>
      </c>
      <c r="F199">
        <v>6025</v>
      </c>
      <c r="G199">
        <v>622</v>
      </c>
      <c r="H199">
        <v>1621</v>
      </c>
      <c r="I199">
        <v>0.38400000000000001</v>
      </c>
      <c r="J199">
        <v>514</v>
      </c>
      <c r="K199">
        <v>1213</v>
      </c>
      <c r="L199">
        <v>0.42399999999999999</v>
      </c>
      <c r="M199">
        <v>108</v>
      </c>
      <c r="N199">
        <v>408</v>
      </c>
      <c r="O199">
        <v>0.26500000000000001</v>
      </c>
      <c r="P199">
        <v>476</v>
      </c>
      <c r="Q199">
        <v>684</v>
      </c>
      <c r="R199">
        <v>0.69599999999999995</v>
      </c>
      <c r="S199">
        <v>437</v>
      </c>
      <c r="T199">
        <v>741</v>
      </c>
      <c r="U199">
        <v>1178</v>
      </c>
      <c r="V199">
        <v>293</v>
      </c>
      <c r="W199">
        <v>164</v>
      </c>
      <c r="X199">
        <v>125</v>
      </c>
      <c r="Y199">
        <v>416</v>
      </c>
      <c r="Z199">
        <v>584</v>
      </c>
      <c r="AA199">
        <v>1828</v>
      </c>
      <c r="AB199">
        <v>60.9</v>
      </c>
      <c r="AC199" s="4">
        <v>30</v>
      </c>
      <c r="AD199" s="5">
        <v>6025</v>
      </c>
      <c r="AE199" s="5">
        <v>684</v>
      </c>
      <c r="AF199" s="5">
        <v>1656</v>
      </c>
      <c r="AG199" s="5">
        <v>0.41299999999999998</v>
      </c>
      <c r="AH199" s="5">
        <v>492</v>
      </c>
      <c r="AI199" s="5">
        <v>1091</v>
      </c>
      <c r="AJ199" s="5">
        <v>0.45100000000000001</v>
      </c>
      <c r="AK199" s="5">
        <v>192</v>
      </c>
      <c r="AL199" s="5">
        <v>565</v>
      </c>
      <c r="AM199" s="5">
        <v>0.34</v>
      </c>
      <c r="AN199" s="5">
        <v>434</v>
      </c>
      <c r="AO199" s="5">
        <v>655</v>
      </c>
      <c r="AP199" s="5">
        <v>0.66300000000000003</v>
      </c>
      <c r="AQ199" s="5">
        <v>350</v>
      </c>
      <c r="AR199" s="5">
        <v>661</v>
      </c>
      <c r="AS199" s="5">
        <v>1011</v>
      </c>
      <c r="AT199" s="5">
        <v>381</v>
      </c>
      <c r="AU199" s="5">
        <v>179</v>
      </c>
      <c r="AV199" s="5">
        <v>126</v>
      </c>
      <c r="AW199" s="5">
        <v>307</v>
      </c>
      <c r="AX199" s="5">
        <v>558</v>
      </c>
      <c r="AY199" s="5">
        <v>1994</v>
      </c>
      <c r="AZ199" s="6">
        <v>66.5</v>
      </c>
      <c r="BA199">
        <f t="shared" si="21"/>
        <v>0.48335974643423135</v>
      </c>
      <c r="BB199">
        <f t="shared" si="22"/>
        <v>0.53410230692076233</v>
      </c>
      <c r="BD199" s="5">
        <f t="shared" si="23"/>
        <v>1.0634666666666666</v>
      </c>
      <c r="BE199" s="5">
        <f t="shared" si="24"/>
        <v>0.97566182749786512</v>
      </c>
      <c r="BG199">
        <v>19</v>
      </c>
      <c r="BH199">
        <v>7</v>
      </c>
      <c r="BI199" s="5">
        <f t="shared" si="25"/>
        <v>0.6333333333333333</v>
      </c>
      <c r="BJ199" s="5">
        <f t="shared" si="26"/>
        <v>0.23333333333333334</v>
      </c>
      <c r="BK199" s="5">
        <f t="shared" si="27"/>
        <v>-0.39999999999999997</v>
      </c>
    </row>
    <row r="200" spans="1:63" x14ac:dyDescent="0.25">
      <c r="A200">
        <v>2015</v>
      </c>
      <c r="B200" t="s">
        <v>216</v>
      </c>
      <c r="C200" s="5">
        <f>54*(($BP$2*G200)+($BQ$2*W200)+($BR$2*M200)+($BS$2*P200)+($BT$2*X200)+($BU$2*S200)+($BV$2*V200)+($BW$2*T200)-($BX$2*Z200)-($BY$2*(Q200-P200))-($BZ$2*(H200-G200))-($CA$2*Y200))*(1/F200)</f>
        <v>12.986590594087865</v>
      </c>
      <c r="D200">
        <v>31</v>
      </c>
      <c r="E200">
        <v>16</v>
      </c>
      <c r="F200">
        <v>6272</v>
      </c>
      <c r="G200">
        <v>759</v>
      </c>
      <c r="H200">
        <v>1706</v>
      </c>
      <c r="I200">
        <v>0.44500000000000001</v>
      </c>
      <c r="J200">
        <v>534</v>
      </c>
      <c r="K200">
        <v>1099</v>
      </c>
      <c r="L200">
        <v>0.48599999999999999</v>
      </c>
      <c r="M200">
        <v>225</v>
      </c>
      <c r="N200">
        <v>607</v>
      </c>
      <c r="O200">
        <v>0.371</v>
      </c>
      <c r="P200">
        <v>376</v>
      </c>
      <c r="Q200">
        <v>564</v>
      </c>
      <c r="R200">
        <v>0.66700000000000004</v>
      </c>
      <c r="S200">
        <v>282</v>
      </c>
      <c r="T200">
        <v>828</v>
      </c>
      <c r="U200">
        <v>1110</v>
      </c>
      <c r="V200">
        <v>430</v>
      </c>
      <c r="W200">
        <v>165</v>
      </c>
      <c r="X200">
        <v>210</v>
      </c>
      <c r="Y200">
        <v>361</v>
      </c>
      <c r="Z200">
        <v>508</v>
      </c>
      <c r="AA200">
        <v>2119</v>
      </c>
      <c r="AB200">
        <v>68.400000000000006</v>
      </c>
      <c r="AC200" s="4">
        <v>31</v>
      </c>
      <c r="AD200" s="5">
        <v>6272</v>
      </c>
      <c r="AE200" s="5">
        <v>735</v>
      </c>
      <c r="AF200" s="5">
        <v>1852</v>
      </c>
      <c r="AG200" s="5">
        <v>0.39700000000000002</v>
      </c>
      <c r="AH200" s="5">
        <v>540</v>
      </c>
      <c r="AI200" s="5">
        <v>1280</v>
      </c>
      <c r="AJ200" s="5">
        <v>0.42199999999999999</v>
      </c>
      <c r="AK200" s="5">
        <v>195</v>
      </c>
      <c r="AL200" s="5">
        <v>572</v>
      </c>
      <c r="AM200" s="5">
        <v>0.34100000000000003</v>
      </c>
      <c r="AN200" s="5">
        <v>347</v>
      </c>
      <c r="AO200" s="5">
        <v>522</v>
      </c>
      <c r="AP200" s="5">
        <v>0.66500000000000004</v>
      </c>
      <c r="AQ200" s="5">
        <v>378</v>
      </c>
      <c r="AR200" s="5">
        <v>766</v>
      </c>
      <c r="AS200" s="5">
        <v>1144</v>
      </c>
      <c r="AT200" s="5">
        <v>380</v>
      </c>
      <c r="AU200" s="5">
        <v>165</v>
      </c>
      <c r="AV200" s="5">
        <v>97</v>
      </c>
      <c r="AW200" s="5">
        <v>328</v>
      </c>
      <c r="AX200" s="5">
        <v>528</v>
      </c>
      <c r="AY200" s="5">
        <v>2012</v>
      </c>
      <c r="AZ200" s="6">
        <v>64.900000000000006</v>
      </c>
      <c r="BA200">
        <f t="shared" si="21"/>
        <v>0.53679458239277655</v>
      </c>
      <c r="BB200">
        <f t="shared" si="22"/>
        <v>0.51099908340971589</v>
      </c>
      <c r="BD200" s="5">
        <f t="shared" si="23"/>
        <v>1.000596777402029</v>
      </c>
      <c r="BE200" s="5">
        <f t="shared" si="24"/>
        <v>1.0539142544514075</v>
      </c>
      <c r="BG200">
        <v>13</v>
      </c>
      <c r="BH200">
        <v>16</v>
      </c>
      <c r="BI200" s="5">
        <f t="shared" si="25"/>
        <v>0.41935483870967744</v>
      </c>
      <c r="BJ200" s="5">
        <f t="shared" si="26"/>
        <v>0.5161290322580645</v>
      </c>
      <c r="BK200" s="5">
        <f t="shared" si="27"/>
        <v>9.6774193548387066E-2</v>
      </c>
    </row>
    <row r="201" spans="1:63" x14ac:dyDescent="0.25">
      <c r="A201">
        <v>2015</v>
      </c>
      <c r="B201" t="s">
        <v>217</v>
      </c>
      <c r="C201" s="5">
        <f>54*(($BP$2*G201)+($BQ$2*W201)+($BR$2*M201)+($BS$2*P201)+($BT$2*X201)+($BU$2*S201)+($BV$2*V201)+($BW$2*T201)-($BX$2*Z201)-($BY$2*(Q201-P201))-($BZ$2*(H201-G201))-($CA$2*Y201))*(1/F201)</f>
        <v>11.210276154079583</v>
      </c>
      <c r="D201">
        <v>30</v>
      </c>
      <c r="E201">
        <v>17</v>
      </c>
      <c r="F201">
        <v>6128</v>
      </c>
      <c r="G201">
        <v>696</v>
      </c>
      <c r="H201">
        <v>1597</v>
      </c>
      <c r="I201">
        <v>0.436</v>
      </c>
      <c r="J201">
        <v>486</v>
      </c>
      <c r="K201">
        <v>1026</v>
      </c>
      <c r="L201">
        <v>0.47399999999999998</v>
      </c>
      <c r="M201">
        <v>210</v>
      </c>
      <c r="N201">
        <v>571</v>
      </c>
      <c r="O201">
        <v>0.36799999999999999</v>
      </c>
      <c r="P201">
        <v>411</v>
      </c>
      <c r="Q201">
        <v>604</v>
      </c>
      <c r="R201">
        <v>0.68</v>
      </c>
      <c r="S201">
        <v>288</v>
      </c>
      <c r="T201">
        <v>827</v>
      </c>
      <c r="U201">
        <v>1115</v>
      </c>
      <c r="V201">
        <v>345</v>
      </c>
      <c r="W201">
        <v>158</v>
      </c>
      <c r="X201">
        <v>64</v>
      </c>
      <c r="Y201">
        <v>378</v>
      </c>
      <c r="Z201">
        <v>561</v>
      </c>
      <c r="AA201">
        <v>2013</v>
      </c>
      <c r="AB201">
        <v>67.099999999999994</v>
      </c>
      <c r="AC201" s="4">
        <v>30</v>
      </c>
      <c r="AD201" s="5">
        <v>6128</v>
      </c>
      <c r="AE201" s="5">
        <v>626</v>
      </c>
      <c r="AF201" s="5">
        <v>1573</v>
      </c>
      <c r="AG201" s="5">
        <v>0.39800000000000002</v>
      </c>
      <c r="AH201" s="5">
        <v>469</v>
      </c>
      <c r="AI201" s="5">
        <v>1058</v>
      </c>
      <c r="AJ201" s="5">
        <v>0.443</v>
      </c>
      <c r="AK201" s="5">
        <v>157</v>
      </c>
      <c r="AL201" s="5">
        <v>515</v>
      </c>
      <c r="AM201" s="5">
        <v>0.30499999999999999</v>
      </c>
      <c r="AN201" s="5">
        <v>420</v>
      </c>
      <c r="AO201" s="5">
        <v>615</v>
      </c>
      <c r="AP201" s="5">
        <v>0.68300000000000005</v>
      </c>
      <c r="AQ201" s="5">
        <v>239</v>
      </c>
      <c r="AR201" s="5">
        <v>718</v>
      </c>
      <c r="AS201" s="5">
        <v>957</v>
      </c>
      <c r="AT201" s="5">
        <v>257</v>
      </c>
      <c r="AU201" s="5">
        <v>170</v>
      </c>
      <c r="AV201" s="5">
        <v>66</v>
      </c>
      <c r="AW201" s="5">
        <v>356</v>
      </c>
      <c r="AX201" s="5">
        <v>542</v>
      </c>
      <c r="AY201" s="5">
        <v>1829</v>
      </c>
      <c r="AZ201" s="6">
        <v>61</v>
      </c>
      <c r="BA201">
        <f t="shared" si="21"/>
        <v>0.51230314960629919</v>
      </c>
      <c r="BB201">
        <f t="shared" si="22"/>
        <v>0.45351823317925011</v>
      </c>
      <c r="BD201" s="5">
        <f t="shared" si="23"/>
        <v>0.94473140495867769</v>
      </c>
      <c r="BE201" s="5">
        <f t="shared" si="24"/>
        <v>1.0437623146323758</v>
      </c>
      <c r="BG201">
        <v>20</v>
      </c>
      <c r="BH201">
        <v>17</v>
      </c>
      <c r="BI201" s="5">
        <f t="shared" si="25"/>
        <v>0.66666666666666663</v>
      </c>
      <c r="BJ201" s="5">
        <f t="shared" si="26"/>
        <v>0.56666666666666665</v>
      </c>
      <c r="BK201" s="5">
        <f t="shared" si="27"/>
        <v>-9.9999999999999978E-2</v>
      </c>
    </row>
    <row r="202" spans="1:63" x14ac:dyDescent="0.25">
      <c r="A202">
        <v>2015</v>
      </c>
      <c r="B202" t="s">
        <v>218</v>
      </c>
      <c r="C202" s="5">
        <f>54*(($BP$2*G202)+($BQ$2*W202)+($BR$2*M202)+($BS$2*P202)+($BT$2*X202)+($BU$2*S202)+($BV$2*V202)+($BW$2*T202)-($BX$2*Z202)-($BY$2*(Q202-P202))-($BZ$2*(H202-G202))-($CA$2*Y202))*(1/F202)</f>
        <v>11.159726937773776</v>
      </c>
      <c r="D202">
        <v>30</v>
      </c>
      <c r="E202">
        <v>15</v>
      </c>
      <c r="F202">
        <v>6079</v>
      </c>
      <c r="G202">
        <v>666</v>
      </c>
      <c r="H202">
        <v>1540</v>
      </c>
      <c r="I202">
        <v>0.432</v>
      </c>
      <c r="J202">
        <v>526</v>
      </c>
      <c r="K202">
        <v>1085</v>
      </c>
      <c r="L202">
        <v>0.48499999999999999</v>
      </c>
      <c r="M202">
        <v>140</v>
      </c>
      <c r="N202">
        <v>455</v>
      </c>
      <c r="O202">
        <v>0.308</v>
      </c>
      <c r="P202">
        <v>388</v>
      </c>
      <c r="Q202">
        <v>587</v>
      </c>
      <c r="R202">
        <v>0.66100000000000003</v>
      </c>
      <c r="S202">
        <v>317</v>
      </c>
      <c r="T202">
        <v>731</v>
      </c>
      <c r="U202">
        <v>1048</v>
      </c>
      <c r="V202">
        <v>384</v>
      </c>
      <c r="W202">
        <v>173</v>
      </c>
      <c r="X202">
        <v>136</v>
      </c>
      <c r="Y202">
        <v>374</v>
      </c>
      <c r="Z202">
        <v>516</v>
      </c>
      <c r="AA202">
        <v>1860</v>
      </c>
      <c r="AB202">
        <v>62</v>
      </c>
      <c r="AC202" s="4">
        <v>30</v>
      </c>
      <c r="AD202" s="5">
        <v>6079</v>
      </c>
      <c r="AE202" s="5">
        <v>619</v>
      </c>
      <c r="AF202" s="5">
        <v>1551</v>
      </c>
      <c r="AG202" s="5">
        <v>0.39900000000000002</v>
      </c>
      <c r="AH202" s="5">
        <v>417</v>
      </c>
      <c r="AI202" s="5">
        <v>904</v>
      </c>
      <c r="AJ202" s="5">
        <v>0.46100000000000002</v>
      </c>
      <c r="AK202" s="5">
        <v>202</v>
      </c>
      <c r="AL202" s="5">
        <v>647</v>
      </c>
      <c r="AM202" s="5">
        <v>0.312</v>
      </c>
      <c r="AN202" s="5">
        <v>358</v>
      </c>
      <c r="AO202" s="5">
        <v>510</v>
      </c>
      <c r="AP202" s="5">
        <v>0.70199999999999996</v>
      </c>
      <c r="AQ202" s="5">
        <v>261</v>
      </c>
      <c r="AR202" s="5">
        <v>647</v>
      </c>
      <c r="AS202" s="5">
        <v>908</v>
      </c>
      <c r="AT202" s="5">
        <v>368</v>
      </c>
      <c r="AU202" s="5">
        <v>179</v>
      </c>
      <c r="AV202" s="5">
        <v>102</v>
      </c>
      <c r="AW202" s="5">
        <v>350</v>
      </c>
      <c r="AX202" s="5">
        <v>539</v>
      </c>
      <c r="AY202" s="5">
        <v>1798</v>
      </c>
      <c r="AZ202" s="6">
        <v>59.9</v>
      </c>
      <c r="BA202">
        <f t="shared" si="21"/>
        <v>0.53003533568904593</v>
      </c>
      <c r="BB202">
        <f t="shared" si="22"/>
        <v>0.49153386454183268</v>
      </c>
      <c r="BD202" s="5">
        <f t="shared" si="23"/>
        <v>0.97505422993492408</v>
      </c>
      <c r="BE202" s="5">
        <f t="shared" si="24"/>
        <v>1.0153946937438585</v>
      </c>
      <c r="BG202">
        <v>13</v>
      </c>
      <c r="BH202">
        <v>15</v>
      </c>
      <c r="BI202" s="5">
        <f t="shared" si="25"/>
        <v>0.43333333333333335</v>
      </c>
      <c r="BJ202" s="5">
        <f t="shared" si="26"/>
        <v>0.5</v>
      </c>
      <c r="BK202" s="5">
        <f t="shared" si="27"/>
        <v>6.6666666666666652E-2</v>
      </c>
    </row>
    <row r="203" spans="1:63" x14ac:dyDescent="0.25">
      <c r="A203">
        <v>2015</v>
      </c>
      <c r="B203" t="s">
        <v>219</v>
      </c>
      <c r="C203" s="5">
        <f>54*(($BP$2*G203)+($BQ$2*W203)+($BR$2*M203)+($BS$2*P203)+($BT$2*X203)+($BU$2*S203)+($BV$2*V203)+($BW$2*T203)-($BX$2*Z203)-($BY$2*(Q203-P203))-($BZ$2*(H203-G203))-($CA$2*Y203))*(1/F203)</f>
        <v>12.658691755775362</v>
      </c>
      <c r="D203">
        <v>31</v>
      </c>
      <c r="E203">
        <v>19</v>
      </c>
      <c r="F203">
        <v>6250</v>
      </c>
      <c r="G203">
        <v>744</v>
      </c>
      <c r="H203">
        <v>1601</v>
      </c>
      <c r="I203">
        <v>0.46500000000000002</v>
      </c>
      <c r="J203">
        <v>595</v>
      </c>
      <c r="K203">
        <v>1191</v>
      </c>
      <c r="L203">
        <v>0.5</v>
      </c>
      <c r="M203">
        <v>149</v>
      </c>
      <c r="N203">
        <v>410</v>
      </c>
      <c r="O203">
        <v>0.36299999999999999</v>
      </c>
      <c r="P203">
        <v>486</v>
      </c>
      <c r="Q203">
        <v>704</v>
      </c>
      <c r="R203">
        <v>0.69</v>
      </c>
      <c r="S203">
        <v>394</v>
      </c>
      <c r="T203">
        <v>712</v>
      </c>
      <c r="U203">
        <v>1106</v>
      </c>
      <c r="V203">
        <v>368</v>
      </c>
      <c r="W203">
        <v>197</v>
      </c>
      <c r="X203">
        <v>113</v>
      </c>
      <c r="Y203">
        <v>437</v>
      </c>
      <c r="Z203">
        <v>494</v>
      </c>
      <c r="AA203">
        <v>2123</v>
      </c>
      <c r="AB203">
        <v>68.5</v>
      </c>
      <c r="AC203" s="4">
        <v>31</v>
      </c>
      <c r="AD203" s="5">
        <v>6250</v>
      </c>
      <c r="AE203" s="5">
        <v>689</v>
      </c>
      <c r="AF203" s="5">
        <v>1627</v>
      </c>
      <c r="AG203" s="5">
        <v>0.42299999999999999</v>
      </c>
      <c r="AH203" s="5">
        <v>574</v>
      </c>
      <c r="AI203" s="5">
        <v>1237</v>
      </c>
      <c r="AJ203" s="5">
        <v>0.46400000000000002</v>
      </c>
      <c r="AK203" s="5">
        <v>115</v>
      </c>
      <c r="AL203" s="5">
        <v>390</v>
      </c>
      <c r="AM203" s="5">
        <v>0.29499999999999998</v>
      </c>
      <c r="AN203" s="5">
        <v>351</v>
      </c>
      <c r="AO203" s="5">
        <v>518</v>
      </c>
      <c r="AP203" s="5">
        <v>0.67800000000000005</v>
      </c>
      <c r="AQ203" s="5">
        <v>310</v>
      </c>
      <c r="AR203" s="5">
        <v>581</v>
      </c>
      <c r="AS203" s="5">
        <v>891</v>
      </c>
      <c r="AT203" s="5">
        <v>324</v>
      </c>
      <c r="AU203" s="5">
        <v>167</v>
      </c>
      <c r="AV203" s="5">
        <v>71</v>
      </c>
      <c r="AW203" s="5">
        <v>410</v>
      </c>
      <c r="AX203" s="5">
        <v>595</v>
      </c>
      <c r="AY203" s="5">
        <v>1844</v>
      </c>
      <c r="AZ203" s="6">
        <v>59.5</v>
      </c>
      <c r="BA203">
        <f t="shared" si="21"/>
        <v>0.55268389662027828</v>
      </c>
      <c r="BB203">
        <f t="shared" si="22"/>
        <v>0.49390541199414917</v>
      </c>
      <c r="BD203" s="5">
        <f t="shared" si="23"/>
        <v>0.95336573260262636</v>
      </c>
      <c r="BE203" s="5">
        <f t="shared" si="24"/>
        <v>1.1025135022850021</v>
      </c>
      <c r="BG203">
        <v>15</v>
      </c>
      <c r="BH203">
        <v>19</v>
      </c>
      <c r="BI203" s="5">
        <f t="shared" si="25"/>
        <v>0.4838709677419355</v>
      </c>
      <c r="BJ203" s="5">
        <f t="shared" si="26"/>
        <v>0.61290322580645162</v>
      </c>
      <c r="BK203" s="5">
        <f t="shared" si="27"/>
        <v>0.12903225806451613</v>
      </c>
    </row>
    <row r="204" spans="1:63" x14ac:dyDescent="0.25">
      <c r="A204">
        <v>2015</v>
      </c>
      <c r="B204" t="s">
        <v>220</v>
      </c>
      <c r="C204" s="5">
        <f>54*(($BP$2*G204)+($BQ$2*W204)+($BR$2*M204)+($BS$2*P204)+($BT$2*X204)+($BU$2*S204)+($BV$2*V204)+($BW$2*T204)-($BX$2*Z204)-($BY$2*(Q204-P204))-($BZ$2*(H204-G204))-($CA$2*Y204))*(1/F204)</f>
        <v>11.594257525230717</v>
      </c>
      <c r="D204">
        <v>27</v>
      </c>
      <c r="E204">
        <v>7</v>
      </c>
      <c r="F204">
        <v>5450</v>
      </c>
      <c r="G204">
        <v>659</v>
      </c>
      <c r="H204">
        <v>1500</v>
      </c>
      <c r="I204">
        <v>0.439</v>
      </c>
      <c r="J204">
        <v>545</v>
      </c>
      <c r="K204">
        <v>1163</v>
      </c>
      <c r="L204">
        <v>0.46899999999999997</v>
      </c>
      <c r="M204">
        <v>114</v>
      </c>
      <c r="N204">
        <v>337</v>
      </c>
      <c r="O204">
        <v>0.33800000000000002</v>
      </c>
      <c r="P204">
        <v>490</v>
      </c>
      <c r="Q204">
        <v>713</v>
      </c>
      <c r="R204">
        <v>0.68700000000000006</v>
      </c>
      <c r="S204">
        <v>345</v>
      </c>
      <c r="T204">
        <v>606</v>
      </c>
      <c r="U204">
        <v>951</v>
      </c>
      <c r="V204">
        <v>261</v>
      </c>
      <c r="W204">
        <v>203</v>
      </c>
      <c r="X204">
        <v>97</v>
      </c>
      <c r="Y204">
        <v>427</v>
      </c>
      <c r="Z204">
        <v>565</v>
      </c>
      <c r="AA204">
        <v>1922</v>
      </c>
      <c r="AB204">
        <v>71.2</v>
      </c>
      <c r="AC204" s="4">
        <v>27</v>
      </c>
      <c r="AD204" s="5">
        <v>5450</v>
      </c>
      <c r="AE204" s="5">
        <v>711</v>
      </c>
      <c r="AF204" s="5">
        <v>1473</v>
      </c>
      <c r="AG204" s="5">
        <v>0.48299999999999998</v>
      </c>
      <c r="AH204" s="5">
        <v>543</v>
      </c>
      <c r="AI204" s="5">
        <v>1023</v>
      </c>
      <c r="AJ204" s="5">
        <v>0.53100000000000003</v>
      </c>
      <c r="AK204" s="5">
        <v>168</v>
      </c>
      <c r="AL204" s="5">
        <v>450</v>
      </c>
      <c r="AM204" s="5">
        <v>0.373</v>
      </c>
      <c r="AN204" s="5">
        <v>409</v>
      </c>
      <c r="AO204" s="5">
        <v>634</v>
      </c>
      <c r="AP204" s="5">
        <v>0.64500000000000002</v>
      </c>
      <c r="AQ204" s="5">
        <v>286</v>
      </c>
      <c r="AR204" s="5">
        <v>607</v>
      </c>
      <c r="AS204" s="5">
        <v>893</v>
      </c>
      <c r="AT204" s="5">
        <v>353</v>
      </c>
      <c r="AU204" s="5">
        <v>205</v>
      </c>
      <c r="AV204" s="5">
        <v>117</v>
      </c>
      <c r="AW204" s="5">
        <v>417</v>
      </c>
      <c r="AX204" s="5">
        <v>600</v>
      </c>
      <c r="AY204" s="5">
        <v>1999</v>
      </c>
      <c r="AZ204" s="6">
        <v>74</v>
      </c>
      <c r="BA204">
        <f t="shared" si="21"/>
        <v>0.49918610960390669</v>
      </c>
      <c r="BB204">
        <f t="shared" si="22"/>
        <v>0.5436893203883495</v>
      </c>
      <c r="BD204" s="5">
        <f t="shared" si="23"/>
        <v>1.0761197243755385</v>
      </c>
      <c r="BE204" s="5">
        <f t="shared" si="24"/>
        <v>1.0293487574978577</v>
      </c>
      <c r="BG204">
        <v>16</v>
      </c>
      <c r="BH204">
        <v>7</v>
      </c>
      <c r="BI204" s="5">
        <f t="shared" si="25"/>
        <v>0.59259259259259256</v>
      </c>
      <c r="BJ204" s="5">
        <f t="shared" si="26"/>
        <v>0.25925925925925924</v>
      </c>
      <c r="BK204" s="5">
        <f t="shared" si="27"/>
        <v>-0.33333333333333331</v>
      </c>
    </row>
    <row r="205" spans="1:63" x14ac:dyDescent="0.25">
      <c r="A205">
        <v>2015</v>
      </c>
      <c r="B205" t="s">
        <v>221</v>
      </c>
      <c r="C205" s="5">
        <f>54*(($BP$2*G205)+($BQ$2*W205)+($BR$2*M205)+($BS$2*P205)+($BT$2*X205)+($BU$2*S205)+($BV$2*V205)+($BW$2*T205)-($BX$2*Z205)-($BY$2*(Q205-P205))-($BZ$2*(H205-G205))-($CA$2*Y205))*(1/F205)</f>
        <v>10.177747176224409</v>
      </c>
      <c r="D205">
        <v>30</v>
      </c>
      <c r="E205">
        <v>8</v>
      </c>
      <c r="F205">
        <v>6051</v>
      </c>
      <c r="G205">
        <v>642</v>
      </c>
      <c r="H205">
        <v>1608</v>
      </c>
      <c r="I205">
        <v>0.39900000000000002</v>
      </c>
      <c r="J205">
        <v>458</v>
      </c>
      <c r="K205">
        <v>1084</v>
      </c>
      <c r="L205">
        <v>0.42299999999999999</v>
      </c>
      <c r="M205">
        <v>184</v>
      </c>
      <c r="N205">
        <v>524</v>
      </c>
      <c r="O205">
        <v>0.35099999999999998</v>
      </c>
      <c r="P205">
        <v>460</v>
      </c>
      <c r="Q205">
        <v>662</v>
      </c>
      <c r="R205">
        <v>0.69499999999999995</v>
      </c>
      <c r="S205">
        <v>343</v>
      </c>
      <c r="T205">
        <v>673</v>
      </c>
      <c r="U205">
        <v>1016</v>
      </c>
      <c r="V205">
        <v>338</v>
      </c>
      <c r="W205">
        <v>172</v>
      </c>
      <c r="X205">
        <v>69</v>
      </c>
      <c r="Y205">
        <v>408</v>
      </c>
      <c r="Z205">
        <v>559</v>
      </c>
      <c r="AA205">
        <v>1930</v>
      </c>
      <c r="AB205">
        <v>64.3</v>
      </c>
      <c r="AC205" s="4">
        <v>30</v>
      </c>
      <c r="AD205" s="5">
        <v>6051</v>
      </c>
      <c r="AE205" s="5">
        <v>762</v>
      </c>
      <c r="AF205" s="5">
        <v>1618</v>
      </c>
      <c r="AG205" s="5">
        <v>0.47099999999999997</v>
      </c>
      <c r="AH205" s="5">
        <v>547</v>
      </c>
      <c r="AI205" s="5">
        <v>1050</v>
      </c>
      <c r="AJ205" s="5">
        <v>0.52100000000000002</v>
      </c>
      <c r="AK205" s="5">
        <v>215</v>
      </c>
      <c r="AL205" s="5">
        <v>568</v>
      </c>
      <c r="AM205" s="5">
        <v>0.379</v>
      </c>
      <c r="AN205" s="5">
        <v>415</v>
      </c>
      <c r="AO205" s="5">
        <v>588</v>
      </c>
      <c r="AP205" s="5">
        <v>0.70599999999999996</v>
      </c>
      <c r="AQ205" s="5">
        <v>282</v>
      </c>
      <c r="AR205" s="5">
        <v>729</v>
      </c>
      <c r="AS205" s="5">
        <v>1011</v>
      </c>
      <c r="AT205" s="5">
        <v>443</v>
      </c>
      <c r="AU205" s="5">
        <v>191</v>
      </c>
      <c r="AV205" s="5">
        <v>126</v>
      </c>
      <c r="AW205" s="5">
        <v>358</v>
      </c>
      <c r="AX205" s="5">
        <v>574</v>
      </c>
      <c r="AY205" s="5">
        <v>2154</v>
      </c>
      <c r="AZ205" s="6">
        <v>71.8</v>
      </c>
      <c r="BA205">
        <f t="shared" si="21"/>
        <v>0.48731974142217804</v>
      </c>
      <c r="BB205">
        <f t="shared" si="22"/>
        <v>0.56387459054749645</v>
      </c>
      <c r="BD205" s="5">
        <f t="shared" si="23"/>
        <v>1.1165249844495126</v>
      </c>
      <c r="BE205" s="5">
        <f t="shared" si="24"/>
        <v>0.99597481680255961</v>
      </c>
      <c r="BG205">
        <v>22</v>
      </c>
      <c r="BH205">
        <v>8</v>
      </c>
      <c r="BI205" s="5">
        <f t="shared" si="25"/>
        <v>0.73333333333333328</v>
      </c>
      <c r="BJ205" s="5">
        <f t="shared" si="26"/>
        <v>0.26666666666666666</v>
      </c>
      <c r="BK205" s="5">
        <f t="shared" si="27"/>
        <v>-0.46666666666666662</v>
      </c>
    </row>
    <row r="206" spans="1:63" x14ac:dyDescent="0.25">
      <c r="A206">
        <v>2015</v>
      </c>
      <c r="B206" t="s">
        <v>222</v>
      </c>
      <c r="C206" s="5">
        <f>54*(($BP$2*G206)+($BQ$2*W206)+($BR$2*M206)+($BS$2*P206)+($BT$2*X206)+($BU$2*S206)+($BV$2*V206)+($BW$2*T206)-($BX$2*Z206)-($BY$2*(Q206-P206))-($BZ$2*(H206-G206))-($CA$2*Y206))*(1/F206)</f>
        <v>10.234609043220935</v>
      </c>
      <c r="D206">
        <v>28</v>
      </c>
      <c r="E206">
        <v>7</v>
      </c>
      <c r="F206">
        <v>5650</v>
      </c>
      <c r="G206">
        <v>639</v>
      </c>
      <c r="H206">
        <v>1469</v>
      </c>
      <c r="I206">
        <v>0.435</v>
      </c>
      <c r="J206">
        <v>496</v>
      </c>
      <c r="K206">
        <v>993</v>
      </c>
      <c r="L206">
        <v>0.499</v>
      </c>
      <c r="M206">
        <v>143</v>
      </c>
      <c r="N206">
        <v>476</v>
      </c>
      <c r="O206">
        <v>0.3</v>
      </c>
      <c r="P206">
        <v>389</v>
      </c>
      <c r="Q206">
        <v>625</v>
      </c>
      <c r="R206">
        <v>0.622</v>
      </c>
      <c r="S206">
        <v>308</v>
      </c>
      <c r="T206">
        <v>641</v>
      </c>
      <c r="U206">
        <v>949</v>
      </c>
      <c r="V206">
        <v>353</v>
      </c>
      <c r="W206">
        <v>196</v>
      </c>
      <c r="X206">
        <v>115</v>
      </c>
      <c r="Y206">
        <v>471</v>
      </c>
      <c r="Z206">
        <v>609</v>
      </c>
      <c r="AA206">
        <v>1812</v>
      </c>
      <c r="AB206">
        <v>64.7</v>
      </c>
      <c r="AC206" s="4">
        <v>28</v>
      </c>
      <c r="AD206" s="5">
        <v>5650</v>
      </c>
      <c r="AE206" s="5">
        <v>662</v>
      </c>
      <c r="AF206" s="5">
        <v>1518</v>
      </c>
      <c r="AG206" s="5">
        <v>0.436</v>
      </c>
      <c r="AH206" s="5">
        <v>489</v>
      </c>
      <c r="AI206" s="5">
        <v>1030</v>
      </c>
      <c r="AJ206" s="5">
        <v>0.47499999999999998</v>
      </c>
      <c r="AK206" s="5">
        <v>173</v>
      </c>
      <c r="AL206" s="5">
        <v>488</v>
      </c>
      <c r="AM206" s="5">
        <v>0.35499999999999998</v>
      </c>
      <c r="AN206" s="5">
        <v>538</v>
      </c>
      <c r="AO206" s="5">
        <v>749</v>
      </c>
      <c r="AP206" s="5">
        <v>0.71799999999999997</v>
      </c>
      <c r="AQ206" s="5">
        <v>332</v>
      </c>
      <c r="AR206" s="5">
        <v>664</v>
      </c>
      <c r="AS206" s="5">
        <v>996</v>
      </c>
      <c r="AT206" s="5">
        <v>324</v>
      </c>
      <c r="AU206" s="5">
        <v>233</v>
      </c>
      <c r="AV206" s="5">
        <v>94</v>
      </c>
      <c r="AW206" s="5">
        <v>395</v>
      </c>
      <c r="AX206" s="5">
        <v>569</v>
      </c>
      <c r="AY206" s="5">
        <v>2035</v>
      </c>
      <c r="AZ206" s="6">
        <v>72.7</v>
      </c>
      <c r="BA206">
        <f t="shared" si="21"/>
        <v>0.49974811083123427</v>
      </c>
      <c r="BB206">
        <f t="shared" si="22"/>
        <v>0.51758530183727036</v>
      </c>
      <c r="BD206" s="5">
        <f t="shared" si="23"/>
        <v>1.0821014569818144</v>
      </c>
      <c r="BE206" s="5">
        <f t="shared" si="24"/>
        <v>0.96280552603613179</v>
      </c>
      <c r="BG206">
        <v>17</v>
      </c>
      <c r="BH206">
        <v>7</v>
      </c>
      <c r="BI206" s="5">
        <f t="shared" si="25"/>
        <v>0.6071428571428571</v>
      </c>
      <c r="BJ206" s="5">
        <f t="shared" si="26"/>
        <v>0.25</v>
      </c>
      <c r="BK206" s="5">
        <f t="shared" si="27"/>
        <v>-0.3571428571428571</v>
      </c>
    </row>
    <row r="207" spans="1:63" x14ac:dyDescent="0.25">
      <c r="A207">
        <v>2015</v>
      </c>
      <c r="B207" t="s">
        <v>223</v>
      </c>
      <c r="C207" s="5">
        <f>54*(($BP$2*G207)+($BQ$2*W207)+($BR$2*M207)+($BS$2*P207)+($BT$2*X207)+($BU$2*S207)+($BV$2*V207)+($BW$2*T207)-($BX$2*Z207)-($BY$2*(Q207-P207))-($BZ$2*(H207-G207))-($CA$2*Y207))*(1/F207)</f>
        <v>13.50167617600291</v>
      </c>
      <c r="D207">
        <v>29</v>
      </c>
      <c r="E207">
        <v>14</v>
      </c>
      <c r="F207">
        <v>5799</v>
      </c>
      <c r="G207">
        <v>707</v>
      </c>
      <c r="H207">
        <v>1540</v>
      </c>
      <c r="I207">
        <v>0.45900000000000002</v>
      </c>
      <c r="J207">
        <v>462</v>
      </c>
      <c r="K207">
        <v>898</v>
      </c>
      <c r="L207">
        <v>0.51400000000000001</v>
      </c>
      <c r="M207">
        <v>245</v>
      </c>
      <c r="N207">
        <v>642</v>
      </c>
      <c r="O207">
        <v>0.38200000000000001</v>
      </c>
      <c r="P207">
        <v>406</v>
      </c>
      <c r="Q207">
        <v>584</v>
      </c>
      <c r="R207">
        <v>0.69499999999999995</v>
      </c>
      <c r="S207">
        <v>276</v>
      </c>
      <c r="T207">
        <v>692</v>
      </c>
      <c r="U207">
        <v>968</v>
      </c>
      <c r="V207">
        <v>440</v>
      </c>
      <c r="W207">
        <v>206</v>
      </c>
      <c r="X207">
        <v>138</v>
      </c>
      <c r="Y207">
        <v>411</v>
      </c>
      <c r="Z207">
        <v>572</v>
      </c>
      <c r="AA207">
        <v>2065</v>
      </c>
      <c r="AB207">
        <v>71.2</v>
      </c>
      <c r="AC207" s="4">
        <v>29</v>
      </c>
      <c r="AD207" s="5">
        <v>5799</v>
      </c>
      <c r="AE207" s="5">
        <v>623</v>
      </c>
      <c r="AF207" s="5">
        <v>1559</v>
      </c>
      <c r="AG207" s="5">
        <v>0.4</v>
      </c>
      <c r="AH207" s="5">
        <v>436</v>
      </c>
      <c r="AI207" s="5">
        <v>1018</v>
      </c>
      <c r="AJ207" s="5">
        <v>0.42799999999999999</v>
      </c>
      <c r="AK207" s="5">
        <v>187</v>
      </c>
      <c r="AL207" s="5">
        <v>541</v>
      </c>
      <c r="AM207" s="5">
        <v>0.34599999999999997</v>
      </c>
      <c r="AN207" s="5">
        <v>501</v>
      </c>
      <c r="AO207" s="5">
        <v>672</v>
      </c>
      <c r="AP207" s="5">
        <v>0.746</v>
      </c>
      <c r="AQ207" s="5">
        <v>323</v>
      </c>
      <c r="AR207" s="5">
        <v>643</v>
      </c>
      <c r="AS207" s="5">
        <v>966</v>
      </c>
      <c r="AT207" s="5">
        <v>315</v>
      </c>
      <c r="AU207" s="5">
        <v>203</v>
      </c>
      <c r="AV207" s="5">
        <v>86</v>
      </c>
      <c r="AW207" s="5">
        <v>391</v>
      </c>
      <c r="AX207" s="5">
        <v>541</v>
      </c>
      <c r="AY207" s="5">
        <v>1934</v>
      </c>
      <c r="AZ207" s="6">
        <v>66.7</v>
      </c>
      <c r="BA207">
        <f t="shared" si="21"/>
        <v>0.54231678486997636</v>
      </c>
      <c r="BB207">
        <f t="shared" si="22"/>
        <v>0.48300720906282185</v>
      </c>
      <c r="BD207" s="5">
        <f t="shared" si="23"/>
        <v>1.0201498048317332</v>
      </c>
      <c r="BE207" s="5">
        <f t="shared" si="24"/>
        <v>1.0819448810646548</v>
      </c>
      <c r="BG207">
        <v>19</v>
      </c>
      <c r="BH207">
        <v>14</v>
      </c>
      <c r="BI207" s="5">
        <f t="shared" si="25"/>
        <v>0.65517241379310343</v>
      </c>
      <c r="BJ207" s="5">
        <f t="shared" si="26"/>
        <v>0.48275862068965519</v>
      </c>
      <c r="BK207" s="5">
        <f t="shared" si="27"/>
        <v>-0.17241379310344823</v>
      </c>
    </row>
    <row r="208" spans="1:63" x14ac:dyDescent="0.25">
      <c r="A208">
        <v>2015</v>
      </c>
      <c r="B208" t="s">
        <v>224</v>
      </c>
      <c r="C208" s="5">
        <f>54*(($BP$2*G208)+($BQ$2*W208)+($BR$2*M208)+($BS$2*P208)+($BT$2*X208)+($BU$2*S208)+($BV$2*V208)+($BW$2*T208)-($BX$2*Z208)-($BY$2*(Q208-P208))-($BZ$2*(H208-G208))-($CA$2*Y208))*(1/F208)</f>
        <v>12.602325117917003</v>
      </c>
      <c r="D208">
        <v>31</v>
      </c>
      <c r="E208">
        <v>17</v>
      </c>
      <c r="F208">
        <v>6300</v>
      </c>
      <c r="G208">
        <v>773</v>
      </c>
      <c r="H208">
        <v>1647</v>
      </c>
      <c r="I208">
        <v>0.46899999999999997</v>
      </c>
      <c r="J208">
        <v>599</v>
      </c>
      <c r="K208">
        <v>1137</v>
      </c>
      <c r="L208">
        <v>0.52700000000000002</v>
      </c>
      <c r="M208">
        <v>174</v>
      </c>
      <c r="N208">
        <v>510</v>
      </c>
      <c r="O208">
        <v>0.34100000000000003</v>
      </c>
      <c r="P208">
        <v>458</v>
      </c>
      <c r="Q208">
        <v>688</v>
      </c>
      <c r="R208">
        <v>0.66600000000000004</v>
      </c>
      <c r="S208">
        <v>343</v>
      </c>
      <c r="T208">
        <v>784</v>
      </c>
      <c r="U208">
        <v>1127</v>
      </c>
      <c r="V208">
        <v>414</v>
      </c>
      <c r="W208">
        <v>161</v>
      </c>
      <c r="X208">
        <v>156</v>
      </c>
      <c r="Y208">
        <v>429</v>
      </c>
      <c r="Z208">
        <v>615</v>
      </c>
      <c r="AA208">
        <v>2178</v>
      </c>
      <c r="AB208">
        <v>70.3</v>
      </c>
      <c r="AC208" s="4">
        <v>31</v>
      </c>
      <c r="AD208" s="5">
        <v>6300</v>
      </c>
      <c r="AE208" s="5">
        <v>696</v>
      </c>
      <c r="AF208" s="5">
        <v>1709</v>
      </c>
      <c r="AG208" s="5">
        <v>0.40699999999999997</v>
      </c>
      <c r="AH208" s="5">
        <v>469</v>
      </c>
      <c r="AI208" s="5">
        <v>1025</v>
      </c>
      <c r="AJ208" s="5">
        <v>0.45800000000000002</v>
      </c>
      <c r="AK208" s="5">
        <v>227</v>
      </c>
      <c r="AL208" s="5">
        <v>684</v>
      </c>
      <c r="AM208" s="5">
        <v>0.33200000000000002</v>
      </c>
      <c r="AN208" s="5">
        <v>425</v>
      </c>
      <c r="AO208" s="5">
        <v>667</v>
      </c>
      <c r="AP208" s="5">
        <v>0.63700000000000001</v>
      </c>
      <c r="AQ208" s="5">
        <v>342</v>
      </c>
      <c r="AR208" s="5">
        <v>634</v>
      </c>
      <c r="AS208" s="5">
        <v>976</v>
      </c>
      <c r="AT208" s="5">
        <v>379</v>
      </c>
      <c r="AU208" s="5">
        <v>180</v>
      </c>
      <c r="AV208" s="5">
        <v>109</v>
      </c>
      <c r="AW208" s="5">
        <v>393</v>
      </c>
      <c r="AX208" s="5">
        <v>590</v>
      </c>
      <c r="AY208" s="5">
        <v>2044</v>
      </c>
      <c r="AZ208" s="6">
        <v>65.900000000000006</v>
      </c>
      <c r="BA208">
        <f t="shared" si="21"/>
        <v>0.5528644620400559</v>
      </c>
      <c r="BB208">
        <f t="shared" si="22"/>
        <v>0.50257129499766251</v>
      </c>
      <c r="BD208" s="5">
        <f t="shared" si="23"/>
        <v>1.0084862837971187</v>
      </c>
      <c r="BE208" s="5">
        <f t="shared" si="24"/>
        <v>1.0845533313414999</v>
      </c>
      <c r="BG208">
        <v>18</v>
      </c>
      <c r="BH208">
        <v>17</v>
      </c>
      <c r="BI208" s="5">
        <f t="shared" si="25"/>
        <v>0.58064516129032262</v>
      </c>
      <c r="BJ208" s="5">
        <f t="shared" si="26"/>
        <v>0.54838709677419351</v>
      </c>
      <c r="BK208" s="5">
        <f t="shared" si="27"/>
        <v>-3.2258064516129115E-2</v>
      </c>
    </row>
    <row r="209" spans="1:63" x14ac:dyDescent="0.25">
      <c r="A209">
        <v>2015</v>
      </c>
      <c r="B209" t="s">
        <v>228</v>
      </c>
      <c r="C209" s="5">
        <f>54*(($BP$2*G209)+($BQ$2*W209)+($BR$2*M209)+($BS$2*P209)+($BT$2*X209)+($BU$2*S209)+($BV$2*V209)+($BW$2*T209)-($BX$2*Z209)-($BY$2*(Q209-P209))-($BZ$2*(H209-G209))-($CA$2*Y209))*(1/F209)</f>
        <v>15.864316086922857</v>
      </c>
      <c r="D209">
        <v>31</v>
      </c>
      <c r="E209">
        <v>21</v>
      </c>
      <c r="F209">
        <v>6263</v>
      </c>
      <c r="G209">
        <v>904</v>
      </c>
      <c r="H209">
        <v>1913</v>
      </c>
      <c r="I209">
        <v>0.47299999999999998</v>
      </c>
      <c r="J209">
        <v>761</v>
      </c>
      <c r="K209">
        <v>1490</v>
      </c>
      <c r="L209">
        <v>0.51100000000000001</v>
      </c>
      <c r="M209">
        <v>143</v>
      </c>
      <c r="N209">
        <v>423</v>
      </c>
      <c r="O209">
        <v>0.33800000000000002</v>
      </c>
      <c r="P209">
        <v>472</v>
      </c>
      <c r="Q209">
        <v>679</v>
      </c>
      <c r="R209">
        <v>0.69499999999999995</v>
      </c>
      <c r="S209">
        <v>445</v>
      </c>
      <c r="T209">
        <v>850</v>
      </c>
      <c r="U209">
        <v>1295</v>
      </c>
      <c r="V209">
        <v>548</v>
      </c>
      <c r="W209">
        <v>213</v>
      </c>
      <c r="X209">
        <v>143</v>
      </c>
      <c r="Y209">
        <v>393</v>
      </c>
      <c r="Z209">
        <v>601</v>
      </c>
      <c r="AA209">
        <v>2423</v>
      </c>
      <c r="AB209">
        <v>78.2</v>
      </c>
      <c r="AC209" s="4">
        <v>31</v>
      </c>
      <c r="AD209" s="5">
        <v>6263</v>
      </c>
      <c r="AE209" s="5">
        <v>727</v>
      </c>
      <c r="AF209" s="5">
        <v>1839</v>
      </c>
      <c r="AG209" s="5">
        <v>0.39500000000000002</v>
      </c>
      <c r="AH209" s="5">
        <v>525</v>
      </c>
      <c r="AI209" s="5">
        <v>1155</v>
      </c>
      <c r="AJ209" s="5">
        <v>0.45500000000000002</v>
      </c>
      <c r="AK209" s="5">
        <v>202</v>
      </c>
      <c r="AL209" s="5">
        <v>684</v>
      </c>
      <c r="AM209" s="5">
        <v>0.29499999999999998</v>
      </c>
      <c r="AN209" s="5">
        <v>458</v>
      </c>
      <c r="AO209" s="5">
        <v>679</v>
      </c>
      <c r="AP209" s="5">
        <v>0.67500000000000004</v>
      </c>
      <c r="AQ209" s="5">
        <v>382</v>
      </c>
      <c r="AR209" s="5">
        <v>654</v>
      </c>
      <c r="AS209" s="5">
        <v>1036</v>
      </c>
      <c r="AT209" s="5">
        <v>382</v>
      </c>
      <c r="AU209" s="5">
        <v>206</v>
      </c>
      <c r="AV209" s="5">
        <v>132</v>
      </c>
      <c r="AW209" s="5">
        <v>389</v>
      </c>
      <c r="AX209" s="5">
        <v>576</v>
      </c>
      <c r="AY209" s="5">
        <v>2114</v>
      </c>
      <c r="AZ209" s="6">
        <v>68.2</v>
      </c>
      <c r="BA209">
        <f t="shared" si="21"/>
        <v>0.60273972602739723</v>
      </c>
      <c r="BB209">
        <f t="shared" si="22"/>
        <v>0.49775583482944347</v>
      </c>
      <c r="BD209" s="5">
        <f t="shared" si="23"/>
        <v>0.99829996222138273</v>
      </c>
      <c r="BE209" s="5">
        <f t="shared" si="24"/>
        <v>1.1361718090593642</v>
      </c>
      <c r="BG209">
        <v>24</v>
      </c>
      <c r="BH209">
        <v>21</v>
      </c>
      <c r="BI209" s="5">
        <f t="shared" si="25"/>
        <v>0.77419354838709675</v>
      </c>
      <c r="BJ209" s="5">
        <f t="shared" si="26"/>
        <v>0.67741935483870963</v>
      </c>
      <c r="BK209" s="5">
        <f t="shared" si="27"/>
        <v>-9.6774193548387122E-2</v>
      </c>
    </row>
    <row r="210" spans="1:63" x14ac:dyDescent="0.25">
      <c r="A210">
        <v>2015</v>
      </c>
      <c r="B210" t="s">
        <v>225</v>
      </c>
      <c r="C210" s="5">
        <f>54*(($BP$2*G210)+($BQ$2*W210)+($BR$2*M210)+($BS$2*P210)+($BT$2*X210)+($BU$2*S210)+($BV$2*V210)+($BW$2*T210)-($BX$2*Z210)-($BY$2*(Q210-P210))-($BZ$2*(H210-G210))-($CA$2*Y210))*(1/F210)</f>
        <v>8.7964332242989052</v>
      </c>
      <c r="D210">
        <v>31</v>
      </c>
      <c r="E210">
        <v>7</v>
      </c>
      <c r="F210">
        <v>6225</v>
      </c>
      <c r="G210">
        <v>627</v>
      </c>
      <c r="H210">
        <v>1574</v>
      </c>
      <c r="I210">
        <v>0.39800000000000002</v>
      </c>
      <c r="J210">
        <v>477</v>
      </c>
      <c r="K210">
        <v>1037</v>
      </c>
      <c r="L210">
        <v>0.46</v>
      </c>
      <c r="M210">
        <v>150</v>
      </c>
      <c r="N210">
        <v>537</v>
      </c>
      <c r="O210">
        <v>0.27900000000000003</v>
      </c>
      <c r="P210">
        <v>426</v>
      </c>
      <c r="Q210">
        <v>621</v>
      </c>
      <c r="R210">
        <v>0.68600000000000005</v>
      </c>
      <c r="S210">
        <v>359</v>
      </c>
      <c r="T210">
        <v>678</v>
      </c>
      <c r="U210">
        <v>1037</v>
      </c>
      <c r="V210">
        <v>287</v>
      </c>
      <c r="W210">
        <v>169</v>
      </c>
      <c r="X210">
        <v>123</v>
      </c>
      <c r="Y210">
        <v>476</v>
      </c>
      <c r="Z210">
        <v>577</v>
      </c>
      <c r="AA210">
        <v>1830</v>
      </c>
      <c r="AB210">
        <v>59</v>
      </c>
      <c r="AC210" s="4">
        <v>31</v>
      </c>
      <c r="AD210" s="5">
        <v>6225</v>
      </c>
      <c r="AE210" s="5">
        <v>693</v>
      </c>
      <c r="AF210" s="5">
        <v>1635</v>
      </c>
      <c r="AG210" s="5">
        <v>0.42399999999999999</v>
      </c>
      <c r="AH210" s="5">
        <v>482</v>
      </c>
      <c r="AI210" s="5">
        <v>1040</v>
      </c>
      <c r="AJ210" s="5">
        <v>0.46300000000000002</v>
      </c>
      <c r="AK210" s="5">
        <v>211</v>
      </c>
      <c r="AL210" s="5">
        <v>595</v>
      </c>
      <c r="AM210" s="5">
        <v>0.35499999999999998</v>
      </c>
      <c r="AN210" s="5">
        <v>452</v>
      </c>
      <c r="AO210" s="5">
        <v>661</v>
      </c>
      <c r="AP210" s="5">
        <v>0.68400000000000005</v>
      </c>
      <c r="AQ210" s="5">
        <v>362</v>
      </c>
      <c r="AR210" s="5">
        <v>679</v>
      </c>
      <c r="AS210" s="5">
        <v>1041</v>
      </c>
      <c r="AT210" s="5">
        <v>398</v>
      </c>
      <c r="AU210" s="5">
        <v>235</v>
      </c>
      <c r="AV210" s="5">
        <v>78</v>
      </c>
      <c r="AW210" s="5">
        <v>386</v>
      </c>
      <c r="AX210" s="5">
        <v>592</v>
      </c>
      <c r="AY210" s="5">
        <v>2049</v>
      </c>
      <c r="AZ210" s="6">
        <v>66.099999999999994</v>
      </c>
      <c r="BA210">
        <f t="shared" si="21"/>
        <v>0.46208291203235591</v>
      </c>
      <c r="BB210">
        <f t="shared" si="22"/>
        <v>0.53038405444822556</v>
      </c>
      <c r="BD210" s="5">
        <f t="shared" si="23"/>
        <v>1.0653010294270562</v>
      </c>
      <c r="BE210" s="5">
        <f t="shared" si="24"/>
        <v>0.94359080127874595</v>
      </c>
      <c r="BG210">
        <v>15</v>
      </c>
      <c r="BH210">
        <v>7</v>
      </c>
      <c r="BI210" s="5">
        <f t="shared" si="25"/>
        <v>0.4838709677419355</v>
      </c>
      <c r="BJ210" s="5">
        <f t="shared" si="26"/>
        <v>0.22580645161290322</v>
      </c>
      <c r="BK210" s="5">
        <f t="shared" si="27"/>
        <v>-0.25806451612903225</v>
      </c>
    </row>
    <row r="211" spans="1:63" x14ac:dyDescent="0.25">
      <c r="A211">
        <v>2015</v>
      </c>
      <c r="B211" t="s">
        <v>226</v>
      </c>
      <c r="C211" s="5">
        <f>54*(($BP$2*G211)+($BQ$2*W211)+($BR$2*M211)+($BS$2*P211)+($BT$2*X211)+($BU$2*S211)+($BV$2*V211)+($BW$2*T211)-($BX$2*Z211)-($BY$2*(Q211-P211))-($BZ$2*(H211-G211))-($CA$2*Y211))*(1/F211)</f>
        <v>13.436310431497139</v>
      </c>
      <c r="D211">
        <v>30</v>
      </c>
      <c r="E211">
        <v>21</v>
      </c>
      <c r="F211">
        <v>6025</v>
      </c>
      <c r="G211">
        <v>733</v>
      </c>
      <c r="H211">
        <v>1513</v>
      </c>
      <c r="I211">
        <v>0.48399999999999999</v>
      </c>
      <c r="J211">
        <v>536</v>
      </c>
      <c r="K211">
        <v>970</v>
      </c>
      <c r="L211">
        <v>0.55300000000000005</v>
      </c>
      <c r="M211">
        <v>197</v>
      </c>
      <c r="N211">
        <v>543</v>
      </c>
      <c r="O211">
        <v>0.36299999999999999</v>
      </c>
      <c r="P211">
        <v>396</v>
      </c>
      <c r="Q211">
        <v>581</v>
      </c>
      <c r="R211">
        <v>0.68200000000000005</v>
      </c>
      <c r="S211">
        <v>286</v>
      </c>
      <c r="T211">
        <v>745</v>
      </c>
      <c r="U211">
        <v>1031</v>
      </c>
      <c r="V211">
        <v>422</v>
      </c>
      <c r="W211">
        <v>203</v>
      </c>
      <c r="X211">
        <v>128</v>
      </c>
      <c r="Y211">
        <v>381</v>
      </c>
      <c r="Z211">
        <v>580</v>
      </c>
      <c r="AA211">
        <v>2059</v>
      </c>
      <c r="AB211">
        <v>68.599999999999994</v>
      </c>
      <c r="AC211" s="4">
        <v>30</v>
      </c>
      <c r="AD211" s="5">
        <v>6025</v>
      </c>
      <c r="AE211" s="5">
        <v>538</v>
      </c>
      <c r="AF211" s="5">
        <v>1507</v>
      </c>
      <c r="AG211" s="5">
        <v>0.35699999999999998</v>
      </c>
      <c r="AH211" s="5">
        <v>397</v>
      </c>
      <c r="AI211" s="5">
        <v>986</v>
      </c>
      <c r="AJ211" s="5">
        <v>0.40300000000000002</v>
      </c>
      <c r="AK211" s="5">
        <v>141</v>
      </c>
      <c r="AL211" s="5">
        <v>521</v>
      </c>
      <c r="AM211" s="5">
        <v>0.27100000000000002</v>
      </c>
      <c r="AN211" s="5">
        <v>423</v>
      </c>
      <c r="AO211" s="5">
        <v>636</v>
      </c>
      <c r="AP211" s="5">
        <v>0.66500000000000004</v>
      </c>
      <c r="AQ211" s="5">
        <v>319</v>
      </c>
      <c r="AR211" s="5">
        <v>594</v>
      </c>
      <c r="AS211" s="5">
        <v>913</v>
      </c>
      <c r="AT211" s="5">
        <v>245</v>
      </c>
      <c r="AU211" s="5">
        <v>165</v>
      </c>
      <c r="AV211" s="5">
        <v>82</v>
      </c>
      <c r="AW211" s="5">
        <v>399</v>
      </c>
      <c r="AX211" s="5">
        <v>548</v>
      </c>
      <c r="AY211" s="5">
        <v>1640</v>
      </c>
      <c r="AZ211" s="6">
        <v>54.7</v>
      </c>
      <c r="BA211">
        <f t="shared" si="21"/>
        <v>0.56896551724137934</v>
      </c>
      <c r="BB211">
        <f t="shared" si="22"/>
        <v>0.42740174672489084</v>
      </c>
      <c r="BD211" s="5">
        <f t="shared" si="23"/>
        <v>0.89062669707830999</v>
      </c>
      <c r="BE211" s="5">
        <f t="shared" si="24"/>
        <v>1.1187785264073027</v>
      </c>
      <c r="BG211">
        <v>17</v>
      </c>
      <c r="BH211">
        <v>21</v>
      </c>
      <c r="BI211" s="5">
        <f t="shared" si="25"/>
        <v>0.56666666666666665</v>
      </c>
      <c r="BJ211" s="5">
        <f t="shared" si="26"/>
        <v>0.7</v>
      </c>
      <c r="BK211" s="5">
        <f t="shared" si="27"/>
        <v>0.1333333333333333</v>
      </c>
    </row>
    <row r="212" spans="1:63" x14ac:dyDescent="0.25">
      <c r="A212">
        <v>2015</v>
      </c>
      <c r="B212" t="s">
        <v>227</v>
      </c>
      <c r="C212" s="5">
        <f>54*(($BP$2*G212)+($BQ$2*W212)+($BR$2*M212)+($BS$2*P212)+($BT$2*X212)+($BU$2*S212)+($BV$2*V212)+($BW$2*T212)-($BX$2*Z212)-($BY$2*(Q212-P212))-($BZ$2*(H212-G212))-($CA$2*Y212))*(1/F212)</f>
        <v>12.84952588888809</v>
      </c>
      <c r="D212">
        <v>31</v>
      </c>
      <c r="E212">
        <v>19</v>
      </c>
      <c r="F212">
        <v>6251</v>
      </c>
      <c r="G212">
        <v>774</v>
      </c>
      <c r="H212">
        <v>1770</v>
      </c>
      <c r="I212">
        <v>0.437</v>
      </c>
      <c r="J212">
        <v>566</v>
      </c>
      <c r="K212">
        <v>1198</v>
      </c>
      <c r="L212">
        <v>0.47199999999999998</v>
      </c>
      <c r="M212">
        <v>208</v>
      </c>
      <c r="N212">
        <v>572</v>
      </c>
      <c r="O212">
        <v>0.36399999999999999</v>
      </c>
      <c r="P212">
        <v>433</v>
      </c>
      <c r="Q212">
        <v>637</v>
      </c>
      <c r="R212">
        <v>0.68</v>
      </c>
      <c r="S212">
        <v>378</v>
      </c>
      <c r="T212">
        <v>808</v>
      </c>
      <c r="U212">
        <v>1186</v>
      </c>
      <c r="V212">
        <v>358</v>
      </c>
      <c r="W212">
        <v>124</v>
      </c>
      <c r="X212">
        <v>171</v>
      </c>
      <c r="Y212">
        <v>333</v>
      </c>
      <c r="Z212">
        <v>554</v>
      </c>
      <c r="AA212">
        <v>2189</v>
      </c>
      <c r="AB212">
        <v>70.599999999999994</v>
      </c>
      <c r="AC212" s="4">
        <v>31</v>
      </c>
      <c r="AD212" s="5">
        <v>6251</v>
      </c>
      <c r="AE212" s="5">
        <v>704</v>
      </c>
      <c r="AF212" s="5">
        <v>1771</v>
      </c>
      <c r="AG212" s="5">
        <v>0.39800000000000002</v>
      </c>
      <c r="AH212" s="5">
        <v>521</v>
      </c>
      <c r="AI212" s="5">
        <v>1215</v>
      </c>
      <c r="AJ212" s="5">
        <v>0.42899999999999999</v>
      </c>
      <c r="AK212" s="5">
        <v>183</v>
      </c>
      <c r="AL212" s="5">
        <v>556</v>
      </c>
      <c r="AM212" s="5">
        <v>0.32900000000000001</v>
      </c>
      <c r="AN212" s="5">
        <v>421</v>
      </c>
      <c r="AO212" s="5">
        <v>602</v>
      </c>
      <c r="AP212" s="5">
        <v>0.69899999999999995</v>
      </c>
      <c r="AQ212" s="5">
        <v>350</v>
      </c>
      <c r="AR212" s="5">
        <v>729</v>
      </c>
      <c r="AS212" s="5">
        <v>1079</v>
      </c>
      <c r="AT212" s="5">
        <v>361</v>
      </c>
      <c r="AU212" s="5">
        <v>164</v>
      </c>
      <c r="AV212" s="5">
        <v>122</v>
      </c>
      <c r="AW212" s="5">
        <v>319</v>
      </c>
      <c r="AX212" s="5">
        <v>598</v>
      </c>
      <c r="AY212" s="5">
        <v>2012</v>
      </c>
      <c r="AZ212" s="6">
        <v>64.900000000000006</v>
      </c>
      <c r="BA212">
        <f t="shared" si="21"/>
        <v>0.54344695151224198</v>
      </c>
      <c r="BB212">
        <f t="shared" si="22"/>
        <v>0.50690147548786291</v>
      </c>
      <c r="BD212" s="5">
        <f t="shared" si="23"/>
        <v>1.015751211631664</v>
      </c>
      <c r="BE212" s="5">
        <f t="shared" si="24"/>
        <v>1.1056672391150622</v>
      </c>
      <c r="BG212">
        <v>31</v>
      </c>
      <c r="BH212">
        <v>19</v>
      </c>
      <c r="BI212" s="5">
        <f t="shared" si="25"/>
        <v>1</v>
      </c>
      <c r="BJ212" s="5">
        <f t="shared" si="26"/>
        <v>0.61290322580645162</v>
      </c>
      <c r="BK212" s="5">
        <f t="shared" si="27"/>
        <v>-0.38709677419354838</v>
      </c>
    </row>
    <row r="213" spans="1:63" x14ac:dyDescent="0.25">
      <c r="A213">
        <v>2015</v>
      </c>
      <c r="B213" t="s">
        <v>229</v>
      </c>
      <c r="C213" s="5">
        <f>54*(($BP$2*G213)+($BQ$2*W213)+($BR$2*M213)+($BS$2*P213)+($BT$2*X213)+($BU$2*S213)+($BV$2*V213)+($BW$2*T213)-($BX$2*Z213)-($BY$2*(Q213-P213))-($BZ$2*(H213-G213))-($CA$2*Y213))*(1/F213)</f>
        <v>13.40485810583364</v>
      </c>
      <c r="D213">
        <v>31</v>
      </c>
      <c r="E213">
        <v>12</v>
      </c>
      <c r="F213">
        <v>6224</v>
      </c>
      <c r="G213">
        <v>780</v>
      </c>
      <c r="H213">
        <v>1774</v>
      </c>
      <c r="I213">
        <v>0.44</v>
      </c>
      <c r="J213">
        <v>547</v>
      </c>
      <c r="K213">
        <v>1122</v>
      </c>
      <c r="L213">
        <v>0.48799999999999999</v>
      </c>
      <c r="M213">
        <v>233</v>
      </c>
      <c r="N213">
        <v>652</v>
      </c>
      <c r="O213">
        <v>0.35699999999999998</v>
      </c>
      <c r="P213">
        <v>449</v>
      </c>
      <c r="Q213">
        <v>619</v>
      </c>
      <c r="R213">
        <v>0.72499999999999998</v>
      </c>
      <c r="S213">
        <v>352</v>
      </c>
      <c r="T213">
        <v>768</v>
      </c>
      <c r="U213">
        <v>1120</v>
      </c>
      <c r="V213">
        <v>423</v>
      </c>
      <c r="W213">
        <v>228</v>
      </c>
      <c r="X213">
        <v>144</v>
      </c>
      <c r="Y213">
        <v>437</v>
      </c>
      <c r="Z213">
        <v>594</v>
      </c>
      <c r="AA213">
        <v>2242</v>
      </c>
      <c r="AB213">
        <v>72.3</v>
      </c>
      <c r="AC213" s="4">
        <v>31</v>
      </c>
      <c r="AD213" s="5">
        <v>6224</v>
      </c>
      <c r="AE213" s="5">
        <v>742</v>
      </c>
      <c r="AF213" s="5">
        <v>1749</v>
      </c>
      <c r="AG213" s="5">
        <v>0.42399999999999999</v>
      </c>
      <c r="AH213" s="5">
        <v>542</v>
      </c>
      <c r="AI213" s="5">
        <v>1144</v>
      </c>
      <c r="AJ213" s="5">
        <v>0.47399999999999998</v>
      </c>
      <c r="AK213" s="5">
        <v>200</v>
      </c>
      <c r="AL213" s="5">
        <v>605</v>
      </c>
      <c r="AM213" s="5">
        <v>0.33100000000000002</v>
      </c>
      <c r="AN213" s="5">
        <v>499</v>
      </c>
      <c r="AO213" s="5">
        <v>726</v>
      </c>
      <c r="AP213" s="5">
        <v>0.68700000000000006</v>
      </c>
      <c r="AQ213" s="5">
        <v>365</v>
      </c>
      <c r="AR213" s="5">
        <v>733</v>
      </c>
      <c r="AS213" s="5">
        <v>1098</v>
      </c>
      <c r="AT213" s="5">
        <v>414</v>
      </c>
      <c r="AU213" s="5">
        <v>237</v>
      </c>
      <c r="AV213" s="5">
        <v>105</v>
      </c>
      <c r="AW213" s="5">
        <v>411</v>
      </c>
      <c r="AX213" s="5">
        <v>547</v>
      </c>
      <c r="AY213" s="5">
        <v>2183</v>
      </c>
      <c r="AZ213" s="6">
        <v>70.400000000000006</v>
      </c>
      <c r="BA213">
        <f t="shared" si="21"/>
        <v>0.52716914986853636</v>
      </c>
      <c r="BB213">
        <f t="shared" si="22"/>
        <v>0.5233137166138524</v>
      </c>
      <c r="BD213" s="5">
        <f t="shared" si="23"/>
        <v>1.0468015728397428</v>
      </c>
      <c r="BE213" s="5">
        <f t="shared" si="24"/>
        <v>1.0642741858919587</v>
      </c>
      <c r="BG213">
        <v>25</v>
      </c>
      <c r="BH213">
        <v>12</v>
      </c>
      <c r="BI213" s="5">
        <f t="shared" si="25"/>
        <v>0.80645161290322576</v>
      </c>
      <c r="BJ213" s="5">
        <f t="shared" si="26"/>
        <v>0.38709677419354838</v>
      </c>
      <c r="BK213" s="5">
        <f t="shared" si="27"/>
        <v>-0.41935483870967738</v>
      </c>
    </row>
    <row r="214" spans="1:63" x14ac:dyDescent="0.25">
      <c r="A214">
        <v>2015</v>
      </c>
      <c r="B214" t="s">
        <v>230</v>
      </c>
      <c r="C214" s="5">
        <f>54*(($BP$2*G214)+($BQ$2*W214)+($BR$2*M214)+($BS$2*P214)+($BT$2*X214)+($BU$2*S214)+($BV$2*V214)+($BW$2*T214)-($BX$2*Z214)-($BY$2*(Q214-P214))-($BZ$2*(H214-G214))-($CA$2*Y214))*(1/F214)</f>
        <v>11.798027768679187</v>
      </c>
      <c r="D214">
        <v>33</v>
      </c>
      <c r="E214">
        <v>8</v>
      </c>
      <c r="F214">
        <v>6650</v>
      </c>
      <c r="G214">
        <v>838</v>
      </c>
      <c r="H214">
        <v>1895</v>
      </c>
      <c r="I214">
        <v>0.442</v>
      </c>
      <c r="J214">
        <v>622</v>
      </c>
      <c r="K214">
        <v>1297</v>
      </c>
      <c r="L214">
        <v>0.48</v>
      </c>
      <c r="M214">
        <v>216</v>
      </c>
      <c r="N214">
        <v>598</v>
      </c>
      <c r="O214">
        <v>0.36099999999999999</v>
      </c>
      <c r="P214">
        <v>398</v>
      </c>
      <c r="Q214">
        <v>613</v>
      </c>
      <c r="R214">
        <v>0.64900000000000002</v>
      </c>
      <c r="S214">
        <v>364</v>
      </c>
      <c r="T214">
        <v>774</v>
      </c>
      <c r="U214">
        <v>1138</v>
      </c>
      <c r="V214">
        <v>400</v>
      </c>
      <c r="W214">
        <v>206</v>
      </c>
      <c r="X214">
        <v>109</v>
      </c>
      <c r="Y214">
        <v>414</v>
      </c>
      <c r="Z214">
        <v>711</v>
      </c>
      <c r="AA214">
        <v>2290</v>
      </c>
      <c r="AB214">
        <v>69.400000000000006</v>
      </c>
      <c r="AC214" s="4">
        <v>33</v>
      </c>
      <c r="AD214" s="5">
        <v>6650</v>
      </c>
      <c r="AE214" s="5">
        <v>767</v>
      </c>
      <c r="AF214" s="5">
        <v>1742</v>
      </c>
      <c r="AG214" s="5">
        <v>0.44</v>
      </c>
      <c r="AH214" s="5">
        <v>544</v>
      </c>
      <c r="AI214" s="5">
        <v>1108</v>
      </c>
      <c r="AJ214" s="5">
        <v>0.49099999999999999</v>
      </c>
      <c r="AK214" s="5">
        <v>223</v>
      </c>
      <c r="AL214" s="5">
        <v>634</v>
      </c>
      <c r="AM214" s="5">
        <v>0.35199999999999998</v>
      </c>
      <c r="AN214" s="5">
        <v>580</v>
      </c>
      <c r="AO214" s="5">
        <v>814</v>
      </c>
      <c r="AP214" s="5">
        <v>0.71299999999999997</v>
      </c>
      <c r="AQ214" s="5">
        <v>328</v>
      </c>
      <c r="AR214" s="5">
        <v>794</v>
      </c>
      <c r="AS214" s="5">
        <v>1122</v>
      </c>
      <c r="AT214" s="5">
        <v>385</v>
      </c>
      <c r="AU214" s="5">
        <v>196</v>
      </c>
      <c r="AV214" s="5">
        <v>104</v>
      </c>
      <c r="AW214" s="5">
        <v>422</v>
      </c>
      <c r="AX214" s="5">
        <v>567</v>
      </c>
      <c r="AY214" s="5">
        <v>2337</v>
      </c>
      <c r="AZ214" s="6">
        <v>70.8</v>
      </c>
      <c r="BA214">
        <f t="shared" si="21"/>
        <v>0.52793176972281453</v>
      </c>
      <c r="BB214">
        <f t="shared" si="22"/>
        <v>0.51868527690229627</v>
      </c>
      <c r="BD214" s="5">
        <f t="shared" si="23"/>
        <v>1.0811435973353072</v>
      </c>
      <c r="BE214" s="5">
        <f t="shared" si="24"/>
        <v>1.0455666149210119</v>
      </c>
      <c r="BG214">
        <v>25</v>
      </c>
      <c r="BH214">
        <v>8</v>
      </c>
      <c r="BI214" s="5">
        <f t="shared" si="25"/>
        <v>0.75757575757575757</v>
      </c>
      <c r="BJ214" s="5">
        <f t="shared" si="26"/>
        <v>0.24242424242424243</v>
      </c>
      <c r="BK214" s="5">
        <f t="shared" si="27"/>
        <v>-0.51515151515151514</v>
      </c>
    </row>
    <row r="215" spans="1:63" x14ac:dyDescent="0.25">
      <c r="A215">
        <v>2015</v>
      </c>
      <c r="B215" t="s">
        <v>231</v>
      </c>
      <c r="C215" s="5">
        <f>54*(($BP$2*G215)+($BQ$2*W215)+($BR$2*M215)+($BS$2*P215)+($BT$2*X215)+($BU$2*S215)+($BV$2*V215)+($BW$2*T215)-($BX$2*Z215)-($BY$2*(Q215-P215))-($BZ$2*(H215-G215))-($CA$2*Y215))*(1/F215)</f>
        <v>12.518171054939856</v>
      </c>
      <c r="D215">
        <v>30</v>
      </c>
      <c r="E215">
        <v>17</v>
      </c>
      <c r="F215">
        <v>6074</v>
      </c>
      <c r="G215">
        <v>759</v>
      </c>
      <c r="H215">
        <v>1717</v>
      </c>
      <c r="I215">
        <v>0.442</v>
      </c>
      <c r="J215">
        <v>611</v>
      </c>
      <c r="K215">
        <v>1286</v>
      </c>
      <c r="L215">
        <v>0.47499999999999998</v>
      </c>
      <c r="M215">
        <v>148</v>
      </c>
      <c r="N215">
        <v>431</v>
      </c>
      <c r="O215">
        <v>0.34300000000000003</v>
      </c>
      <c r="P215">
        <v>431</v>
      </c>
      <c r="Q215">
        <v>642</v>
      </c>
      <c r="R215">
        <v>0.67100000000000004</v>
      </c>
      <c r="S215">
        <v>344</v>
      </c>
      <c r="T215">
        <v>729</v>
      </c>
      <c r="U215">
        <v>1073</v>
      </c>
      <c r="V215">
        <v>338</v>
      </c>
      <c r="W215">
        <v>236</v>
      </c>
      <c r="X215">
        <v>132</v>
      </c>
      <c r="Y215">
        <v>378</v>
      </c>
      <c r="Z215">
        <v>621</v>
      </c>
      <c r="AA215">
        <v>2097</v>
      </c>
      <c r="AB215">
        <v>69.900000000000006</v>
      </c>
      <c r="AC215" s="4">
        <v>30</v>
      </c>
      <c r="AD215" s="5">
        <v>6074</v>
      </c>
      <c r="AE215" s="5">
        <v>682</v>
      </c>
      <c r="AF215" s="5">
        <v>1616</v>
      </c>
      <c r="AG215" s="5">
        <v>0.42199999999999999</v>
      </c>
      <c r="AH215" s="5">
        <v>522</v>
      </c>
      <c r="AI215" s="5">
        <v>1116</v>
      </c>
      <c r="AJ215" s="5">
        <v>0.46800000000000003</v>
      </c>
      <c r="AK215" s="5">
        <v>160</v>
      </c>
      <c r="AL215" s="5">
        <v>500</v>
      </c>
      <c r="AM215" s="5">
        <v>0.32</v>
      </c>
      <c r="AN215" s="5">
        <v>511</v>
      </c>
      <c r="AO215" s="5">
        <v>749</v>
      </c>
      <c r="AP215" s="5">
        <v>0.68200000000000005</v>
      </c>
      <c r="AQ215" s="5">
        <v>334</v>
      </c>
      <c r="AR215" s="5">
        <v>726</v>
      </c>
      <c r="AS215" s="5">
        <v>1060</v>
      </c>
      <c r="AT215" s="5">
        <v>332</v>
      </c>
      <c r="AU215" s="5">
        <v>191</v>
      </c>
      <c r="AV215" s="5">
        <v>105</v>
      </c>
      <c r="AW215" s="5">
        <v>429</v>
      </c>
      <c r="AX215" s="5">
        <v>552</v>
      </c>
      <c r="AY215" s="5">
        <v>2035</v>
      </c>
      <c r="AZ215" s="6">
        <v>67.8</v>
      </c>
      <c r="BA215">
        <f t="shared" si="21"/>
        <v>0.52513164193393969</v>
      </c>
      <c r="BB215">
        <f t="shared" si="22"/>
        <v>0.49632892804698975</v>
      </c>
      <c r="BD215" s="5">
        <f t="shared" si="23"/>
        <v>1.0121356808912763</v>
      </c>
      <c r="BE215" s="5">
        <f t="shared" si="24"/>
        <v>1.0444267357306505</v>
      </c>
      <c r="BG215">
        <v>22</v>
      </c>
      <c r="BH215">
        <v>17</v>
      </c>
      <c r="BI215" s="5">
        <f t="shared" si="25"/>
        <v>0.73333333333333328</v>
      </c>
      <c r="BJ215" s="5">
        <f t="shared" si="26"/>
        <v>0.56666666666666665</v>
      </c>
      <c r="BK215" s="5">
        <f t="shared" si="27"/>
        <v>-0.16666666666666663</v>
      </c>
    </row>
    <row r="216" spans="1:63" x14ac:dyDescent="0.25">
      <c r="A216">
        <v>2015</v>
      </c>
      <c r="B216" t="s">
        <v>233</v>
      </c>
      <c r="C216" s="5">
        <f>54*(($BP$2*G216)+($BQ$2*W216)+($BR$2*M216)+($BS$2*P216)+($BT$2*X216)+($BU$2*S216)+($BV$2*V216)+($BW$2*T216)-($BX$2*Z216)-($BY$2*(Q216-P216))-($BZ$2*(H216-G216))-($CA$2*Y216))*(1/F216)</f>
        <v>11.176500665834055</v>
      </c>
      <c r="D216">
        <v>30</v>
      </c>
      <c r="E216">
        <v>6</v>
      </c>
      <c r="F216">
        <v>6054</v>
      </c>
      <c r="G216">
        <v>713</v>
      </c>
      <c r="H216">
        <v>1637</v>
      </c>
      <c r="I216">
        <v>0.436</v>
      </c>
      <c r="J216">
        <v>533</v>
      </c>
      <c r="K216">
        <v>1094</v>
      </c>
      <c r="L216">
        <v>0.48699999999999999</v>
      </c>
      <c r="M216">
        <v>180</v>
      </c>
      <c r="N216">
        <v>543</v>
      </c>
      <c r="O216">
        <v>0.33100000000000002</v>
      </c>
      <c r="P216">
        <v>426</v>
      </c>
      <c r="Q216">
        <v>628</v>
      </c>
      <c r="R216">
        <v>0.67800000000000005</v>
      </c>
      <c r="S216">
        <v>260</v>
      </c>
      <c r="T216">
        <v>701</v>
      </c>
      <c r="U216">
        <v>961</v>
      </c>
      <c r="V216">
        <v>353</v>
      </c>
      <c r="W216">
        <v>189</v>
      </c>
      <c r="X216">
        <v>94</v>
      </c>
      <c r="Y216">
        <v>373</v>
      </c>
      <c r="Z216">
        <v>640</v>
      </c>
      <c r="AA216">
        <v>2032</v>
      </c>
      <c r="AB216">
        <v>67.7</v>
      </c>
      <c r="AC216" s="4">
        <v>30</v>
      </c>
      <c r="AD216" s="5">
        <v>6054</v>
      </c>
      <c r="AE216" s="5">
        <v>765</v>
      </c>
      <c r="AF216" s="5">
        <v>1644</v>
      </c>
      <c r="AG216" s="5">
        <v>0.46500000000000002</v>
      </c>
      <c r="AH216" s="5">
        <v>578</v>
      </c>
      <c r="AI216" s="5">
        <v>1152</v>
      </c>
      <c r="AJ216" s="5">
        <v>0.502</v>
      </c>
      <c r="AK216" s="5">
        <v>187</v>
      </c>
      <c r="AL216" s="5">
        <v>492</v>
      </c>
      <c r="AM216" s="5">
        <v>0.38</v>
      </c>
      <c r="AN216" s="5">
        <v>484</v>
      </c>
      <c r="AO216" s="5">
        <v>680</v>
      </c>
      <c r="AP216" s="5">
        <v>0.71199999999999997</v>
      </c>
      <c r="AQ216" s="5">
        <v>289</v>
      </c>
      <c r="AR216" s="5">
        <v>779</v>
      </c>
      <c r="AS216" s="5">
        <v>1068</v>
      </c>
      <c r="AT216" s="5">
        <v>397</v>
      </c>
      <c r="AU216" s="5">
        <v>193</v>
      </c>
      <c r="AV216" s="5">
        <v>103</v>
      </c>
      <c r="AW216" s="5">
        <v>400</v>
      </c>
      <c r="AX216" s="5">
        <v>565</v>
      </c>
      <c r="AY216" s="5">
        <v>2201</v>
      </c>
      <c r="AZ216" s="6">
        <v>73.400000000000006</v>
      </c>
      <c r="BA216">
        <f t="shared" si="21"/>
        <v>0.50689491203043269</v>
      </c>
      <c r="BB216">
        <f t="shared" si="22"/>
        <v>0.53996282527881045</v>
      </c>
      <c r="BD216" s="5">
        <f t="shared" si="23"/>
        <v>1.085841144548594</v>
      </c>
      <c r="BE216" s="5">
        <f t="shared" si="24"/>
        <v>1.0153907655406755</v>
      </c>
      <c r="BG216">
        <v>18</v>
      </c>
      <c r="BH216">
        <v>6</v>
      </c>
      <c r="BI216" s="5">
        <f t="shared" si="25"/>
        <v>0.6</v>
      </c>
      <c r="BJ216" s="5">
        <f t="shared" si="26"/>
        <v>0.2</v>
      </c>
      <c r="BK216" s="5">
        <f t="shared" si="27"/>
        <v>-0.39999999999999997</v>
      </c>
    </row>
    <row r="217" spans="1:63" x14ac:dyDescent="0.25">
      <c r="A217">
        <v>2015</v>
      </c>
      <c r="B217" t="s">
        <v>232</v>
      </c>
      <c r="C217" s="5">
        <f>54*(($BP$2*G217)+($BQ$2*W217)+($BR$2*M217)+($BS$2*P217)+($BT$2*X217)+($BU$2*S217)+($BV$2*V217)+($BW$2*T217)-($BX$2*Z217)-($BY$2*(Q217-P217))-($BZ$2*(H217-G217))-($CA$2*Y217))*(1/F217)</f>
        <v>11.493264620491791</v>
      </c>
      <c r="D217">
        <v>30</v>
      </c>
      <c r="E217">
        <v>19</v>
      </c>
      <c r="F217">
        <v>6075</v>
      </c>
      <c r="G217">
        <v>671</v>
      </c>
      <c r="H217">
        <v>1558</v>
      </c>
      <c r="I217">
        <v>0.43099999999999999</v>
      </c>
      <c r="J217">
        <v>462</v>
      </c>
      <c r="K217">
        <v>1014</v>
      </c>
      <c r="L217">
        <v>0.45600000000000002</v>
      </c>
      <c r="M217">
        <v>209</v>
      </c>
      <c r="N217">
        <v>544</v>
      </c>
      <c r="O217">
        <v>0.38400000000000001</v>
      </c>
      <c r="P217">
        <v>397</v>
      </c>
      <c r="Q217">
        <v>569</v>
      </c>
      <c r="R217">
        <v>0.69799999999999995</v>
      </c>
      <c r="S217">
        <v>256</v>
      </c>
      <c r="T217">
        <v>741</v>
      </c>
      <c r="U217">
        <v>997</v>
      </c>
      <c r="V217">
        <v>295</v>
      </c>
      <c r="W217">
        <v>147</v>
      </c>
      <c r="X217">
        <v>110</v>
      </c>
      <c r="Y217">
        <v>292</v>
      </c>
      <c r="Z217">
        <v>451</v>
      </c>
      <c r="AA217">
        <v>1948</v>
      </c>
      <c r="AB217">
        <v>64.900000000000006</v>
      </c>
      <c r="AC217" s="4">
        <v>30</v>
      </c>
      <c r="AD217" s="5">
        <v>6075</v>
      </c>
      <c r="AE217" s="5">
        <v>659</v>
      </c>
      <c r="AF217" s="5">
        <v>1559</v>
      </c>
      <c r="AG217" s="5">
        <v>0.42299999999999999</v>
      </c>
      <c r="AH217" s="5">
        <v>460</v>
      </c>
      <c r="AI217" s="5">
        <v>1032</v>
      </c>
      <c r="AJ217" s="5">
        <v>0.44600000000000001</v>
      </c>
      <c r="AK217" s="5">
        <v>199</v>
      </c>
      <c r="AL217" s="5">
        <v>527</v>
      </c>
      <c r="AM217" s="5">
        <v>0.378</v>
      </c>
      <c r="AN217" s="5">
        <v>340</v>
      </c>
      <c r="AO217" s="5">
        <v>461</v>
      </c>
      <c r="AP217" s="5">
        <v>0.73799999999999999</v>
      </c>
      <c r="AQ217" s="5">
        <v>223</v>
      </c>
      <c r="AR217" s="5">
        <v>720</v>
      </c>
      <c r="AS217" s="5">
        <v>943</v>
      </c>
      <c r="AT217" s="5">
        <v>341</v>
      </c>
      <c r="AU217" s="5">
        <v>139</v>
      </c>
      <c r="AV217" s="5">
        <v>73</v>
      </c>
      <c r="AW217" s="5">
        <v>325</v>
      </c>
      <c r="AX217" s="5">
        <v>520</v>
      </c>
      <c r="AY217" s="5">
        <v>1859</v>
      </c>
      <c r="AZ217" s="6">
        <v>62</v>
      </c>
      <c r="BA217">
        <f t="shared" si="21"/>
        <v>0.51138168343038648</v>
      </c>
      <c r="BB217">
        <f t="shared" si="22"/>
        <v>0.49950049950049952</v>
      </c>
      <c r="BD217" s="5">
        <f t="shared" si="23"/>
        <v>1.0073696759510133</v>
      </c>
      <c r="BE217" s="5">
        <f t="shared" si="24"/>
        <v>1.0693895476504172</v>
      </c>
      <c r="BG217">
        <v>14</v>
      </c>
      <c r="BH217">
        <v>19</v>
      </c>
      <c r="BI217" s="5">
        <f t="shared" si="25"/>
        <v>0.46666666666666667</v>
      </c>
      <c r="BJ217" s="5">
        <f t="shared" si="26"/>
        <v>0.6333333333333333</v>
      </c>
      <c r="BK217" s="5">
        <f t="shared" si="27"/>
        <v>0.16666666666666663</v>
      </c>
    </row>
    <row r="218" spans="1:63" x14ac:dyDescent="0.25">
      <c r="A218">
        <v>2015</v>
      </c>
      <c r="B218" t="s">
        <v>234</v>
      </c>
      <c r="C218" s="5">
        <f>54*(($BP$2*G218)+($BQ$2*W218)+($BR$2*M218)+($BS$2*P218)+($BT$2*X218)+($BU$2*S218)+($BV$2*V218)+($BW$2*T218)-($BX$2*Z218)-($BY$2*(Q218-P218))-($BZ$2*(H218-G218))-($CA$2*Y218))*(1/F218)</f>
        <v>14.956426845796738</v>
      </c>
      <c r="D218">
        <v>33</v>
      </c>
      <c r="E218">
        <v>19</v>
      </c>
      <c r="F218">
        <v>6599</v>
      </c>
      <c r="G218">
        <v>850</v>
      </c>
      <c r="H218">
        <v>1801</v>
      </c>
      <c r="I218">
        <v>0.47199999999999998</v>
      </c>
      <c r="J218">
        <v>547</v>
      </c>
      <c r="K218">
        <v>1034</v>
      </c>
      <c r="L218">
        <v>0.52900000000000003</v>
      </c>
      <c r="M218">
        <v>303</v>
      </c>
      <c r="N218">
        <v>767</v>
      </c>
      <c r="O218">
        <v>0.39500000000000002</v>
      </c>
      <c r="P218">
        <v>508</v>
      </c>
      <c r="Q218">
        <v>699</v>
      </c>
      <c r="R218">
        <v>0.72699999999999998</v>
      </c>
      <c r="S218">
        <v>312</v>
      </c>
      <c r="T218">
        <v>827</v>
      </c>
      <c r="U218">
        <v>1139</v>
      </c>
      <c r="V218">
        <v>479</v>
      </c>
      <c r="W218">
        <v>205</v>
      </c>
      <c r="X218">
        <v>139</v>
      </c>
      <c r="Y218">
        <v>405</v>
      </c>
      <c r="Z218">
        <v>534</v>
      </c>
      <c r="AA218">
        <v>2511</v>
      </c>
      <c r="AB218">
        <v>76.099999999999994</v>
      </c>
      <c r="AC218" s="4">
        <v>33</v>
      </c>
      <c r="AD218" s="5">
        <v>6599</v>
      </c>
      <c r="AE218" s="5">
        <v>827</v>
      </c>
      <c r="AF218" s="5">
        <v>1915</v>
      </c>
      <c r="AG218" s="5">
        <v>0.432</v>
      </c>
      <c r="AH218" s="5">
        <v>659</v>
      </c>
      <c r="AI218" s="5">
        <v>1379</v>
      </c>
      <c r="AJ218" s="5">
        <v>0.47799999999999998</v>
      </c>
      <c r="AK218" s="5">
        <v>168</v>
      </c>
      <c r="AL218" s="5">
        <v>536</v>
      </c>
      <c r="AM218" s="5">
        <v>0.313</v>
      </c>
      <c r="AN218" s="5">
        <v>425</v>
      </c>
      <c r="AO218" s="5">
        <v>620</v>
      </c>
      <c r="AP218" s="5">
        <v>0.68500000000000005</v>
      </c>
      <c r="AQ218" s="5">
        <v>377</v>
      </c>
      <c r="AR218" s="5">
        <v>741</v>
      </c>
      <c r="AS218" s="5">
        <v>1118</v>
      </c>
      <c r="AT218" s="5">
        <v>397</v>
      </c>
      <c r="AU218" s="5">
        <v>209</v>
      </c>
      <c r="AV218" s="5">
        <v>92</v>
      </c>
      <c r="AW218" s="5">
        <v>406</v>
      </c>
      <c r="AX218" s="5">
        <v>610</v>
      </c>
      <c r="AY218" s="5">
        <v>2247</v>
      </c>
      <c r="AZ218" s="6">
        <v>68.099999999999994</v>
      </c>
      <c r="BA218">
        <f t="shared" si="21"/>
        <v>0.56005056890012639</v>
      </c>
      <c r="BB218">
        <f t="shared" si="22"/>
        <v>0.52285348141819732</v>
      </c>
      <c r="BD218" s="5">
        <f t="shared" si="23"/>
        <v>1.0250912408759123</v>
      </c>
      <c r="BE218" s="5">
        <f t="shared" si="24"/>
        <v>1.1552263525947737</v>
      </c>
      <c r="BG218">
        <v>17</v>
      </c>
      <c r="BH218">
        <v>19</v>
      </c>
      <c r="BI218" s="5">
        <f t="shared" si="25"/>
        <v>0.51515151515151514</v>
      </c>
      <c r="BJ218" s="5">
        <f t="shared" si="26"/>
        <v>0.5757575757575758</v>
      </c>
      <c r="BK218" s="5">
        <f t="shared" si="27"/>
        <v>6.0606060606060663E-2</v>
      </c>
    </row>
    <row r="219" spans="1:63" x14ac:dyDescent="0.25">
      <c r="A219">
        <v>2015</v>
      </c>
      <c r="B219" t="s">
        <v>235</v>
      </c>
      <c r="C219" s="5">
        <f>54*(($BP$2*G219)+($BQ$2*W219)+($BR$2*M219)+($BS$2*P219)+($BT$2*X219)+($BU$2*S219)+($BV$2*V219)+($BW$2*T219)-($BX$2*Z219)-($BY$2*(Q219-P219))-($BZ$2*(H219-G219))-($CA$2*Y219))*(1/F219)</f>
        <v>10.959422530627975</v>
      </c>
      <c r="D219">
        <v>30</v>
      </c>
      <c r="E219">
        <v>12</v>
      </c>
      <c r="F219">
        <v>6027</v>
      </c>
      <c r="G219">
        <v>709</v>
      </c>
      <c r="H219">
        <v>1619</v>
      </c>
      <c r="I219">
        <v>0.438</v>
      </c>
      <c r="J219">
        <v>566</v>
      </c>
      <c r="K219">
        <v>1151</v>
      </c>
      <c r="L219">
        <v>0.49199999999999999</v>
      </c>
      <c r="M219">
        <v>143</v>
      </c>
      <c r="N219">
        <v>468</v>
      </c>
      <c r="O219">
        <v>0.30599999999999999</v>
      </c>
      <c r="P219">
        <v>410</v>
      </c>
      <c r="Q219">
        <v>653</v>
      </c>
      <c r="R219">
        <v>0.628</v>
      </c>
      <c r="S219">
        <v>324</v>
      </c>
      <c r="T219">
        <v>737</v>
      </c>
      <c r="U219">
        <v>1061</v>
      </c>
      <c r="V219">
        <v>304</v>
      </c>
      <c r="W219">
        <v>202</v>
      </c>
      <c r="X219">
        <v>101</v>
      </c>
      <c r="Y219">
        <v>411</v>
      </c>
      <c r="Z219">
        <v>532</v>
      </c>
      <c r="AA219">
        <v>1971</v>
      </c>
      <c r="AB219">
        <v>65.7</v>
      </c>
      <c r="AC219" s="4">
        <v>30</v>
      </c>
      <c r="AD219" s="5">
        <v>6027</v>
      </c>
      <c r="AE219" s="5">
        <v>698</v>
      </c>
      <c r="AF219" s="5">
        <v>1667</v>
      </c>
      <c r="AG219" s="5">
        <v>0.41899999999999998</v>
      </c>
      <c r="AH219" s="5">
        <v>477</v>
      </c>
      <c r="AI219" s="5">
        <v>1006</v>
      </c>
      <c r="AJ219" s="5">
        <v>0.47399999999999998</v>
      </c>
      <c r="AK219" s="5">
        <v>221</v>
      </c>
      <c r="AL219" s="5">
        <v>661</v>
      </c>
      <c r="AM219" s="5">
        <v>0.33400000000000002</v>
      </c>
      <c r="AN219" s="5">
        <v>414</v>
      </c>
      <c r="AO219" s="5">
        <v>619</v>
      </c>
      <c r="AP219" s="5">
        <v>0.66900000000000004</v>
      </c>
      <c r="AQ219" s="5">
        <v>349</v>
      </c>
      <c r="AR219" s="5">
        <v>720</v>
      </c>
      <c r="AS219" s="5">
        <v>1069</v>
      </c>
      <c r="AT219" s="5">
        <v>352</v>
      </c>
      <c r="AU219" s="5">
        <v>209</v>
      </c>
      <c r="AV219" s="5">
        <v>100</v>
      </c>
      <c r="AW219" s="5">
        <v>411</v>
      </c>
      <c r="AX219" s="5">
        <v>552</v>
      </c>
      <c r="AY219" s="5">
        <v>2031</v>
      </c>
      <c r="AZ219" s="6">
        <v>67.7</v>
      </c>
      <c r="BA219">
        <f t="shared" si="21"/>
        <v>0.50398009950248757</v>
      </c>
      <c r="BB219">
        <f t="shared" si="22"/>
        <v>0.50456511292647765</v>
      </c>
      <c r="BD219" s="5">
        <f t="shared" si="23"/>
        <v>1.027522007487605</v>
      </c>
      <c r="BE219" s="5">
        <f t="shared" si="24"/>
        <v>1.0019316795445303</v>
      </c>
      <c r="BG219">
        <v>22</v>
      </c>
      <c r="BH219">
        <v>12</v>
      </c>
      <c r="BI219" s="5">
        <f t="shared" si="25"/>
        <v>0.73333333333333328</v>
      </c>
      <c r="BJ219" s="5">
        <f t="shared" si="26"/>
        <v>0.4</v>
      </c>
      <c r="BK219" s="5">
        <f t="shared" si="27"/>
        <v>-0.33333333333333326</v>
      </c>
    </row>
    <row r="220" spans="1:63" x14ac:dyDescent="0.25">
      <c r="A220">
        <v>2015</v>
      </c>
      <c r="B220" t="s">
        <v>236</v>
      </c>
      <c r="C220" s="5">
        <f>54*(($BP$2*G220)+($BQ$2*W220)+($BR$2*M220)+($BS$2*P220)+($BT$2*X220)+($BU$2*S220)+($BV$2*V220)+($BW$2*T220)-($BX$2*Z220)-($BY$2*(Q220-P220))-($BZ$2*(H220-G220))-($CA$2*Y220))*(1/F220)</f>
        <v>12.715157047645686</v>
      </c>
      <c r="D220">
        <v>32</v>
      </c>
      <c r="E220">
        <v>21</v>
      </c>
      <c r="F220">
        <v>6475</v>
      </c>
      <c r="G220">
        <v>758</v>
      </c>
      <c r="H220">
        <v>1570</v>
      </c>
      <c r="I220">
        <v>0.48299999999999998</v>
      </c>
      <c r="J220">
        <v>577</v>
      </c>
      <c r="K220">
        <v>1089</v>
      </c>
      <c r="L220">
        <v>0.53</v>
      </c>
      <c r="M220">
        <v>181</v>
      </c>
      <c r="N220">
        <v>481</v>
      </c>
      <c r="O220">
        <v>0.376</v>
      </c>
      <c r="P220">
        <v>485</v>
      </c>
      <c r="Q220">
        <v>670</v>
      </c>
      <c r="R220">
        <v>0.72399999999999998</v>
      </c>
      <c r="S220">
        <v>268</v>
      </c>
      <c r="T220">
        <v>794</v>
      </c>
      <c r="U220">
        <v>1062</v>
      </c>
      <c r="V220">
        <v>454</v>
      </c>
      <c r="W220">
        <v>170</v>
      </c>
      <c r="X220">
        <v>121</v>
      </c>
      <c r="Y220">
        <v>442</v>
      </c>
      <c r="Z220">
        <v>465</v>
      </c>
      <c r="AA220">
        <v>2182</v>
      </c>
      <c r="AB220">
        <v>68.2</v>
      </c>
      <c r="AC220" s="4">
        <v>32</v>
      </c>
      <c r="AD220" s="5">
        <v>6475</v>
      </c>
      <c r="AE220" s="5">
        <v>799</v>
      </c>
      <c r="AF220" s="5">
        <v>1791</v>
      </c>
      <c r="AG220" s="5">
        <v>0.44600000000000001</v>
      </c>
      <c r="AH220" s="5">
        <v>626</v>
      </c>
      <c r="AI220" s="5">
        <v>1278</v>
      </c>
      <c r="AJ220" s="5">
        <v>0.49</v>
      </c>
      <c r="AK220" s="5">
        <v>173</v>
      </c>
      <c r="AL220" s="5">
        <v>513</v>
      </c>
      <c r="AM220" s="5">
        <v>0.33700000000000002</v>
      </c>
      <c r="AN220" s="5">
        <v>307</v>
      </c>
      <c r="AO220" s="5">
        <v>450</v>
      </c>
      <c r="AP220" s="5">
        <v>0.68200000000000005</v>
      </c>
      <c r="AQ220" s="5">
        <v>273</v>
      </c>
      <c r="AR220" s="5">
        <v>639</v>
      </c>
      <c r="AS220" s="5">
        <v>912</v>
      </c>
      <c r="AT220" s="5">
        <v>390</v>
      </c>
      <c r="AU220" s="5">
        <v>231</v>
      </c>
      <c r="AV220" s="5">
        <v>110</v>
      </c>
      <c r="AW220" s="5">
        <v>324</v>
      </c>
      <c r="AX220" s="5">
        <v>597</v>
      </c>
      <c r="AY220" s="5">
        <v>2078</v>
      </c>
      <c r="AZ220" s="6">
        <v>64.900000000000006</v>
      </c>
      <c r="BA220">
        <f t="shared" si="21"/>
        <v>0.55141037306642404</v>
      </c>
      <c r="BB220">
        <f t="shared" si="22"/>
        <v>0.5327060931899642</v>
      </c>
      <c r="BD220" s="5">
        <f t="shared" si="23"/>
        <v>1.0276953511374876</v>
      </c>
      <c r="BE220" s="5">
        <f t="shared" si="24"/>
        <v>1.0844930417495029</v>
      </c>
      <c r="BG220">
        <v>15</v>
      </c>
      <c r="BH220">
        <v>21</v>
      </c>
      <c r="BI220" s="5">
        <f t="shared" si="25"/>
        <v>0.46875</v>
      </c>
      <c r="BJ220" s="5">
        <f t="shared" si="26"/>
        <v>0.65625</v>
      </c>
      <c r="BK220" s="5">
        <f t="shared" si="27"/>
        <v>0.1875</v>
      </c>
    </row>
    <row r="221" spans="1:63" x14ac:dyDescent="0.25">
      <c r="A221">
        <v>2015</v>
      </c>
      <c r="B221" t="s">
        <v>237</v>
      </c>
      <c r="C221" s="5">
        <f>54*(($BP$2*G221)+($BQ$2*W221)+($BR$2*M221)+($BS$2*P221)+($BT$2*X221)+($BU$2*S221)+($BV$2*V221)+($BW$2*T221)-($BX$2*Z221)-($BY$2*(Q221-P221))-($BZ$2*(H221-G221))-($CA$2*Y221))*(1/F221)</f>
        <v>12.002922195285743</v>
      </c>
      <c r="D221">
        <v>31</v>
      </c>
      <c r="E221">
        <v>17</v>
      </c>
      <c r="F221">
        <v>6247</v>
      </c>
      <c r="G221">
        <v>709</v>
      </c>
      <c r="H221">
        <v>1742</v>
      </c>
      <c r="I221">
        <v>0.40699999999999997</v>
      </c>
      <c r="J221">
        <v>491</v>
      </c>
      <c r="K221">
        <v>1134</v>
      </c>
      <c r="L221">
        <v>0.433</v>
      </c>
      <c r="M221">
        <v>218</v>
      </c>
      <c r="N221">
        <v>608</v>
      </c>
      <c r="O221">
        <v>0.35899999999999999</v>
      </c>
      <c r="P221">
        <v>488</v>
      </c>
      <c r="Q221">
        <v>657</v>
      </c>
      <c r="R221">
        <v>0.74299999999999999</v>
      </c>
      <c r="S221">
        <v>396</v>
      </c>
      <c r="T221">
        <v>773</v>
      </c>
      <c r="U221">
        <v>1169</v>
      </c>
      <c r="V221">
        <v>383</v>
      </c>
      <c r="W221">
        <v>145</v>
      </c>
      <c r="X221">
        <v>117</v>
      </c>
      <c r="Y221">
        <v>378</v>
      </c>
      <c r="Z221">
        <v>586</v>
      </c>
      <c r="AA221">
        <v>2124</v>
      </c>
      <c r="AB221">
        <v>68.5</v>
      </c>
      <c r="AC221" s="4">
        <v>31</v>
      </c>
      <c r="AD221" s="5">
        <v>6247</v>
      </c>
      <c r="AE221" s="5">
        <v>719</v>
      </c>
      <c r="AF221" s="5">
        <v>1639</v>
      </c>
      <c r="AG221" s="5">
        <v>0.439</v>
      </c>
      <c r="AH221" s="5">
        <v>539</v>
      </c>
      <c r="AI221" s="5">
        <v>1095</v>
      </c>
      <c r="AJ221" s="5">
        <v>0.49199999999999999</v>
      </c>
      <c r="AK221" s="5">
        <v>180</v>
      </c>
      <c r="AL221" s="5">
        <v>544</v>
      </c>
      <c r="AM221" s="5">
        <v>0.33100000000000002</v>
      </c>
      <c r="AN221" s="5">
        <v>472</v>
      </c>
      <c r="AO221" s="5">
        <v>665</v>
      </c>
      <c r="AP221" s="5">
        <v>0.71</v>
      </c>
      <c r="AQ221" s="5">
        <v>262</v>
      </c>
      <c r="AR221" s="5">
        <v>728</v>
      </c>
      <c r="AS221" s="5">
        <v>990</v>
      </c>
      <c r="AT221" s="5">
        <v>337</v>
      </c>
      <c r="AU221" s="5">
        <v>175</v>
      </c>
      <c r="AV221" s="5">
        <v>116</v>
      </c>
      <c r="AW221" s="5">
        <v>355</v>
      </c>
      <c r="AX221" s="5">
        <v>574</v>
      </c>
      <c r="AY221" s="5">
        <v>2090</v>
      </c>
      <c r="AZ221" s="6">
        <v>67.400000000000006</v>
      </c>
      <c r="BA221">
        <f t="shared" si="21"/>
        <v>0.51827242524916939</v>
      </c>
      <c r="BB221">
        <f t="shared" si="22"/>
        <v>0.5103914934751087</v>
      </c>
      <c r="BD221" s="5">
        <f t="shared" si="23"/>
        <v>1.0460460460460461</v>
      </c>
      <c r="BE221" s="5">
        <f t="shared" si="24"/>
        <v>1.0690557680692572</v>
      </c>
      <c r="BG221">
        <v>0</v>
      </c>
      <c r="BH221">
        <v>17</v>
      </c>
      <c r="BI221" s="5">
        <f t="shared" si="25"/>
        <v>0</v>
      </c>
      <c r="BJ221" s="5">
        <f t="shared" si="26"/>
        <v>0.54838709677419351</v>
      </c>
      <c r="BK221" s="5">
        <f t="shared" si="27"/>
        <v>0.54838709677419351</v>
      </c>
    </row>
    <row r="222" spans="1:63" x14ac:dyDescent="0.25">
      <c r="A222">
        <v>2015</v>
      </c>
      <c r="B222" t="s">
        <v>238</v>
      </c>
      <c r="C222" s="5">
        <f>54*(($BP$2*G222)+($BQ$2*W222)+($BR$2*M222)+($BS$2*P222)+($BT$2*X222)+($BU$2*S222)+($BV$2*V222)+($BW$2*T222)-($BX$2*Z222)-($BY$2*(Q222-P222))-($BZ$2*(H222-G222))-($CA$2*Y222))*(1/F222)</f>
        <v>14.049124736063265</v>
      </c>
      <c r="D222">
        <v>29</v>
      </c>
      <c r="E222">
        <v>13</v>
      </c>
      <c r="F222">
        <v>5899</v>
      </c>
      <c r="G222">
        <v>784</v>
      </c>
      <c r="H222">
        <v>1630</v>
      </c>
      <c r="I222">
        <v>0.48099999999999998</v>
      </c>
      <c r="J222">
        <v>585</v>
      </c>
      <c r="K222">
        <v>1117</v>
      </c>
      <c r="L222">
        <v>0.52400000000000002</v>
      </c>
      <c r="M222">
        <v>199</v>
      </c>
      <c r="N222">
        <v>513</v>
      </c>
      <c r="O222">
        <v>0.38800000000000001</v>
      </c>
      <c r="P222">
        <v>418</v>
      </c>
      <c r="Q222">
        <v>584</v>
      </c>
      <c r="R222">
        <v>0.71599999999999997</v>
      </c>
      <c r="S222">
        <v>325</v>
      </c>
      <c r="T222">
        <v>614</v>
      </c>
      <c r="U222">
        <v>939</v>
      </c>
      <c r="V222">
        <v>363</v>
      </c>
      <c r="W222">
        <v>194</v>
      </c>
      <c r="X222">
        <v>58</v>
      </c>
      <c r="Y222">
        <v>306</v>
      </c>
      <c r="Z222">
        <v>579</v>
      </c>
      <c r="AA222">
        <v>2185</v>
      </c>
      <c r="AB222">
        <v>75.3</v>
      </c>
      <c r="AC222" s="4">
        <v>29</v>
      </c>
      <c r="AD222" s="5">
        <v>5899</v>
      </c>
      <c r="AE222" s="5">
        <v>731</v>
      </c>
      <c r="AF222" s="5">
        <v>1526</v>
      </c>
      <c r="AG222" s="5">
        <v>0.47899999999999998</v>
      </c>
      <c r="AH222" s="5">
        <v>494</v>
      </c>
      <c r="AI222" s="5">
        <v>927</v>
      </c>
      <c r="AJ222" s="5">
        <v>0.53300000000000003</v>
      </c>
      <c r="AK222" s="5">
        <v>237</v>
      </c>
      <c r="AL222" s="5">
        <v>599</v>
      </c>
      <c r="AM222" s="5">
        <v>0.39600000000000002</v>
      </c>
      <c r="AN222" s="5">
        <v>441</v>
      </c>
      <c r="AO222" s="5">
        <v>632</v>
      </c>
      <c r="AP222" s="5">
        <v>0.69799999999999995</v>
      </c>
      <c r="AQ222" s="5">
        <v>317</v>
      </c>
      <c r="AR222" s="5">
        <v>639</v>
      </c>
      <c r="AS222" s="5">
        <v>956</v>
      </c>
      <c r="AT222" s="5">
        <v>405</v>
      </c>
      <c r="AU222" s="5">
        <v>127</v>
      </c>
      <c r="AV222" s="5">
        <v>102</v>
      </c>
      <c r="AW222" s="5">
        <v>390</v>
      </c>
      <c r="AX222" s="5">
        <v>540</v>
      </c>
      <c r="AY222" s="5">
        <v>2140</v>
      </c>
      <c r="AZ222" s="6">
        <v>73.8</v>
      </c>
      <c r="BA222">
        <f t="shared" si="21"/>
        <v>0.58105369807497464</v>
      </c>
      <c r="BB222">
        <f t="shared" si="22"/>
        <v>0.56686626746506985</v>
      </c>
      <c r="BD222" s="5">
        <f t="shared" si="23"/>
        <v>1.1556323577060157</v>
      </c>
      <c r="BE222" s="5">
        <f t="shared" si="24"/>
        <v>1.1845386533665836</v>
      </c>
      <c r="BG222">
        <v>18</v>
      </c>
      <c r="BH222">
        <v>13</v>
      </c>
      <c r="BI222" s="5">
        <f t="shared" si="25"/>
        <v>0.62068965517241381</v>
      </c>
      <c r="BJ222" s="5">
        <f t="shared" si="26"/>
        <v>0.44827586206896552</v>
      </c>
      <c r="BK222" s="5">
        <f t="shared" si="27"/>
        <v>-0.17241379310344829</v>
      </c>
    </row>
    <row r="223" spans="1:63" x14ac:dyDescent="0.25">
      <c r="A223">
        <v>2015</v>
      </c>
      <c r="B223" t="s">
        <v>239</v>
      </c>
      <c r="C223" s="5">
        <f>54*(($BP$2*G223)+($BQ$2*W223)+($BR$2*M223)+($BS$2*P223)+($BT$2*X223)+($BU$2*S223)+($BV$2*V223)+($BW$2*T223)-($BX$2*Z223)-($BY$2*(Q223-P223))-($BZ$2*(H223-G223))-($CA$2*Y223))*(1/F223)</f>
        <v>11.211147996899436</v>
      </c>
      <c r="D223">
        <v>29</v>
      </c>
      <c r="E223">
        <v>13</v>
      </c>
      <c r="F223">
        <v>5876</v>
      </c>
      <c r="G223">
        <v>641</v>
      </c>
      <c r="H223">
        <v>1492</v>
      </c>
      <c r="I223">
        <v>0.43</v>
      </c>
      <c r="J223">
        <v>495</v>
      </c>
      <c r="K223">
        <v>1037</v>
      </c>
      <c r="L223">
        <v>0.47699999999999998</v>
      </c>
      <c r="M223">
        <v>146</v>
      </c>
      <c r="N223">
        <v>455</v>
      </c>
      <c r="O223">
        <v>0.32100000000000001</v>
      </c>
      <c r="P223">
        <v>491</v>
      </c>
      <c r="Q223">
        <v>719</v>
      </c>
      <c r="R223">
        <v>0.68300000000000005</v>
      </c>
      <c r="S223">
        <v>361</v>
      </c>
      <c r="T223">
        <v>651</v>
      </c>
      <c r="U223">
        <v>1012</v>
      </c>
      <c r="V223">
        <v>288</v>
      </c>
      <c r="W223">
        <v>218</v>
      </c>
      <c r="X223">
        <v>70</v>
      </c>
      <c r="Y223">
        <v>412</v>
      </c>
      <c r="Z223">
        <v>560</v>
      </c>
      <c r="AA223">
        <v>1919</v>
      </c>
      <c r="AB223">
        <v>66.2</v>
      </c>
      <c r="AC223" s="4">
        <v>29</v>
      </c>
      <c r="AD223" s="5">
        <v>5876</v>
      </c>
      <c r="AE223" s="5">
        <v>646</v>
      </c>
      <c r="AF223" s="5">
        <v>1474</v>
      </c>
      <c r="AG223" s="5">
        <v>0.438</v>
      </c>
      <c r="AH223" s="5">
        <v>439</v>
      </c>
      <c r="AI223" s="5">
        <v>845</v>
      </c>
      <c r="AJ223" s="5">
        <v>0.52</v>
      </c>
      <c r="AK223" s="5">
        <v>207</v>
      </c>
      <c r="AL223" s="5">
        <v>629</v>
      </c>
      <c r="AM223" s="5">
        <v>0.32900000000000001</v>
      </c>
      <c r="AN223" s="5">
        <v>414</v>
      </c>
      <c r="AO223" s="5">
        <v>597</v>
      </c>
      <c r="AP223" s="5">
        <v>0.69299999999999995</v>
      </c>
      <c r="AQ223" s="5">
        <v>277</v>
      </c>
      <c r="AR223" s="5">
        <v>621</v>
      </c>
      <c r="AS223" s="5">
        <v>898</v>
      </c>
      <c r="AT223" s="5">
        <v>352</v>
      </c>
      <c r="AU223" s="5">
        <v>200</v>
      </c>
      <c r="AV223" s="5">
        <v>107</v>
      </c>
      <c r="AW223" s="5">
        <v>401</v>
      </c>
      <c r="AX223" s="5">
        <v>594</v>
      </c>
      <c r="AY223" s="5">
        <v>1913</v>
      </c>
      <c r="AZ223" s="6">
        <v>66</v>
      </c>
      <c r="BA223">
        <f t="shared" si="21"/>
        <v>0.50737302020753683</v>
      </c>
      <c r="BB223">
        <f t="shared" si="22"/>
        <v>0.51179487179487182</v>
      </c>
      <c r="BD223" s="5">
        <f t="shared" si="23"/>
        <v>1.0414851916376306</v>
      </c>
      <c r="BE223" s="5">
        <f t="shared" si="24"/>
        <v>1.0482901780836884</v>
      </c>
      <c r="BG223">
        <v>20</v>
      </c>
      <c r="BH223">
        <v>13</v>
      </c>
      <c r="BI223" s="5">
        <f t="shared" si="25"/>
        <v>0.68965517241379315</v>
      </c>
      <c r="BJ223" s="5">
        <f t="shared" si="26"/>
        <v>0.44827586206896552</v>
      </c>
      <c r="BK223" s="5">
        <f t="shared" si="27"/>
        <v>-0.24137931034482762</v>
      </c>
    </row>
    <row r="224" spans="1:63" x14ac:dyDescent="0.25">
      <c r="A224">
        <v>2015</v>
      </c>
      <c r="B224" t="s">
        <v>240</v>
      </c>
      <c r="C224" s="5">
        <f>54*(($BP$2*G224)+($BQ$2*W224)+($BR$2*M224)+($BS$2*P224)+($BT$2*X224)+($BU$2*S224)+($BV$2*V224)+($BW$2*T224)-($BX$2*Z224)-($BY$2*(Q224-P224))-($BZ$2*(H224-G224))-($CA$2*Y224))*(1/F224)</f>
        <v>12.58943441197119</v>
      </c>
      <c r="D224">
        <v>32</v>
      </c>
      <c r="E224">
        <v>29</v>
      </c>
      <c r="F224">
        <v>6501</v>
      </c>
      <c r="G224">
        <v>715</v>
      </c>
      <c r="H224">
        <v>1469</v>
      </c>
      <c r="I224">
        <v>0.48699999999999999</v>
      </c>
      <c r="J224">
        <v>480</v>
      </c>
      <c r="K224">
        <v>882</v>
      </c>
      <c r="L224">
        <v>0.54400000000000004</v>
      </c>
      <c r="M224">
        <v>235</v>
      </c>
      <c r="N224">
        <v>587</v>
      </c>
      <c r="O224">
        <v>0.4</v>
      </c>
      <c r="P224">
        <v>423</v>
      </c>
      <c r="Q224">
        <v>587</v>
      </c>
      <c r="R224">
        <v>0.72099999999999997</v>
      </c>
      <c r="S224">
        <v>228</v>
      </c>
      <c r="T224">
        <v>753</v>
      </c>
      <c r="U224">
        <v>981</v>
      </c>
      <c r="V224">
        <v>386</v>
      </c>
      <c r="W224">
        <v>190</v>
      </c>
      <c r="X224">
        <v>80</v>
      </c>
      <c r="Y224">
        <v>343</v>
      </c>
      <c r="Z224">
        <v>461</v>
      </c>
      <c r="AA224">
        <v>2088</v>
      </c>
      <c r="AB224">
        <v>65.3</v>
      </c>
      <c r="AC224" s="4">
        <v>32</v>
      </c>
      <c r="AD224" s="5">
        <v>6501</v>
      </c>
      <c r="AE224" s="5">
        <v>618</v>
      </c>
      <c r="AF224" s="5">
        <v>1584</v>
      </c>
      <c r="AG224" s="5">
        <v>0.39</v>
      </c>
      <c r="AH224" s="5">
        <v>431</v>
      </c>
      <c r="AI224" s="5">
        <v>984</v>
      </c>
      <c r="AJ224" s="5">
        <v>0.438</v>
      </c>
      <c r="AK224" s="5">
        <v>187</v>
      </c>
      <c r="AL224" s="5">
        <v>600</v>
      </c>
      <c r="AM224" s="5">
        <v>0.312</v>
      </c>
      <c r="AN224" s="5">
        <v>309</v>
      </c>
      <c r="AO224" s="5">
        <v>429</v>
      </c>
      <c r="AP224" s="5">
        <v>0.72</v>
      </c>
      <c r="AQ224" s="5">
        <v>279</v>
      </c>
      <c r="AR224" s="5">
        <v>626</v>
      </c>
      <c r="AS224" s="5">
        <v>905</v>
      </c>
      <c r="AT224" s="5">
        <v>296</v>
      </c>
      <c r="AU224" s="5">
        <v>161</v>
      </c>
      <c r="AV224" s="5">
        <v>72</v>
      </c>
      <c r="AW224" s="5">
        <v>363</v>
      </c>
      <c r="AX224" s="5">
        <v>589</v>
      </c>
      <c r="AY224" s="5">
        <v>1732</v>
      </c>
      <c r="AZ224" s="6">
        <v>54.1</v>
      </c>
      <c r="BA224">
        <f t="shared" si="21"/>
        <v>0.55888324873096451</v>
      </c>
      <c r="BB224">
        <f t="shared" si="22"/>
        <v>0.46537678207739308</v>
      </c>
      <c r="BD224" s="5">
        <f t="shared" si="23"/>
        <v>0.94150902370080458</v>
      </c>
      <c r="BE224" s="5">
        <f t="shared" si="24"/>
        <v>1.1480096767099186</v>
      </c>
      <c r="BG224">
        <v>15</v>
      </c>
      <c r="BH224">
        <v>29</v>
      </c>
      <c r="BI224" s="5">
        <f t="shared" si="25"/>
        <v>0.46875</v>
      </c>
      <c r="BJ224" s="5">
        <f t="shared" si="26"/>
        <v>0.90625</v>
      </c>
      <c r="BK224" s="5">
        <f t="shared" si="27"/>
        <v>0.4375</v>
      </c>
    </row>
    <row r="225" spans="1:63" x14ac:dyDescent="0.25">
      <c r="A225">
        <v>2015</v>
      </c>
      <c r="B225" t="s">
        <v>241</v>
      </c>
      <c r="C225" s="5">
        <f>54*(($BP$2*G225)+($BQ$2*W225)+($BR$2*M225)+($BS$2*P225)+($BT$2*X225)+($BU$2*S225)+($BV$2*V225)+($BW$2*T225)-($BX$2*Z225)-($BY$2*(Q225-P225))-($BZ$2*(H225-G225))-($CA$2*Y225))*(1/F225)</f>
        <v>12.429439627362477</v>
      </c>
      <c r="D225">
        <v>30</v>
      </c>
      <c r="E225">
        <v>11</v>
      </c>
      <c r="F225">
        <v>6051</v>
      </c>
      <c r="G225">
        <v>779</v>
      </c>
      <c r="H225">
        <v>1693</v>
      </c>
      <c r="I225">
        <v>0.46</v>
      </c>
      <c r="J225">
        <v>553</v>
      </c>
      <c r="K225">
        <v>1045</v>
      </c>
      <c r="L225">
        <v>0.52900000000000003</v>
      </c>
      <c r="M225">
        <v>226</v>
      </c>
      <c r="N225">
        <v>648</v>
      </c>
      <c r="O225">
        <v>0.34899999999999998</v>
      </c>
      <c r="P225">
        <v>333</v>
      </c>
      <c r="Q225">
        <v>507</v>
      </c>
      <c r="R225">
        <v>0.65700000000000003</v>
      </c>
      <c r="S225">
        <v>299</v>
      </c>
      <c r="T225">
        <v>715</v>
      </c>
      <c r="U225">
        <v>1014</v>
      </c>
      <c r="V225">
        <v>379</v>
      </c>
      <c r="W225">
        <v>173</v>
      </c>
      <c r="X225">
        <v>85</v>
      </c>
      <c r="Y225">
        <v>348</v>
      </c>
      <c r="Z225">
        <v>612</v>
      </c>
      <c r="AA225">
        <v>2117</v>
      </c>
      <c r="AB225">
        <v>70.599999999999994</v>
      </c>
      <c r="AC225" s="4">
        <v>30</v>
      </c>
      <c r="AD225" s="5">
        <v>6051</v>
      </c>
      <c r="AE225" s="5">
        <v>684</v>
      </c>
      <c r="AF225" s="5">
        <v>1588</v>
      </c>
      <c r="AG225" s="5">
        <v>0.43099999999999999</v>
      </c>
      <c r="AH225" s="5">
        <v>487</v>
      </c>
      <c r="AI225" s="5">
        <v>1009</v>
      </c>
      <c r="AJ225" s="5">
        <v>0.48299999999999998</v>
      </c>
      <c r="AK225" s="5">
        <v>197</v>
      </c>
      <c r="AL225" s="5">
        <v>579</v>
      </c>
      <c r="AM225" s="5">
        <v>0.34</v>
      </c>
      <c r="AN225" s="5">
        <v>514</v>
      </c>
      <c r="AO225" s="5">
        <v>714</v>
      </c>
      <c r="AP225" s="5">
        <v>0.72</v>
      </c>
      <c r="AQ225" s="5">
        <v>297</v>
      </c>
      <c r="AR225" s="5">
        <v>711</v>
      </c>
      <c r="AS225" s="5">
        <v>1008</v>
      </c>
      <c r="AT225" s="5">
        <v>340</v>
      </c>
      <c r="AU225" s="5">
        <v>165</v>
      </c>
      <c r="AV225" s="5">
        <v>102</v>
      </c>
      <c r="AW225" s="5">
        <v>325</v>
      </c>
      <c r="AX225" s="5">
        <v>487</v>
      </c>
      <c r="AY225" s="5">
        <v>2079</v>
      </c>
      <c r="AZ225" s="6">
        <v>69.3</v>
      </c>
      <c r="BA225">
        <f t="shared" si="21"/>
        <v>0.54596888260254595</v>
      </c>
      <c r="BB225">
        <f t="shared" si="22"/>
        <v>0.52351738241308798</v>
      </c>
      <c r="BD225" s="5">
        <f t="shared" si="23"/>
        <v>1.0932898611695414</v>
      </c>
      <c r="BE225" s="5">
        <f t="shared" si="24"/>
        <v>1.0885438091320445</v>
      </c>
      <c r="BG225">
        <v>16</v>
      </c>
      <c r="BH225">
        <v>11</v>
      </c>
      <c r="BI225" s="5">
        <f t="shared" si="25"/>
        <v>0.53333333333333333</v>
      </c>
      <c r="BJ225" s="5">
        <f t="shared" si="26"/>
        <v>0.36666666666666664</v>
      </c>
      <c r="BK225" s="5">
        <f t="shared" si="27"/>
        <v>-0.16666666666666669</v>
      </c>
    </row>
    <row r="226" spans="1:63" x14ac:dyDescent="0.25">
      <c r="A226">
        <v>2015</v>
      </c>
      <c r="B226" t="s">
        <v>243</v>
      </c>
      <c r="C226" s="5">
        <f>54*(($BP$2*G226)+($BQ$2*W226)+($BR$2*M226)+($BS$2*P226)+($BT$2*X226)+($BU$2*S226)+($BV$2*V226)+($BW$2*T226)-($BX$2*Z226)-($BY$2*(Q226-P226))-($BZ$2*(H226-G226))-($CA$2*Y226))*(1/F226)</f>
        <v>11.204009367248918</v>
      </c>
      <c r="D226">
        <v>31</v>
      </c>
      <c r="E226">
        <v>15</v>
      </c>
      <c r="F226">
        <v>6325</v>
      </c>
      <c r="G226">
        <v>707</v>
      </c>
      <c r="H226">
        <v>1623</v>
      </c>
      <c r="I226">
        <v>0.436</v>
      </c>
      <c r="J226">
        <v>484</v>
      </c>
      <c r="K226">
        <v>1000</v>
      </c>
      <c r="L226">
        <v>0.48399999999999999</v>
      </c>
      <c r="M226">
        <v>223</v>
      </c>
      <c r="N226">
        <v>623</v>
      </c>
      <c r="O226">
        <v>0.35799999999999998</v>
      </c>
      <c r="P226">
        <v>338</v>
      </c>
      <c r="Q226">
        <v>461</v>
      </c>
      <c r="R226">
        <v>0.73299999999999998</v>
      </c>
      <c r="S226">
        <v>272</v>
      </c>
      <c r="T226">
        <v>755</v>
      </c>
      <c r="U226">
        <v>1027</v>
      </c>
      <c r="V226">
        <v>448</v>
      </c>
      <c r="W226">
        <v>113</v>
      </c>
      <c r="X226">
        <v>121</v>
      </c>
      <c r="Y226">
        <v>348</v>
      </c>
      <c r="Z226">
        <v>557</v>
      </c>
      <c r="AA226">
        <v>1975</v>
      </c>
      <c r="AB226">
        <v>63.7</v>
      </c>
      <c r="AC226" s="4">
        <v>31</v>
      </c>
      <c r="AD226" s="5">
        <v>6325</v>
      </c>
      <c r="AE226" s="5">
        <v>697</v>
      </c>
      <c r="AF226" s="5">
        <v>1675</v>
      </c>
      <c r="AG226" s="5">
        <v>0.41599999999999998</v>
      </c>
      <c r="AH226" s="5">
        <v>471</v>
      </c>
      <c r="AI226" s="5">
        <v>1078</v>
      </c>
      <c r="AJ226" s="5">
        <v>0.437</v>
      </c>
      <c r="AK226" s="5">
        <v>226</v>
      </c>
      <c r="AL226" s="5">
        <v>597</v>
      </c>
      <c r="AM226" s="5">
        <v>0.379</v>
      </c>
      <c r="AN226" s="5">
        <v>375</v>
      </c>
      <c r="AO226" s="5">
        <v>561</v>
      </c>
      <c r="AP226" s="5">
        <v>0.66800000000000004</v>
      </c>
      <c r="AQ226" s="5">
        <v>327</v>
      </c>
      <c r="AR226" s="5">
        <v>704</v>
      </c>
      <c r="AS226" s="5">
        <v>1031</v>
      </c>
      <c r="AT226" s="5">
        <v>412</v>
      </c>
      <c r="AU226" s="5">
        <v>162</v>
      </c>
      <c r="AV226" s="5">
        <v>75</v>
      </c>
      <c r="AW226" s="5">
        <v>297</v>
      </c>
      <c r="AX226" s="5">
        <v>465</v>
      </c>
      <c r="AY226" s="5">
        <v>1995</v>
      </c>
      <c r="AZ226" s="6">
        <v>64.400000000000006</v>
      </c>
      <c r="BA226">
        <f t="shared" si="21"/>
        <v>0.53795994410805781</v>
      </c>
      <c r="BB226">
        <f t="shared" si="22"/>
        <v>0.53913466212931449</v>
      </c>
      <c r="BD226" s="5">
        <f t="shared" si="23"/>
        <v>1.0671873328340644</v>
      </c>
      <c r="BE226" s="5">
        <f t="shared" si="24"/>
        <v>1.048635446532866</v>
      </c>
      <c r="BG226">
        <v>20</v>
      </c>
      <c r="BH226">
        <v>15</v>
      </c>
      <c r="BI226" s="5">
        <f t="shared" si="25"/>
        <v>0.64516129032258063</v>
      </c>
      <c r="BJ226" s="5">
        <f t="shared" si="26"/>
        <v>0.4838709677419355</v>
      </c>
      <c r="BK226" s="5">
        <f t="shared" si="27"/>
        <v>-0.16129032258064513</v>
      </c>
    </row>
    <row r="227" spans="1:63" x14ac:dyDescent="0.25">
      <c r="A227">
        <v>2015</v>
      </c>
      <c r="B227" t="s">
        <v>242</v>
      </c>
      <c r="C227" s="5">
        <f>54*(($BP$2*G227)+($BQ$2*W227)+($BR$2*M227)+($BS$2*P227)+($BT$2*X227)+($BU$2*S227)+($BV$2*V227)+($BW$2*T227)-($BX$2*Z227)-($BY$2*(Q227-P227))-($BZ$2*(H227-G227))-($CA$2*Y227))*(1/F227)</f>
        <v>16.343964925411896</v>
      </c>
      <c r="D227">
        <v>29</v>
      </c>
      <c r="E227">
        <v>14</v>
      </c>
      <c r="F227">
        <v>5800</v>
      </c>
      <c r="G227">
        <v>854</v>
      </c>
      <c r="H227">
        <v>1870</v>
      </c>
      <c r="I227">
        <v>0.45700000000000002</v>
      </c>
      <c r="J227">
        <v>623</v>
      </c>
      <c r="K227">
        <v>1207</v>
      </c>
      <c r="L227">
        <v>0.51600000000000001</v>
      </c>
      <c r="M227">
        <v>231</v>
      </c>
      <c r="N227">
        <v>663</v>
      </c>
      <c r="O227">
        <v>0.34799999999999998</v>
      </c>
      <c r="P227">
        <v>494</v>
      </c>
      <c r="Q227">
        <v>659</v>
      </c>
      <c r="R227">
        <v>0.75</v>
      </c>
      <c r="S227">
        <v>347</v>
      </c>
      <c r="T227">
        <v>667</v>
      </c>
      <c r="U227">
        <v>1014</v>
      </c>
      <c r="V227">
        <v>454</v>
      </c>
      <c r="W227">
        <v>229</v>
      </c>
      <c r="X227">
        <v>132</v>
      </c>
      <c r="Y227">
        <v>356</v>
      </c>
      <c r="Z227">
        <v>550</v>
      </c>
      <c r="AA227">
        <v>2433</v>
      </c>
      <c r="AB227">
        <v>83.9</v>
      </c>
      <c r="AC227" s="4">
        <v>29</v>
      </c>
      <c r="AD227" s="5">
        <v>5800</v>
      </c>
      <c r="AE227" s="5">
        <v>849</v>
      </c>
      <c r="AF227" s="5">
        <v>1803</v>
      </c>
      <c r="AG227" s="5">
        <v>0.47099999999999997</v>
      </c>
      <c r="AH227" s="5">
        <v>640</v>
      </c>
      <c r="AI227" s="5">
        <v>1253</v>
      </c>
      <c r="AJ227" s="5">
        <v>0.51100000000000001</v>
      </c>
      <c r="AK227" s="5">
        <v>209</v>
      </c>
      <c r="AL227" s="5">
        <v>550</v>
      </c>
      <c r="AM227" s="5">
        <v>0.38</v>
      </c>
      <c r="AN227" s="5">
        <v>465</v>
      </c>
      <c r="AO227" s="5">
        <v>668</v>
      </c>
      <c r="AP227" s="5">
        <v>0.69599999999999995</v>
      </c>
      <c r="AQ227" s="5">
        <v>407</v>
      </c>
      <c r="AR227" s="5">
        <v>756</v>
      </c>
      <c r="AS227" s="5">
        <v>1163</v>
      </c>
      <c r="AT227" s="5">
        <v>454</v>
      </c>
      <c r="AU227" s="5">
        <v>174</v>
      </c>
      <c r="AV227" s="5">
        <v>103</v>
      </c>
      <c r="AW227" s="5">
        <v>465</v>
      </c>
      <c r="AX227" s="5">
        <v>579</v>
      </c>
      <c r="AY227" s="5">
        <v>2372</v>
      </c>
      <c r="AZ227" s="6">
        <v>81.8</v>
      </c>
      <c r="BA227">
        <f t="shared" si="21"/>
        <v>0.56065152164594945</v>
      </c>
      <c r="BB227">
        <f t="shared" si="22"/>
        <v>0.5628509719222462</v>
      </c>
      <c r="BD227" s="5">
        <f t="shared" si="23"/>
        <v>1.1145569025467532</v>
      </c>
      <c r="BE227" s="5">
        <f t="shared" si="24"/>
        <v>1.1355362643517222</v>
      </c>
      <c r="BG227">
        <v>24</v>
      </c>
      <c r="BH227">
        <v>14</v>
      </c>
      <c r="BI227" s="5">
        <f t="shared" si="25"/>
        <v>0.82758620689655171</v>
      </c>
      <c r="BJ227" s="5">
        <f t="shared" si="26"/>
        <v>0.48275862068965519</v>
      </c>
      <c r="BK227" s="5">
        <f t="shared" si="27"/>
        <v>-0.34482758620689652</v>
      </c>
    </row>
    <row r="228" spans="1:63" x14ac:dyDescent="0.25">
      <c r="A228">
        <v>2015</v>
      </c>
      <c r="B228" t="s">
        <v>244</v>
      </c>
      <c r="C228" s="5">
        <f>54*(($BP$2*G228)+($BQ$2*W228)+($BR$2*M228)+($BS$2*P228)+($BT$2*X228)+($BU$2*S228)+($BV$2*V228)+($BW$2*T228)-($BX$2*Z228)-($BY$2*(Q228-P228))-($BZ$2*(H228-G228))-($CA$2*Y228))*(1/F228)</f>
        <v>16.527376257176829</v>
      </c>
      <c r="D228">
        <v>31</v>
      </c>
      <c r="E228">
        <v>26</v>
      </c>
      <c r="F228">
        <v>6300</v>
      </c>
      <c r="G228">
        <v>873</v>
      </c>
      <c r="H228">
        <v>1712</v>
      </c>
      <c r="I228">
        <v>0.51</v>
      </c>
      <c r="J228">
        <v>613</v>
      </c>
      <c r="K228">
        <v>1046</v>
      </c>
      <c r="L228">
        <v>0.58599999999999997</v>
      </c>
      <c r="M228">
        <v>260</v>
      </c>
      <c r="N228">
        <v>666</v>
      </c>
      <c r="O228">
        <v>0.39</v>
      </c>
      <c r="P228">
        <v>440</v>
      </c>
      <c r="Q228">
        <v>604</v>
      </c>
      <c r="R228">
        <v>0.72799999999999998</v>
      </c>
      <c r="S228">
        <v>264</v>
      </c>
      <c r="T228">
        <v>766</v>
      </c>
      <c r="U228">
        <v>1030</v>
      </c>
      <c r="V228">
        <v>470</v>
      </c>
      <c r="W228">
        <v>211</v>
      </c>
      <c r="X228">
        <v>108</v>
      </c>
      <c r="Y228">
        <v>284</v>
      </c>
      <c r="Z228">
        <v>435</v>
      </c>
      <c r="AA228">
        <v>2446</v>
      </c>
      <c r="AB228">
        <v>78.900000000000006</v>
      </c>
      <c r="AC228" s="4">
        <v>31</v>
      </c>
      <c r="AD228" s="5">
        <v>6300</v>
      </c>
      <c r="AE228" s="5">
        <v>765</v>
      </c>
      <c r="AF228" s="5">
        <v>1803</v>
      </c>
      <c r="AG228" s="5">
        <v>0.42399999999999999</v>
      </c>
      <c r="AH228" s="5">
        <v>567</v>
      </c>
      <c r="AI228" s="5">
        <v>1217</v>
      </c>
      <c r="AJ228" s="5">
        <v>0.46600000000000003</v>
      </c>
      <c r="AK228" s="5">
        <v>198</v>
      </c>
      <c r="AL228" s="5">
        <v>586</v>
      </c>
      <c r="AM228" s="5">
        <v>0.33800000000000002</v>
      </c>
      <c r="AN228" s="5">
        <v>295</v>
      </c>
      <c r="AO228" s="5">
        <v>417</v>
      </c>
      <c r="AP228" s="5">
        <v>0.70699999999999996</v>
      </c>
      <c r="AQ228" s="5">
        <v>346</v>
      </c>
      <c r="AR228" s="5">
        <v>668</v>
      </c>
      <c r="AS228" s="5">
        <v>1014</v>
      </c>
      <c r="AT228" s="5">
        <v>397</v>
      </c>
      <c r="AU228" s="5">
        <v>155</v>
      </c>
      <c r="AV228" s="5">
        <v>71</v>
      </c>
      <c r="AW228" s="5">
        <v>351</v>
      </c>
      <c r="AX228" s="5">
        <v>516</v>
      </c>
      <c r="AY228" s="5">
        <v>2023</v>
      </c>
      <c r="AZ228" s="6">
        <v>65.3</v>
      </c>
      <c r="BA228">
        <f t="shared" si="21"/>
        <v>0.6099000908265213</v>
      </c>
      <c r="BB228">
        <f t="shared" si="22"/>
        <v>0.526984126984127</v>
      </c>
      <c r="BD228" s="5">
        <f t="shared" si="23"/>
        <v>1.0244075349402471</v>
      </c>
      <c r="BE228" s="5">
        <f t="shared" si="24"/>
        <v>1.2393595460072964</v>
      </c>
      <c r="BG228">
        <v>15</v>
      </c>
      <c r="BH228">
        <v>26</v>
      </c>
      <c r="BI228" s="5">
        <f t="shared" si="25"/>
        <v>0.4838709677419355</v>
      </c>
      <c r="BJ228" s="5">
        <f t="shared" si="26"/>
        <v>0.83870967741935487</v>
      </c>
      <c r="BK228" s="5">
        <f t="shared" si="27"/>
        <v>0.35483870967741937</v>
      </c>
    </row>
    <row r="229" spans="1:63" x14ac:dyDescent="0.25">
      <c r="A229">
        <v>2015</v>
      </c>
      <c r="B229" t="s">
        <v>245</v>
      </c>
      <c r="C229" s="5">
        <f>54*(($BP$2*G229)+($BQ$2*W229)+($BR$2*M229)+($BS$2*P229)+($BT$2*X229)+($BU$2*S229)+($BV$2*V229)+($BW$2*T229)-($BX$2*Z229)-($BY$2*(Q229-P229))-($BZ$2*(H229-G229))-($CA$2*Y229))*(1/F229)</f>
        <v>13.220795008699559</v>
      </c>
      <c r="D229">
        <v>32</v>
      </c>
      <c r="E229">
        <v>14</v>
      </c>
      <c r="F229">
        <v>6549</v>
      </c>
      <c r="G229">
        <v>823</v>
      </c>
      <c r="H229">
        <v>1780</v>
      </c>
      <c r="I229">
        <v>0.46200000000000002</v>
      </c>
      <c r="J229">
        <v>574</v>
      </c>
      <c r="K229">
        <v>1100</v>
      </c>
      <c r="L229">
        <v>0.52200000000000002</v>
      </c>
      <c r="M229">
        <v>249</v>
      </c>
      <c r="N229">
        <v>680</v>
      </c>
      <c r="O229">
        <v>0.36599999999999999</v>
      </c>
      <c r="P229">
        <v>464</v>
      </c>
      <c r="Q229">
        <v>676</v>
      </c>
      <c r="R229">
        <v>0.68600000000000005</v>
      </c>
      <c r="S229">
        <v>328</v>
      </c>
      <c r="T229">
        <v>746</v>
      </c>
      <c r="U229">
        <v>1074</v>
      </c>
      <c r="V229">
        <v>497</v>
      </c>
      <c r="W229">
        <v>188</v>
      </c>
      <c r="X229">
        <v>55</v>
      </c>
      <c r="Y229">
        <v>406</v>
      </c>
      <c r="Z229">
        <v>558</v>
      </c>
      <c r="AA229">
        <v>2359</v>
      </c>
      <c r="AB229">
        <v>73.7</v>
      </c>
      <c r="AC229" s="4">
        <v>32</v>
      </c>
      <c r="AD229" s="5">
        <v>6549</v>
      </c>
      <c r="AE229" s="5">
        <v>854</v>
      </c>
      <c r="AF229" s="5">
        <v>1836</v>
      </c>
      <c r="AG229" s="5">
        <v>0.46500000000000002</v>
      </c>
      <c r="AH229" s="5">
        <v>619</v>
      </c>
      <c r="AI229" s="5">
        <v>1190</v>
      </c>
      <c r="AJ229" s="5">
        <v>0.52</v>
      </c>
      <c r="AK229" s="5">
        <v>235</v>
      </c>
      <c r="AL229" s="5">
        <v>646</v>
      </c>
      <c r="AM229" s="5">
        <v>0.36399999999999999</v>
      </c>
      <c r="AN229" s="5">
        <v>442</v>
      </c>
      <c r="AO229" s="5">
        <v>630</v>
      </c>
      <c r="AP229" s="5">
        <v>0.70199999999999996</v>
      </c>
      <c r="AQ229" s="5">
        <v>323</v>
      </c>
      <c r="AR229" s="5">
        <v>747</v>
      </c>
      <c r="AS229" s="5">
        <v>1070</v>
      </c>
      <c r="AT229" s="5">
        <v>489</v>
      </c>
      <c r="AU229" s="5">
        <v>249</v>
      </c>
      <c r="AV229" s="5">
        <v>90</v>
      </c>
      <c r="AW229" s="5">
        <v>349</v>
      </c>
      <c r="AX229" s="5">
        <v>597</v>
      </c>
      <c r="AY229" s="5">
        <v>2385</v>
      </c>
      <c r="AZ229" s="6">
        <v>74.5</v>
      </c>
      <c r="BA229">
        <f t="shared" si="21"/>
        <v>0.56050955414012738</v>
      </c>
      <c r="BB229">
        <f t="shared" si="22"/>
        <v>0.57124627817949813</v>
      </c>
      <c r="BD229" s="5">
        <f t="shared" si="23"/>
        <v>1.1281929990539261</v>
      </c>
      <c r="BE229" s="5">
        <f t="shared" si="24"/>
        <v>1.1083442961849277</v>
      </c>
      <c r="BG229">
        <v>16</v>
      </c>
      <c r="BH229">
        <v>14</v>
      </c>
      <c r="BI229" s="5">
        <f t="shared" si="25"/>
        <v>0.5</v>
      </c>
      <c r="BJ229" s="5">
        <f t="shared" si="26"/>
        <v>0.4375</v>
      </c>
      <c r="BK229" s="5">
        <f t="shared" si="27"/>
        <v>-6.25E-2</v>
      </c>
    </row>
    <row r="230" spans="1:63" x14ac:dyDescent="0.25">
      <c r="A230">
        <v>2015</v>
      </c>
      <c r="B230" t="s">
        <v>246</v>
      </c>
      <c r="C230" s="5">
        <f>54*(($BP$2*G230)+($BQ$2*W230)+($BR$2*M230)+($BS$2*P230)+($BT$2*X230)+($BU$2*S230)+($BV$2*V230)+($BW$2*T230)-($BX$2*Z230)-($BY$2*(Q230-P230))-($BZ$2*(H230-G230))-($CA$2*Y230))*(1/F230)</f>
        <v>11.457997858504498</v>
      </c>
      <c r="D230">
        <v>29</v>
      </c>
      <c r="E230">
        <v>10</v>
      </c>
      <c r="F230">
        <v>5823</v>
      </c>
      <c r="G230">
        <v>701</v>
      </c>
      <c r="H230">
        <v>1620</v>
      </c>
      <c r="I230">
        <v>0.433</v>
      </c>
      <c r="J230">
        <v>491</v>
      </c>
      <c r="K230">
        <v>1009</v>
      </c>
      <c r="L230">
        <v>0.48699999999999999</v>
      </c>
      <c r="M230">
        <v>210</v>
      </c>
      <c r="N230">
        <v>611</v>
      </c>
      <c r="O230">
        <v>0.34399999999999997</v>
      </c>
      <c r="P230">
        <v>342</v>
      </c>
      <c r="Q230">
        <v>466</v>
      </c>
      <c r="R230">
        <v>0.73399999999999999</v>
      </c>
      <c r="S230">
        <v>260</v>
      </c>
      <c r="T230">
        <v>728</v>
      </c>
      <c r="U230">
        <v>988</v>
      </c>
      <c r="V230">
        <v>327</v>
      </c>
      <c r="W230">
        <v>149</v>
      </c>
      <c r="X230">
        <v>125</v>
      </c>
      <c r="Y230">
        <v>371</v>
      </c>
      <c r="Z230">
        <v>491</v>
      </c>
      <c r="AA230">
        <v>1954</v>
      </c>
      <c r="AB230">
        <v>67.400000000000006</v>
      </c>
      <c r="AC230" s="4">
        <v>29</v>
      </c>
      <c r="AD230" s="5">
        <v>5823</v>
      </c>
      <c r="AE230" s="5">
        <v>740</v>
      </c>
      <c r="AF230" s="5">
        <v>1718</v>
      </c>
      <c r="AG230" s="5">
        <v>0.43099999999999999</v>
      </c>
      <c r="AH230" s="5">
        <v>531</v>
      </c>
      <c r="AI230" s="5">
        <v>1130</v>
      </c>
      <c r="AJ230" s="5">
        <v>0.47</v>
      </c>
      <c r="AK230" s="5">
        <v>209</v>
      </c>
      <c r="AL230" s="5">
        <v>588</v>
      </c>
      <c r="AM230" s="5">
        <v>0.35499999999999998</v>
      </c>
      <c r="AN230" s="5">
        <v>395</v>
      </c>
      <c r="AO230" s="5">
        <v>544</v>
      </c>
      <c r="AP230" s="5">
        <v>0.72599999999999998</v>
      </c>
      <c r="AQ230" s="5">
        <v>325</v>
      </c>
      <c r="AR230" s="5">
        <v>735</v>
      </c>
      <c r="AS230" s="5">
        <v>1060</v>
      </c>
      <c r="AT230" s="5">
        <v>346</v>
      </c>
      <c r="AU230" s="5">
        <v>182</v>
      </c>
      <c r="AV230" s="5">
        <v>81</v>
      </c>
      <c r="AW230" s="5">
        <v>307</v>
      </c>
      <c r="AX230" s="5">
        <v>475</v>
      </c>
      <c r="AY230" s="5">
        <v>2084</v>
      </c>
      <c r="AZ230" s="6">
        <v>71.900000000000006</v>
      </c>
      <c r="BA230">
        <f t="shared" si="21"/>
        <v>0.49951409135082603</v>
      </c>
      <c r="BB230">
        <f t="shared" si="22"/>
        <v>0.53079178885630496</v>
      </c>
      <c r="BD230" s="5">
        <f t="shared" si="23"/>
        <v>1.0867751355861495</v>
      </c>
      <c r="BE230" s="5">
        <f t="shared" si="24"/>
        <v>1.0190883488056743</v>
      </c>
      <c r="BG230">
        <v>8</v>
      </c>
      <c r="BH230">
        <v>10</v>
      </c>
      <c r="BI230" s="5">
        <f t="shared" si="25"/>
        <v>0.27586206896551724</v>
      </c>
      <c r="BJ230" s="5">
        <f t="shared" si="26"/>
        <v>0.34482758620689657</v>
      </c>
      <c r="BK230" s="5">
        <f t="shared" si="27"/>
        <v>6.8965517241379337E-2</v>
      </c>
    </row>
    <row r="231" spans="1:63" x14ac:dyDescent="0.25">
      <c r="A231">
        <v>2015</v>
      </c>
      <c r="B231" t="s">
        <v>247</v>
      </c>
      <c r="C231" s="5">
        <f>54*(($BP$2*G231)+($BQ$2*W231)+($BR$2*M231)+($BS$2*P231)+($BT$2*X231)+($BU$2*S231)+($BV$2*V231)+($BW$2*T231)-($BX$2*Z231)-($BY$2*(Q231-P231))-($BZ$2*(H231-G231))-($CA$2*Y231))*(1/F231)</f>
        <v>16.263635968490917</v>
      </c>
      <c r="D231">
        <v>30</v>
      </c>
      <c r="E231">
        <v>22</v>
      </c>
      <c r="F231">
        <v>6025</v>
      </c>
      <c r="G231">
        <v>849</v>
      </c>
      <c r="H231">
        <v>1723</v>
      </c>
      <c r="I231">
        <v>0.49299999999999999</v>
      </c>
      <c r="J231">
        <v>639</v>
      </c>
      <c r="K231">
        <v>1171</v>
      </c>
      <c r="L231">
        <v>0.54600000000000004</v>
      </c>
      <c r="M231">
        <v>210</v>
      </c>
      <c r="N231">
        <v>552</v>
      </c>
      <c r="O231">
        <v>0.38</v>
      </c>
      <c r="P231">
        <v>400</v>
      </c>
      <c r="Q231">
        <v>594</v>
      </c>
      <c r="R231">
        <v>0.67300000000000004</v>
      </c>
      <c r="S231">
        <v>340</v>
      </c>
      <c r="T231">
        <v>743</v>
      </c>
      <c r="U231">
        <v>1083</v>
      </c>
      <c r="V231">
        <v>467</v>
      </c>
      <c r="W231">
        <v>238</v>
      </c>
      <c r="X231">
        <v>154</v>
      </c>
      <c r="Y231">
        <v>337</v>
      </c>
      <c r="Z231">
        <v>488</v>
      </c>
      <c r="AA231">
        <v>2308</v>
      </c>
      <c r="AB231">
        <v>76.900000000000006</v>
      </c>
      <c r="AC231" s="4">
        <v>30</v>
      </c>
      <c r="AD231" s="5">
        <v>6025</v>
      </c>
      <c r="AE231" s="5">
        <v>655</v>
      </c>
      <c r="AF231" s="5">
        <v>1650</v>
      </c>
      <c r="AG231" s="5">
        <v>0.39700000000000002</v>
      </c>
      <c r="AH231" s="5">
        <v>455</v>
      </c>
      <c r="AI231" s="5">
        <v>1018</v>
      </c>
      <c r="AJ231" s="5">
        <v>0.44700000000000001</v>
      </c>
      <c r="AK231" s="5">
        <v>200</v>
      </c>
      <c r="AL231" s="5">
        <v>632</v>
      </c>
      <c r="AM231" s="5">
        <v>0.316</v>
      </c>
      <c r="AN231" s="5">
        <v>326</v>
      </c>
      <c r="AO231" s="5">
        <v>467</v>
      </c>
      <c r="AP231" s="5">
        <v>0.69799999999999995</v>
      </c>
      <c r="AQ231" s="5">
        <v>335</v>
      </c>
      <c r="AR231" s="5">
        <v>645</v>
      </c>
      <c r="AS231" s="5">
        <v>980</v>
      </c>
      <c r="AT231" s="5">
        <v>380</v>
      </c>
      <c r="AU231" s="5">
        <v>149</v>
      </c>
      <c r="AV231" s="5">
        <v>81</v>
      </c>
      <c r="AW231" s="5">
        <v>453</v>
      </c>
      <c r="AX231" s="5">
        <v>540</v>
      </c>
      <c r="AY231" s="5">
        <v>1838</v>
      </c>
      <c r="AZ231" s="6">
        <v>61.3</v>
      </c>
      <c r="BA231">
        <f t="shared" si="21"/>
        <v>0.60173754000914492</v>
      </c>
      <c r="BB231">
        <f t="shared" si="22"/>
        <v>0.48184357541899442</v>
      </c>
      <c r="BD231" s="5">
        <f t="shared" si="23"/>
        <v>0.94024964190710048</v>
      </c>
      <c r="BE231" s="5">
        <f t="shared" si="24"/>
        <v>1.1789946873722927</v>
      </c>
      <c r="BG231">
        <v>17</v>
      </c>
      <c r="BH231">
        <v>22</v>
      </c>
      <c r="BI231" s="5">
        <f t="shared" si="25"/>
        <v>0.56666666666666665</v>
      </c>
      <c r="BJ231" s="5">
        <f t="shared" si="26"/>
        <v>0.73333333333333328</v>
      </c>
      <c r="BK231" s="5">
        <f t="shared" si="27"/>
        <v>0.16666666666666663</v>
      </c>
    </row>
    <row r="232" spans="1:63" x14ac:dyDescent="0.25">
      <c r="A232">
        <v>2015</v>
      </c>
      <c r="B232" t="s">
        <v>248</v>
      </c>
      <c r="C232" s="5">
        <f>54*(($BP$2*G232)+($BQ$2*W232)+($BR$2*M232)+($BS$2*P232)+($BT$2*X232)+($BU$2*S232)+($BV$2*V232)+($BW$2*T232)-($BX$2*Z232)-($BY$2*(Q232-P232))-($BZ$2*(H232-G232))-($CA$2*Y232))*(1/F232)</f>
        <v>13.797994454670773</v>
      </c>
      <c r="D232">
        <v>30</v>
      </c>
      <c r="E232">
        <v>21</v>
      </c>
      <c r="F232">
        <v>6050</v>
      </c>
      <c r="G232">
        <v>774</v>
      </c>
      <c r="H232">
        <v>1759</v>
      </c>
      <c r="I232">
        <v>0.44</v>
      </c>
      <c r="J232">
        <v>570</v>
      </c>
      <c r="K232">
        <v>1169</v>
      </c>
      <c r="L232">
        <v>0.48799999999999999</v>
      </c>
      <c r="M232">
        <v>204</v>
      </c>
      <c r="N232">
        <v>590</v>
      </c>
      <c r="O232">
        <v>0.34599999999999997</v>
      </c>
      <c r="P232">
        <v>421</v>
      </c>
      <c r="Q232">
        <v>579</v>
      </c>
      <c r="R232">
        <v>0.72699999999999998</v>
      </c>
      <c r="S232">
        <v>326</v>
      </c>
      <c r="T232">
        <v>809</v>
      </c>
      <c r="U232">
        <v>1135</v>
      </c>
      <c r="V232">
        <v>380</v>
      </c>
      <c r="W232">
        <v>212</v>
      </c>
      <c r="X232">
        <v>155</v>
      </c>
      <c r="Y232">
        <v>368</v>
      </c>
      <c r="Z232">
        <v>495</v>
      </c>
      <c r="AA232">
        <v>2173</v>
      </c>
      <c r="AB232">
        <v>72.400000000000006</v>
      </c>
      <c r="AC232" s="4">
        <v>30</v>
      </c>
      <c r="AD232" s="5">
        <v>6050</v>
      </c>
      <c r="AE232" s="5">
        <v>682</v>
      </c>
      <c r="AF232" s="5">
        <v>1776</v>
      </c>
      <c r="AG232" s="5">
        <v>0.38400000000000001</v>
      </c>
      <c r="AH232" s="5">
        <v>495</v>
      </c>
      <c r="AI232" s="5">
        <v>1179</v>
      </c>
      <c r="AJ232" s="5">
        <v>0.42</v>
      </c>
      <c r="AK232" s="5">
        <v>187</v>
      </c>
      <c r="AL232" s="5">
        <v>597</v>
      </c>
      <c r="AM232" s="5">
        <v>0.313</v>
      </c>
      <c r="AN232" s="5">
        <v>341</v>
      </c>
      <c r="AO232" s="5">
        <v>519</v>
      </c>
      <c r="AP232" s="5">
        <v>0.65700000000000003</v>
      </c>
      <c r="AQ232" s="5">
        <v>383</v>
      </c>
      <c r="AR232" s="5">
        <v>738</v>
      </c>
      <c r="AS232" s="5">
        <v>1121</v>
      </c>
      <c r="AT232" s="5">
        <v>337</v>
      </c>
      <c r="AU232" s="5">
        <v>193</v>
      </c>
      <c r="AV232" s="5">
        <v>112</v>
      </c>
      <c r="AW232" s="5">
        <v>424</v>
      </c>
      <c r="AX232" s="5">
        <v>542</v>
      </c>
      <c r="AY232" s="5">
        <v>1892</v>
      </c>
      <c r="AZ232" s="6">
        <v>63.1</v>
      </c>
      <c r="BA232">
        <f t="shared" si="21"/>
        <v>0.52911508482347547</v>
      </c>
      <c r="BB232">
        <f t="shared" si="22"/>
        <v>0.47307335190343547</v>
      </c>
      <c r="BD232" s="5">
        <f t="shared" si="23"/>
        <v>0.93450558134940243</v>
      </c>
      <c r="BE232" s="5">
        <f t="shared" si="24"/>
        <v>1.0690740922955821</v>
      </c>
      <c r="BG232">
        <v>18</v>
      </c>
      <c r="BH232">
        <v>21</v>
      </c>
      <c r="BI232" s="5">
        <f t="shared" si="25"/>
        <v>0.6</v>
      </c>
      <c r="BJ232" s="5">
        <f t="shared" si="26"/>
        <v>0.7</v>
      </c>
      <c r="BK232" s="5">
        <f t="shared" si="27"/>
        <v>9.9999999999999978E-2</v>
      </c>
    </row>
    <row r="233" spans="1:63" x14ac:dyDescent="0.25">
      <c r="A233">
        <v>2015</v>
      </c>
      <c r="B233" t="s">
        <v>249</v>
      </c>
      <c r="C233" s="5">
        <f>54*(($BP$2*G233)+($BQ$2*W233)+($BR$2*M233)+($BS$2*P233)+($BT$2*X233)+($BU$2*S233)+($BV$2*V233)+($BW$2*T233)-($BX$2*Z233)-($BY$2*(Q233-P233))-($BZ$2*(H233-G233))-($CA$2*Y233))*(1/F233)</f>
        <v>12.823775870346058</v>
      </c>
      <c r="D233">
        <v>30</v>
      </c>
      <c r="E233">
        <v>17</v>
      </c>
      <c r="F233">
        <v>6050</v>
      </c>
      <c r="G233">
        <v>687</v>
      </c>
      <c r="H233">
        <v>1552</v>
      </c>
      <c r="I233">
        <v>0.443</v>
      </c>
      <c r="J233">
        <v>474</v>
      </c>
      <c r="K233">
        <v>955</v>
      </c>
      <c r="L233">
        <v>0.496</v>
      </c>
      <c r="M233">
        <v>213</v>
      </c>
      <c r="N233">
        <v>597</v>
      </c>
      <c r="O233">
        <v>0.35699999999999998</v>
      </c>
      <c r="P233">
        <v>451</v>
      </c>
      <c r="Q233">
        <v>617</v>
      </c>
      <c r="R233">
        <v>0.73099999999999998</v>
      </c>
      <c r="S233">
        <v>269</v>
      </c>
      <c r="T233">
        <v>703</v>
      </c>
      <c r="U233">
        <v>972</v>
      </c>
      <c r="V233">
        <v>346</v>
      </c>
      <c r="W233">
        <v>241</v>
      </c>
      <c r="X233">
        <v>147</v>
      </c>
      <c r="Y233">
        <v>369</v>
      </c>
      <c r="Z233">
        <v>579</v>
      </c>
      <c r="AA233">
        <v>2038</v>
      </c>
      <c r="AB233">
        <v>67.900000000000006</v>
      </c>
      <c r="AC233" s="4">
        <v>30</v>
      </c>
      <c r="AD233" s="5">
        <v>6050</v>
      </c>
      <c r="AE233" s="5">
        <v>626</v>
      </c>
      <c r="AF233" s="5">
        <v>1564</v>
      </c>
      <c r="AG233" s="5">
        <v>0.4</v>
      </c>
      <c r="AH233" s="5">
        <v>455</v>
      </c>
      <c r="AI233" s="5">
        <v>1056</v>
      </c>
      <c r="AJ233" s="5">
        <v>0.43099999999999999</v>
      </c>
      <c r="AK233" s="5">
        <v>171</v>
      </c>
      <c r="AL233" s="5">
        <v>508</v>
      </c>
      <c r="AM233" s="5">
        <v>0.33700000000000002</v>
      </c>
      <c r="AN233" s="5">
        <v>445</v>
      </c>
      <c r="AO233" s="5">
        <v>658</v>
      </c>
      <c r="AP233" s="5">
        <v>0.67600000000000005</v>
      </c>
      <c r="AQ233" s="5">
        <v>340</v>
      </c>
      <c r="AR233" s="5">
        <v>690</v>
      </c>
      <c r="AS233" s="5">
        <v>1030</v>
      </c>
      <c r="AT233" s="5">
        <v>336</v>
      </c>
      <c r="AU233" s="5">
        <v>179</v>
      </c>
      <c r="AV233" s="5">
        <v>104</v>
      </c>
      <c r="AW233" s="5">
        <v>420</v>
      </c>
      <c r="AX233" s="5">
        <v>558</v>
      </c>
      <c r="AY233" s="5">
        <v>1868</v>
      </c>
      <c r="AZ233" s="6">
        <v>62.3</v>
      </c>
      <c r="BA233">
        <f t="shared" si="21"/>
        <v>0.51701701701701697</v>
      </c>
      <c r="BB233">
        <f t="shared" si="22"/>
        <v>0.48585858585858588</v>
      </c>
      <c r="BD233" s="5">
        <f t="shared" si="23"/>
        <v>0.97944630872483218</v>
      </c>
      <c r="BE233" s="5">
        <f t="shared" si="24"/>
        <v>1.073309458605435</v>
      </c>
      <c r="BG233">
        <v>20</v>
      </c>
      <c r="BH233">
        <v>17</v>
      </c>
      <c r="BI233" s="5">
        <f t="shared" si="25"/>
        <v>0.66666666666666663</v>
      </c>
      <c r="BJ233" s="5">
        <f t="shared" si="26"/>
        <v>0.56666666666666665</v>
      </c>
      <c r="BK233" s="5">
        <f t="shared" si="27"/>
        <v>-9.9999999999999978E-2</v>
      </c>
    </row>
    <row r="234" spans="1:63" x14ac:dyDescent="0.25">
      <c r="A234">
        <v>2015</v>
      </c>
      <c r="B234" t="s">
        <v>250</v>
      </c>
      <c r="C234" s="5">
        <f>54*(($BP$2*G234)+($BQ$2*W234)+($BR$2*M234)+($BS$2*P234)+($BT$2*X234)+($BU$2*S234)+($BV$2*V234)+($BW$2*T234)-($BX$2*Z234)-($BY$2*(Q234-P234))-($BZ$2*(H234-G234))-($CA$2*Y234))*(1/F234)</f>
        <v>12.608557483003558</v>
      </c>
      <c r="D234">
        <v>30</v>
      </c>
      <c r="E234">
        <v>24</v>
      </c>
      <c r="F234">
        <v>6049</v>
      </c>
      <c r="G234">
        <v>721</v>
      </c>
      <c r="H234">
        <v>1651</v>
      </c>
      <c r="I234">
        <v>0.437</v>
      </c>
      <c r="J234">
        <v>541</v>
      </c>
      <c r="K234">
        <v>1107</v>
      </c>
      <c r="L234">
        <v>0.48899999999999999</v>
      </c>
      <c r="M234">
        <v>180</v>
      </c>
      <c r="N234">
        <v>544</v>
      </c>
      <c r="O234">
        <v>0.33100000000000002</v>
      </c>
      <c r="P234">
        <v>352</v>
      </c>
      <c r="Q234">
        <v>515</v>
      </c>
      <c r="R234">
        <v>0.68300000000000005</v>
      </c>
      <c r="S234">
        <v>373</v>
      </c>
      <c r="T234">
        <v>709</v>
      </c>
      <c r="U234">
        <v>1082</v>
      </c>
      <c r="V234">
        <v>401</v>
      </c>
      <c r="W234">
        <v>191</v>
      </c>
      <c r="X234">
        <v>100</v>
      </c>
      <c r="Y234">
        <v>326</v>
      </c>
      <c r="Z234">
        <v>523</v>
      </c>
      <c r="AA234">
        <v>1974</v>
      </c>
      <c r="AB234">
        <v>65.8</v>
      </c>
      <c r="AC234" s="4">
        <v>30</v>
      </c>
      <c r="AD234" s="5">
        <v>6049</v>
      </c>
      <c r="AE234" s="5">
        <v>581</v>
      </c>
      <c r="AF234" s="5">
        <v>1445</v>
      </c>
      <c r="AG234" s="5">
        <v>0.40200000000000002</v>
      </c>
      <c r="AH234" s="5">
        <v>409</v>
      </c>
      <c r="AI234" s="5">
        <v>888</v>
      </c>
      <c r="AJ234" s="5">
        <v>0.46100000000000002</v>
      </c>
      <c r="AK234" s="5">
        <v>172</v>
      </c>
      <c r="AL234" s="5">
        <v>557</v>
      </c>
      <c r="AM234" s="5">
        <v>0.309</v>
      </c>
      <c r="AN234" s="5">
        <v>365</v>
      </c>
      <c r="AO234" s="5">
        <v>559</v>
      </c>
      <c r="AP234" s="5">
        <v>0.65300000000000002</v>
      </c>
      <c r="AQ234" s="5">
        <v>258</v>
      </c>
      <c r="AR234" s="5">
        <v>655</v>
      </c>
      <c r="AS234" s="5">
        <v>913</v>
      </c>
      <c r="AT234" s="5">
        <v>291</v>
      </c>
      <c r="AU234" s="5">
        <v>140</v>
      </c>
      <c r="AV234" s="5">
        <v>85</v>
      </c>
      <c r="AW234" s="5">
        <v>394</v>
      </c>
      <c r="AX234" s="5">
        <v>503</v>
      </c>
      <c r="AY234" s="5">
        <v>1699</v>
      </c>
      <c r="AZ234" s="6">
        <v>56.6</v>
      </c>
      <c r="BA234">
        <f t="shared" si="21"/>
        <v>0.55960099750623438</v>
      </c>
      <c r="BB234">
        <f t="shared" si="22"/>
        <v>0.46581196581196582</v>
      </c>
      <c r="BD234" s="5">
        <f t="shared" si="23"/>
        <v>0.94148287709187639</v>
      </c>
      <c r="BE234" s="5">
        <f t="shared" si="24"/>
        <v>1.0906077348066299</v>
      </c>
      <c r="BG234">
        <v>18</v>
      </c>
      <c r="BH234">
        <v>24</v>
      </c>
      <c r="BI234" s="5">
        <f t="shared" si="25"/>
        <v>0.6</v>
      </c>
      <c r="BJ234" s="5">
        <f t="shared" si="26"/>
        <v>0.8</v>
      </c>
      <c r="BK234" s="5">
        <f t="shared" si="27"/>
        <v>0.20000000000000007</v>
      </c>
    </row>
    <row r="235" spans="1:63" x14ac:dyDescent="0.25">
      <c r="A235">
        <v>2015</v>
      </c>
      <c r="B235" t="s">
        <v>251</v>
      </c>
      <c r="C235" s="5">
        <f>54*(($BP$2*G235)+($BQ$2*W235)+($BR$2*M235)+($BS$2*P235)+($BT$2*X235)+($BU$2*S235)+($BV$2*V235)+($BW$2*T235)-($BX$2*Z235)-($BY$2*(Q235-P235))-($BZ$2*(H235-G235))-($CA$2*Y235))*(1/F235)</f>
        <v>12.283198028036923</v>
      </c>
      <c r="D235">
        <v>30</v>
      </c>
      <c r="E235">
        <v>15</v>
      </c>
      <c r="F235">
        <v>6050</v>
      </c>
      <c r="G235">
        <v>705</v>
      </c>
      <c r="H235">
        <v>1650</v>
      </c>
      <c r="I235">
        <v>0.42699999999999999</v>
      </c>
      <c r="J235">
        <v>528</v>
      </c>
      <c r="K235">
        <v>1141</v>
      </c>
      <c r="L235">
        <v>0.46300000000000002</v>
      </c>
      <c r="M235">
        <v>177</v>
      </c>
      <c r="N235">
        <v>509</v>
      </c>
      <c r="O235">
        <v>0.34799999999999998</v>
      </c>
      <c r="P235">
        <v>507</v>
      </c>
      <c r="Q235">
        <v>713</v>
      </c>
      <c r="R235">
        <v>0.71099999999999997</v>
      </c>
      <c r="S235">
        <v>334</v>
      </c>
      <c r="T235">
        <v>705</v>
      </c>
      <c r="U235">
        <v>1039</v>
      </c>
      <c r="V235">
        <v>329</v>
      </c>
      <c r="W235">
        <v>189</v>
      </c>
      <c r="X235">
        <v>116</v>
      </c>
      <c r="Y235">
        <v>361</v>
      </c>
      <c r="Z235">
        <v>566</v>
      </c>
      <c r="AA235">
        <v>2094</v>
      </c>
      <c r="AB235">
        <v>69.8</v>
      </c>
      <c r="AC235" s="4">
        <v>30</v>
      </c>
      <c r="AD235" s="5">
        <v>6050</v>
      </c>
      <c r="AE235" s="5">
        <v>725</v>
      </c>
      <c r="AF235" s="5">
        <v>1632</v>
      </c>
      <c r="AG235" s="5">
        <v>0.44400000000000001</v>
      </c>
      <c r="AH235" s="5">
        <v>539</v>
      </c>
      <c r="AI235" s="5">
        <v>1120</v>
      </c>
      <c r="AJ235" s="5">
        <v>0.48099999999999998</v>
      </c>
      <c r="AK235" s="5">
        <v>186</v>
      </c>
      <c r="AL235" s="5">
        <v>512</v>
      </c>
      <c r="AM235" s="5">
        <v>0.36299999999999999</v>
      </c>
      <c r="AN235" s="5">
        <v>418</v>
      </c>
      <c r="AO235" s="5">
        <v>591</v>
      </c>
      <c r="AP235" s="5">
        <v>0.70699999999999996</v>
      </c>
      <c r="AQ235" s="5">
        <v>299</v>
      </c>
      <c r="AR235" s="5">
        <v>729</v>
      </c>
      <c r="AS235" s="5">
        <v>1028</v>
      </c>
      <c r="AT235" s="5">
        <v>335</v>
      </c>
      <c r="AU235" s="5">
        <v>177</v>
      </c>
      <c r="AV235" s="5">
        <v>105</v>
      </c>
      <c r="AW235" s="5">
        <v>406</v>
      </c>
      <c r="AX235" s="5">
        <v>627</v>
      </c>
      <c r="AY235" s="5">
        <v>2054</v>
      </c>
      <c r="AZ235" s="6">
        <v>68.5</v>
      </c>
      <c r="BA235">
        <f t="shared" si="21"/>
        <v>0.51545363908275177</v>
      </c>
      <c r="BB235">
        <f t="shared" si="22"/>
        <v>0.5110896817743491</v>
      </c>
      <c r="BD235" s="5">
        <f t="shared" si="23"/>
        <v>1.0397894097397995</v>
      </c>
      <c r="BE235" s="5">
        <f t="shared" si="24"/>
        <v>1.0671695036183875</v>
      </c>
      <c r="BG235">
        <v>17</v>
      </c>
      <c r="BH235">
        <v>15</v>
      </c>
      <c r="BI235" s="5">
        <f t="shared" si="25"/>
        <v>0.56666666666666665</v>
      </c>
      <c r="BJ235" s="5">
        <f t="shared" si="26"/>
        <v>0.5</v>
      </c>
      <c r="BK235" s="5">
        <f t="shared" si="27"/>
        <v>-6.6666666666666652E-2</v>
      </c>
    </row>
    <row r="236" spans="1:63" x14ac:dyDescent="0.25">
      <c r="A236">
        <v>2015</v>
      </c>
      <c r="B236" t="s">
        <v>252</v>
      </c>
      <c r="C236" s="5">
        <f>54*(($BP$2*G236)+($BQ$2*W236)+($BR$2*M236)+($BS$2*P236)+($BT$2*X236)+($BU$2*S236)+($BV$2*V236)+($BW$2*T236)-($BX$2*Z236)-($BY$2*(Q236-P236))-($BZ$2*(H236-G236))-($CA$2*Y236))*(1/F236)</f>
        <v>14.356884306945913</v>
      </c>
      <c r="D236">
        <v>31</v>
      </c>
      <c r="E236">
        <v>22</v>
      </c>
      <c r="F236">
        <v>6300</v>
      </c>
      <c r="G236">
        <v>861</v>
      </c>
      <c r="H236">
        <v>1871</v>
      </c>
      <c r="I236">
        <v>0.46</v>
      </c>
      <c r="J236">
        <v>633</v>
      </c>
      <c r="K236">
        <v>1237</v>
      </c>
      <c r="L236">
        <v>0.51200000000000001</v>
      </c>
      <c r="M236">
        <v>228</v>
      </c>
      <c r="N236">
        <v>634</v>
      </c>
      <c r="O236">
        <v>0.36</v>
      </c>
      <c r="P236">
        <v>407</v>
      </c>
      <c r="Q236">
        <v>540</v>
      </c>
      <c r="R236">
        <v>0.754</v>
      </c>
      <c r="S236">
        <v>342</v>
      </c>
      <c r="T236">
        <v>815</v>
      </c>
      <c r="U236">
        <v>1157</v>
      </c>
      <c r="V236">
        <v>458</v>
      </c>
      <c r="W236">
        <v>176</v>
      </c>
      <c r="X236">
        <v>141</v>
      </c>
      <c r="Y236">
        <v>372</v>
      </c>
      <c r="Z236">
        <v>567</v>
      </c>
      <c r="AA236">
        <v>2357</v>
      </c>
      <c r="AB236">
        <v>76</v>
      </c>
      <c r="AC236" s="4">
        <v>31</v>
      </c>
      <c r="AD236" s="5">
        <v>6300</v>
      </c>
      <c r="AE236" s="5">
        <v>770</v>
      </c>
      <c r="AF236" s="5">
        <v>1854</v>
      </c>
      <c r="AG236" s="5">
        <v>0.41499999999999998</v>
      </c>
      <c r="AH236" s="5">
        <v>577</v>
      </c>
      <c r="AI236" s="5">
        <v>1265</v>
      </c>
      <c r="AJ236" s="5">
        <v>0.45600000000000002</v>
      </c>
      <c r="AK236" s="5">
        <v>193</v>
      </c>
      <c r="AL236" s="5">
        <v>589</v>
      </c>
      <c r="AM236" s="5">
        <v>0.32800000000000001</v>
      </c>
      <c r="AN236" s="5">
        <v>443</v>
      </c>
      <c r="AO236" s="5">
        <v>635</v>
      </c>
      <c r="AP236" s="5">
        <v>0.69799999999999995</v>
      </c>
      <c r="AQ236" s="5">
        <v>361</v>
      </c>
      <c r="AR236" s="5">
        <v>717</v>
      </c>
      <c r="AS236" s="5">
        <v>1078</v>
      </c>
      <c r="AT236" s="5">
        <v>364</v>
      </c>
      <c r="AU236" s="5">
        <v>173</v>
      </c>
      <c r="AV236" s="5">
        <v>89</v>
      </c>
      <c r="AW236" s="5">
        <v>360</v>
      </c>
      <c r="AX236" s="5">
        <v>540</v>
      </c>
      <c r="AY236" s="5">
        <v>2176</v>
      </c>
      <c r="AZ236" s="6">
        <v>70.2</v>
      </c>
      <c r="BA236">
        <f t="shared" si="21"/>
        <v>0.55913522679101313</v>
      </c>
      <c r="BB236">
        <f t="shared" si="22"/>
        <v>0.5115020297699594</v>
      </c>
      <c r="BD236" s="5">
        <f t="shared" si="23"/>
        <v>1.032747982914096</v>
      </c>
      <c r="BE236" s="5">
        <f t="shared" si="24"/>
        <v>1.1133679735474729</v>
      </c>
      <c r="BG236">
        <v>25</v>
      </c>
      <c r="BH236">
        <v>22</v>
      </c>
      <c r="BI236" s="5">
        <f t="shared" si="25"/>
        <v>0.80645161290322576</v>
      </c>
      <c r="BJ236" s="5">
        <f t="shared" si="26"/>
        <v>0.70967741935483875</v>
      </c>
      <c r="BK236" s="5">
        <f t="shared" si="27"/>
        <v>-9.6774193548387011E-2</v>
      </c>
    </row>
    <row r="237" spans="1:63" x14ac:dyDescent="0.25">
      <c r="A237">
        <v>2015</v>
      </c>
      <c r="B237" t="s">
        <v>253</v>
      </c>
      <c r="C237" s="5">
        <f>54*(($BP$2*G237)+($BQ$2*W237)+($BR$2*M237)+($BS$2*P237)+($BT$2*X237)+($BU$2*S237)+($BV$2*V237)+($BW$2*T237)-($BX$2*Z237)-($BY$2*(Q237-P237))-($BZ$2*(H237-G237))-($CA$2*Y237))*(1/F237)</f>
        <v>11.058161886142056</v>
      </c>
      <c r="D237">
        <v>30</v>
      </c>
      <c r="E237">
        <v>16</v>
      </c>
      <c r="F237">
        <v>6026</v>
      </c>
      <c r="G237">
        <v>641</v>
      </c>
      <c r="H237">
        <v>1519</v>
      </c>
      <c r="I237">
        <v>0.42199999999999999</v>
      </c>
      <c r="J237">
        <v>490</v>
      </c>
      <c r="K237">
        <v>1047</v>
      </c>
      <c r="L237">
        <v>0.46800000000000003</v>
      </c>
      <c r="M237">
        <v>151</v>
      </c>
      <c r="N237">
        <v>472</v>
      </c>
      <c r="O237">
        <v>0.32</v>
      </c>
      <c r="P237">
        <v>383</v>
      </c>
      <c r="Q237">
        <v>551</v>
      </c>
      <c r="R237">
        <v>0.69499999999999995</v>
      </c>
      <c r="S237">
        <v>281</v>
      </c>
      <c r="T237">
        <v>666</v>
      </c>
      <c r="U237">
        <v>947</v>
      </c>
      <c r="V237">
        <v>362</v>
      </c>
      <c r="W237">
        <v>230</v>
      </c>
      <c r="X237">
        <v>121</v>
      </c>
      <c r="Y237">
        <v>357</v>
      </c>
      <c r="Z237">
        <v>571</v>
      </c>
      <c r="AA237">
        <v>1816</v>
      </c>
      <c r="AB237">
        <v>60.5</v>
      </c>
      <c r="AC237" s="4">
        <v>30</v>
      </c>
      <c r="AD237" s="5">
        <v>6026</v>
      </c>
      <c r="AE237" s="5">
        <v>552</v>
      </c>
      <c r="AF237" s="5">
        <v>1446</v>
      </c>
      <c r="AG237" s="5">
        <v>0.38200000000000001</v>
      </c>
      <c r="AH237" s="5">
        <v>374</v>
      </c>
      <c r="AI237" s="5">
        <v>853</v>
      </c>
      <c r="AJ237" s="5">
        <v>0.438</v>
      </c>
      <c r="AK237" s="5">
        <v>178</v>
      </c>
      <c r="AL237" s="5">
        <v>593</v>
      </c>
      <c r="AM237" s="5">
        <v>0.3</v>
      </c>
      <c r="AN237" s="5">
        <v>474</v>
      </c>
      <c r="AO237" s="5">
        <v>647</v>
      </c>
      <c r="AP237" s="5">
        <v>0.73299999999999998</v>
      </c>
      <c r="AQ237" s="5">
        <v>315</v>
      </c>
      <c r="AR237" s="5">
        <v>690</v>
      </c>
      <c r="AS237" s="5">
        <v>1005</v>
      </c>
      <c r="AT237" s="5">
        <v>337</v>
      </c>
      <c r="AU237" s="5">
        <v>187</v>
      </c>
      <c r="AV237" s="5">
        <v>94</v>
      </c>
      <c r="AW237" s="5">
        <v>438</v>
      </c>
      <c r="AX237" s="5">
        <v>536</v>
      </c>
      <c r="AY237" s="5">
        <v>1756</v>
      </c>
      <c r="AZ237" s="6">
        <v>58.5</v>
      </c>
      <c r="BA237">
        <f t="shared" si="21"/>
        <v>0.51251916198262648</v>
      </c>
      <c r="BB237">
        <f t="shared" si="22"/>
        <v>0.46642182581322139</v>
      </c>
      <c r="BD237" s="5">
        <f t="shared" si="23"/>
        <v>0.96071780282306596</v>
      </c>
      <c r="BE237" s="5">
        <f t="shared" si="24"/>
        <v>1.0003305056736806</v>
      </c>
      <c r="BG237">
        <v>16</v>
      </c>
      <c r="BH237">
        <v>16</v>
      </c>
      <c r="BI237" s="5">
        <f t="shared" si="25"/>
        <v>0.53333333333333333</v>
      </c>
      <c r="BJ237" s="5">
        <f t="shared" si="26"/>
        <v>0.53333333333333333</v>
      </c>
      <c r="BK237" s="5">
        <f t="shared" si="27"/>
        <v>0</v>
      </c>
    </row>
    <row r="238" spans="1:63" x14ac:dyDescent="0.25">
      <c r="A238">
        <v>2015</v>
      </c>
      <c r="B238" t="s">
        <v>254</v>
      </c>
      <c r="C238" s="5">
        <f>54*(($BP$2*G238)+($BQ$2*W238)+($BR$2*M238)+($BS$2*P238)+($BT$2*X238)+($BU$2*S238)+($BV$2*V238)+($BW$2*T238)-($BX$2*Z238)-($BY$2*(Q238-P238))-($BZ$2*(H238-G238))-($CA$2*Y238))*(1/F238)</f>
        <v>10.148210127776508</v>
      </c>
      <c r="D238">
        <v>31</v>
      </c>
      <c r="E238">
        <v>9</v>
      </c>
      <c r="F238">
        <v>6275</v>
      </c>
      <c r="G238">
        <v>681</v>
      </c>
      <c r="H238">
        <v>1633</v>
      </c>
      <c r="I238">
        <v>0.41699999999999998</v>
      </c>
      <c r="J238">
        <v>479</v>
      </c>
      <c r="K238">
        <v>1049</v>
      </c>
      <c r="L238">
        <v>0.45700000000000002</v>
      </c>
      <c r="M238">
        <v>202</v>
      </c>
      <c r="N238">
        <v>584</v>
      </c>
      <c r="O238">
        <v>0.34599999999999997</v>
      </c>
      <c r="P238">
        <v>432</v>
      </c>
      <c r="Q238">
        <v>667</v>
      </c>
      <c r="R238">
        <v>0.64800000000000002</v>
      </c>
      <c r="S238">
        <v>385</v>
      </c>
      <c r="T238">
        <v>691</v>
      </c>
      <c r="U238">
        <v>1076</v>
      </c>
      <c r="V238">
        <v>363</v>
      </c>
      <c r="W238">
        <v>125</v>
      </c>
      <c r="X238">
        <v>74</v>
      </c>
      <c r="Y238">
        <v>391</v>
      </c>
      <c r="Z238">
        <v>667</v>
      </c>
      <c r="AA238">
        <v>1996</v>
      </c>
      <c r="AB238">
        <v>64.400000000000006</v>
      </c>
      <c r="AC238" s="4">
        <v>31</v>
      </c>
      <c r="AD238" s="5">
        <v>6275</v>
      </c>
      <c r="AE238" s="5">
        <v>706</v>
      </c>
      <c r="AF238" s="5">
        <v>1589</v>
      </c>
      <c r="AG238" s="5">
        <v>0.44400000000000001</v>
      </c>
      <c r="AH238" s="5">
        <v>498</v>
      </c>
      <c r="AI238" s="5">
        <v>1009</v>
      </c>
      <c r="AJ238" s="5">
        <v>0.49399999999999999</v>
      </c>
      <c r="AK238" s="5">
        <v>208</v>
      </c>
      <c r="AL238" s="5">
        <v>580</v>
      </c>
      <c r="AM238" s="5">
        <v>0.35899999999999999</v>
      </c>
      <c r="AN238" s="5">
        <v>495</v>
      </c>
      <c r="AO238" s="5">
        <v>694</v>
      </c>
      <c r="AP238" s="5">
        <v>0.71299999999999997</v>
      </c>
      <c r="AQ238" s="5">
        <v>298</v>
      </c>
      <c r="AR238" s="5">
        <v>696</v>
      </c>
      <c r="AS238" s="5">
        <v>994</v>
      </c>
      <c r="AT238" s="5">
        <v>419</v>
      </c>
      <c r="AU238" s="5">
        <v>159</v>
      </c>
      <c r="AV238" s="5">
        <v>126</v>
      </c>
      <c r="AW238" s="5">
        <v>317</v>
      </c>
      <c r="AX238" s="5">
        <v>625</v>
      </c>
      <c r="AY238" s="5">
        <v>2115</v>
      </c>
      <c r="AZ238" s="6">
        <v>68.2</v>
      </c>
      <c r="BA238">
        <f t="shared" si="21"/>
        <v>0.52147852147852147</v>
      </c>
      <c r="BB238">
        <f t="shared" si="22"/>
        <v>0.555007400098668</v>
      </c>
      <c r="BD238" s="5">
        <f t="shared" si="23"/>
        <v>1.1216588884174798</v>
      </c>
      <c r="BE238" s="5">
        <f t="shared" si="24"/>
        <v>1.0473292055829573</v>
      </c>
      <c r="BG238">
        <v>19</v>
      </c>
      <c r="BH238">
        <v>9</v>
      </c>
      <c r="BI238" s="5">
        <f t="shared" si="25"/>
        <v>0.61290322580645162</v>
      </c>
      <c r="BJ238" s="5">
        <f t="shared" si="26"/>
        <v>0.29032258064516131</v>
      </c>
      <c r="BK238" s="5">
        <f t="shared" si="27"/>
        <v>-0.32258064516129031</v>
      </c>
    </row>
    <row r="239" spans="1:63" x14ac:dyDescent="0.25">
      <c r="A239">
        <v>2015</v>
      </c>
      <c r="B239" t="s">
        <v>255</v>
      </c>
      <c r="C239" s="5">
        <f>54*(($BP$2*G239)+($BQ$2*W239)+($BR$2*M239)+($BS$2*P239)+($BT$2*X239)+($BU$2*S239)+($BV$2*V239)+($BW$2*T239)-($BX$2*Z239)-($BY$2*(Q239-P239))-($BZ$2*(H239-G239))-($CA$2*Y239))*(1/F239)</f>
        <v>10.965493512053317</v>
      </c>
      <c r="D239">
        <v>30</v>
      </c>
      <c r="E239">
        <v>15</v>
      </c>
      <c r="F239">
        <v>6100</v>
      </c>
      <c r="G239">
        <v>700</v>
      </c>
      <c r="H239">
        <v>1660</v>
      </c>
      <c r="I239">
        <v>0.42199999999999999</v>
      </c>
      <c r="J239">
        <v>505</v>
      </c>
      <c r="K239">
        <v>1057</v>
      </c>
      <c r="L239">
        <v>0.47799999999999998</v>
      </c>
      <c r="M239">
        <v>195</v>
      </c>
      <c r="N239">
        <v>603</v>
      </c>
      <c r="O239">
        <v>0.32300000000000001</v>
      </c>
      <c r="P239">
        <v>405</v>
      </c>
      <c r="Q239">
        <v>582</v>
      </c>
      <c r="R239">
        <v>0.69599999999999995</v>
      </c>
      <c r="S239">
        <v>314</v>
      </c>
      <c r="T239">
        <v>751</v>
      </c>
      <c r="U239">
        <v>1065</v>
      </c>
      <c r="V239">
        <v>301</v>
      </c>
      <c r="W239">
        <v>178</v>
      </c>
      <c r="X239">
        <v>114</v>
      </c>
      <c r="Y239">
        <v>381</v>
      </c>
      <c r="Z239">
        <v>602</v>
      </c>
      <c r="AA239">
        <v>2000</v>
      </c>
      <c r="AB239">
        <v>66.7</v>
      </c>
      <c r="AC239" s="4">
        <v>30</v>
      </c>
      <c r="AD239" s="5">
        <v>6100</v>
      </c>
      <c r="AE239" s="5">
        <v>673</v>
      </c>
      <c r="AF239" s="5">
        <v>1657</v>
      </c>
      <c r="AG239" s="5">
        <v>0.40600000000000003</v>
      </c>
      <c r="AH239" s="5">
        <v>491</v>
      </c>
      <c r="AI239" s="5">
        <v>1101</v>
      </c>
      <c r="AJ239" s="5">
        <v>0.44600000000000001</v>
      </c>
      <c r="AK239" s="5">
        <v>182</v>
      </c>
      <c r="AL239" s="5">
        <v>556</v>
      </c>
      <c r="AM239" s="5">
        <v>0.32700000000000001</v>
      </c>
      <c r="AN239" s="5">
        <v>459</v>
      </c>
      <c r="AO239" s="5">
        <v>665</v>
      </c>
      <c r="AP239" s="5">
        <v>0.69</v>
      </c>
      <c r="AQ239" s="5">
        <v>316</v>
      </c>
      <c r="AR239" s="5">
        <v>725</v>
      </c>
      <c r="AS239" s="5">
        <v>1041</v>
      </c>
      <c r="AT239" s="5">
        <v>344</v>
      </c>
      <c r="AU239" s="5">
        <v>180</v>
      </c>
      <c r="AV239" s="5">
        <v>102</v>
      </c>
      <c r="AW239" s="5">
        <v>361</v>
      </c>
      <c r="AX239" s="5">
        <v>543</v>
      </c>
      <c r="AY239" s="5">
        <v>1987</v>
      </c>
      <c r="AZ239" s="6">
        <v>66.2</v>
      </c>
      <c r="BA239">
        <f t="shared" si="21"/>
        <v>0.49358974358974361</v>
      </c>
      <c r="BB239">
        <f t="shared" si="22"/>
        <v>0.49706744868035191</v>
      </c>
      <c r="BD239" s="5">
        <f t="shared" si="23"/>
        <v>1.0096544715447155</v>
      </c>
      <c r="BE239" s="5">
        <f t="shared" si="24"/>
        <v>1.020512297173181</v>
      </c>
      <c r="BG239">
        <v>17</v>
      </c>
      <c r="BH239">
        <v>15</v>
      </c>
      <c r="BI239" s="5">
        <f t="shared" si="25"/>
        <v>0.56666666666666665</v>
      </c>
      <c r="BJ239" s="5">
        <f t="shared" si="26"/>
        <v>0.5</v>
      </c>
      <c r="BK239" s="5">
        <f t="shared" si="27"/>
        <v>-6.6666666666666652E-2</v>
      </c>
    </row>
    <row r="240" spans="1:63" x14ac:dyDescent="0.25">
      <c r="A240">
        <v>2015</v>
      </c>
      <c r="B240" t="s">
        <v>256</v>
      </c>
      <c r="C240" s="5">
        <f>54*(($BP$2*G240)+($BQ$2*W240)+($BR$2*M240)+($BS$2*P240)+($BT$2*X240)+($BU$2*S240)+($BV$2*V240)+($BW$2*T240)-($BX$2*Z240)-($BY$2*(Q240-P240))-($BZ$2*(H240-G240))-($CA$2*Y240))*(1/F240)</f>
        <v>9.4743882754302078</v>
      </c>
      <c r="D240">
        <v>27</v>
      </c>
      <c r="E240">
        <v>9</v>
      </c>
      <c r="F240">
        <v>5426</v>
      </c>
      <c r="G240">
        <v>581</v>
      </c>
      <c r="H240">
        <v>1331</v>
      </c>
      <c r="I240">
        <v>0.437</v>
      </c>
      <c r="J240">
        <v>431</v>
      </c>
      <c r="K240">
        <v>897</v>
      </c>
      <c r="L240">
        <v>0.48</v>
      </c>
      <c r="M240">
        <v>150</v>
      </c>
      <c r="N240">
        <v>434</v>
      </c>
      <c r="O240">
        <v>0.34599999999999997</v>
      </c>
      <c r="P240">
        <v>323</v>
      </c>
      <c r="Q240">
        <v>480</v>
      </c>
      <c r="R240">
        <v>0.67300000000000004</v>
      </c>
      <c r="S240">
        <v>253</v>
      </c>
      <c r="T240">
        <v>611</v>
      </c>
      <c r="U240">
        <v>864</v>
      </c>
      <c r="V240">
        <v>319</v>
      </c>
      <c r="W240">
        <v>149</v>
      </c>
      <c r="X240">
        <v>66</v>
      </c>
      <c r="Y240">
        <v>405</v>
      </c>
      <c r="Z240">
        <v>536</v>
      </c>
      <c r="AA240">
        <v>1635</v>
      </c>
      <c r="AB240">
        <v>60.6</v>
      </c>
      <c r="AC240" s="4">
        <v>27</v>
      </c>
      <c r="AD240" s="5">
        <v>5426</v>
      </c>
      <c r="AE240" s="5">
        <v>614</v>
      </c>
      <c r="AF240" s="5">
        <v>1396</v>
      </c>
      <c r="AG240" s="5">
        <v>0.44</v>
      </c>
      <c r="AH240" s="5">
        <v>424</v>
      </c>
      <c r="AI240" s="5">
        <v>884</v>
      </c>
      <c r="AJ240" s="5">
        <v>0.48</v>
      </c>
      <c r="AK240" s="5">
        <v>190</v>
      </c>
      <c r="AL240" s="5">
        <v>512</v>
      </c>
      <c r="AM240" s="5">
        <v>0.371</v>
      </c>
      <c r="AN240" s="5">
        <v>391</v>
      </c>
      <c r="AO240" s="5">
        <v>549</v>
      </c>
      <c r="AP240" s="5">
        <v>0.71199999999999997</v>
      </c>
      <c r="AQ240" s="5">
        <v>248</v>
      </c>
      <c r="AR240" s="5">
        <v>587</v>
      </c>
      <c r="AS240" s="5">
        <v>835</v>
      </c>
      <c r="AT240" s="5">
        <v>356</v>
      </c>
      <c r="AU240" s="5">
        <v>187</v>
      </c>
      <c r="AV240" s="5">
        <v>109</v>
      </c>
      <c r="AW240" s="5">
        <v>306</v>
      </c>
      <c r="AX240" s="5">
        <v>461</v>
      </c>
      <c r="AY240" s="5">
        <v>1809</v>
      </c>
      <c r="AZ240" s="6">
        <v>67</v>
      </c>
      <c r="BA240">
        <f t="shared" si="21"/>
        <v>0.49944506104328523</v>
      </c>
      <c r="BB240">
        <f t="shared" si="22"/>
        <v>0.53591160220994472</v>
      </c>
      <c r="BD240" s="5">
        <f t="shared" si="23"/>
        <v>1.0809034416826004</v>
      </c>
      <c r="BE240" s="5">
        <f t="shared" si="24"/>
        <v>0.9761194029850746</v>
      </c>
      <c r="BG240">
        <v>20</v>
      </c>
      <c r="BH240">
        <v>9</v>
      </c>
      <c r="BI240" s="5">
        <f t="shared" si="25"/>
        <v>0.7407407407407407</v>
      </c>
      <c r="BJ240" s="5">
        <f t="shared" si="26"/>
        <v>0.33333333333333331</v>
      </c>
      <c r="BK240" s="5">
        <f t="shared" si="27"/>
        <v>-0.40740740740740738</v>
      </c>
    </row>
    <row r="241" spans="1:63" x14ac:dyDescent="0.25">
      <c r="A241">
        <v>2015</v>
      </c>
      <c r="B241" t="s">
        <v>257</v>
      </c>
      <c r="C241" s="5">
        <f>54*(($BP$2*G241)+($BQ$2*W241)+($BR$2*M241)+($BS$2*P241)+($BT$2*X241)+($BU$2*S241)+($BV$2*V241)+($BW$2*T241)-($BX$2*Z241)-($BY$2*(Q241-P241))-($BZ$2*(H241-G241))-($CA$2*Y241))*(1/F241)</f>
        <v>11.595773476725732</v>
      </c>
      <c r="D241">
        <v>30</v>
      </c>
      <c r="E241">
        <v>17</v>
      </c>
      <c r="F241">
        <v>6001</v>
      </c>
      <c r="G241">
        <v>663</v>
      </c>
      <c r="H241">
        <v>1554</v>
      </c>
      <c r="I241">
        <v>0.42699999999999999</v>
      </c>
      <c r="J241">
        <v>526</v>
      </c>
      <c r="K241">
        <v>1119</v>
      </c>
      <c r="L241">
        <v>0.47</v>
      </c>
      <c r="M241">
        <v>137</v>
      </c>
      <c r="N241">
        <v>435</v>
      </c>
      <c r="O241">
        <v>0.315</v>
      </c>
      <c r="P241">
        <v>451</v>
      </c>
      <c r="Q241">
        <v>601</v>
      </c>
      <c r="R241">
        <v>0.75</v>
      </c>
      <c r="S241">
        <v>284</v>
      </c>
      <c r="T241">
        <v>723</v>
      </c>
      <c r="U241">
        <v>1007</v>
      </c>
      <c r="V241">
        <v>407</v>
      </c>
      <c r="W241">
        <v>186</v>
      </c>
      <c r="X241">
        <v>102</v>
      </c>
      <c r="Y241">
        <v>375</v>
      </c>
      <c r="Z241">
        <v>536</v>
      </c>
      <c r="AA241">
        <v>1914</v>
      </c>
      <c r="AB241">
        <v>63.8</v>
      </c>
      <c r="AC241" s="4">
        <v>30</v>
      </c>
      <c r="AD241" s="5">
        <v>6001</v>
      </c>
      <c r="AE241" s="5">
        <v>666</v>
      </c>
      <c r="AF241" s="5">
        <v>1635</v>
      </c>
      <c r="AG241" s="5">
        <v>0.40699999999999997</v>
      </c>
      <c r="AH241" s="5">
        <v>541</v>
      </c>
      <c r="AI241" s="5">
        <v>1147</v>
      </c>
      <c r="AJ241" s="5">
        <v>0.47199999999999998</v>
      </c>
      <c r="AK241" s="5">
        <v>125</v>
      </c>
      <c r="AL241" s="5">
        <v>488</v>
      </c>
      <c r="AM241" s="5">
        <v>0.25600000000000001</v>
      </c>
      <c r="AN241" s="5">
        <v>374</v>
      </c>
      <c r="AO241" s="5">
        <v>559</v>
      </c>
      <c r="AP241" s="5">
        <v>0.66900000000000004</v>
      </c>
      <c r="AQ241" s="5">
        <v>341</v>
      </c>
      <c r="AR241" s="5">
        <v>681</v>
      </c>
      <c r="AS241" s="5">
        <v>1022</v>
      </c>
      <c r="AT241" s="5">
        <v>363</v>
      </c>
      <c r="AU241" s="5">
        <v>201</v>
      </c>
      <c r="AV241" s="5">
        <v>102</v>
      </c>
      <c r="AW241" s="5">
        <v>363</v>
      </c>
      <c r="AX241" s="5">
        <v>566</v>
      </c>
      <c r="AY241" s="5">
        <v>1831</v>
      </c>
      <c r="AZ241" s="6">
        <v>61</v>
      </c>
      <c r="BA241">
        <f t="shared" si="21"/>
        <v>0.52144249512670571</v>
      </c>
      <c r="BB241">
        <f t="shared" si="22"/>
        <v>0.50940594059405941</v>
      </c>
      <c r="BD241" s="5">
        <f t="shared" si="23"/>
        <v>0.97362543868977991</v>
      </c>
      <c r="BE241" s="5">
        <f t="shared" si="24"/>
        <v>1.0151691948658108</v>
      </c>
      <c r="BG241">
        <v>21</v>
      </c>
      <c r="BH241">
        <v>17</v>
      </c>
      <c r="BI241" s="5">
        <f t="shared" si="25"/>
        <v>0.7</v>
      </c>
      <c r="BJ241" s="5">
        <f t="shared" si="26"/>
        <v>0.56666666666666665</v>
      </c>
      <c r="BK241" s="5">
        <f t="shared" si="27"/>
        <v>-0.1333333333333333</v>
      </c>
    </row>
    <row r="242" spans="1:63" x14ac:dyDescent="0.25">
      <c r="A242">
        <v>2015</v>
      </c>
      <c r="B242" t="s">
        <v>258</v>
      </c>
      <c r="C242" s="5">
        <f>54*(($BP$2*G242)+($BQ$2*W242)+($BR$2*M242)+($BS$2*P242)+($BT$2*X242)+($BU$2*S242)+($BV$2*V242)+($BW$2*T242)-($BX$2*Z242)-($BY$2*(Q242-P242))-($BZ$2*(H242-G242))-($CA$2*Y242))*(1/F242)</f>
        <v>12.989729562884444</v>
      </c>
      <c r="D242">
        <v>32</v>
      </c>
      <c r="E242">
        <v>18</v>
      </c>
      <c r="F242">
        <v>6476</v>
      </c>
      <c r="G242">
        <v>790</v>
      </c>
      <c r="H242">
        <v>1768</v>
      </c>
      <c r="I242">
        <v>0.44700000000000001</v>
      </c>
      <c r="J242">
        <v>635</v>
      </c>
      <c r="K242">
        <v>1314</v>
      </c>
      <c r="L242">
        <v>0.48299999999999998</v>
      </c>
      <c r="M242">
        <v>155</v>
      </c>
      <c r="N242">
        <v>454</v>
      </c>
      <c r="O242">
        <v>0.34100000000000003</v>
      </c>
      <c r="P242">
        <v>420</v>
      </c>
      <c r="Q242">
        <v>607</v>
      </c>
      <c r="R242">
        <v>0.69199999999999995</v>
      </c>
      <c r="S242">
        <v>389</v>
      </c>
      <c r="T242">
        <v>673</v>
      </c>
      <c r="U242">
        <v>1062</v>
      </c>
      <c r="V242">
        <v>529</v>
      </c>
      <c r="W242">
        <v>162</v>
      </c>
      <c r="X242">
        <v>92</v>
      </c>
      <c r="Y242">
        <v>313</v>
      </c>
      <c r="Z242">
        <v>563</v>
      </c>
      <c r="AA242">
        <v>2155</v>
      </c>
      <c r="AB242">
        <v>67.3</v>
      </c>
      <c r="AC242" s="4">
        <v>32</v>
      </c>
      <c r="AD242" s="5">
        <v>6476</v>
      </c>
      <c r="AE242" s="5">
        <v>738</v>
      </c>
      <c r="AF242" s="5">
        <v>1642</v>
      </c>
      <c r="AG242" s="5">
        <v>0.44900000000000001</v>
      </c>
      <c r="AH242" s="5">
        <v>554</v>
      </c>
      <c r="AI242" s="5">
        <v>1124</v>
      </c>
      <c r="AJ242" s="5">
        <v>0.49299999999999999</v>
      </c>
      <c r="AK242" s="5">
        <v>184</v>
      </c>
      <c r="AL242" s="5">
        <v>518</v>
      </c>
      <c r="AM242" s="5">
        <v>0.35499999999999998</v>
      </c>
      <c r="AN242" s="5">
        <v>429</v>
      </c>
      <c r="AO242" s="5">
        <v>600</v>
      </c>
      <c r="AP242" s="5">
        <v>0.71499999999999997</v>
      </c>
      <c r="AQ242" s="5">
        <v>314</v>
      </c>
      <c r="AR242" s="5">
        <v>693</v>
      </c>
      <c r="AS242" s="5">
        <v>1007</v>
      </c>
      <c r="AT242" s="5">
        <v>406</v>
      </c>
      <c r="AU242" s="5">
        <v>151</v>
      </c>
      <c r="AV242" s="5">
        <v>112</v>
      </c>
      <c r="AW242" s="5">
        <v>359</v>
      </c>
      <c r="AX242" s="5">
        <v>552</v>
      </c>
      <c r="AY242" s="5">
        <v>2089</v>
      </c>
      <c r="AZ242" s="6">
        <v>65.3</v>
      </c>
      <c r="BA242">
        <f t="shared" si="21"/>
        <v>0.59387663214768127</v>
      </c>
      <c r="BB242">
        <f t="shared" si="22"/>
        <v>0.54658385093167705</v>
      </c>
      <c r="BD242" s="5">
        <f t="shared" si="23"/>
        <v>1.0840685002594708</v>
      </c>
      <c r="BE242" s="5">
        <f t="shared" si="24"/>
        <v>1.1138102129419061</v>
      </c>
      <c r="BG242">
        <v>13</v>
      </c>
      <c r="BH242">
        <v>18</v>
      </c>
      <c r="BI242" s="5">
        <f t="shared" si="25"/>
        <v>0.40625</v>
      </c>
      <c r="BJ242" s="5">
        <f t="shared" si="26"/>
        <v>0.5625</v>
      </c>
      <c r="BK242" s="5">
        <f t="shared" si="27"/>
        <v>0.15625</v>
      </c>
    </row>
    <row r="243" spans="1:63" x14ac:dyDescent="0.25">
      <c r="A243">
        <v>2015</v>
      </c>
      <c r="B243" t="s">
        <v>259</v>
      </c>
      <c r="C243" s="5">
        <f>54*(($BP$2*G243)+($BQ$2*W243)+($BR$2*M243)+($BS$2*P243)+($BT$2*X243)+($BU$2*S243)+($BV$2*V243)+($BW$2*T243)-($BX$2*Z243)-($BY$2*(Q243-P243))-($BZ$2*(H243-G243))-($CA$2*Y243))*(1/F243)</f>
        <v>13.236601485839504</v>
      </c>
      <c r="D243">
        <v>31</v>
      </c>
      <c r="E243">
        <v>15</v>
      </c>
      <c r="F243">
        <v>6300</v>
      </c>
      <c r="G243">
        <v>764</v>
      </c>
      <c r="H243">
        <v>1720</v>
      </c>
      <c r="I243">
        <v>0.44400000000000001</v>
      </c>
      <c r="J243">
        <v>555</v>
      </c>
      <c r="K243">
        <v>1178</v>
      </c>
      <c r="L243">
        <v>0.47099999999999997</v>
      </c>
      <c r="M243">
        <v>209</v>
      </c>
      <c r="N243">
        <v>542</v>
      </c>
      <c r="O243">
        <v>0.38600000000000001</v>
      </c>
      <c r="P243">
        <v>442</v>
      </c>
      <c r="Q243">
        <v>622</v>
      </c>
      <c r="R243">
        <v>0.71099999999999997</v>
      </c>
      <c r="S243">
        <v>365</v>
      </c>
      <c r="T243">
        <v>748</v>
      </c>
      <c r="U243">
        <v>1113</v>
      </c>
      <c r="V243">
        <v>464</v>
      </c>
      <c r="W243">
        <v>173</v>
      </c>
      <c r="X243">
        <v>140</v>
      </c>
      <c r="Y243">
        <v>377</v>
      </c>
      <c r="Z243">
        <v>575</v>
      </c>
      <c r="AA243">
        <v>2179</v>
      </c>
      <c r="AB243">
        <v>70.3</v>
      </c>
      <c r="AC243" s="4">
        <v>31</v>
      </c>
      <c r="AD243" s="5">
        <v>6300</v>
      </c>
      <c r="AE243" s="5">
        <v>730</v>
      </c>
      <c r="AF243" s="5">
        <v>1713</v>
      </c>
      <c r="AG243" s="5">
        <v>0.42599999999999999</v>
      </c>
      <c r="AH243" s="5">
        <v>547</v>
      </c>
      <c r="AI243" s="5">
        <v>1157</v>
      </c>
      <c r="AJ243" s="5">
        <v>0.47299999999999998</v>
      </c>
      <c r="AK243" s="5">
        <v>183</v>
      </c>
      <c r="AL243" s="5">
        <v>556</v>
      </c>
      <c r="AM243" s="5">
        <v>0.32900000000000001</v>
      </c>
      <c r="AN243" s="5">
        <v>453</v>
      </c>
      <c r="AO243" s="5">
        <v>621</v>
      </c>
      <c r="AP243" s="5">
        <v>0.72899999999999998</v>
      </c>
      <c r="AQ243" s="5">
        <v>313</v>
      </c>
      <c r="AR243" s="5">
        <v>676</v>
      </c>
      <c r="AS243" s="5">
        <v>989</v>
      </c>
      <c r="AT243" s="5">
        <v>353</v>
      </c>
      <c r="AU243" s="5">
        <v>203</v>
      </c>
      <c r="AV243" s="5">
        <v>95</v>
      </c>
      <c r="AW243" s="5">
        <v>348</v>
      </c>
      <c r="AX243" s="5">
        <v>599</v>
      </c>
      <c r="AY243" s="5">
        <v>2096</v>
      </c>
      <c r="AZ243" s="6">
        <v>67.599999999999994</v>
      </c>
      <c r="BA243">
        <f t="shared" si="21"/>
        <v>0.55919854280510017</v>
      </c>
      <c r="BB243">
        <f t="shared" si="22"/>
        <v>0.51546882436934793</v>
      </c>
      <c r="BD243" s="5">
        <f t="shared" si="23"/>
        <v>1.0498898016429572</v>
      </c>
      <c r="BE243" s="5">
        <f t="shared" si="24"/>
        <v>1.1000605815831987</v>
      </c>
      <c r="BG243">
        <v>17</v>
      </c>
      <c r="BH243">
        <v>15</v>
      </c>
      <c r="BI243" s="5">
        <f t="shared" si="25"/>
        <v>0.54838709677419351</v>
      </c>
      <c r="BJ243" s="5">
        <f t="shared" si="26"/>
        <v>0.4838709677419355</v>
      </c>
      <c r="BK243" s="5">
        <f t="shared" si="27"/>
        <v>-6.4516129032258007E-2</v>
      </c>
    </row>
    <row r="244" spans="1:63" x14ac:dyDescent="0.25">
      <c r="A244">
        <v>2015</v>
      </c>
      <c r="B244" t="s">
        <v>260</v>
      </c>
      <c r="C244" s="5">
        <f>54*(($BP$2*G244)+($BQ$2*W244)+($BR$2*M244)+($BS$2*P244)+($BT$2*X244)+($BU$2*S244)+($BV$2*V244)+($BW$2*T244)-($BX$2*Z244)-($BY$2*(Q244-P244))-($BZ$2*(H244-G244))-($CA$2*Y244))*(1/F244)</f>
        <v>13.35134598391735</v>
      </c>
      <c r="D244">
        <v>28</v>
      </c>
      <c r="E244">
        <v>13</v>
      </c>
      <c r="F244">
        <v>5625</v>
      </c>
      <c r="G244">
        <v>701</v>
      </c>
      <c r="H244">
        <v>1585</v>
      </c>
      <c r="I244">
        <v>0.442</v>
      </c>
      <c r="J244">
        <v>514</v>
      </c>
      <c r="K244">
        <v>1098</v>
      </c>
      <c r="L244">
        <v>0.46800000000000003</v>
      </c>
      <c r="M244">
        <v>187</v>
      </c>
      <c r="N244">
        <v>487</v>
      </c>
      <c r="O244">
        <v>0.38400000000000001</v>
      </c>
      <c r="P244">
        <v>434</v>
      </c>
      <c r="Q244">
        <v>582</v>
      </c>
      <c r="R244">
        <v>0.746</v>
      </c>
      <c r="S244">
        <v>266</v>
      </c>
      <c r="T244">
        <v>638</v>
      </c>
      <c r="U244">
        <v>904</v>
      </c>
      <c r="V244">
        <v>371</v>
      </c>
      <c r="W244">
        <v>179</v>
      </c>
      <c r="X244">
        <v>109</v>
      </c>
      <c r="Y244">
        <v>315</v>
      </c>
      <c r="Z244">
        <v>496</v>
      </c>
      <c r="AA244">
        <v>2023</v>
      </c>
      <c r="AB244">
        <v>72.3</v>
      </c>
      <c r="AC244" s="4">
        <v>28</v>
      </c>
      <c r="AD244" s="5">
        <v>5625</v>
      </c>
      <c r="AE244" s="5">
        <v>728</v>
      </c>
      <c r="AF244" s="5">
        <v>1605</v>
      </c>
      <c r="AG244" s="5">
        <v>0.45400000000000001</v>
      </c>
      <c r="AH244" s="5">
        <v>518</v>
      </c>
      <c r="AI244" s="5">
        <v>1054</v>
      </c>
      <c r="AJ244" s="5">
        <v>0.49099999999999999</v>
      </c>
      <c r="AK244" s="5">
        <v>210</v>
      </c>
      <c r="AL244" s="5">
        <v>551</v>
      </c>
      <c r="AM244" s="5">
        <v>0.38100000000000001</v>
      </c>
      <c r="AN244" s="5">
        <v>362</v>
      </c>
      <c r="AO244" s="5">
        <v>497</v>
      </c>
      <c r="AP244" s="5">
        <v>0.72799999999999998</v>
      </c>
      <c r="AQ244" s="5">
        <v>305</v>
      </c>
      <c r="AR244" s="5">
        <v>695</v>
      </c>
      <c r="AS244" s="5">
        <v>1000</v>
      </c>
      <c r="AT244" s="5">
        <v>423</v>
      </c>
      <c r="AU244" s="5">
        <v>159</v>
      </c>
      <c r="AV244" s="5">
        <v>86</v>
      </c>
      <c r="AW244" s="5">
        <v>348</v>
      </c>
      <c r="AX244" s="5">
        <v>529</v>
      </c>
      <c r="AY244" s="5">
        <v>2028</v>
      </c>
      <c r="AZ244" s="6">
        <v>72.400000000000006</v>
      </c>
      <c r="BA244">
        <f t="shared" si="21"/>
        <v>0.53466334164588525</v>
      </c>
      <c r="BB244">
        <f t="shared" si="22"/>
        <v>0.55577015934331242</v>
      </c>
      <c r="BD244" s="5">
        <f t="shared" si="23"/>
        <v>1.0981156595191683</v>
      </c>
      <c r="BE244" s="5">
        <f t="shared" si="24"/>
        <v>1.0836725948146562</v>
      </c>
      <c r="BG244">
        <v>13</v>
      </c>
      <c r="BH244">
        <v>13</v>
      </c>
      <c r="BI244" s="5">
        <f t="shared" si="25"/>
        <v>0.4642857142857143</v>
      </c>
      <c r="BJ244" s="5">
        <f t="shared" si="26"/>
        <v>0.4642857142857143</v>
      </c>
      <c r="BK244" s="5">
        <f t="shared" si="27"/>
        <v>0</v>
      </c>
    </row>
    <row r="245" spans="1:63" x14ac:dyDescent="0.25">
      <c r="A245">
        <v>2015</v>
      </c>
      <c r="B245" t="s">
        <v>261</v>
      </c>
      <c r="C245" s="5">
        <f>54*(($BP$2*G245)+($BQ$2*W245)+($BR$2*M245)+($BS$2*P245)+($BT$2*X245)+($BU$2*S245)+($BV$2*V245)+($BW$2*T245)-($BX$2*Z245)-($BY$2*(Q245-P245))-($BZ$2*(H245-G245))-($CA$2*Y245))*(1/F245)</f>
        <v>10.991728786363504</v>
      </c>
      <c r="D245">
        <v>31</v>
      </c>
      <c r="E245">
        <v>13</v>
      </c>
      <c r="F245">
        <v>6200</v>
      </c>
      <c r="G245">
        <v>767</v>
      </c>
      <c r="H245">
        <v>1810</v>
      </c>
      <c r="I245">
        <v>0.42399999999999999</v>
      </c>
      <c r="J245">
        <v>597</v>
      </c>
      <c r="K245">
        <v>1307</v>
      </c>
      <c r="L245">
        <v>0.45700000000000002</v>
      </c>
      <c r="M245">
        <v>170</v>
      </c>
      <c r="N245">
        <v>503</v>
      </c>
      <c r="O245">
        <v>0.33800000000000002</v>
      </c>
      <c r="P245">
        <v>368</v>
      </c>
      <c r="Q245">
        <v>575</v>
      </c>
      <c r="R245">
        <v>0.64</v>
      </c>
      <c r="S245">
        <v>378</v>
      </c>
      <c r="T245">
        <v>636</v>
      </c>
      <c r="U245">
        <v>1014</v>
      </c>
      <c r="V245">
        <v>333</v>
      </c>
      <c r="W245">
        <v>273</v>
      </c>
      <c r="X245">
        <v>96</v>
      </c>
      <c r="Y245">
        <v>445</v>
      </c>
      <c r="Z245">
        <v>675</v>
      </c>
      <c r="AA245">
        <v>2072</v>
      </c>
      <c r="AB245">
        <v>66.8</v>
      </c>
      <c r="AC245" s="4">
        <v>31</v>
      </c>
      <c r="AD245" s="5">
        <v>6200</v>
      </c>
      <c r="AE245" s="5">
        <v>716</v>
      </c>
      <c r="AF245" s="5">
        <v>1630</v>
      </c>
      <c r="AG245" s="5">
        <v>0.439</v>
      </c>
      <c r="AH245" s="5">
        <v>571</v>
      </c>
      <c r="AI245" s="5">
        <v>1127</v>
      </c>
      <c r="AJ245" s="5">
        <v>0.50700000000000001</v>
      </c>
      <c r="AK245" s="5">
        <v>145</v>
      </c>
      <c r="AL245" s="5">
        <v>503</v>
      </c>
      <c r="AM245" s="5">
        <v>0.28799999999999998</v>
      </c>
      <c r="AN245" s="5">
        <v>557</v>
      </c>
      <c r="AO245" s="5">
        <v>842</v>
      </c>
      <c r="AP245" s="5">
        <v>0.66200000000000003</v>
      </c>
      <c r="AQ245" s="5">
        <v>416</v>
      </c>
      <c r="AR245" s="5">
        <v>769</v>
      </c>
      <c r="AS245" s="5">
        <v>1185</v>
      </c>
      <c r="AT245" s="5">
        <v>358</v>
      </c>
      <c r="AU245" s="5">
        <v>206</v>
      </c>
      <c r="AV245" s="5">
        <v>130</v>
      </c>
      <c r="AW245" s="5">
        <v>526</v>
      </c>
      <c r="AX245" s="5">
        <v>544</v>
      </c>
      <c r="AY245" s="5">
        <v>2134</v>
      </c>
      <c r="AZ245" s="6">
        <v>68.8</v>
      </c>
      <c r="BA245">
        <f t="shared" si="21"/>
        <v>0.49773755656108598</v>
      </c>
      <c r="BB245">
        <f t="shared" si="22"/>
        <v>0.51191611058150621</v>
      </c>
      <c r="BD245" s="5">
        <f t="shared" si="23"/>
        <v>1.0275423728813557</v>
      </c>
      <c r="BE245" s="5">
        <f t="shared" si="24"/>
        <v>0.98338870431893688</v>
      </c>
      <c r="BG245">
        <v>10</v>
      </c>
      <c r="BH245">
        <v>13</v>
      </c>
      <c r="BI245" s="5">
        <f t="shared" si="25"/>
        <v>0.32258064516129031</v>
      </c>
      <c r="BJ245" s="5">
        <f t="shared" si="26"/>
        <v>0.41935483870967744</v>
      </c>
      <c r="BK245" s="5">
        <f t="shared" si="27"/>
        <v>9.6774193548387122E-2</v>
      </c>
    </row>
    <row r="246" spans="1:63" x14ac:dyDescent="0.25">
      <c r="A246">
        <v>2015</v>
      </c>
      <c r="B246" t="s">
        <v>262</v>
      </c>
      <c r="C246" s="5">
        <f>54*(($BP$2*G246)+($BQ$2*W246)+($BR$2*M246)+($BS$2*P246)+($BT$2*X246)+($BU$2*S246)+($BV$2*V246)+($BW$2*T246)-($BX$2*Z246)-($BY$2*(Q246-P246))-($BZ$2*(H246-G246))-($CA$2*Y246))*(1/F246)</f>
        <v>10.142011598109981</v>
      </c>
      <c r="D246">
        <v>32</v>
      </c>
      <c r="E246">
        <v>6</v>
      </c>
      <c r="F246">
        <v>6403</v>
      </c>
      <c r="G246">
        <v>741</v>
      </c>
      <c r="H246">
        <v>1656</v>
      </c>
      <c r="I246">
        <v>0.44700000000000001</v>
      </c>
      <c r="J246">
        <v>605</v>
      </c>
      <c r="K246">
        <v>1231</v>
      </c>
      <c r="L246">
        <v>0.49099999999999999</v>
      </c>
      <c r="M246">
        <v>136</v>
      </c>
      <c r="N246">
        <v>425</v>
      </c>
      <c r="O246">
        <v>0.32</v>
      </c>
      <c r="P246">
        <v>360</v>
      </c>
      <c r="Q246">
        <v>546</v>
      </c>
      <c r="R246">
        <v>0.65900000000000003</v>
      </c>
      <c r="S246">
        <v>296</v>
      </c>
      <c r="T246">
        <v>733</v>
      </c>
      <c r="U246">
        <v>1029</v>
      </c>
      <c r="V246">
        <v>341</v>
      </c>
      <c r="W246">
        <v>166</v>
      </c>
      <c r="X246">
        <v>90</v>
      </c>
      <c r="Y246">
        <v>415</v>
      </c>
      <c r="Z246">
        <v>507</v>
      </c>
      <c r="AA246">
        <v>1978</v>
      </c>
      <c r="AB246">
        <v>61.8</v>
      </c>
      <c r="AC246" s="4">
        <v>32</v>
      </c>
      <c r="AD246" s="5">
        <v>6403</v>
      </c>
      <c r="AE246" s="5">
        <v>790</v>
      </c>
      <c r="AF246" s="5">
        <v>1785</v>
      </c>
      <c r="AG246" s="5">
        <v>0.443</v>
      </c>
      <c r="AH246" s="5">
        <v>503</v>
      </c>
      <c r="AI246" s="5">
        <v>1025</v>
      </c>
      <c r="AJ246" s="5">
        <v>0.49099999999999999</v>
      </c>
      <c r="AK246" s="5">
        <v>287</v>
      </c>
      <c r="AL246" s="5">
        <v>760</v>
      </c>
      <c r="AM246" s="5">
        <v>0.378</v>
      </c>
      <c r="AN246" s="5">
        <v>347</v>
      </c>
      <c r="AO246" s="5">
        <v>499</v>
      </c>
      <c r="AP246" s="5">
        <v>0.69499999999999995</v>
      </c>
      <c r="AQ246" s="5">
        <v>357</v>
      </c>
      <c r="AR246" s="5">
        <v>708</v>
      </c>
      <c r="AS246" s="5">
        <v>1065</v>
      </c>
      <c r="AT246" s="5">
        <v>462</v>
      </c>
      <c r="AU246" s="5">
        <v>221</v>
      </c>
      <c r="AV246" s="5">
        <v>91</v>
      </c>
      <c r="AW246" s="5">
        <v>349</v>
      </c>
      <c r="AX246" s="5">
        <v>512</v>
      </c>
      <c r="AY246" s="5">
        <v>2214</v>
      </c>
      <c r="AZ246" s="6">
        <v>69.2</v>
      </c>
      <c r="BA246">
        <f t="shared" si="21"/>
        <v>0.51134215500945179</v>
      </c>
      <c r="BB246">
        <f t="shared" si="22"/>
        <v>0.55917820455560518</v>
      </c>
      <c r="BD246" s="5">
        <f t="shared" si="23"/>
        <v>1.1201052312050996</v>
      </c>
      <c r="BE246" s="5">
        <f t="shared" si="24"/>
        <v>0.99227450586936883</v>
      </c>
      <c r="BG246">
        <v>19</v>
      </c>
      <c r="BH246">
        <v>6</v>
      </c>
      <c r="BI246" s="5">
        <f t="shared" si="25"/>
        <v>0.59375</v>
      </c>
      <c r="BJ246" s="5">
        <f t="shared" si="26"/>
        <v>0.1875</v>
      </c>
      <c r="BK246" s="5">
        <f t="shared" si="27"/>
        <v>-0.40625</v>
      </c>
    </row>
    <row r="247" spans="1:63" x14ac:dyDescent="0.25">
      <c r="A247">
        <v>2015</v>
      </c>
      <c r="B247" t="s">
        <v>263</v>
      </c>
      <c r="C247" s="5">
        <f>54*(($BP$2*G247)+($BQ$2*W247)+($BR$2*M247)+($BS$2*P247)+($BT$2*X247)+($BU$2*S247)+($BV$2*V247)+($BW$2*T247)-($BX$2*Z247)-($BY$2*(Q247-P247))-($BZ$2*(H247-G247))-($CA$2*Y247))*(1/F247)</f>
        <v>12.308495141842165</v>
      </c>
      <c r="D247">
        <v>30</v>
      </c>
      <c r="E247">
        <v>14</v>
      </c>
      <c r="F247">
        <v>5800</v>
      </c>
      <c r="G247">
        <v>650</v>
      </c>
      <c r="H247">
        <v>1410</v>
      </c>
      <c r="I247">
        <v>0.46100000000000002</v>
      </c>
      <c r="J247">
        <v>409</v>
      </c>
      <c r="K247">
        <v>764</v>
      </c>
      <c r="L247">
        <v>0.53500000000000003</v>
      </c>
      <c r="M247">
        <v>241</v>
      </c>
      <c r="N247">
        <v>646</v>
      </c>
      <c r="O247">
        <v>0.373</v>
      </c>
      <c r="P247">
        <v>452</v>
      </c>
      <c r="Q247">
        <v>634</v>
      </c>
      <c r="R247">
        <v>0.71299999999999997</v>
      </c>
      <c r="S247">
        <v>179</v>
      </c>
      <c r="T247">
        <v>698</v>
      </c>
      <c r="U247">
        <v>877</v>
      </c>
      <c r="V247">
        <v>376</v>
      </c>
      <c r="W247">
        <v>161</v>
      </c>
      <c r="X247">
        <v>87</v>
      </c>
      <c r="Y247">
        <v>349</v>
      </c>
      <c r="Z247">
        <v>545</v>
      </c>
      <c r="AA247">
        <v>1993</v>
      </c>
      <c r="AB247">
        <v>66.400000000000006</v>
      </c>
      <c r="AC247" s="4">
        <v>30</v>
      </c>
      <c r="AD247" s="5">
        <v>5800</v>
      </c>
      <c r="AE247" s="5">
        <v>658</v>
      </c>
      <c r="AF247" s="5">
        <v>1500</v>
      </c>
      <c r="AG247" s="5">
        <v>0.439</v>
      </c>
      <c r="AH247" s="5">
        <v>493</v>
      </c>
      <c r="AI247" s="5">
        <v>1050</v>
      </c>
      <c r="AJ247" s="5">
        <v>0.47</v>
      </c>
      <c r="AK247" s="5">
        <v>165</v>
      </c>
      <c r="AL247" s="5">
        <v>450</v>
      </c>
      <c r="AM247" s="5">
        <v>0.36699999999999999</v>
      </c>
      <c r="AN247" s="5">
        <v>439</v>
      </c>
      <c r="AO247" s="5">
        <v>622</v>
      </c>
      <c r="AP247" s="5">
        <v>0.70599999999999996</v>
      </c>
      <c r="AQ247" s="5">
        <v>249</v>
      </c>
      <c r="AR247" s="5">
        <v>685</v>
      </c>
      <c r="AS247" s="5">
        <v>934</v>
      </c>
      <c r="AT247" s="5">
        <v>312</v>
      </c>
      <c r="AU247" s="5">
        <v>174</v>
      </c>
      <c r="AV247" s="5">
        <v>104</v>
      </c>
      <c r="AW247" s="5">
        <v>348</v>
      </c>
      <c r="AX247" s="5">
        <v>552</v>
      </c>
      <c r="AY247" s="5">
        <v>1920</v>
      </c>
      <c r="AZ247" s="6">
        <v>64</v>
      </c>
      <c r="BA247">
        <f t="shared" si="21"/>
        <v>0.52453987730061347</v>
      </c>
      <c r="BB247">
        <f t="shared" si="22"/>
        <v>0.50758765044479326</v>
      </c>
      <c r="BD247" s="5">
        <f t="shared" si="23"/>
        <v>1.0390734928022514</v>
      </c>
      <c r="BE247" s="5">
        <f t="shared" si="24"/>
        <v>1.0869328097731239</v>
      </c>
      <c r="BG247">
        <v>17</v>
      </c>
      <c r="BH247">
        <v>14</v>
      </c>
      <c r="BI247" s="5">
        <f t="shared" si="25"/>
        <v>0.56666666666666665</v>
      </c>
      <c r="BJ247" s="5">
        <f t="shared" si="26"/>
        <v>0.46666666666666667</v>
      </c>
      <c r="BK247" s="5">
        <f t="shared" si="27"/>
        <v>-9.9999999999999978E-2</v>
      </c>
    </row>
    <row r="248" spans="1:63" x14ac:dyDescent="0.25">
      <c r="A248">
        <v>2015</v>
      </c>
      <c r="B248" t="s">
        <v>264</v>
      </c>
      <c r="C248" s="5">
        <f>54*(($BP$2*G248)+($BQ$2*W248)+($BR$2*M248)+($BS$2*P248)+($BT$2*X248)+($BU$2*S248)+($BV$2*V248)+($BW$2*T248)-($BX$2*Z248)-($BY$2*(Q248-P248))-($BZ$2*(H248-G248))-($CA$2*Y248))*(1/F248)</f>
        <v>13.727332149455085</v>
      </c>
      <c r="D248">
        <v>31</v>
      </c>
      <c r="E248">
        <v>21</v>
      </c>
      <c r="F248">
        <v>6251</v>
      </c>
      <c r="G248">
        <v>762</v>
      </c>
      <c r="H248">
        <v>1708</v>
      </c>
      <c r="I248">
        <v>0.44600000000000001</v>
      </c>
      <c r="J248">
        <v>614</v>
      </c>
      <c r="K248">
        <v>1221</v>
      </c>
      <c r="L248">
        <v>0.503</v>
      </c>
      <c r="M248">
        <v>148</v>
      </c>
      <c r="N248">
        <v>487</v>
      </c>
      <c r="O248">
        <v>0.30399999999999999</v>
      </c>
      <c r="P248">
        <v>510</v>
      </c>
      <c r="Q248">
        <v>720</v>
      </c>
      <c r="R248">
        <v>0.70799999999999996</v>
      </c>
      <c r="S248">
        <v>361</v>
      </c>
      <c r="T248">
        <v>737</v>
      </c>
      <c r="U248">
        <v>1098</v>
      </c>
      <c r="V248">
        <v>438</v>
      </c>
      <c r="W248">
        <v>224</v>
      </c>
      <c r="X248">
        <v>147</v>
      </c>
      <c r="Y248">
        <v>365</v>
      </c>
      <c r="Z248">
        <v>571</v>
      </c>
      <c r="AA248">
        <v>2182</v>
      </c>
      <c r="AB248">
        <v>70.400000000000006</v>
      </c>
      <c r="AC248" s="4">
        <v>31</v>
      </c>
      <c r="AD248" s="5">
        <v>6251</v>
      </c>
      <c r="AE248" s="5">
        <v>702</v>
      </c>
      <c r="AF248" s="5">
        <v>1652</v>
      </c>
      <c r="AG248" s="5">
        <v>0.42499999999999999</v>
      </c>
      <c r="AH248" s="5">
        <v>505</v>
      </c>
      <c r="AI248" s="5">
        <v>1065</v>
      </c>
      <c r="AJ248" s="5">
        <v>0.47399999999999998</v>
      </c>
      <c r="AK248" s="5">
        <v>197</v>
      </c>
      <c r="AL248" s="5">
        <v>587</v>
      </c>
      <c r="AM248" s="5">
        <v>0.33600000000000002</v>
      </c>
      <c r="AN248" s="5">
        <v>440</v>
      </c>
      <c r="AO248" s="5">
        <v>639</v>
      </c>
      <c r="AP248" s="5">
        <v>0.68899999999999995</v>
      </c>
      <c r="AQ248" s="5">
        <v>309</v>
      </c>
      <c r="AR248" s="5">
        <v>686</v>
      </c>
      <c r="AS248" s="5">
        <v>995</v>
      </c>
      <c r="AT248" s="5">
        <v>382</v>
      </c>
      <c r="AU248" s="5">
        <v>180</v>
      </c>
      <c r="AV248" s="5">
        <v>93</v>
      </c>
      <c r="AW248" s="5">
        <v>407</v>
      </c>
      <c r="AX248" s="5">
        <v>604</v>
      </c>
      <c r="AY248" s="5">
        <v>2041</v>
      </c>
      <c r="AZ248" s="6">
        <v>65.8</v>
      </c>
      <c r="BA248">
        <f t="shared" si="21"/>
        <v>0.55813953488372092</v>
      </c>
      <c r="BB248">
        <f t="shared" si="22"/>
        <v>0.50844277673545968</v>
      </c>
      <c r="BD248" s="5">
        <f t="shared" si="23"/>
        <v>1.0176505783805345</v>
      </c>
      <c r="BE248" s="5">
        <f t="shared" si="24"/>
        <v>1.091</v>
      </c>
      <c r="BG248">
        <v>23</v>
      </c>
      <c r="BH248">
        <v>21</v>
      </c>
      <c r="BI248" s="5">
        <f t="shared" si="25"/>
        <v>0.74193548387096775</v>
      </c>
      <c r="BJ248" s="5">
        <f t="shared" si="26"/>
        <v>0.67741935483870963</v>
      </c>
      <c r="BK248" s="5">
        <f t="shared" si="27"/>
        <v>-6.4516129032258118E-2</v>
      </c>
    </row>
    <row r="249" spans="1:63" x14ac:dyDescent="0.25">
      <c r="A249">
        <v>2015</v>
      </c>
      <c r="B249" t="s">
        <v>265</v>
      </c>
      <c r="C249" s="5">
        <f>54*(($BP$2*G249)+($BQ$2*W249)+($BR$2*M249)+($BS$2*P249)+($BT$2*X249)+($BU$2*S249)+($BV$2*V249)+($BW$2*T249)-($BX$2*Z249)-($BY$2*(Q249-P249))-($BZ$2*(H249-G249))-($CA$2*Y249))*(1/F249)</f>
        <v>13.417020832088269</v>
      </c>
      <c r="D249">
        <v>31</v>
      </c>
      <c r="E249">
        <v>20</v>
      </c>
      <c r="F249">
        <v>6251</v>
      </c>
      <c r="G249">
        <v>764</v>
      </c>
      <c r="H249">
        <v>1671</v>
      </c>
      <c r="I249">
        <v>0.45700000000000002</v>
      </c>
      <c r="J249">
        <v>586</v>
      </c>
      <c r="K249">
        <v>1134</v>
      </c>
      <c r="L249">
        <v>0.51700000000000002</v>
      </c>
      <c r="M249">
        <v>178</v>
      </c>
      <c r="N249">
        <v>537</v>
      </c>
      <c r="O249">
        <v>0.33100000000000002</v>
      </c>
      <c r="P249">
        <v>487</v>
      </c>
      <c r="Q249">
        <v>716</v>
      </c>
      <c r="R249">
        <v>0.68</v>
      </c>
      <c r="S249">
        <v>367</v>
      </c>
      <c r="T249">
        <v>763</v>
      </c>
      <c r="U249">
        <v>1130</v>
      </c>
      <c r="V249">
        <v>466</v>
      </c>
      <c r="W249">
        <v>177</v>
      </c>
      <c r="X249">
        <v>166</v>
      </c>
      <c r="Y249">
        <v>414</v>
      </c>
      <c r="Z249">
        <v>590</v>
      </c>
      <c r="AA249">
        <v>2195</v>
      </c>
      <c r="AB249">
        <v>70.8</v>
      </c>
      <c r="AC249" s="4">
        <v>31</v>
      </c>
      <c r="AD249" s="5">
        <v>6251</v>
      </c>
      <c r="AE249" s="5">
        <v>679</v>
      </c>
      <c r="AF249" s="5">
        <v>1696</v>
      </c>
      <c r="AG249" s="5">
        <v>0.4</v>
      </c>
      <c r="AH249" s="5">
        <v>498</v>
      </c>
      <c r="AI249" s="5">
        <v>1173</v>
      </c>
      <c r="AJ249" s="5">
        <v>0.42499999999999999</v>
      </c>
      <c r="AK249" s="5">
        <v>181</v>
      </c>
      <c r="AL249" s="5">
        <v>523</v>
      </c>
      <c r="AM249" s="5">
        <v>0.34599999999999997</v>
      </c>
      <c r="AN249" s="5">
        <v>460</v>
      </c>
      <c r="AO249" s="5">
        <v>666</v>
      </c>
      <c r="AP249" s="5">
        <v>0.69099999999999995</v>
      </c>
      <c r="AQ249" s="5">
        <v>342</v>
      </c>
      <c r="AR249" s="5">
        <v>640</v>
      </c>
      <c r="AS249" s="5">
        <v>982</v>
      </c>
      <c r="AT249" s="5">
        <v>349</v>
      </c>
      <c r="AU249" s="5">
        <v>217</v>
      </c>
      <c r="AV249" s="5">
        <v>99</v>
      </c>
      <c r="AW249" s="5">
        <v>379</v>
      </c>
      <c r="AX249" s="5">
        <v>638</v>
      </c>
      <c r="AY249" s="5">
        <v>1999</v>
      </c>
      <c r="AZ249" s="6">
        <v>64.5</v>
      </c>
      <c r="BA249">
        <f t="shared" si="21"/>
        <v>0.56318681318681318</v>
      </c>
      <c r="BB249">
        <f t="shared" si="22"/>
        <v>0.49375600384245916</v>
      </c>
      <c r="BD249" s="5">
        <f t="shared" si="23"/>
        <v>0.99979993998199457</v>
      </c>
      <c r="BE249" s="5">
        <f t="shared" si="24"/>
        <v>1.095090800239473</v>
      </c>
      <c r="BG249">
        <v>14</v>
      </c>
      <c r="BH249">
        <v>20</v>
      </c>
      <c r="BI249" s="5">
        <f t="shared" si="25"/>
        <v>0.45161290322580644</v>
      </c>
      <c r="BJ249" s="5">
        <f t="shared" si="26"/>
        <v>0.64516129032258063</v>
      </c>
      <c r="BK249" s="5">
        <f t="shared" si="27"/>
        <v>0.19354838709677419</v>
      </c>
    </row>
    <row r="250" spans="1:63" x14ac:dyDescent="0.25">
      <c r="A250">
        <v>2015</v>
      </c>
      <c r="B250" t="s">
        <v>266</v>
      </c>
      <c r="C250" s="5">
        <f>54*(($BP$2*G250)+($BQ$2*W250)+($BR$2*M250)+($BS$2*P250)+($BT$2*X250)+($BU$2*S250)+($BV$2*V250)+($BW$2*T250)-($BX$2*Z250)-($BY$2*(Q250-P250))-($BZ$2*(H250-G250))-($CA$2*Y250))*(1/F250)</f>
        <v>12.303452185483101</v>
      </c>
      <c r="D250">
        <v>30</v>
      </c>
      <c r="E250">
        <v>15</v>
      </c>
      <c r="F250">
        <v>6151</v>
      </c>
      <c r="G250">
        <v>715</v>
      </c>
      <c r="H250">
        <v>1813</v>
      </c>
      <c r="I250">
        <v>0.39400000000000002</v>
      </c>
      <c r="J250">
        <v>550</v>
      </c>
      <c r="K250">
        <v>1276</v>
      </c>
      <c r="L250">
        <v>0.43099999999999999</v>
      </c>
      <c r="M250">
        <v>165</v>
      </c>
      <c r="N250">
        <v>537</v>
      </c>
      <c r="O250">
        <v>0.307</v>
      </c>
      <c r="P250">
        <v>497</v>
      </c>
      <c r="Q250">
        <v>643</v>
      </c>
      <c r="R250">
        <v>0.77300000000000002</v>
      </c>
      <c r="S250">
        <v>491</v>
      </c>
      <c r="T250">
        <v>870</v>
      </c>
      <c r="U250">
        <v>1361</v>
      </c>
      <c r="V250">
        <v>416</v>
      </c>
      <c r="W250">
        <v>107</v>
      </c>
      <c r="X250">
        <v>173</v>
      </c>
      <c r="Y250">
        <v>416</v>
      </c>
      <c r="Z250">
        <v>570</v>
      </c>
      <c r="AA250">
        <v>2092</v>
      </c>
      <c r="AB250">
        <v>69.7</v>
      </c>
      <c r="AC250" s="4">
        <v>30</v>
      </c>
      <c r="AD250" s="5">
        <v>6151</v>
      </c>
      <c r="AE250" s="5">
        <v>711</v>
      </c>
      <c r="AF250" s="5">
        <v>1787</v>
      </c>
      <c r="AG250" s="5">
        <v>0.39800000000000002</v>
      </c>
      <c r="AH250" s="5">
        <v>518</v>
      </c>
      <c r="AI250" s="5">
        <v>1237</v>
      </c>
      <c r="AJ250" s="5">
        <v>0.41899999999999998</v>
      </c>
      <c r="AK250" s="5">
        <v>193</v>
      </c>
      <c r="AL250" s="5">
        <v>550</v>
      </c>
      <c r="AM250" s="5">
        <v>0.35099999999999998</v>
      </c>
      <c r="AN250" s="5">
        <v>411</v>
      </c>
      <c r="AO250" s="5">
        <v>597</v>
      </c>
      <c r="AP250" s="5">
        <v>0.68799999999999994</v>
      </c>
      <c r="AQ250" s="5">
        <v>313</v>
      </c>
      <c r="AR250" s="5">
        <v>676</v>
      </c>
      <c r="AS250" s="5">
        <v>989</v>
      </c>
      <c r="AT250" s="5">
        <v>364</v>
      </c>
      <c r="AU250" s="5">
        <v>198</v>
      </c>
      <c r="AV250" s="5">
        <v>100</v>
      </c>
      <c r="AW250" s="5">
        <v>286</v>
      </c>
      <c r="AX250" s="5">
        <v>595</v>
      </c>
      <c r="AY250" s="5">
        <v>2026</v>
      </c>
      <c r="AZ250" s="6">
        <v>67.5</v>
      </c>
      <c r="BA250">
        <f t="shared" si="21"/>
        <v>0.52506963788300831</v>
      </c>
      <c r="BB250">
        <f t="shared" si="22"/>
        <v>0.50612052730696799</v>
      </c>
      <c r="BD250" s="5">
        <f t="shared" si="23"/>
        <v>1.0136081648989395</v>
      </c>
      <c r="BE250" s="5">
        <f t="shared" si="24"/>
        <v>1.0485164394546913</v>
      </c>
      <c r="BG250">
        <v>17</v>
      </c>
      <c r="BH250">
        <v>15</v>
      </c>
      <c r="BI250" s="5">
        <f t="shared" si="25"/>
        <v>0.56666666666666665</v>
      </c>
      <c r="BJ250" s="5">
        <f t="shared" si="26"/>
        <v>0.5</v>
      </c>
      <c r="BK250" s="5">
        <f t="shared" si="27"/>
        <v>-6.6666666666666652E-2</v>
      </c>
    </row>
    <row r="251" spans="1:63" x14ac:dyDescent="0.25">
      <c r="A251">
        <v>2015</v>
      </c>
      <c r="B251" t="s">
        <v>267</v>
      </c>
      <c r="C251" s="5">
        <f>54*(($BP$2*G251)+($BQ$2*W251)+($BR$2*M251)+($BS$2*P251)+($BT$2*X251)+($BU$2*S251)+($BV$2*V251)+($BW$2*T251)-($BX$2*Z251)-($BY$2*(Q251-P251))-($BZ$2*(H251-G251))-($CA$2*Y251))*(1/F251)</f>
        <v>13.915114067303351</v>
      </c>
      <c r="D251">
        <v>32</v>
      </c>
      <c r="E251">
        <v>18</v>
      </c>
      <c r="F251">
        <v>6500</v>
      </c>
      <c r="G251">
        <v>834</v>
      </c>
      <c r="H251">
        <v>1817</v>
      </c>
      <c r="I251">
        <v>0.45900000000000002</v>
      </c>
      <c r="J251">
        <v>631</v>
      </c>
      <c r="K251">
        <v>1223</v>
      </c>
      <c r="L251">
        <v>0.51600000000000001</v>
      </c>
      <c r="M251">
        <v>203</v>
      </c>
      <c r="N251">
        <v>594</v>
      </c>
      <c r="O251">
        <v>0.34200000000000003</v>
      </c>
      <c r="P251">
        <v>456</v>
      </c>
      <c r="Q251">
        <v>661</v>
      </c>
      <c r="R251">
        <v>0.69</v>
      </c>
      <c r="S251">
        <v>393</v>
      </c>
      <c r="T251">
        <v>763</v>
      </c>
      <c r="U251">
        <v>1156</v>
      </c>
      <c r="V251">
        <v>426</v>
      </c>
      <c r="W251">
        <v>219</v>
      </c>
      <c r="X251">
        <v>135</v>
      </c>
      <c r="Y251">
        <v>381</v>
      </c>
      <c r="Z251">
        <v>566</v>
      </c>
      <c r="AA251">
        <v>2327</v>
      </c>
      <c r="AB251">
        <v>72.7</v>
      </c>
      <c r="AC251" s="4">
        <v>32</v>
      </c>
      <c r="AD251" s="5">
        <v>6500</v>
      </c>
      <c r="AE251" s="5">
        <v>776</v>
      </c>
      <c r="AF251" s="5">
        <v>1810</v>
      </c>
      <c r="AG251" s="5">
        <v>0.42899999999999999</v>
      </c>
      <c r="AH251" s="5">
        <v>602</v>
      </c>
      <c r="AI251" s="5">
        <v>1289</v>
      </c>
      <c r="AJ251" s="5">
        <v>0.46700000000000003</v>
      </c>
      <c r="AK251" s="5">
        <v>174</v>
      </c>
      <c r="AL251" s="5">
        <v>521</v>
      </c>
      <c r="AM251" s="5">
        <v>0.33400000000000002</v>
      </c>
      <c r="AN251" s="5">
        <v>440</v>
      </c>
      <c r="AO251" s="5">
        <v>618</v>
      </c>
      <c r="AP251" s="5">
        <v>0.71199999999999997</v>
      </c>
      <c r="AQ251" s="5">
        <v>368</v>
      </c>
      <c r="AR251" s="5">
        <v>702</v>
      </c>
      <c r="AS251" s="5">
        <v>1070</v>
      </c>
      <c r="AT251" s="5">
        <v>355</v>
      </c>
      <c r="AU251" s="5">
        <v>209</v>
      </c>
      <c r="AV251" s="5">
        <v>108</v>
      </c>
      <c r="AW251" s="5">
        <v>399</v>
      </c>
      <c r="AX251" s="5">
        <v>563</v>
      </c>
      <c r="AY251" s="5">
        <v>2166</v>
      </c>
      <c r="AZ251" s="6">
        <v>67.7</v>
      </c>
      <c r="BA251">
        <f t="shared" si="21"/>
        <v>0.56476916181084713</v>
      </c>
      <c r="BB251">
        <f t="shared" si="22"/>
        <v>0.51502732240437155</v>
      </c>
      <c r="BD251" s="5">
        <f t="shared" si="23"/>
        <v>1.0372569677233983</v>
      </c>
      <c r="BE251" s="5">
        <f t="shared" si="24"/>
        <v>1.1244805257562578</v>
      </c>
      <c r="BG251">
        <v>20</v>
      </c>
      <c r="BH251">
        <v>18</v>
      </c>
      <c r="BI251" s="5">
        <f t="shared" si="25"/>
        <v>0.625</v>
      </c>
      <c r="BJ251" s="5">
        <f t="shared" si="26"/>
        <v>0.5625</v>
      </c>
      <c r="BK251" s="5">
        <f t="shared" si="27"/>
        <v>-6.25E-2</v>
      </c>
    </row>
    <row r="252" spans="1:63" x14ac:dyDescent="0.25">
      <c r="A252">
        <v>2015</v>
      </c>
      <c r="B252" t="s">
        <v>268</v>
      </c>
      <c r="C252" s="5">
        <f>54*(($BP$2*G252)+($BQ$2*W252)+($BR$2*M252)+($BS$2*P252)+($BT$2*X252)+($BU$2*S252)+($BV$2*V252)+($BW$2*T252)-($BX$2*Z252)-($BY$2*(Q252-P252))-($BZ$2*(H252-G252))-($CA$2*Y252))*(1/F252)</f>
        <v>12.383051750274166</v>
      </c>
      <c r="D252">
        <v>29</v>
      </c>
      <c r="E252">
        <v>20</v>
      </c>
      <c r="F252">
        <v>5825</v>
      </c>
      <c r="G252">
        <v>688</v>
      </c>
      <c r="H252">
        <v>1514</v>
      </c>
      <c r="I252">
        <v>0.45400000000000001</v>
      </c>
      <c r="J252">
        <v>567</v>
      </c>
      <c r="K252">
        <v>1089</v>
      </c>
      <c r="L252">
        <v>0.52100000000000002</v>
      </c>
      <c r="M252">
        <v>121</v>
      </c>
      <c r="N252">
        <v>425</v>
      </c>
      <c r="O252">
        <v>0.28499999999999998</v>
      </c>
      <c r="P252">
        <v>459</v>
      </c>
      <c r="Q252">
        <v>706</v>
      </c>
      <c r="R252">
        <v>0.65</v>
      </c>
      <c r="S252">
        <v>324</v>
      </c>
      <c r="T252">
        <v>702</v>
      </c>
      <c r="U252">
        <v>1026</v>
      </c>
      <c r="V252">
        <v>379</v>
      </c>
      <c r="W252">
        <v>195</v>
      </c>
      <c r="X252">
        <v>159</v>
      </c>
      <c r="Y252">
        <v>396</v>
      </c>
      <c r="Z252">
        <v>596</v>
      </c>
      <c r="AA252">
        <v>1956</v>
      </c>
      <c r="AB252">
        <v>67.400000000000006</v>
      </c>
      <c r="AC252" s="4">
        <v>29</v>
      </c>
      <c r="AD252" s="5">
        <v>5825</v>
      </c>
      <c r="AE252" s="5">
        <v>596</v>
      </c>
      <c r="AF252" s="5">
        <v>1453</v>
      </c>
      <c r="AG252" s="5">
        <v>0.41</v>
      </c>
      <c r="AH252" s="5">
        <v>487</v>
      </c>
      <c r="AI252" s="5">
        <v>1066</v>
      </c>
      <c r="AJ252" s="5">
        <v>0.45700000000000002</v>
      </c>
      <c r="AK252" s="5">
        <v>109</v>
      </c>
      <c r="AL252" s="5">
        <v>387</v>
      </c>
      <c r="AM252" s="5">
        <v>0.28199999999999997</v>
      </c>
      <c r="AN252" s="5">
        <v>422</v>
      </c>
      <c r="AO252" s="5">
        <v>644</v>
      </c>
      <c r="AP252" s="5">
        <v>0.65500000000000003</v>
      </c>
      <c r="AQ252" s="5">
        <v>283</v>
      </c>
      <c r="AR252" s="5">
        <v>639</v>
      </c>
      <c r="AS252" s="5">
        <v>922</v>
      </c>
      <c r="AT252" s="5">
        <v>292</v>
      </c>
      <c r="AU252" s="5">
        <v>191</v>
      </c>
      <c r="AV252" s="5">
        <v>115</v>
      </c>
      <c r="AW252" s="5">
        <v>435</v>
      </c>
      <c r="AX252" s="5">
        <v>588</v>
      </c>
      <c r="AY252" s="5">
        <v>1723</v>
      </c>
      <c r="AZ252" s="6">
        <v>59.4</v>
      </c>
      <c r="BA252">
        <f t="shared" si="21"/>
        <v>0.54300254452926211</v>
      </c>
      <c r="BB252">
        <f t="shared" si="22"/>
        <v>0.46810753821823931</v>
      </c>
      <c r="BD252" s="5">
        <f t="shared" si="23"/>
        <v>0.92505100397294104</v>
      </c>
      <c r="BE252" s="5">
        <f t="shared" si="24"/>
        <v>1.0468850353243417</v>
      </c>
      <c r="BG252">
        <v>23</v>
      </c>
      <c r="BH252">
        <v>20</v>
      </c>
      <c r="BI252" s="5">
        <f t="shared" si="25"/>
        <v>0.7931034482758621</v>
      </c>
      <c r="BJ252" s="5">
        <f t="shared" si="26"/>
        <v>0.68965517241379315</v>
      </c>
      <c r="BK252" s="5">
        <f t="shared" si="27"/>
        <v>-0.10344827586206895</v>
      </c>
    </row>
    <row r="253" spans="1:63" x14ac:dyDescent="0.25">
      <c r="A253">
        <v>2015</v>
      </c>
      <c r="B253" t="s">
        <v>269</v>
      </c>
      <c r="C253" s="5">
        <f>54*(($BP$2*G253)+($BQ$2*W253)+($BR$2*M253)+($BS$2*P253)+($BT$2*X253)+($BU$2*S253)+($BV$2*V253)+($BW$2*T253)-($BX$2*Z253)-($BY$2*(Q253-P253))-($BZ$2*(H253-G253))-($CA$2*Y253))*(1/F253)</f>
        <v>10.237459027815822</v>
      </c>
      <c r="D253">
        <v>30</v>
      </c>
      <c r="E253">
        <v>9</v>
      </c>
      <c r="F253">
        <v>6175</v>
      </c>
      <c r="G253">
        <v>628</v>
      </c>
      <c r="H253">
        <v>1502</v>
      </c>
      <c r="I253">
        <v>0.41799999999999998</v>
      </c>
      <c r="J253">
        <v>357</v>
      </c>
      <c r="K253">
        <v>753</v>
      </c>
      <c r="L253">
        <v>0.47399999999999998</v>
      </c>
      <c r="M253">
        <v>271</v>
      </c>
      <c r="N253">
        <v>749</v>
      </c>
      <c r="O253">
        <v>0.36199999999999999</v>
      </c>
      <c r="P253">
        <v>379</v>
      </c>
      <c r="Q253">
        <v>518</v>
      </c>
      <c r="R253">
        <v>0.73199999999999998</v>
      </c>
      <c r="S253">
        <v>254</v>
      </c>
      <c r="T253">
        <v>683</v>
      </c>
      <c r="U253">
        <v>937</v>
      </c>
      <c r="V253">
        <v>381</v>
      </c>
      <c r="W253">
        <v>179</v>
      </c>
      <c r="X253">
        <v>68</v>
      </c>
      <c r="Y253">
        <v>429</v>
      </c>
      <c r="Z253">
        <v>565</v>
      </c>
      <c r="AA253">
        <v>1906</v>
      </c>
      <c r="AB253">
        <v>63.5</v>
      </c>
      <c r="AC253" s="4">
        <v>30</v>
      </c>
      <c r="AD253" s="5">
        <v>6175</v>
      </c>
      <c r="AE253" s="5">
        <v>694</v>
      </c>
      <c r="AF253" s="5">
        <v>1563</v>
      </c>
      <c r="AG253" s="5">
        <v>0.44400000000000001</v>
      </c>
      <c r="AH253" s="5">
        <v>508</v>
      </c>
      <c r="AI253" s="5">
        <v>1046</v>
      </c>
      <c r="AJ253" s="5">
        <v>0.48599999999999999</v>
      </c>
      <c r="AK253" s="5">
        <v>186</v>
      </c>
      <c r="AL253" s="5">
        <v>517</v>
      </c>
      <c r="AM253" s="5">
        <v>0.36</v>
      </c>
      <c r="AN253" s="5">
        <v>409</v>
      </c>
      <c r="AO253" s="5">
        <v>623</v>
      </c>
      <c r="AP253" s="5">
        <v>0.65700000000000003</v>
      </c>
      <c r="AQ253" s="5">
        <v>313</v>
      </c>
      <c r="AR253" s="5">
        <v>689</v>
      </c>
      <c r="AS253" s="5">
        <v>1002</v>
      </c>
      <c r="AT253" s="5">
        <v>414</v>
      </c>
      <c r="AU253" s="5">
        <v>201</v>
      </c>
      <c r="AV253" s="5">
        <v>108</v>
      </c>
      <c r="AW253" s="5">
        <v>389</v>
      </c>
      <c r="AX253" s="5">
        <v>522</v>
      </c>
      <c r="AY253" s="5">
        <v>1983</v>
      </c>
      <c r="AZ253" s="6">
        <v>66.099999999999994</v>
      </c>
      <c r="BA253">
        <f t="shared" si="21"/>
        <v>0.4902818270165209</v>
      </c>
      <c r="BB253">
        <f t="shared" si="22"/>
        <v>0.53969800292255232</v>
      </c>
      <c r="BD253" s="5">
        <f t="shared" si="23"/>
        <v>1.050206545916746</v>
      </c>
      <c r="BE253" s="5">
        <f t="shared" si="24"/>
        <v>1.011569897038531</v>
      </c>
      <c r="BG253">
        <v>11</v>
      </c>
      <c r="BH253">
        <v>9</v>
      </c>
      <c r="BI253" s="5">
        <f t="shared" si="25"/>
        <v>0.36666666666666664</v>
      </c>
      <c r="BJ253" s="5">
        <f t="shared" si="26"/>
        <v>0.3</v>
      </c>
      <c r="BK253" s="5">
        <f t="shared" si="27"/>
        <v>-6.6666666666666652E-2</v>
      </c>
    </row>
    <row r="254" spans="1:63" x14ac:dyDescent="0.25">
      <c r="A254">
        <v>2015</v>
      </c>
      <c r="B254" t="s">
        <v>270</v>
      </c>
      <c r="C254" s="5">
        <f>54*(($BP$2*G254)+($BQ$2*W254)+($BR$2*M254)+($BS$2*P254)+($BT$2*X254)+($BU$2*S254)+($BV$2*V254)+($BW$2*T254)-($BX$2*Z254)-($BY$2*(Q254-P254))-($BZ$2*(H254-G254))-($CA$2*Y254))*(1/F254)</f>
        <v>12.272592402192656</v>
      </c>
      <c r="D254">
        <v>31</v>
      </c>
      <c r="E254">
        <v>19</v>
      </c>
      <c r="F254">
        <v>6325</v>
      </c>
      <c r="G254">
        <v>727</v>
      </c>
      <c r="H254">
        <v>1604</v>
      </c>
      <c r="I254">
        <v>0.45300000000000001</v>
      </c>
      <c r="J254">
        <v>516</v>
      </c>
      <c r="K254">
        <v>985</v>
      </c>
      <c r="L254">
        <v>0.52400000000000002</v>
      </c>
      <c r="M254">
        <v>211</v>
      </c>
      <c r="N254">
        <v>619</v>
      </c>
      <c r="O254">
        <v>0.34100000000000003</v>
      </c>
      <c r="P254">
        <v>360</v>
      </c>
      <c r="Q254">
        <v>519</v>
      </c>
      <c r="R254">
        <v>0.69399999999999995</v>
      </c>
      <c r="S254">
        <v>221</v>
      </c>
      <c r="T254">
        <v>682</v>
      </c>
      <c r="U254">
        <v>903</v>
      </c>
      <c r="V254">
        <v>417</v>
      </c>
      <c r="W254">
        <v>220</v>
      </c>
      <c r="X254">
        <v>98</v>
      </c>
      <c r="Y254">
        <v>306</v>
      </c>
      <c r="Z254">
        <v>526</v>
      </c>
      <c r="AA254">
        <v>2025</v>
      </c>
      <c r="AB254">
        <v>65.3</v>
      </c>
      <c r="AC254" s="4">
        <v>31</v>
      </c>
      <c r="AD254" s="5">
        <v>6325</v>
      </c>
      <c r="AE254" s="5">
        <v>672</v>
      </c>
      <c r="AF254" s="5">
        <v>1602</v>
      </c>
      <c r="AG254" s="5">
        <v>0.41899999999999998</v>
      </c>
      <c r="AH254" s="5">
        <v>531</v>
      </c>
      <c r="AI254" s="5">
        <v>1132</v>
      </c>
      <c r="AJ254" s="5">
        <v>0.46899999999999997</v>
      </c>
      <c r="AK254" s="5">
        <v>141</v>
      </c>
      <c r="AL254" s="5">
        <v>470</v>
      </c>
      <c r="AM254" s="5">
        <v>0.3</v>
      </c>
      <c r="AN254" s="5">
        <v>380</v>
      </c>
      <c r="AO254" s="5">
        <v>534</v>
      </c>
      <c r="AP254" s="5">
        <v>0.71199999999999997</v>
      </c>
      <c r="AQ254" s="5">
        <v>335</v>
      </c>
      <c r="AR254" s="5">
        <v>738</v>
      </c>
      <c r="AS254" s="5">
        <v>1073</v>
      </c>
      <c r="AT254" s="5">
        <v>292</v>
      </c>
      <c r="AU254" s="5">
        <v>145</v>
      </c>
      <c r="AV254" s="5">
        <v>94</v>
      </c>
      <c r="AW254" s="5">
        <v>420</v>
      </c>
      <c r="AX254" s="5">
        <v>546</v>
      </c>
      <c r="AY254" s="5">
        <v>1865</v>
      </c>
      <c r="AZ254" s="6">
        <v>60.2</v>
      </c>
      <c r="BA254">
        <f t="shared" si="21"/>
        <v>0.54320987654320985</v>
      </c>
      <c r="BB254">
        <f t="shared" si="22"/>
        <v>0.48711470439615967</v>
      </c>
      <c r="BD254" s="5">
        <f t="shared" si="23"/>
        <v>0.98126907292433974</v>
      </c>
      <c r="BE254" s="5">
        <f t="shared" si="24"/>
        <v>1.0677000949066751</v>
      </c>
      <c r="BG254">
        <v>18</v>
      </c>
      <c r="BH254">
        <v>19</v>
      </c>
      <c r="BI254" s="5">
        <f t="shared" si="25"/>
        <v>0.58064516129032262</v>
      </c>
      <c r="BJ254" s="5">
        <f t="shared" si="26"/>
        <v>0.61290322580645162</v>
      </c>
      <c r="BK254" s="5">
        <f t="shared" si="27"/>
        <v>3.2258064516129004E-2</v>
      </c>
    </row>
    <row r="255" spans="1:63" x14ac:dyDescent="0.25">
      <c r="A255">
        <v>2015</v>
      </c>
      <c r="B255" t="s">
        <v>271</v>
      </c>
      <c r="C255" s="5">
        <f>54*(($BP$2*G255)+($BQ$2*W255)+($BR$2*M255)+($BS$2*P255)+($BT$2*X255)+($BU$2*S255)+($BV$2*V255)+($BW$2*T255)-($BX$2*Z255)-($BY$2*(Q255-P255))-($BZ$2*(H255-G255))-($CA$2*Y255))*(1/F255)</f>
        <v>11.408575072236843</v>
      </c>
      <c r="D255">
        <v>32</v>
      </c>
      <c r="E255">
        <v>21</v>
      </c>
      <c r="F255">
        <v>6475</v>
      </c>
      <c r="G255">
        <v>764</v>
      </c>
      <c r="H255">
        <v>1741</v>
      </c>
      <c r="I255">
        <v>0.439</v>
      </c>
      <c r="J255">
        <v>576</v>
      </c>
      <c r="K255">
        <v>1166</v>
      </c>
      <c r="L255">
        <v>0.49399999999999999</v>
      </c>
      <c r="M255">
        <v>188</v>
      </c>
      <c r="N255">
        <v>575</v>
      </c>
      <c r="O255">
        <v>0.32700000000000001</v>
      </c>
      <c r="P255">
        <v>378</v>
      </c>
      <c r="Q255">
        <v>626</v>
      </c>
      <c r="R255">
        <v>0.60399999999999998</v>
      </c>
      <c r="S255">
        <v>351</v>
      </c>
      <c r="T255">
        <v>750</v>
      </c>
      <c r="U255">
        <v>1101</v>
      </c>
      <c r="V255">
        <v>385</v>
      </c>
      <c r="W255">
        <v>227</v>
      </c>
      <c r="X255">
        <v>85</v>
      </c>
      <c r="Y255">
        <v>398</v>
      </c>
      <c r="Z255">
        <v>572</v>
      </c>
      <c r="AA255">
        <v>2094</v>
      </c>
      <c r="AB255">
        <v>65.400000000000006</v>
      </c>
      <c r="AC255" s="4">
        <v>32</v>
      </c>
      <c r="AD255" s="5">
        <v>6475</v>
      </c>
      <c r="AE255" s="5">
        <v>686</v>
      </c>
      <c r="AF255" s="5">
        <v>1667</v>
      </c>
      <c r="AG255" s="5">
        <v>0.41199999999999998</v>
      </c>
      <c r="AH255" s="5">
        <v>476</v>
      </c>
      <c r="AI255" s="5">
        <v>1025</v>
      </c>
      <c r="AJ255" s="5">
        <v>0.46400000000000002</v>
      </c>
      <c r="AK255" s="5">
        <v>210</v>
      </c>
      <c r="AL255" s="5">
        <v>642</v>
      </c>
      <c r="AM255" s="5">
        <v>0.32700000000000001</v>
      </c>
      <c r="AN255" s="5">
        <v>459</v>
      </c>
      <c r="AO255" s="5">
        <v>625</v>
      </c>
      <c r="AP255" s="5">
        <v>0.73399999999999999</v>
      </c>
      <c r="AQ255" s="5">
        <v>321</v>
      </c>
      <c r="AR255" s="5">
        <v>766</v>
      </c>
      <c r="AS255" s="5">
        <v>1087</v>
      </c>
      <c r="AT255" s="5">
        <v>387</v>
      </c>
      <c r="AU255" s="5">
        <v>208</v>
      </c>
      <c r="AV255" s="5">
        <v>92</v>
      </c>
      <c r="AW255" s="5">
        <v>453</v>
      </c>
      <c r="AX255" s="5">
        <v>595</v>
      </c>
      <c r="AY255" s="5">
        <v>2041</v>
      </c>
      <c r="AZ255" s="6">
        <v>63.8</v>
      </c>
      <c r="BA255">
        <f t="shared" si="21"/>
        <v>0.5287620800736309</v>
      </c>
      <c r="BB255">
        <f t="shared" si="22"/>
        <v>0.49085086916742909</v>
      </c>
      <c r="BD255" s="5">
        <f t="shared" si="23"/>
        <v>0.99609565641776476</v>
      </c>
      <c r="BE255" s="5">
        <f t="shared" si="24"/>
        <v>1.027276295133438</v>
      </c>
      <c r="BG255">
        <v>5</v>
      </c>
      <c r="BH255">
        <v>21</v>
      </c>
      <c r="BI255" s="5">
        <f t="shared" si="25"/>
        <v>0.15625</v>
      </c>
      <c r="BJ255" s="5">
        <f t="shared" si="26"/>
        <v>0.65625</v>
      </c>
      <c r="BK255" s="5">
        <f t="shared" si="27"/>
        <v>0.5</v>
      </c>
    </row>
    <row r="256" spans="1:63" x14ac:dyDescent="0.25">
      <c r="A256">
        <v>2015</v>
      </c>
      <c r="B256" t="s">
        <v>272</v>
      </c>
      <c r="C256" s="5">
        <f>54*(($BP$2*G256)+($BQ$2*W256)+($BR$2*M256)+($BS$2*P256)+($BT$2*X256)+($BU$2*S256)+($BV$2*V256)+($BW$2*T256)-($BX$2*Z256)-($BY$2*(Q256-P256))-($BZ$2*(H256-G256))-($CA$2*Y256))*(1/F256)</f>
        <v>12.577717238679</v>
      </c>
      <c r="D256">
        <v>32</v>
      </c>
      <c r="E256">
        <v>18</v>
      </c>
      <c r="F256">
        <v>6450</v>
      </c>
      <c r="G256">
        <v>781</v>
      </c>
      <c r="H256">
        <v>1751</v>
      </c>
      <c r="I256">
        <v>0.44600000000000001</v>
      </c>
      <c r="J256">
        <v>578</v>
      </c>
      <c r="K256">
        <v>1212</v>
      </c>
      <c r="L256">
        <v>0.47699999999999998</v>
      </c>
      <c r="M256">
        <v>203</v>
      </c>
      <c r="N256">
        <v>539</v>
      </c>
      <c r="O256">
        <v>0.377</v>
      </c>
      <c r="P256">
        <v>446</v>
      </c>
      <c r="Q256">
        <v>622</v>
      </c>
      <c r="R256">
        <v>0.71699999999999997</v>
      </c>
      <c r="S256">
        <v>337</v>
      </c>
      <c r="T256">
        <v>739</v>
      </c>
      <c r="U256">
        <v>1076</v>
      </c>
      <c r="V256">
        <v>395</v>
      </c>
      <c r="W256">
        <v>269</v>
      </c>
      <c r="X256">
        <v>93</v>
      </c>
      <c r="Y256">
        <v>441</v>
      </c>
      <c r="Z256">
        <v>589</v>
      </c>
      <c r="AA256">
        <v>2211</v>
      </c>
      <c r="AB256">
        <v>69.099999999999994</v>
      </c>
      <c r="AC256" s="4">
        <v>32</v>
      </c>
      <c r="AD256" s="5">
        <v>6450</v>
      </c>
      <c r="AE256" s="5">
        <v>755</v>
      </c>
      <c r="AF256" s="5">
        <v>1775</v>
      </c>
      <c r="AG256" s="5">
        <v>0.42499999999999999</v>
      </c>
      <c r="AH256" s="5">
        <v>541</v>
      </c>
      <c r="AI256" s="5">
        <v>1136</v>
      </c>
      <c r="AJ256" s="5">
        <v>0.47599999999999998</v>
      </c>
      <c r="AK256" s="5">
        <v>214</v>
      </c>
      <c r="AL256" s="5">
        <v>639</v>
      </c>
      <c r="AM256" s="5">
        <v>0.33500000000000002</v>
      </c>
      <c r="AN256" s="5">
        <v>448</v>
      </c>
      <c r="AO256" s="5">
        <v>668</v>
      </c>
      <c r="AP256" s="5">
        <v>0.67100000000000004</v>
      </c>
      <c r="AQ256" s="5">
        <v>401</v>
      </c>
      <c r="AR256" s="5">
        <v>732</v>
      </c>
      <c r="AS256" s="5">
        <v>1133</v>
      </c>
      <c r="AT256" s="5">
        <v>463</v>
      </c>
      <c r="AU256" s="5">
        <v>208</v>
      </c>
      <c r="AV256" s="5">
        <v>111</v>
      </c>
      <c r="AW256" s="5">
        <v>465</v>
      </c>
      <c r="AX256" s="5">
        <v>573</v>
      </c>
      <c r="AY256" s="5">
        <v>2172</v>
      </c>
      <c r="AZ256" s="6">
        <v>67.900000000000006</v>
      </c>
      <c r="BA256">
        <f t="shared" si="21"/>
        <v>0.52266666666666661</v>
      </c>
      <c r="BB256">
        <f t="shared" si="22"/>
        <v>0.52910512597741099</v>
      </c>
      <c r="BD256" s="5">
        <f t="shared" si="23"/>
        <v>1.0312410977115185</v>
      </c>
      <c r="BE256" s="5">
        <f t="shared" si="24"/>
        <v>1.0509554140127388</v>
      </c>
      <c r="BG256">
        <v>13</v>
      </c>
      <c r="BH256">
        <v>18</v>
      </c>
      <c r="BI256" s="5">
        <f t="shared" si="25"/>
        <v>0.40625</v>
      </c>
      <c r="BJ256" s="5">
        <f t="shared" si="26"/>
        <v>0.5625</v>
      </c>
      <c r="BK256" s="5">
        <f t="shared" si="27"/>
        <v>0.15625</v>
      </c>
    </row>
    <row r="257" spans="1:63" x14ac:dyDescent="0.25">
      <c r="A257">
        <v>2015</v>
      </c>
      <c r="B257" t="s">
        <v>273</v>
      </c>
      <c r="C257" s="5">
        <f>54*(($BP$2*G257)+($BQ$2*W257)+($BR$2*M257)+($BS$2*P257)+($BT$2*X257)+($BU$2*S257)+($BV$2*V257)+($BW$2*T257)-($BX$2*Z257)-($BY$2*(Q257-P257))-($BZ$2*(H257-G257))-($CA$2*Y257))*(1/F257)</f>
        <v>9.3736928284487711</v>
      </c>
      <c r="D257">
        <v>31</v>
      </c>
      <c r="E257">
        <v>10</v>
      </c>
      <c r="F257">
        <v>6201</v>
      </c>
      <c r="G257">
        <v>660</v>
      </c>
      <c r="H257">
        <v>1691</v>
      </c>
      <c r="I257">
        <v>0.39</v>
      </c>
      <c r="J257">
        <v>513</v>
      </c>
      <c r="K257">
        <v>1191</v>
      </c>
      <c r="L257">
        <v>0.43099999999999999</v>
      </c>
      <c r="M257">
        <v>147</v>
      </c>
      <c r="N257">
        <v>500</v>
      </c>
      <c r="O257">
        <v>0.29399999999999998</v>
      </c>
      <c r="P257">
        <v>363</v>
      </c>
      <c r="Q257">
        <v>555</v>
      </c>
      <c r="R257">
        <v>0.65400000000000003</v>
      </c>
      <c r="S257">
        <v>346</v>
      </c>
      <c r="T257">
        <v>735</v>
      </c>
      <c r="U257">
        <v>1081</v>
      </c>
      <c r="V257">
        <v>332</v>
      </c>
      <c r="W257">
        <v>172</v>
      </c>
      <c r="X257">
        <v>117</v>
      </c>
      <c r="Y257">
        <v>402</v>
      </c>
      <c r="Z257">
        <v>514</v>
      </c>
      <c r="AA257">
        <v>1830</v>
      </c>
      <c r="AB257">
        <v>59</v>
      </c>
      <c r="AC257" s="4">
        <v>31</v>
      </c>
      <c r="AD257" s="5">
        <v>6201</v>
      </c>
      <c r="AE257" s="5">
        <v>741</v>
      </c>
      <c r="AF257" s="5">
        <v>1717</v>
      </c>
      <c r="AG257" s="5">
        <v>0.432</v>
      </c>
      <c r="AH257" s="5">
        <v>523</v>
      </c>
      <c r="AI257" s="5">
        <v>1068</v>
      </c>
      <c r="AJ257" s="5">
        <v>0.49</v>
      </c>
      <c r="AK257" s="5">
        <v>218</v>
      </c>
      <c r="AL257" s="5">
        <v>649</v>
      </c>
      <c r="AM257" s="5">
        <v>0.33600000000000002</v>
      </c>
      <c r="AN257" s="5">
        <v>370</v>
      </c>
      <c r="AO257" s="5">
        <v>549</v>
      </c>
      <c r="AP257" s="5">
        <v>0.67400000000000004</v>
      </c>
      <c r="AQ257" s="5">
        <v>338</v>
      </c>
      <c r="AR257" s="5">
        <v>794</v>
      </c>
      <c r="AS257" s="5">
        <v>1132</v>
      </c>
      <c r="AT257" s="5">
        <v>418</v>
      </c>
      <c r="AU257" s="5">
        <v>195</v>
      </c>
      <c r="AV257" s="5">
        <v>103</v>
      </c>
      <c r="AW257" s="5">
        <v>366</v>
      </c>
      <c r="AX257" s="5">
        <v>524</v>
      </c>
      <c r="AY257" s="5">
        <v>2070</v>
      </c>
      <c r="AZ257" s="6">
        <v>66.8</v>
      </c>
      <c r="BA257">
        <f t="shared" si="21"/>
        <v>0.47715247715247716</v>
      </c>
      <c r="BB257">
        <f t="shared" si="22"/>
        <v>0.53582986592695325</v>
      </c>
      <c r="BD257" s="5">
        <f t="shared" si="23"/>
        <v>1.0536495978825207</v>
      </c>
      <c r="BE257" s="5">
        <f t="shared" si="24"/>
        <v>0.92940578974098531</v>
      </c>
      <c r="BG257">
        <v>21</v>
      </c>
      <c r="BH257">
        <v>10</v>
      </c>
      <c r="BI257" s="5">
        <f t="shared" si="25"/>
        <v>0.67741935483870963</v>
      </c>
      <c r="BJ257" s="5">
        <f t="shared" si="26"/>
        <v>0.32258064516129031</v>
      </c>
      <c r="BK257" s="5">
        <f t="shared" si="27"/>
        <v>-0.35483870967741932</v>
      </c>
    </row>
    <row r="258" spans="1:63" x14ac:dyDescent="0.25">
      <c r="A258">
        <v>2015</v>
      </c>
      <c r="B258" t="s">
        <v>274</v>
      </c>
      <c r="C258" s="5">
        <f>54*(($BP$2*G258)+($BQ$2*W258)+($BR$2*M258)+($BS$2*P258)+($BT$2*X258)+($BU$2*S258)+($BV$2*V258)+($BW$2*T258)-($BX$2*Z258)-($BY$2*(Q258-P258))-($BZ$2*(H258-G258))-($CA$2*Y258))*(1/F258)</f>
        <v>13.871288687785109</v>
      </c>
      <c r="D258">
        <v>29</v>
      </c>
      <c r="E258">
        <v>17</v>
      </c>
      <c r="F258">
        <v>5801</v>
      </c>
      <c r="G258">
        <v>733</v>
      </c>
      <c r="H258">
        <v>1510</v>
      </c>
      <c r="I258">
        <v>0.48499999999999999</v>
      </c>
      <c r="J258">
        <v>552</v>
      </c>
      <c r="K258">
        <v>1064</v>
      </c>
      <c r="L258">
        <v>0.51900000000000002</v>
      </c>
      <c r="M258">
        <v>181</v>
      </c>
      <c r="N258">
        <v>446</v>
      </c>
      <c r="O258">
        <v>0.40600000000000003</v>
      </c>
      <c r="P258">
        <v>396</v>
      </c>
      <c r="Q258">
        <v>541</v>
      </c>
      <c r="R258">
        <v>0.73199999999999998</v>
      </c>
      <c r="S258">
        <v>248</v>
      </c>
      <c r="T258">
        <v>607</v>
      </c>
      <c r="U258">
        <v>855</v>
      </c>
      <c r="V258">
        <v>419</v>
      </c>
      <c r="W258">
        <v>211</v>
      </c>
      <c r="X258">
        <v>68</v>
      </c>
      <c r="Y258">
        <v>318</v>
      </c>
      <c r="Z258">
        <v>494</v>
      </c>
      <c r="AA258">
        <v>2043</v>
      </c>
      <c r="AB258">
        <v>70.400000000000006</v>
      </c>
      <c r="AC258" s="4">
        <v>29</v>
      </c>
      <c r="AD258" s="5">
        <v>5801</v>
      </c>
      <c r="AE258" s="5">
        <v>706</v>
      </c>
      <c r="AF258" s="5">
        <v>1520</v>
      </c>
      <c r="AG258" s="5">
        <v>0.46400000000000002</v>
      </c>
      <c r="AH258" s="5">
        <v>515</v>
      </c>
      <c r="AI258" s="5">
        <v>952</v>
      </c>
      <c r="AJ258" s="5">
        <v>0.54100000000000004</v>
      </c>
      <c r="AK258" s="5">
        <v>191</v>
      </c>
      <c r="AL258" s="5">
        <v>568</v>
      </c>
      <c r="AM258" s="5">
        <v>0.33600000000000002</v>
      </c>
      <c r="AN258" s="5">
        <v>352</v>
      </c>
      <c r="AO258" s="5">
        <v>490</v>
      </c>
      <c r="AP258" s="5">
        <v>0.71799999999999997</v>
      </c>
      <c r="AQ258" s="5">
        <v>290</v>
      </c>
      <c r="AR258" s="5">
        <v>617</v>
      </c>
      <c r="AS258" s="5">
        <v>907</v>
      </c>
      <c r="AT258" s="5">
        <v>418</v>
      </c>
      <c r="AU258" s="5">
        <v>157</v>
      </c>
      <c r="AV258" s="5">
        <v>95</v>
      </c>
      <c r="AW258" s="5">
        <v>374</v>
      </c>
      <c r="AX258" s="5">
        <v>513</v>
      </c>
      <c r="AY258" s="5">
        <v>1955</v>
      </c>
      <c r="AZ258" s="6">
        <v>67.400000000000006</v>
      </c>
      <c r="BA258">
        <f t="shared" ref="BA258:BA321" si="28">(G258+V258)/(H258-S258+V258+Y258)</f>
        <v>0.57628814407203599</v>
      </c>
      <c r="BB258">
        <f t="shared" ref="BB258:BB321" si="29">(AE258+AT258)/(AF258-AQ258+AW258+AT258)</f>
        <v>0.55588526211671607</v>
      </c>
      <c r="BD258" s="5">
        <f t="shared" ref="BD258:BD321" si="30">AY258/(AF258-AQ258+AW258+(0.4*AO258))</f>
        <v>1.086111111111111</v>
      </c>
      <c r="BE258" s="5">
        <f t="shared" ref="BE258:BE321" si="31">AA258/(H258-S258+Y258+(0.4*Q258))</f>
        <v>1.1372745490981964</v>
      </c>
      <c r="BG258">
        <v>15</v>
      </c>
      <c r="BH258">
        <v>17</v>
      </c>
      <c r="BI258" s="5">
        <f t="shared" ref="BI258:BI321" si="32">BG258/D258</f>
        <v>0.51724137931034486</v>
      </c>
      <c r="BJ258" s="5">
        <f t="shared" ref="BJ258:BJ321" si="33">E258/D258</f>
        <v>0.58620689655172409</v>
      </c>
      <c r="BK258" s="5">
        <f t="shared" ref="BK258:BK321" si="34">BJ258-BI258</f>
        <v>6.8965517241379226E-2</v>
      </c>
    </row>
    <row r="259" spans="1:63" x14ac:dyDescent="0.25">
      <c r="A259">
        <v>2015</v>
      </c>
      <c r="B259" t="s">
        <v>275</v>
      </c>
      <c r="C259" s="5">
        <f>54*(($BP$2*G259)+($BQ$2*W259)+($BR$2*M259)+($BS$2*P259)+($BT$2*X259)+($BU$2*S259)+($BV$2*V259)+($BW$2*T259)-($BX$2*Z259)-($BY$2*(Q259-P259))-($BZ$2*(H259-G259))-($CA$2*Y259))*(1/F259)</f>
        <v>13.141303339851932</v>
      </c>
      <c r="D259">
        <v>32</v>
      </c>
      <c r="E259">
        <v>14</v>
      </c>
      <c r="F259">
        <v>6575</v>
      </c>
      <c r="G259">
        <v>874</v>
      </c>
      <c r="H259">
        <v>1911</v>
      </c>
      <c r="I259">
        <v>0.45700000000000002</v>
      </c>
      <c r="J259">
        <v>705</v>
      </c>
      <c r="K259">
        <v>1382</v>
      </c>
      <c r="L259">
        <v>0.51</v>
      </c>
      <c r="M259">
        <v>169</v>
      </c>
      <c r="N259">
        <v>529</v>
      </c>
      <c r="O259">
        <v>0.31900000000000001</v>
      </c>
      <c r="P259">
        <v>443</v>
      </c>
      <c r="Q259">
        <v>685</v>
      </c>
      <c r="R259">
        <v>0.64700000000000002</v>
      </c>
      <c r="S259">
        <v>401</v>
      </c>
      <c r="T259">
        <v>824</v>
      </c>
      <c r="U259">
        <v>1225</v>
      </c>
      <c r="V259">
        <v>469</v>
      </c>
      <c r="W259">
        <v>210</v>
      </c>
      <c r="X259">
        <v>110</v>
      </c>
      <c r="Y259">
        <v>439</v>
      </c>
      <c r="Z259">
        <v>588</v>
      </c>
      <c r="AA259">
        <v>2360</v>
      </c>
      <c r="AB259">
        <v>73.8</v>
      </c>
      <c r="AC259" s="4">
        <v>32</v>
      </c>
      <c r="AD259" s="5">
        <v>6575</v>
      </c>
      <c r="AE259" s="5">
        <v>836</v>
      </c>
      <c r="AF259" s="5">
        <v>1939</v>
      </c>
      <c r="AG259" s="5">
        <v>0.43099999999999999</v>
      </c>
      <c r="AH259" s="5">
        <v>607</v>
      </c>
      <c r="AI259" s="5">
        <v>1268</v>
      </c>
      <c r="AJ259" s="5">
        <v>0.47899999999999998</v>
      </c>
      <c r="AK259" s="5">
        <v>229</v>
      </c>
      <c r="AL259" s="5">
        <v>671</v>
      </c>
      <c r="AM259" s="5">
        <v>0.34100000000000003</v>
      </c>
      <c r="AN259" s="5">
        <v>466</v>
      </c>
      <c r="AO259" s="5">
        <v>652</v>
      </c>
      <c r="AP259" s="5">
        <v>0.71499999999999997</v>
      </c>
      <c r="AQ259" s="5">
        <v>396</v>
      </c>
      <c r="AR259" s="5">
        <v>779</v>
      </c>
      <c r="AS259" s="5">
        <v>1175</v>
      </c>
      <c r="AT259" s="5">
        <v>403</v>
      </c>
      <c r="AU259" s="5">
        <v>244</v>
      </c>
      <c r="AV259" s="5">
        <v>111</v>
      </c>
      <c r="AW259" s="5">
        <v>423</v>
      </c>
      <c r="AX259" s="5">
        <v>580</v>
      </c>
      <c r="AY259" s="5">
        <v>2367</v>
      </c>
      <c r="AZ259" s="6">
        <v>74</v>
      </c>
      <c r="BA259">
        <f t="shared" si="28"/>
        <v>0.55541770057899087</v>
      </c>
      <c r="BB259">
        <f t="shared" si="29"/>
        <v>0.52300548754748843</v>
      </c>
      <c r="BD259" s="5">
        <f t="shared" si="30"/>
        <v>1.0629603017783364</v>
      </c>
      <c r="BE259" s="5">
        <f t="shared" si="31"/>
        <v>1.0616284300494827</v>
      </c>
      <c r="BG259">
        <v>18</v>
      </c>
      <c r="BH259">
        <v>14</v>
      </c>
      <c r="BI259" s="5">
        <f t="shared" si="32"/>
        <v>0.5625</v>
      </c>
      <c r="BJ259" s="5">
        <f t="shared" si="33"/>
        <v>0.4375</v>
      </c>
      <c r="BK259" s="5">
        <f t="shared" si="34"/>
        <v>-0.125</v>
      </c>
    </row>
    <row r="260" spans="1:63" x14ac:dyDescent="0.25">
      <c r="A260">
        <v>2015</v>
      </c>
      <c r="B260" t="s">
        <v>276</v>
      </c>
      <c r="C260" s="5">
        <f>54*(($BP$2*G260)+($BQ$2*W260)+($BR$2*M260)+($BS$2*P260)+($BT$2*X260)+($BU$2*S260)+($BV$2*V260)+($BW$2*T260)-($BX$2*Z260)-($BY$2*(Q260-P260))-($BZ$2*(H260-G260))-($CA$2*Y260))*(1/F260)</f>
        <v>11.145625291992525</v>
      </c>
      <c r="D260">
        <v>31</v>
      </c>
      <c r="E260">
        <v>15</v>
      </c>
      <c r="F260">
        <v>6250</v>
      </c>
      <c r="G260">
        <v>698</v>
      </c>
      <c r="H260">
        <v>1591</v>
      </c>
      <c r="I260">
        <v>0.439</v>
      </c>
      <c r="J260">
        <v>479</v>
      </c>
      <c r="K260">
        <v>940</v>
      </c>
      <c r="L260">
        <v>0.51</v>
      </c>
      <c r="M260">
        <v>219</v>
      </c>
      <c r="N260">
        <v>651</v>
      </c>
      <c r="O260">
        <v>0.33600000000000002</v>
      </c>
      <c r="P260">
        <v>382</v>
      </c>
      <c r="Q260">
        <v>567</v>
      </c>
      <c r="R260">
        <v>0.67400000000000004</v>
      </c>
      <c r="S260">
        <v>256</v>
      </c>
      <c r="T260">
        <v>711</v>
      </c>
      <c r="U260">
        <v>967</v>
      </c>
      <c r="V260">
        <v>367</v>
      </c>
      <c r="W260">
        <v>205</v>
      </c>
      <c r="X260">
        <v>79</v>
      </c>
      <c r="Y260">
        <v>392</v>
      </c>
      <c r="Z260">
        <v>496</v>
      </c>
      <c r="AA260">
        <v>1997</v>
      </c>
      <c r="AB260">
        <v>64.400000000000006</v>
      </c>
      <c r="AC260" s="4">
        <v>31</v>
      </c>
      <c r="AD260" s="5">
        <v>6250</v>
      </c>
      <c r="AE260" s="5">
        <v>719</v>
      </c>
      <c r="AF260" s="5">
        <v>1657</v>
      </c>
      <c r="AG260" s="5">
        <v>0.434</v>
      </c>
      <c r="AH260" s="5">
        <v>533</v>
      </c>
      <c r="AI260" s="5">
        <v>1063</v>
      </c>
      <c r="AJ260" s="5">
        <v>0.501</v>
      </c>
      <c r="AK260" s="5">
        <v>186</v>
      </c>
      <c r="AL260" s="5">
        <v>594</v>
      </c>
      <c r="AM260" s="5">
        <v>0.313</v>
      </c>
      <c r="AN260" s="5">
        <v>359</v>
      </c>
      <c r="AO260" s="5">
        <v>507</v>
      </c>
      <c r="AP260" s="5">
        <v>0.70799999999999996</v>
      </c>
      <c r="AQ260" s="5">
        <v>309</v>
      </c>
      <c r="AR260" s="5">
        <v>739</v>
      </c>
      <c r="AS260" s="5">
        <v>1048</v>
      </c>
      <c r="AT260" s="5">
        <v>343</v>
      </c>
      <c r="AU260" s="5">
        <v>185</v>
      </c>
      <c r="AV260" s="5">
        <v>93</v>
      </c>
      <c r="AW260" s="5">
        <v>408</v>
      </c>
      <c r="AX260" s="5">
        <v>533</v>
      </c>
      <c r="AY260" s="5">
        <v>1983</v>
      </c>
      <c r="AZ260" s="6">
        <v>64</v>
      </c>
      <c r="BA260">
        <f t="shared" si="28"/>
        <v>0.50859598853868193</v>
      </c>
      <c r="BB260">
        <f t="shared" si="29"/>
        <v>0.50595521676989041</v>
      </c>
      <c r="BD260" s="5">
        <f t="shared" si="30"/>
        <v>1.01235450275679</v>
      </c>
      <c r="BE260" s="5">
        <f t="shared" si="31"/>
        <v>1.022110758521855</v>
      </c>
      <c r="BG260">
        <v>18</v>
      </c>
      <c r="BH260">
        <v>15</v>
      </c>
      <c r="BI260" s="5">
        <f t="shared" si="32"/>
        <v>0.58064516129032262</v>
      </c>
      <c r="BJ260" s="5">
        <f t="shared" si="33"/>
        <v>0.4838709677419355</v>
      </c>
      <c r="BK260" s="5">
        <f t="shared" si="34"/>
        <v>-9.6774193548387122E-2</v>
      </c>
    </row>
    <row r="261" spans="1:63" x14ac:dyDescent="0.25">
      <c r="A261">
        <v>2015</v>
      </c>
      <c r="B261" t="s">
        <v>277</v>
      </c>
      <c r="C261" s="5">
        <f>54*(($BP$2*G261)+($BQ$2*W261)+($BR$2*M261)+($BS$2*P261)+($BT$2*X261)+($BU$2*S261)+($BV$2*V261)+($BW$2*T261)-($BX$2*Z261)-($BY$2*(Q261-P261))-($BZ$2*(H261-G261))-($CA$2*Y261))*(1/F261)</f>
        <v>10.807442527558523</v>
      </c>
      <c r="D261">
        <v>30</v>
      </c>
      <c r="E261">
        <v>13</v>
      </c>
      <c r="F261">
        <v>6100</v>
      </c>
      <c r="G261">
        <v>674</v>
      </c>
      <c r="H261">
        <v>1649</v>
      </c>
      <c r="I261">
        <v>0.40899999999999997</v>
      </c>
      <c r="J261">
        <v>510</v>
      </c>
      <c r="K261">
        <v>1106</v>
      </c>
      <c r="L261">
        <v>0.46100000000000002</v>
      </c>
      <c r="M261">
        <v>164</v>
      </c>
      <c r="N261">
        <v>543</v>
      </c>
      <c r="O261">
        <v>0.30199999999999999</v>
      </c>
      <c r="P261">
        <v>351</v>
      </c>
      <c r="Q261">
        <v>574</v>
      </c>
      <c r="R261">
        <v>0.61099999999999999</v>
      </c>
      <c r="S261">
        <v>342</v>
      </c>
      <c r="T261">
        <v>724</v>
      </c>
      <c r="U261">
        <v>1066</v>
      </c>
      <c r="V261">
        <v>387</v>
      </c>
      <c r="W261">
        <v>197</v>
      </c>
      <c r="X261">
        <v>133</v>
      </c>
      <c r="Y261">
        <v>378</v>
      </c>
      <c r="Z261">
        <v>503</v>
      </c>
      <c r="AA261">
        <v>1863</v>
      </c>
      <c r="AB261">
        <v>62.1</v>
      </c>
      <c r="AC261" s="4">
        <v>30</v>
      </c>
      <c r="AD261" s="5">
        <v>6100</v>
      </c>
      <c r="AE261" s="5">
        <v>701</v>
      </c>
      <c r="AF261" s="5">
        <v>1650</v>
      </c>
      <c r="AG261" s="5">
        <v>0.42499999999999999</v>
      </c>
      <c r="AH261" s="5">
        <v>504</v>
      </c>
      <c r="AI261" s="5">
        <v>1092</v>
      </c>
      <c r="AJ261" s="5">
        <v>0.46200000000000002</v>
      </c>
      <c r="AK261" s="5">
        <v>197</v>
      </c>
      <c r="AL261" s="5">
        <v>558</v>
      </c>
      <c r="AM261" s="5">
        <v>0.35299999999999998</v>
      </c>
      <c r="AN261" s="5">
        <v>340</v>
      </c>
      <c r="AO261" s="5">
        <v>512</v>
      </c>
      <c r="AP261" s="5">
        <v>0.66400000000000003</v>
      </c>
      <c r="AQ261" s="5">
        <v>315</v>
      </c>
      <c r="AR261" s="5">
        <v>732</v>
      </c>
      <c r="AS261" s="5">
        <v>1047</v>
      </c>
      <c r="AT261" s="5">
        <v>405</v>
      </c>
      <c r="AU261" s="5">
        <v>186</v>
      </c>
      <c r="AV261" s="5">
        <v>102</v>
      </c>
      <c r="AW261" s="5">
        <v>368</v>
      </c>
      <c r="AX261" s="5">
        <v>536</v>
      </c>
      <c r="AY261" s="5">
        <v>1939</v>
      </c>
      <c r="AZ261" s="6">
        <v>64.599999999999994</v>
      </c>
      <c r="BA261">
        <f t="shared" si="28"/>
        <v>0.51206563706563701</v>
      </c>
      <c r="BB261">
        <f t="shared" si="29"/>
        <v>0.52466793168880455</v>
      </c>
      <c r="BD261" s="5">
        <f t="shared" si="30"/>
        <v>1.0163539155047698</v>
      </c>
      <c r="BE261" s="5">
        <f t="shared" si="31"/>
        <v>0.97304920087746793</v>
      </c>
      <c r="BG261">
        <v>16</v>
      </c>
      <c r="BH261">
        <v>13</v>
      </c>
      <c r="BI261" s="5">
        <f t="shared" si="32"/>
        <v>0.53333333333333333</v>
      </c>
      <c r="BJ261" s="5">
        <f t="shared" si="33"/>
        <v>0.43333333333333335</v>
      </c>
      <c r="BK261" s="5">
        <f t="shared" si="34"/>
        <v>-9.9999999999999978E-2</v>
      </c>
    </row>
    <row r="262" spans="1:63" x14ac:dyDescent="0.25">
      <c r="A262">
        <v>2015</v>
      </c>
      <c r="B262" t="s">
        <v>278</v>
      </c>
      <c r="C262" s="5">
        <f>54*(($BP$2*G262)+($BQ$2*W262)+($BR$2*M262)+($BS$2*P262)+($BT$2*X262)+($BU$2*S262)+($BV$2*V262)+($BW$2*T262)-($BX$2*Z262)-($BY$2*(Q262-P262))-($BZ$2*(H262-G262))-($CA$2*Y262))*(1/F262)</f>
        <v>9.046315497158993</v>
      </c>
      <c r="D262">
        <v>31</v>
      </c>
      <c r="E262">
        <v>10</v>
      </c>
      <c r="F262">
        <v>6249</v>
      </c>
      <c r="G262">
        <v>631</v>
      </c>
      <c r="H262">
        <v>1518</v>
      </c>
      <c r="I262">
        <v>0.41599999999999998</v>
      </c>
      <c r="J262">
        <v>469</v>
      </c>
      <c r="K262">
        <v>1019</v>
      </c>
      <c r="L262">
        <v>0.46</v>
      </c>
      <c r="M262">
        <v>162</v>
      </c>
      <c r="N262">
        <v>499</v>
      </c>
      <c r="O262">
        <v>0.32500000000000001</v>
      </c>
      <c r="P262">
        <v>433</v>
      </c>
      <c r="Q262">
        <v>660</v>
      </c>
      <c r="R262">
        <v>0.65600000000000003</v>
      </c>
      <c r="S262">
        <v>279</v>
      </c>
      <c r="T262">
        <v>663</v>
      </c>
      <c r="U262">
        <v>942</v>
      </c>
      <c r="V262">
        <v>377</v>
      </c>
      <c r="W262">
        <v>162</v>
      </c>
      <c r="X262">
        <v>70</v>
      </c>
      <c r="Y262">
        <v>435</v>
      </c>
      <c r="Z262">
        <v>613</v>
      </c>
      <c r="AA262">
        <v>1857</v>
      </c>
      <c r="AB262">
        <v>59.9</v>
      </c>
      <c r="AC262" s="4">
        <v>31</v>
      </c>
      <c r="AD262" s="5">
        <v>6249</v>
      </c>
      <c r="AE262" s="5">
        <v>706</v>
      </c>
      <c r="AF262" s="5">
        <v>1555</v>
      </c>
      <c r="AG262" s="5">
        <v>0.45400000000000001</v>
      </c>
      <c r="AH262" s="5">
        <v>522</v>
      </c>
      <c r="AI262" s="5">
        <v>1042</v>
      </c>
      <c r="AJ262" s="5">
        <v>0.501</v>
      </c>
      <c r="AK262" s="5">
        <v>184</v>
      </c>
      <c r="AL262" s="5">
        <v>513</v>
      </c>
      <c r="AM262" s="5">
        <v>0.35899999999999999</v>
      </c>
      <c r="AN262" s="5">
        <v>465</v>
      </c>
      <c r="AO262" s="5">
        <v>683</v>
      </c>
      <c r="AP262" s="5">
        <v>0.68100000000000005</v>
      </c>
      <c r="AQ262" s="5">
        <v>313</v>
      </c>
      <c r="AR262" s="5">
        <v>735</v>
      </c>
      <c r="AS262" s="5">
        <v>1048</v>
      </c>
      <c r="AT262" s="5">
        <v>408</v>
      </c>
      <c r="AU262" s="5">
        <v>212</v>
      </c>
      <c r="AV262" s="5">
        <v>128</v>
      </c>
      <c r="AW262" s="5">
        <v>418</v>
      </c>
      <c r="AX262" s="5">
        <v>626</v>
      </c>
      <c r="AY262" s="5">
        <v>2061</v>
      </c>
      <c r="AZ262" s="6">
        <v>66.5</v>
      </c>
      <c r="BA262">
        <f t="shared" si="28"/>
        <v>0.49146757679180886</v>
      </c>
      <c r="BB262">
        <f t="shared" si="29"/>
        <v>0.53868471953578334</v>
      </c>
      <c r="BD262" s="5">
        <f t="shared" si="30"/>
        <v>1.0661080074487896</v>
      </c>
      <c r="BE262" s="5">
        <f t="shared" si="31"/>
        <v>0.95820433436532504</v>
      </c>
      <c r="BG262">
        <v>1</v>
      </c>
      <c r="BH262">
        <v>10</v>
      </c>
      <c r="BI262" s="5">
        <f t="shared" si="32"/>
        <v>3.2258064516129031E-2</v>
      </c>
      <c r="BJ262" s="5">
        <f t="shared" si="33"/>
        <v>0.32258064516129031</v>
      </c>
      <c r="BK262" s="5">
        <f t="shared" si="34"/>
        <v>0.29032258064516125</v>
      </c>
    </row>
    <row r="263" spans="1:63" x14ac:dyDescent="0.25">
      <c r="A263">
        <v>2015</v>
      </c>
      <c r="B263" t="s">
        <v>279</v>
      </c>
      <c r="C263" s="5">
        <f>54*(($BP$2*G263)+($BQ$2*W263)+($BR$2*M263)+($BS$2*P263)+($BT$2*X263)+($BU$2*S263)+($BV$2*V263)+($BW$2*T263)-($BX$2*Z263)-($BY$2*(Q263-P263))-($BZ$2*(H263-G263))-($CA$2*Y263))*(1/F263)</f>
        <v>12.89415235351194</v>
      </c>
      <c r="D263">
        <v>30</v>
      </c>
      <c r="E263">
        <v>20</v>
      </c>
      <c r="F263">
        <v>6100</v>
      </c>
      <c r="G263">
        <v>728</v>
      </c>
      <c r="H263">
        <v>1582</v>
      </c>
      <c r="I263">
        <v>0.46</v>
      </c>
      <c r="J263">
        <v>506</v>
      </c>
      <c r="K263">
        <v>997</v>
      </c>
      <c r="L263">
        <v>0.50800000000000001</v>
      </c>
      <c r="M263">
        <v>222</v>
      </c>
      <c r="N263">
        <v>585</v>
      </c>
      <c r="O263">
        <v>0.379</v>
      </c>
      <c r="P263">
        <v>399</v>
      </c>
      <c r="Q263">
        <v>561</v>
      </c>
      <c r="R263">
        <v>0.71099999999999997</v>
      </c>
      <c r="S263">
        <v>311</v>
      </c>
      <c r="T263">
        <v>764</v>
      </c>
      <c r="U263">
        <v>1075</v>
      </c>
      <c r="V263">
        <v>457</v>
      </c>
      <c r="W263">
        <v>151</v>
      </c>
      <c r="X263">
        <v>68</v>
      </c>
      <c r="Y263">
        <v>363</v>
      </c>
      <c r="Z263">
        <v>525</v>
      </c>
      <c r="AA263">
        <v>2077</v>
      </c>
      <c r="AB263">
        <v>69.2</v>
      </c>
      <c r="AC263" s="4">
        <v>30</v>
      </c>
      <c r="AD263" s="5">
        <v>6100</v>
      </c>
      <c r="AE263" s="5">
        <v>681</v>
      </c>
      <c r="AF263" s="5">
        <v>1601</v>
      </c>
      <c r="AG263" s="5">
        <v>0.42499999999999999</v>
      </c>
      <c r="AH263" s="5">
        <v>509</v>
      </c>
      <c r="AI263" s="5">
        <v>1089</v>
      </c>
      <c r="AJ263" s="5">
        <v>0.46700000000000003</v>
      </c>
      <c r="AK263" s="5">
        <v>172</v>
      </c>
      <c r="AL263" s="5">
        <v>512</v>
      </c>
      <c r="AM263" s="5">
        <v>0.33600000000000002</v>
      </c>
      <c r="AN263" s="5">
        <v>375</v>
      </c>
      <c r="AO263" s="5">
        <v>528</v>
      </c>
      <c r="AP263" s="5">
        <v>0.71</v>
      </c>
      <c r="AQ263" s="5">
        <v>244</v>
      </c>
      <c r="AR263" s="5">
        <v>625</v>
      </c>
      <c r="AS263" s="5">
        <v>869</v>
      </c>
      <c r="AT263" s="5">
        <v>377</v>
      </c>
      <c r="AU263" s="5">
        <v>182</v>
      </c>
      <c r="AV263" s="5">
        <v>82</v>
      </c>
      <c r="AW263" s="5">
        <v>296</v>
      </c>
      <c r="AX263" s="5">
        <v>546</v>
      </c>
      <c r="AY263" s="5">
        <v>1909</v>
      </c>
      <c r="AZ263" s="6">
        <v>63.6</v>
      </c>
      <c r="BA263">
        <f t="shared" si="28"/>
        <v>0.56671449067431856</v>
      </c>
      <c r="BB263">
        <f t="shared" si="29"/>
        <v>0.52118226600985218</v>
      </c>
      <c r="BD263" s="5">
        <f t="shared" si="30"/>
        <v>1.0240317562493295</v>
      </c>
      <c r="BE263" s="5">
        <f t="shared" si="31"/>
        <v>1.1176280671545415</v>
      </c>
      <c r="BG263">
        <v>15</v>
      </c>
      <c r="BH263">
        <v>20</v>
      </c>
      <c r="BI263" s="5">
        <f t="shared" si="32"/>
        <v>0.5</v>
      </c>
      <c r="BJ263" s="5">
        <f t="shared" si="33"/>
        <v>0.66666666666666663</v>
      </c>
      <c r="BK263" s="5">
        <f t="shared" si="34"/>
        <v>0.16666666666666663</v>
      </c>
    </row>
    <row r="264" spans="1:63" x14ac:dyDescent="0.25">
      <c r="A264">
        <v>2015</v>
      </c>
      <c r="B264" t="s">
        <v>280</v>
      </c>
      <c r="C264" s="5">
        <f>54*(($BP$2*G264)+($BQ$2*W264)+($BR$2*M264)+($BS$2*P264)+($BT$2*X264)+($BU$2*S264)+($BV$2*V264)+($BW$2*T264)-($BX$2*Z264)-($BY$2*(Q264-P264))-($BZ$2*(H264-G264))-($CA$2*Y264))*(1/F264)</f>
        <v>10.26712843410985</v>
      </c>
      <c r="D264">
        <v>33</v>
      </c>
      <c r="E264">
        <v>16</v>
      </c>
      <c r="F264">
        <v>6702</v>
      </c>
      <c r="G264">
        <v>679</v>
      </c>
      <c r="H264">
        <v>1648</v>
      </c>
      <c r="I264">
        <v>0.41199999999999998</v>
      </c>
      <c r="J264">
        <v>489</v>
      </c>
      <c r="K264">
        <v>1097</v>
      </c>
      <c r="L264">
        <v>0.44600000000000001</v>
      </c>
      <c r="M264">
        <v>190</v>
      </c>
      <c r="N264">
        <v>551</v>
      </c>
      <c r="O264">
        <v>0.34499999999999997</v>
      </c>
      <c r="P264">
        <v>485</v>
      </c>
      <c r="Q264">
        <v>729</v>
      </c>
      <c r="R264">
        <v>0.66500000000000004</v>
      </c>
      <c r="S264">
        <v>342</v>
      </c>
      <c r="T264">
        <v>734</v>
      </c>
      <c r="U264">
        <v>1076</v>
      </c>
      <c r="V264">
        <v>337</v>
      </c>
      <c r="W264">
        <v>207</v>
      </c>
      <c r="X264">
        <v>100</v>
      </c>
      <c r="Y264">
        <v>394</v>
      </c>
      <c r="Z264">
        <v>632</v>
      </c>
      <c r="AA264">
        <v>2033</v>
      </c>
      <c r="AB264">
        <v>61.6</v>
      </c>
      <c r="AC264" s="4">
        <v>33</v>
      </c>
      <c r="AD264" s="5">
        <v>6702</v>
      </c>
      <c r="AE264" s="5">
        <v>634</v>
      </c>
      <c r="AF264" s="5">
        <v>1605</v>
      </c>
      <c r="AG264" s="5">
        <v>0.39500000000000002</v>
      </c>
      <c r="AH264" s="5">
        <v>455</v>
      </c>
      <c r="AI264" s="5">
        <v>1023</v>
      </c>
      <c r="AJ264" s="5">
        <v>0.44500000000000001</v>
      </c>
      <c r="AK264" s="5">
        <v>179</v>
      </c>
      <c r="AL264" s="5">
        <v>582</v>
      </c>
      <c r="AM264" s="5">
        <v>0.308</v>
      </c>
      <c r="AN264" s="5">
        <v>536</v>
      </c>
      <c r="AO264" s="5">
        <v>735</v>
      </c>
      <c r="AP264" s="5">
        <v>0.72899999999999998</v>
      </c>
      <c r="AQ264" s="5">
        <v>320</v>
      </c>
      <c r="AR264" s="5">
        <v>751</v>
      </c>
      <c r="AS264" s="5">
        <v>1071</v>
      </c>
      <c r="AT264" s="5">
        <v>327</v>
      </c>
      <c r="AU264" s="5">
        <v>192</v>
      </c>
      <c r="AV264" s="5">
        <v>110</v>
      </c>
      <c r="AW264" s="5">
        <v>429</v>
      </c>
      <c r="AX264" s="5">
        <v>649</v>
      </c>
      <c r="AY264" s="5">
        <v>1983</v>
      </c>
      <c r="AZ264" s="6">
        <v>60.1</v>
      </c>
      <c r="BA264">
        <f t="shared" si="28"/>
        <v>0.49877270495827197</v>
      </c>
      <c r="BB264">
        <f t="shared" si="29"/>
        <v>0.47084762371386574</v>
      </c>
      <c r="BD264" s="5">
        <f t="shared" si="30"/>
        <v>0.98754980079681276</v>
      </c>
      <c r="BE264" s="5">
        <f t="shared" si="31"/>
        <v>1.0207873066880899</v>
      </c>
      <c r="BG264">
        <v>15</v>
      </c>
      <c r="BH264">
        <v>16</v>
      </c>
      <c r="BI264" s="5">
        <f t="shared" si="32"/>
        <v>0.45454545454545453</v>
      </c>
      <c r="BJ264" s="5">
        <f t="shared" si="33"/>
        <v>0.48484848484848486</v>
      </c>
      <c r="BK264" s="5">
        <f t="shared" si="34"/>
        <v>3.0303030303030332E-2</v>
      </c>
    </row>
    <row r="265" spans="1:63" x14ac:dyDescent="0.25">
      <c r="A265">
        <v>2015</v>
      </c>
      <c r="B265" t="s">
        <v>281</v>
      </c>
      <c r="C265" s="5">
        <f>54*(($BP$2*G265)+($BQ$2*W265)+($BR$2*M265)+($BS$2*P265)+($BT$2*X265)+($BU$2*S265)+($BV$2*V265)+($BW$2*T265)-($BX$2*Z265)-($BY$2*(Q265-P265))-($BZ$2*(H265-G265))-($CA$2*Y265))*(1/F265)</f>
        <v>14.198389355404212</v>
      </c>
      <c r="D265">
        <v>31</v>
      </c>
      <c r="E265">
        <v>20</v>
      </c>
      <c r="F265">
        <v>6275</v>
      </c>
      <c r="G265">
        <v>755</v>
      </c>
      <c r="H265">
        <v>1737</v>
      </c>
      <c r="I265">
        <v>0.435</v>
      </c>
      <c r="J265">
        <v>516</v>
      </c>
      <c r="K265">
        <v>1020</v>
      </c>
      <c r="L265">
        <v>0.50600000000000001</v>
      </c>
      <c r="M265">
        <v>239</v>
      </c>
      <c r="N265">
        <v>717</v>
      </c>
      <c r="O265">
        <v>0.33300000000000002</v>
      </c>
      <c r="P265">
        <v>546</v>
      </c>
      <c r="Q265">
        <v>772</v>
      </c>
      <c r="R265">
        <v>0.70699999999999996</v>
      </c>
      <c r="S265">
        <v>398</v>
      </c>
      <c r="T265">
        <v>847</v>
      </c>
      <c r="U265">
        <v>1245</v>
      </c>
      <c r="V265">
        <v>454</v>
      </c>
      <c r="W265">
        <v>213</v>
      </c>
      <c r="X265">
        <v>139</v>
      </c>
      <c r="Y265">
        <v>412</v>
      </c>
      <c r="Z265">
        <v>627</v>
      </c>
      <c r="AA265">
        <v>2295</v>
      </c>
      <c r="AB265">
        <v>74</v>
      </c>
      <c r="AC265" s="4">
        <v>31</v>
      </c>
      <c r="AD265" s="5">
        <v>6275</v>
      </c>
      <c r="AE265" s="5">
        <v>627</v>
      </c>
      <c r="AF265" s="5">
        <v>1646</v>
      </c>
      <c r="AG265" s="5">
        <v>0.38100000000000001</v>
      </c>
      <c r="AH265" s="5">
        <v>482</v>
      </c>
      <c r="AI265" s="5">
        <v>1175</v>
      </c>
      <c r="AJ265" s="5">
        <v>0.41</v>
      </c>
      <c r="AK265" s="5">
        <v>145</v>
      </c>
      <c r="AL265" s="5">
        <v>471</v>
      </c>
      <c r="AM265" s="5">
        <v>0.308</v>
      </c>
      <c r="AN265" s="5">
        <v>410</v>
      </c>
      <c r="AO265" s="5">
        <v>647</v>
      </c>
      <c r="AP265" s="5">
        <v>0.63400000000000001</v>
      </c>
      <c r="AQ265" s="5">
        <v>310</v>
      </c>
      <c r="AR265" s="5">
        <v>709</v>
      </c>
      <c r="AS265" s="5">
        <v>1019</v>
      </c>
      <c r="AT265" s="5">
        <v>355</v>
      </c>
      <c r="AU265" s="5">
        <v>193</v>
      </c>
      <c r="AV265" s="5">
        <v>95</v>
      </c>
      <c r="AW265" s="5">
        <v>455</v>
      </c>
      <c r="AX265" s="5">
        <v>640</v>
      </c>
      <c r="AY265" s="5">
        <v>1809</v>
      </c>
      <c r="AZ265" s="6">
        <v>58.4</v>
      </c>
      <c r="BA265">
        <f t="shared" si="28"/>
        <v>0.54829931972789114</v>
      </c>
      <c r="BB265">
        <f t="shared" si="29"/>
        <v>0.4575955265610438</v>
      </c>
      <c r="BD265" s="5">
        <f t="shared" si="30"/>
        <v>0.88252512440238062</v>
      </c>
      <c r="BE265" s="5">
        <f t="shared" si="31"/>
        <v>1.1141858432857559</v>
      </c>
      <c r="BG265">
        <v>13</v>
      </c>
      <c r="BH265">
        <v>20</v>
      </c>
      <c r="BI265" s="5">
        <f t="shared" si="32"/>
        <v>0.41935483870967744</v>
      </c>
      <c r="BJ265" s="5">
        <f t="shared" si="33"/>
        <v>0.64516129032258063</v>
      </c>
      <c r="BK265" s="5">
        <f t="shared" si="34"/>
        <v>0.22580645161290319</v>
      </c>
    </row>
    <row r="266" spans="1:63" x14ac:dyDescent="0.25">
      <c r="A266">
        <v>2015</v>
      </c>
      <c r="B266" t="s">
        <v>282</v>
      </c>
      <c r="C266" s="5">
        <f>54*(($BP$2*G266)+($BQ$2*W266)+($BR$2*M266)+($BS$2*P266)+($BT$2*X266)+($BU$2*S266)+($BV$2*V266)+($BW$2*T266)-($BX$2*Z266)-($BY$2*(Q266-P266))-($BZ$2*(H266-G266))-($CA$2*Y266))*(1/F266)</f>
        <v>12.246432384998501</v>
      </c>
      <c r="D266">
        <v>32</v>
      </c>
      <c r="E266">
        <v>12</v>
      </c>
      <c r="F266">
        <v>6426</v>
      </c>
      <c r="G266">
        <v>780</v>
      </c>
      <c r="H266">
        <v>1756</v>
      </c>
      <c r="I266">
        <v>0.44400000000000001</v>
      </c>
      <c r="J266">
        <v>576</v>
      </c>
      <c r="K266">
        <v>1168</v>
      </c>
      <c r="L266">
        <v>0.49299999999999999</v>
      </c>
      <c r="M266">
        <v>204</v>
      </c>
      <c r="N266">
        <v>588</v>
      </c>
      <c r="O266">
        <v>0.34699999999999998</v>
      </c>
      <c r="P266">
        <v>452</v>
      </c>
      <c r="Q266">
        <v>661</v>
      </c>
      <c r="R266">
        <v>0.68400000000000005</v>
      </c>
      <c r="S266">
        <v>326</v>
      </c>
      <c r="T266">
        <v>689</v>
      </c>
      <c r="U266">
        <v>1015</v>
      </c>
      <c r="V266">
        <v>423</v>
      </c>
      <c r="W266">
        <v>235</v>
      </c>
      <c r="X266">
        <v>96</v>
      </c>
      <c r="Y266">
        <v>414</v>
      </c>
      <c r="Z266">
        <v>657</v>
      </c>
      <c r="AA266">
        <v>2216</v>
      </c>
      <c r="AB266">
        <v>69.3</v>
      </c>
      <c r="AC266" s="4">
        <v>32</v>
      </c>
      <c r="AD266" s="5">
        <v>6426</v>
      </c>
      <c r="AE266" s="5">
        <v>789</v>
      </c>
      <c r="AF266" s="5">
        <v>1679</v>
      </c>
      <c r="AG266" s="5">
        <v>0.47</v>
      </c>
      <c r="AH266" s="5">
        <v>585</v>
      </c>
      <c r="AI266" s="5">
        <v>1151</v>
      </c>
      <c r="AJ266" s="5">
        <v>0.50800000000000001</v>
      </c>
      <c r="AK266" s="5">
        <v>204</v>
      </c>
      <c r="AL266" s="5">
        <v>528</v>
      </c>
      <c r="AM266" s="5">
        <v>0.38600000000000001</v>
      </c>
      <c r="AN266" s="5">
        <v>519</v>
      </c>
      <c r="AO266" s="5">
        <v>770</v>
      </c>
      <c r="AP266" s="5">
        <v>0.67400000000000004</v>
      </c>
      <c r="AQ266" s="5">
        <v>345</v>
      </c>
      <c r="AR266" s="5">
        <v>754</v>
      </c>
      <c r="AS266" s="5">
        <v>1099</v>
      </c>
      <c r="AT266" s="5">
        <v>464</v>
      </c>
      <c r="AU266" s="5">
        <v>210</v>
      </c>
      <c r="AV266" s="5">
        <v>136</v>
      </c>
      <c r="AW266" s="5">
        <v>460</v>
      </c>
      <c r="AX266" s="5">
        <v>614</v>
      </c>
      <c r="AY266" s="5">
        <v>2301</v>
      </c>
      <c r="AZ266" s="6">
        <v>71.900000000000006</v>
      </c>
      <c r="BA266">
        <f t="shared" si="28"/>
        <v>0.53065725628584037</v>
      </c>
      <c r="BB266">
        <f t="shared" si="29"/>
        <v>0.55491585473870686</v>
      </c>
      <c r="BD266" s="5">
        <f t="shared" si="30"/>
        <v>1.0946717411988582</v>
      </c>
      <c r="BE266" s="5">
        <f t="shared" si="31"/>
        <v>1.0510339594004932</v>
      </c>
      <c r="BG266">
        <v>24</v>
      </c>
      <c r="BH266">
        <v>12</v>
      </c>
      <c r="BI266" s="5">
        <f t="shared" si="32"/>
        <v>0.75</v>
      </c>
      <c r="BJ266" s="5">
        <f t="shared" si="33"/>
        <v>0.375</v>
      </c>
      <c r="BK266" s="5">
        <f t="shared" si="34"/>
        <v>-0.375</v>
      </c>
    </row>
    <row r="267" spans="1:63" x14ac:dyDescent="0.25">
      <c r="A267">
        <v>2015</v>
      </c>
      <c r="B267" t="s">
        <v>284</v>
      </c>
      <c r="C267" s="5">
        <f>54*(($BP$2*G267)+($BQ$2*W267)+($BR$2*M267)+($BS$2*P267)+($BT$2*X267)+($BU$2*S267)+($BV$2*V267)+($BW$2*T267)-($BX$2*Z267)-($BY$2*(Q267-P267))-($BZ$2*(H267-G267))-($CA$2*Y267))*(1/F267)</f>
        <v>11.491560190525647</v>
      </c>
      <c r="D267">
        <v>31</v>
      </c>
      <c r="E267">
        <v>14</v>
      </c>
      <c r="F267">
        <v>6249</v>
      </c>
      <c r="G267">
        <v>690</v>
      </c>
      <c r="H267">
        <v>1636</v>
      </c>
      <c r="I267">
        <v>0.42199999999999999</v>
      </c>
      <c r="J267">
        <v>498</v>
      </c>
      <c r="K267">
        <v>1074</v>
      </c>
      <c r="L267">
        <v>0.46400000000000002</v>
      </c>
      <c r="M267">
        <v>192</v>
      </c>
      <c r="N267">
        <v>562</v>
      </c>
      <c r="O267">
        <v>0.34200000000000003</v>
      </c>
      <c r="P267">
        <v>434</v>
      </c>
      <c r="Q267">
        <v>632</v>
      </c>
      <c r="R267">
        <v>0.68700000000000006</v>
      </c>
      <c r="S267">
        <v>321</v>
      </c>
      <c r="T267">
        <v>695</v>
      </c>
      <c r="U267">
        <v>1016</v>
      </c>
      <c r="V267">
        <v>388</v>
      </c>
      <c r="W267">
        <v>199</v>
      </c>
      <c r="X267">
        <v>119</v>
      </c>
      <c r="Y267">
        <v>364</v>
      </c>
      <c r="Z267">
        <v>616</v>
      </c>
      <c r="AA267">
        <v>2006</v>
      </c>
      <c r="AB267">
        <v>64.7</v>
      </c>
      <c r="AC267" s="4">
        <v>31</v>
      </c>
      <c r="AD267" s="5">
        <v>6249</v>
      </c>
      <c r="AE267" s="5">
        <v>675</v>
      </c>
      <c r="AF267" s="5">
        <v>1566</v>
      </c>
      <c r="AG267" s="5">
        <v>0.43099999999999999</v>
      </c>
      <c r="AH267" s="5">
        <v>528</v>
      </c>
      <c r="AI267" s="5">
        <v>1130</v>
      </c>
      <c r="AJ267" s="5">
        <v>0.46700000000000003</v>
      </c>
      <c r="AK267" s="5">
        <v>147</v>
      </c>
      <c r="AL267" s="5">
        <v>436</v>
      </c>
      <c r="AM267" s="5">
        <v>0.33700000000000002</v>
      </c>
      <c r="AN267" s="5">
        <v>452</v>
      </c>
      <c r="AO267" s="5">
        <v>652</v>
      </c>
      <c r="AP267" s="5">
        <v>0.69299999999999995</v>
      </c>
      <c r="AQ267" s="5">
        <v>317</v>
      </c>
      <c r="AR267" s="5">
        <v>732</v>
      </c>
      <c r="AS267" s="5">
        <v>1049</v>
      </c>
      <c r="AT267" s="5">
        <v>346</v>
      </c>
      <c r="AU267" s="5">
        <v>167</v>
      </c>
      <c r="AV267" s="5">
        <v>110</v>
      </c>
      <c r="AW267" s="5">
        <v>418</v>
      </c>
      <c r="AX267" s="5">
        <v>603</v>
      </c>
      <c r="AY267" s="5">
        <v>1949</v>
      </c>
      <c r="AZ267" s="6">
        <v>62.9</v>
      </c>
      <c r="BA267">
        <f t="shared" si="28"/>
        <v>0.52152878567972905</v>
      </c>
      <c r="BB267">
        <f t="shared" si="29"/>
        <v>0.5072031793343269</v>
      </c>
      <c r="BD267" s="5">
        <f t="shared" si="30"/>
        <v>1.0109969913891483</v>
      </c>
      <c r="BE267" s="5">
        <f t="shared" si="31"/>
        <v>1.0384097732684543</v>
      </c>
      <c r="BG267">
        <v>17</v>
      </c>
      <c r="BH267">
        <v>14</v>
      </c>
      <c r="BI267" s="5">
        <f t="shared" si="32"/>
        <v>0.54838709677419351</v>
      </c>
      <c r="BJ267" s="5">
        <f t="shared" si="33"/>
        <v>0.45161290322580644</v>
      </c>
      <c r="BK267" s="5">
        <f t="shared" si="34"/>
        <v>-9.6774193548387066E-2</v>
      </c>
    </row>
    <row r="268" spans="1:63" x14ac:dyDescent="0.25">
      <c r="A268">
        <v>2015</v>
      </c>
      <c r="B268" t="s">
        <v>283</v>
      </c>
      <c r="C268" s="5">
        <f>54*(($BP$2*G268)+($BQ$2*W268)+($BR$2*M268)+($BS$2*P268)+($BT$2*X268)+($BU$2*S268)+($BV$2*V268)+($BW$2*T268)-($BX$2*Z268)-($BY$2*(Q268-P268))-($BZ$2*(H268-G268))-($CA$2*Y268))*(1/F268)</f>
        <v>11.640980594612158</v>
      </c>
      <c r="D268">
        <v>31</v>
      </c>
      <c r="E268">
        <v>23</v>
      </c>
      <c r="F268">
        <v>6276</v>
      </c>
      <c r="G268">
        <v>697</v>
      </c>
      <c r="H268">
        <v>1659</v>
      </c>
      <c r="I268">
        <v>0.42</v>
      </c>
      <c r="J268">
        <v>535</v>
      </c>
      <c r="K268">
        <v>1146</v>
      </c>
      <c r="L268">
        <v>0.46700000000000003</v>
      </c>
      <c r="M268">
        <v>162</v>
      </c>
      <c r="N268">
        <v>513</v>
      </c>
      <c r="O268">
        <v>0.316</v>
      </c>
      <c r="P268">
        <v>379</v>
      </c>
      <c r="Q268">
        <v>606</v>
      </c>
      <c r="R268">
        <v>0.625</v>
      </c>
      <c r="S268">
        <v>385</v>
      </c>
      <c r="T268">
        <v>714</v>
      </c>
      <c r="U268">
        <v>1099</v>
      </c>
      <c r="V268">
        <v>332</v>
      </c>
      <c r="W268">
        <v>226</v>
      </c>
      <c r="X268">
        <v>160</v>
      </c>
      <c r="Y268">
        <v>368</v>
      </c>
      <c r="Z268">
        <v>448</v>
      </c>
      <c r="AA268">
        <v>1935</v>
      </c>
      <c r="AB268">
        <v>62.4</v>
      </c>
      <c r="AC268" s="4">
        <v>31</v>
      </c>
      <c r="AD268" s="5">
        <v>6276</v>
      </c>
      <c r="AE268" s="5">
        <v>601</v>
      </c>
      <c r="AF268" s="5">
        <v>1600</v>
      </c>
      <c r="AG268" s="5">
        <v>0.376</v>
      </c>
      <c r="AH268" s="5">
        <v>448</v>
      </c>
      <c r="AI268" s="5">
        <v>1086</v>
      </c>
      <c r="AJ268" s="5">
        <v>0.41299999999999998</v>
      </c>
      <c r="AK268" s="5">
        <v>153</v>
      </c>
      <c r="AL268" s="5">
        <v>514</v>
      </c>
      <c r="AM268" s="5">
        <v>0.29799999999999999</v>
      </c>
      <c r="AN268" s="5">
        <v>300</v>
      </c>
      <c r="AO268" s="5">
        <v>427</v>
      </c>
      <c r="AP268" s="5">
        <v>0.70299999999999996</v>
      </c>
      <c r="AQ268" s="5">
        <v>314</v>
      </c>
      <c r="AR268" s="5">
        <v>685</v>
      </c>
      <c r="AS268" s="5">
        <v>999</v>
      </c>
      <c r="AT268" s="5">
        <v>285</v>
      </c>
      <c r="AU268" s="5">
        <v>177</v>
      </c>
      <c r="AV268" s="5">
        <v>116</v>
      </c>
      <c r="AW268" s="5">
        <v>426</v>
      </c>
      <c r="AX268" s="5">
        <v>528</v>
      </c>
      <c r="AY268" s="5">
        <v>1655</v>
      </c>
      <c r="AZ268" s="6">
        <v>53.4</v>
      </c>
      <c r="BA268">
        <f t="shared" si="28"/>
        <v>0.52127659574468088</v>
      </c>
      <c r="BB268">
        <f t="shared" si="29"/>
        <v>0.44366549824737106</v>
      </c>
      <c r="BD268" s="5">
        <f t="shared" si="30"/>
        <v>0.87900998512853201</v>
      </c>
      <c r="BE268" s="5">
        <f t="shared" si="31"/>
        <v>1.0268520483973678</v>
      </c>
      <c r="BG268">
        <v>30</v>
      </c>
      <c r="BH268">
        <v>23</v>
      </c>
      <c r="BI268" s="5">
        <f t="shared" si="32"/>
        <v>0.967741935483871</v>
      </c>
      <c r="BJ268" s="5">
        <f t="shared" si="33"/>
        <v>0.74193548387096775</v>
      </c>
      <c r="BK268" s="5">
        <f t="shared" si="34"/>
        <v>-0.22580645161290325</v>
      </c>
    </row>
    <row r="269" spans="1:63" x14ac:dyDescent="0.25">
      <c r="A269">
        <v>2015</v>
      </c>
      <c r="B269" t="s">
        <v>285</v>
      </c>
      <c r="C269" s="5">
        <f>54*(($BP$2*G269)+($BQ$2*W269)+($BR$2*M269)+($BS$2*P269)+($BT$2*X269)+($BU$2*S269)+($BV$2*V269)+($BW$2*T269)-($BX$2*Z269)-($BY$2*(Q269-P269))-($BZ$2*(H269-G269))-($CA$2*Y269))*(1/F269)</f>
        <v>12.292615322781325</v>
      </c>
      <c r="D269">
        <v>32</v>
      </c>
      <c r="E269">
        <v>13</v>
      </c>
      <c r="F269">
        <v>6450</v>
      </c>
      <c r="G269">
        <v>783</v>
      </c>
      <c r="H269">
        <v>1735</v>
      </c>
      <c r="I269">
        <v>0.45100000000000001</v>
      </c>
      <c r="J269">
        <v>580</v>
      </c>
      <c r="K269">
        <v>1139</v>
      </c>
      <c r="L269">
        <v>0.50900000000000001</v>
      </c>
      <c r="M269">
        <v>203</v>
      </c>
      <c r="N269">
        <v>596</v>
      </c>
      <c r="O269">
        <v>0.34100000000000003</v>
      </c>
      <c r="P269">
        <v>446</v>
      </c>
      <c r="Q269">
        <v>709</v>
      </c>
      <c r="R269">
        <v>0.629</v>
      </c>
      <c r="S269">
        <v>340</v>
      </c>
      <c r="T269">
        <v>773</v>
      </c>
      <c r="U269">
        <v>1113</v>
      </c>
      <c r="V269">
        <v>443</v>
      </c>
      <c r="W269">
        <v>186</v>
      </c>
      <c r="X269">
        <v>79</v>
      </c>
      <c r="Y269">
        <v>376</v>
      </c>
      <c r="Z269">
        <v>647</v>
      </c>
      <c r="AA269">
        <v>2215</v>
      </c>
      <c r="AB269">
        <v>69.2</v>
      </c>
      <c r="AC269" s="4">
        <v>32</v>
      </c>
      <c r="AD269" s="5">
        <v>6450</v>
      </c>
      <c r="AE269" s="5">
        <v>739</v>
      </c>
      <c r="AF269" s="5">
        <v>1739</v>
      </c>
      <c r="AG269" s="5">
        <v>0.42499999999999999</v>
      </c>
      <c r="AH269" s="5">
        <v>514</v>
      </c>
      <c r="AI269" s="5">
        <v>1104</v>
      </c>
      <c r="AJ269" s="5">
        <v>0.46600000000000003</v>
      </c>
      <c r="AK269" s="5">
        <v>225</v>
      </c>
      <c r="AL269" s="5">
        <v>635</v>
      </c>
      <c r="AM269" s="5">
        <v>0.35399999999999998</v>
      </c>
      <c r="AN269" s="5">
        <v>464</v>
      </c>
      <c r="AO269" s="5">
        <v>667</v>
      </c>
      <c r="AP269" s="5">
        <v>0.69599999999999995</v>
      </c>
      <c r="AQ269" s="5">
        <v>338</v>
      </c>
      <c r="AR269" s="5">
        <v>755</v>
      </c>
      <c r="AS269" s="5">
        <v>1093</v>
      </c>
      <c r="AT269" s="5">
        <v>391</v>
      </c>
      <c r="AU269" s="5">
        <v>165</v>
      </c>
      <c r="AV269" s="5">
        <v>94</v>
      </c>
      <c r="AW269" s="5">
        <v>403</v>
      </c>
      <c r="AX269" s="5">
        <v>652</v>
      </c>
      <c r="AY269" s="5">
        <v>2167</v>
      </c>
      <c r="AZ269" s="6">
        <v>67.7</v>
      </c>
      <c r="BA269">
        <f t="shared" si="28"/>
        <v>0.55374887082204161</v>
      </c>
      <c r="BB269">
        <f t="shared" si="29"/>
        <v>0.51480637813211849</v>
      </c>
      <c r="BD269" s="5">
        <f t="shared" si="30"/>
        <v>1.0464554761444851</v>
      </c>
      <c r="BE269" s="5">
        <f t="shared" si="31"/>
        <v>1.0780687238391902</v>
      </c>
      <c r="BG269">
        <v>1</v>
      </c>
      <c r="BH269">
        <v>13</v>
      </c>
      <c r="BI269" s="5">
        <f t="shared" si="32"/>
        <v>3.125E-2</v>
      </c>
      <c r="BJ269" s="5">
        <f t="shared" si="33"/>
        <v>0.40625</v>
      </c>
      <c r="BK269" s="5">
        <f t="shared" si="34"/>
        <v>0.375</v>
      </c>
    </row>
    <row r="270" spans="1:63" x14ac:dyDescent="0.25">
      <c r="A270">
        <v>2015</v>
      </c>
      <c r="B270" t="s">
        <v>286</v>
      </c>
      <c r="C270" s="5">
        <f>54*(($BP$2*G270)+($BQ$2*W270)+($BR$2*M270)+($BS$2*P270)+($BT$2*X270)+($BU$2*S270)+($BV$2*V270)+($BW$2*T270)-($BX$2*Z270)-($BY$2*(Q270-P270))-($BZ$2*(H270-G270))-($CA$2*Y270))*(1/F270)</f>
        <v>6.7712318154780222</v>
      </c>
      <c r="D270">
        <v>30</v>
      </c>
      <c r="E270">
        <v>0</v>
      </c>
      <c r="F270">
        <v>6025</v>
      </c>
      <c r="G270">
        <v>553</v>
      </c>
      <c r="H270">
        <v>1559</v>
      </c>
      <c r="I270">
        <v>0.35499999999999998</v>
      </c>
      <c r="J270">
        <v>357</v>
      </c>
      <c r="K270">
        <v>891</v>
      </c>
      <c r="L270">
        <v>0.40100000000000002</v>
      </c>
      <c r="M270">
        <v>196</v>
      </c>
      <c r="N270">
        <v>668</v>
      </c>
      <c r="O270">
        <v>0.29299999999999998</v>
      </c>
      <c r="P270">
        <v>310</v>
      </c>
      <c r="Q270">
        <v>475</v>
      </c>
      <c r="R270">
        <v>0.65300000000000002</v>
      </c>
      <c r="S270">
        <v>272</v>
      </c>
      <c r="T270">
        <v>667</v>
      </c>
      <c r="U270">
        <v>939</v>
      </c>
      <c r="V270">
        <v>294</v>
      </c>
      <c r="W270">
        <v>145</v>
      </c>
      <c r="X270">
        <v>78</v>
      </c>
      <c r="Y270">
        <v>426</v>
      </c>
      <c r="Z270">
        <v>548</v>
      </c>
      <c r="AA270">
        <v>1612</v>
      </c>
      <c r="AB270">
        <v>53.7</v>
      </c>
      <c r="AC270" s="4">
        <v>30</v>
      </c>
      <c r="AD270" s="5">
        <v>6025</v>
      </c>
      <c r="AE270" s="5">
        <v>725</v>
      </c>
      <c r="AF270" s="5">
        <v>1574</v>
      </c>
      <c r="AG270" s="5">
        <v>0.46100000000000002</v>
      </c>
      <c r="AH270" s="5">
        <v>520</v>
      </c>
      <c r="AI270" s="5">
        <v>1035</v>
      </c>
      <c r="AJ270" s="5">
        <v>0.502</v>
      </c>
      <c r="AK270" s="5">
        <v>205</v>
      </c>
      <c r="AL270" s="5">
        <v>539</v>
      </c>
      <c r="AM270" s="5">
        <v>0.38</v>
      </c>
      <c r="AN270" s="5">
        <v>431</v>
      </c>
      <c r="AO270" s="5">
        <v>656</v>
      </c>
      <c r="AP270" s="5">
        <v>0.65700000000000003</v>
      </c>
      <c r="AQ270" s="5">
        <v>293</v>
      </c>
      <c r="AR270" s="5">
        <v>819</v>
      </c>
      <c r="AS270" s="5">
        <v>1112</v>
      </c>
      <c r="AT270" s="5">
        <v>443</v>
      </c>
      <c r="AU270" s="5">
        <v>221</v>
      </c>
      <c r="AV270" s="5">
        <v>85</v>
      </c>
      <c r="AW270" s="5">
        <v>344</v>
      </c>
      <c r="AX270" s="5">
        <v>484</v>
      </c>
      <c r="AY270" s="5">
        <v>2086</v>
      </c>
      <c r="AZ270" s="6">
        <v>69.5</v>
      </c>
      <c r="BA270">
        <f t="shared" si="28"/>
        <v>0.42202291978076734</v>
      </c>
      <c r="BB270">
        <f t="shared" si="29"/>
        <v>0.56479690522243708</v>
      </c>
      <c r="BD270" s="5">
        <f t="shared" si="30"/>
        <v>1.1052241178340574</v>
      </c>
      <c r="BE270" s="5">
        <f t="shared" si="31"/>
        <v>0.84708355228586441</v>
      </c>
      <c r="BG270">
        <v>12</v>
      </c>
      <c r="BH270">
        <v>0</v>
      </c>
      <c r="BI270" s="5">
        <f t="shared" si="32"/>
        <v>0.4</v>
      </c>
      <c r="BJ270" s="5">
        <f t="shared" si="33"/>
        <v>0</v>
      </c>
      <c r="BK270" s="5">
        <f t="shared" si="34"/>
        <v>-0.4</v>
      </c>
    </row>
    <row r="271" spans="1:63" x14ac:dyDescent="0.25">
      <c r="A271">
        <v>2015</v>
      </c>
      <c r="B271" t="s">
        <v>287</v>
      </c>
      <c r="C271" s="5">
        <f>54*(($BP$2*G271)+($BQ$2*W271)+($BR$2*M271)+($BS$2*P271)+($BT$2*X271)+($BU$2*S271)+($BV$2*V271)+($BW$2*T271)-($BX$2*Z271)-($BY$2*(Q271-P271))-($BZ$2*(H271-G271))-($CA$2*Y271))*(1/F271)</f>
        <v>10.892872926481518</v>
      </c>
      <c r="D271">
        <v>32</v>
      </c>
      <c r="E271">
        <v>12</v>
      </c>
      <c r="F271">
        <v>6425</v>
      </c>
      <c r="G271">
        <v>711</v>
      </c>
      <c r="H271">
        <v>1675</v>
      </c>
      <c r="I271">
        <v>0.42399999999999999</v>
      </c>
      <c r="J271">
        <v>489</v>
      </c>
      <c r="K271">
        <v>1039</v>
      </c>
      <c r="L271">
        <v>0.47099999999999997</v>
      </c>
      <c r="M271">
        <v>222</v>
      </c>
      <c r="N271">
        <v>636</v>
      </c>
      <c r="O271">
        <v>0.34899999999999998</v>
      </c>
      <c r="P271">
        <v>383</v>
      </c>
      <c r="Q271">
        <v>520</v>
      </c>
      <c r="R271">
        <v>0.73699999999999999</v>
      </c>
      <c r="S271">
        <v>296</v>
      </c>
      <c r="T271">
        <v>660</v>
      </c>
      <c r="U271">
        <v>956</v>
      </c>
      <c r="V271">
        <v>379</v>
      </c>
      <c r="W271">
        <v>180</v>
      </c>
      <c r="X271">
        <v>59</v>
      </c>
      <c r="Y271">
        <v>339</v>
      </c>
      <c r="Z271">
        <v>599</v>
      </c>
      <c r="AA271">
        <v>2027</v>
      </c>
      <c r="AB271">
        <v>63.3</v>
      </c>
      <c r="AC271" s="4">
        <v>32</v>
      </c>
      <c r="AD271" s="5">
        <v>6425</v>
      </c>
      <c r="AE271" s="5">
        <v>728</v>
      </c>
      <c r="AF271" s="5">
        <v>1622</v>
      </c>
      <c r="AG271" s="5">
        <v>0.44900000000000001</v>
      </c>
      <c r="AH271" s="5">
        <v>518</v>
      </c>
      <c r="AI271" s="5">
        <v>1065</v>
      </c>
      <c r="AJ271" s="5">
        <v>0.48599999999999999</v>
      </c>
      <c r="AK271" s="5">
        <v>210</v>
      </c>
      <c r="AL271" s="5">
        <v>557</v>
      </c>
      <c r="AM271" s="5">
        <v>0.377</v>
      </c>
      <c r="AN271" s="5">
        <v>470</v>
      </c>
      <c r="AO271" s="5">
        <v>672</v>
      </c>
      <c r="AP271" s="5">
        <v>0.69899999999999995</v>
      </c>
      <c r="AQ271" s="5">
        <v>339</v>
      </c>
      <c r="AR271" s="5">
        <v>745</v>
      </c>
      <c r="AS271" s="5">
        <v>1084</v>
      </c>
      <c r="AT271" s="5">
        <v>433</v>
      </c>
      <c r="AU271" s="5">
        <v>166</v>
      </c>
      <c r="AV271" s="5">
        <v>113</v>
      </c>
      <c r="AW271" s="5">
        <v>371</v>
      </c>
      <c r="AX271" s="5">
        <v>552</v>
      </c>
      <c r="AY271" s="5">
        <v>2136</v>
      </c>
      <c r="AZ271" s="6">
        <v>66.8</v>
      </c>
      <c r="BA271">
        <f t="shared" si="28"/>
        <v>0.519790176442537</v>
      </c>
      <c r="BB271">
        <f t="shared" si="29"/>
        <v>0.55630091039770002</v>
      </c>
      <c r="BD271" s="5">
        <f t="shared" si="30"/>
        <v>1.1108799667152069</v>
      </c>
      <c r="BE271" s="5">
        <f t="shared" si="31"/>
        <v>1.0524402907580477</v>
      </c>
      <c r="BG271">
        <v>18</v>
      </c>
      <c r="BH271">
        <v>12</v>
      </c>
      <c r="BI271" s="5">
        <f t="shared" si="32"/>
        <v>0.5625</v>
      </c>
      <c r="BJ271" s="5">
        <f t="shared" si="33"/>
        <v>0.375</v>
      </c>
      <c r="BK271" s="5">
        <f t="shared" si="34"/>
        <v>-0.1875</v>
      </c>
    </row>
    <row r="272" spans="1:63" x14ac:dyDescent="0.25">
      <c r="A272">
        <v>2015</v>
      </c>
      <c r="B272" t="s">
        <v>288</v>
      </c>
      <c r="C272" s="5">
        <f>54*(($BP$2*G272)+($BQ$2*W272)+($BR$2*M272)+($BS$2*P272)+($BT$2*X272)+($BU$2*S272)+($BV$2*V272)+($BW$2*T272)-($BX$2*Z272)-($BY$2*(Q272-P272))-($BZ$2*(H272-G272))-($CA$2*Y272))*(1/F272)</f>
        <v>7.7832695502579625</v>
      </c>
      <c r="D272">
        <v>29</v>
      </c>
      <c r="E272">
        <v>7</v>
      </c>
      <c r="F272">
        <v>5824</v>
      </c>
      <c r="G272">
        <v>607</v>
      </c>
      <c r="H272">
        <v>1485</v>
      </c>
      <c r="I272">
        <v>0.40899999999999997</v>
      </c>
      <c r="J272">
        <v>511</v>
      </c>
      <c r="K272">
        <v>1112</v>
      </c>
      <c r="L272">
        <v>0.46</v>
      </c>
      <c r="M272">
        <v>96</v>
      </c>
      <c r="N272">
        <v>373</v>
      </c>
      <c r="O272">
        <v>0.25700000000000001</v>
      </c>
      <c r="P272">
        <v>315</v>
      </c>
      <c r="Q272">
        <v>548</v>
      </c>
      <c r="R272">
        <v>0.57499999999999996</v>
      </c>
      <c r="S272">
        <v>297</v>
      </c>
      <c r="T272">
        <v>573</v>
      </c>
      <c r="U272">
        <v>870</v>
      </c>
      <c r="V272">
        <v>264</v>
      </c>
      <c r="W272">
        <v>257</v>
      </c>
      <c r="X272">
        <v>70</v>
      </c>
      <c r="Y272">
        <v>480</v>
      </c>
      <c r="Z272">
        <v>569</v>
      </c>
      <c r="AA272">
        <v>1625</v>
      </c>
      <c r="AB272">
        <v>56</v>
      </c>
      <c r="AC272" s="4">
        <v>29</v>
      </c>
      <c r="AD272" s="5">
        <v>5824</v>
      </c>
      <c r="AE272" s="5">
        <v>654</v>
      </c>
      <c r="AF272" s="5">
        <v>1393</v>
      </c>
      <c r="AG272" s="5">
        <v>0.46899999999999997</v>
      </c>
      <c r="AH272" s="5">
        <v>506</v>
      </c>
      <c r="AI272" s="5">
        <v>991</v>
      </c>
      <c r="AJ272" s="5">
        <v>0.51100000000000001</v>
      </c>
      <c r="AK272" s="5">
        <v>148</v>
      </c>
      <c r="AL272" s="5">
        <v>402</v>
      </c>
      <c r="AM272" s="5">
        <v>0.36799999999999999</v>
      </c>
      <c r="AN272" s="5">
        <v>490</v>
      </c>
      <c r="AO272" s="5">
        <v>702</v>
      </c>
      <c r="AP272" s="5">
        <v>0.69799999999999995</v>
      </c>
      <c r="AQ272" s="5">
        <v>293</v>
      </c>
      <c r="AR272" s="5">
        <v>717</v>
      </c>
      <c r="AS272" s="5">
        <v>1010</v>
      </c>
      <c r="AT272" s="5">
        <v>349</v>
      </c>
      <c r="AU272" s="5">
        <v>274</v>
      </c>
      <c r="AV272" s="5">
        <v>155</v>
      </c>
      <c r="AW272" s="5">
        <v>486</v>
      </c>
      <c r="AX272" s="5">
        <v>547</v>
      </c>
      <c r="AY272" s="5">
        <v>1946</v>
      </c>
      <c r="AZ272" s="6">
        <v>67.099999999999994</v>
      </c>
      <c r="BA272">
        <f t="shared" si="28"/>
        <v>0.45082815734989651</v>
      </c>
      <c r="BB272">
        <f t="shared" si="29"/>
        <v>0.51834625322997419</v>
      </c>
      <c r="BD272" s="5">
        <f t="shared" si="30"/>
        <v>1.0424255410327834</v>
      </c>
      <c r="BE272" s="5">
        <f t="shared" si="31"/>
        <v>0.86106401017380241</v>
      </c>
      <c r="BG272">
        <v>10</v>
      </c>
      <c r="BH272">
        <v>7</v>
      </c>
      <c r="BI272" s="5">
        <f t="shared" si="32"/>
        <v>0.34482758620689657</v>
      </c>
      <c r="BJ272" s="5">
        <f t="shared" si="33"/>
        <v>0.2413793103448276</v>
      </c>
      <c r="BK272" s="5">
        <f t="shared" si="34"/>
        <v>-0.10344827586206898</v>
      </c>
    </row>
    <row r="273" spans="1:63" x14ac:dyDescent="0.25">
      <c r="A273">
        <v>2015</v>
      </c>
      <c r="B273" t="s">
        <v>289</v>
      </c>
      <c r="C273" s="5">
        <f>54*(($BP$2*G273)+($BQ$2*W273)+($BR$2*M273)+($BS$2*P273)+($BT$2*X273)+($BU$2*S273)+($BV$2*V273)+($BW$2*T273)-($BX$2*Z273)-($BY$2*(Q273-P273))-($BZ$2*(H273-G273))-($CA$2*Y273))*(1/F273)</f>
        <v>10.998590725978106</v>
      </c>
      <c r="D273">
        <v>28</v>
      </c>
      <c r="E273">
        <v>12</v>
      </c>
      <c r="F273">
        <v>5625</v>
      </c>
      <c r="G273">
        <v>624</v>
      </c>
      <c r="H273">
        <v>1410</v>
      </c>
      <c r="I273">
        <v>0.443</v>
      </c>
      <c r="J273">
        <v>425</v>
      </c>
      <c r="K273">
        <v>900</v>
      </c>
      <c r="L273">
        <v>0.47199999999999998</v>
      </c>
      <c r="M273">
        <v>199</v>
      </c>
      <c r="N273">
        <v>510</v>
      </c>
      <c r="O273">
        <v>0.39</v>
      </c>
      <c r="P273">
        <v>315</v>
      </c>
      <c r="Q273">
        <v>488</v>
      </c>
      <c r="R273">
        <v>0.64500000000000002</v>
      </c>
      <c r="S273">
        <v>276</v>
      </c>
      <c r="T273">
        <v>678</v>
      </c>
      <c r="U273">
        <v>954</v>
      </c>
      <c r="V273">
        <v>389</v>
      </c>
      <c r="W273">
        <v>149</v>
      </c>
      <c r="X273">
        <v>43</v>
      </c>
      <c r="Y273">
        <v>366</v>
      </c>
      <c r="Z273">
        <v>463</v>
      </c>
      <c r="AA273">
        <v>1762</v>
      </c>
      <c r="AB273">
        <v>62.9</v>
      </c>
      <c r="AC273" s="4">
        <v>28</v>
      </c>
      <c r="AD273" s="5">
        <v>5625</v>
      </c>
      <c r="AE273" s="5">
        <v>604</v>
      </c>
      <c r="AF273" s="5">
        <v>1502</v>
      </c>
      <c r="AG273" s="5">
        <v>0.40200000000000002</v>
      </c>
      <c r="AH273" s="5">
        <v>409</v>
      </c>
      <c r="AI273" s="5">
        <v>895</v>
      </c>
      <c r="AJ273" s="5">
        <v>0.45700000000000002</v>
      </c>
      <c r="AK273" s="5">
        <v>195</v>
      </c>
      <c r="AL273" s="5">
        <v>607</v>
      </c>
      <c r="AM273" s="5">
        <v>0.32100000000000001</v>
      </c>
      <c r="AN273" s="5">
        <v>331</v>
      </c>
      <c r="AO273" s="5">
        <v>453</v>
      </c>
      <c r="AP273" s="5">
        <v>0.73099999999999998</v>
      </c>
      <c r="AQ273" s="5">
        <v>262</v>
      </c>
      <c r="AR273" s="5">
        <v>582</v>
      </c>
      <c r="AS273" s="5">
        <v>844</v>
      </c>
      <c r="AT273" s="5">
        <v>382</v>
      </c>
      <c r="AU273" s="5">
        <v>196</v>
      </c>
      <c r="AV273" s="5">
        <v>77</v>
      </c>
      <c r="AW273" s="5">
        <v>301</v>
      </c>
      <c r="AX273" s="5">
        <v>470</v>
      </c>
      <c r="AY273" s="5">
        <v>1734</v>
      </c>
      <c r="AZ273" s="6">
        <v>61.9</v>
      </c>
      <c r="BA273">
        <f t="shared" si="28"/>
        <v>0.53626257278983591</v>
      </c>
      <c r="BB273">
        <f t="shared" si="29"/>
        <v>0.51274050962038487</v>
      </c>
      <c r="BD273" s="5">
        <f t="shared" si="30"/>
        <v>1.0068517013122749</v>
      </c>
      <c r="BE273" s="5">
        <f t="shared" si="31"/>
        <v>1.0394053798961773</v>
      </c>
      <c r="BG273">
        <v>13</v>
      </c>
      <c r="BH273">
        <v>12</v>
      </c>
      <c r="BI273" s="5">
        <f t="shared" si="32"/>
        <v>0.4642857142857143</v>
      </c>
      <c r="BJ273" s="5">
        <f t="shared" si="33"/>
        <v>0.42857142857142855</v>
      </c>
      <c r="BK273" s="5">
        <f t="shared" si="34"/>
        <v>-3.5714285714285754E-2</v>
      </c>
    </row>
    <row r="274" spans="1:63" x14ac:dyDescent="0.25">
      <c r="A274">
        <v>2015</v>
      </c>
      <c r="B274" t="s">
        <v>290</v>
      </c>
      <c r="C274" s="5">
        <f>54*(($BP$2*G274)+($BQ$2*W274)+($BR$2*M274)+($BS$2*P274)+($BT$2*X274)+($BU$2*S274)+($BV$2*V274)+($BW$2*T274)-($BX$2*Z274)-($BY$2*(Q274-P274))-($BZ$2*(H274-G274))-($CA$2*Y274))*(1/F274)</f>
        <v>12.147848846142676</v>
      </c>
      <c r="D274">
        <v>30</v>
      </c>
      <c r="E274">
        <v>16</v>
      </c>
      <c r="F274">
        <v>6050</v>
      </c>
      <c r="G274">
        <v>715</v>
      </c>
      <c r="H274">
        <v>1695</v>
      </c>
      <c r="I274">
        <v>0.42199999999999999</v>
      </c>
      <c r="J274">
        <v>507</v>
      </c>
      <c r="K274">
        <v>1107</v>
      </c>
      <c r="L274">
        <v>0.45800000000000002</v>
      </c>
      <c r="M274">
        <v>208</v>
      </c>
      <c r="N274">
        <v>588</v>
      </c>
      <c r="O274">
        <v>0.35399999999999998</v>
      </c>
      <c r="P274">
        <v>425</v>
      </c>
      <c r="Q274">
        <v>650</v>
      </c>
      <c r="R274">
        <v>0.65400000000000003</v>
      </c>
      <c r="S274">
        <v>384</v>
      </c>
      <c r="T274">
        <v>711</v>
      </c>
      <c r="U274">
        <v>1095</v>
      </c>
      <c r="V274">
        <v>370</v>
      </c>
      <c r="W274">
        <v>183</v>
      </c>
      <c r="X274">
        <v>121</v>
      </c>
      <c r="Y274">
        <v>375</v>
      </c>
      <c r="Z274">
        <v>574</v>
      </c>
      <c r="AA274">
        <v>2063</v>
      </c>
      <c r="AB274">
        <v>68.8</v>
      </c>
      <c r="AC274" s="4">
        <v>30</v>
      </c>
      <c r="AD274" s="5">
        <v>6050</v>
      </c>
      <c r="AE274" s="5">
        <v>723</v>
      </c>
      <c r="AF274" s="5">
        <v>1698</v>
      </c>
      <c r="AG274" s="5">
        <v>0.42599999999999999</v>
      </c>
      <c r="AH274" s="5">
        <v>569</v>
      </c>
      <c r="AI274" s="5">
        <v>1163</v>
      </c>
      <c r="AJ274" s="5">
        <v>0.48899999999999999</v>
      </c>
      <c r="AK274" s="5">
        <v>154</v>
      </c>
      <c r="AL274" s="5">
        <v>535</v>
      </c>
      <c r="AM274" s="5">
        <v>0.28799999999999998</v>
      </c>
      <c r="AN274" s="5">
        <v>429</v>
      </c>
      <c r="AO274" s="5">
        <v>647</v>
      </c>
      <c r="AP274" s="5">
        <v>0.66300000000000003</v>
      </c>
      <c r="AQ274" s="5">
        <v>355</v>
      </c>
      <c r="AR274" s="5">
        <v>713</v>
      </c>
      <c r="AS274" s="5">
        <v>1068</v>
      </c>
      <c r="AT274" s="5">
        <v>388</v>
      </c>
      <c r="AU274" s="5">
        <v>203</v>
      </c>
      <c r="AV274" s="5">
        <v>112</v>
      </c>
      <c r="AW274" s="5">
        <v>360</v>
      </c>
      <c r="AX274" s="5">
        <v>575</v>
      </c>
      <c r="AY274" s="5">
        <v>2029</v>
      </c>
      <c r="AZ274" s="6">
        <v>67.599999999999994</v>
      </c>
      <c r="BA274">
        <f t="shared" si="28"/>
        <v>0.52772373540856032</v>
      </c>
      <c r="BB274">
        <f t="shared" si="29"/>
        <v>0.53132472501195604</v>
      </c>
      <c r="BD274" s="5">
        <f t="shared" si="30"/>
        <v>1.034254256295239</v>
      </c>
      <c r="BE274" s="5">
        <f t="shared" si="31"/>
        <v>1.0601233299075026</v>
      </c>
      <c r="BG274">
        <v>14</v>
      </c>
      <c r="BH274">
        <v>16</v>
      </c>
      <c r="BI274" s="5">
        <f t="shared" si="32"/>
        <v>0.46666666666666667</v>
      </c>
      <c r="BJ274" s="5">
        <f t="shared" si="33"/>
        <v>0.53333333333333333</v>
      </c>
      <c r="BK274" s="5">
        <f t="shared" si="34"/>
        <v>6.6666666666666652E-2</v>
      </c>
    </row>
    <row r="275" spans="1:63" x14ac:dyDescent="0.25">
      <c r="A275">
        <v>2015</v>
      </c>
      <c r="B275" t="s">
        <v>291</v>
      </c>
      <c r="C275" s="5">
        <f>54*(($BP$2*G275)+($BQ$2*W275)+($BR$2*M275)+($BS$2*P275)+($BT$2*X275)+($BU$2*S275)+($BV$2*V275)+($BW$2*T275)-($BX$2*Z275)-($BY$2*(Q275-P275))-($BZ$2*(H275-G275))-($CA$2*Y275))*(1/F275)</f>
        <v>12.726903362771676</v>
      </c>
      <c r="D275">
        <v>31</v>
      </c>
      <c r="E275">
        <v>11</v>
      </c>
      <c r="F275">
        <v>6223</v>
      </c>
      <c r="G275">
        <v>748</v>
      </c>
      <c r="H275">
        <v>1736</v>
      </c>
      <c r="I275">
        <v>0.43099999999999999</v>
      </c>
      <c r="J275">
        <v>596</v>
      </c>
      <c r="K275">
        <v>1278</v>
      </c>
      <c r="L275">
        <v>0.46600000000000003</v>
      </c>
      <c r="M275">
        <v>152</v>
      </c>
      <c r="N275">
        <v>458</v>
      </c>
      <c r="O275">
        <v>0.33200000000000002</v>
      </c>
      <c r="P275">
        <v>516</v>
      </c>
      <c r="Q275">
        <v>727</v>
      </c>
      <c r="R275">
        <v>0.71</v>
      </c>
      <c r="S275">
        <v>395</v>
      </c>
      <c r="T275">
        <v>628</v>
      </c>
      <c r="U275">
        <v>1023</v>
      </c>
      <c r="V275">
        <v>411</v>
      </c>
      <c r="W275">
        <v>233</v>
      </c>
      <c r="X275">
        <v>111</v>
      </c>
      <c r="Y275">
        <v>389</v>
      </c>
      <c r="Z275">
        <v>649</v>
      </c>
      <c r="AA275">
        <v>2164</v>
      </c>
      <c r="AB275">
        <v>69.8</v>
      </c>
      <c r="AC275" s="4">
        <v>31</v>
      </c>
      <c r="AD275" s="5">
        <v>6223</v>
      </c>
      <c r="AE275" s="5">
        <v>734</v>
      </c>
      <c r="AF275" s="5">
        <v>1625</v>
      </c>
      <c r="AG275" s="5">
        <v>0.45200000000000001</v>
      </c>
      <c r="AH275" s="5">
        <v>533</v>
      </c>
      <c r="AI275" s="5">
        <v>1069</v>
      </c>
      <c r="AJ275" s="5">
        <v>0.499</v>
      </c>
      <c r="AK275" s="5">
        <v>201</v>
      </c>
      <c r="AL275" s="5">
        <v>556</v>
      </c>
      <c r="AM275" s="5">
        <v>0.36199999999999999</v>
      </c>
      <c r="AN275" s="5">
        <v>620</v>
      </c>
      <c r="AO275" s="5">
        <v>828</v>
      </c>
      <c r="AP275" s="5">
        <v>0.749</v>
      </c>
      <c r="AQ275" s="5">
        <v>371</v>
      </c>
      <c r="AR275" s="5">
        <v>694</v>
      </c>
      <c r="AS275" s="5">
        <v>1065</v>
      </c>
      <c r="AT275" s="5">
        <v>373</v>
      </c>
      <c r="AU275" s="5">
        <v>200</v>
      </c>
      <c r="AV275" s="5">
        <v>133</v>
      </c>
      <c r="AW275" s="5">
        <v>441</v>
      </c>
      <c r="AX275" s="5">
        <v>628</v>
      </c>
      <c r="AY275" s="5">
        <v>2289</v>
      </c>
      <c r="AZ275" s="6">
        <v>73.8</v>
      </c>
      <c r="BA275">
        <f t="shared" si="28"/>
        <v>0.54133582438113026</v>
      </c>
      <c r="BB275">
        <f t="shared" si="29"/>
        <v>0.5352998065764023</v>
      </c>
      <c r="BD275" s="5">
        <f t="shared" si="30"/>
        <v>1.1297009179745336</v>
      </c>
      <c r="BE275" s="5">
        <f t="shared" si="31"/>
        <v>1.0708630245447348</v>
      </c>
      <c r="BG275">
        <v>11</v>
      </c>
      <c r="BH275">
        <v>11</v>
      </c>
      <c r="BI275" s="5">
        <f t="shared" si="32"/>
        <v>0.35483870967741937</v>
      </c>
      <c r="BJ275" s="5">
        <f t="shared" si="33"/>
        <v>0.35483870967741937</v>
      </c>
      <c r="BK275" s="5">
        <f t="shared" si="34"/>
        <v>0</v>
      </c>
    </row>
    <row r="276" spans="1:63" x14ac:dyDescent="0.25">
      <c r="A276">
        <v>2015</v>
      </c>
      <c r="B276" t="s">
        <v>292</v>
      </c>
      <c r="C276" s="5">
        <f>54*(($BP$2*G276)+($BQ$2*W276)+($BR$2*M276)+($BS$2*P276)+($BT$2*X276)+($BU$2*S276)+($BV$2*V276)+($BW$2*T276)-($BX$2*Z276)-($BY$2*(Q276-P276))-($BZ$2*(H276-G276))-($CA$2*Y276))*(1/F276)</f>
        <v>11.066927499266127</v>
      </c>
      <c r="D276">
        <v>31</v>
      </c>
      <c r="E276">
        <v>9</v>
      </c>
      <c r="F276">
        <v>6278</v>
      </c>
      <c r="G276">
        <v>719</v>
      </c>
      <c r="H276">
        <v>1699</v>
      </c>
      <c r="I276">
        <v>0.42299999999999999</v>
      </c>
      <c r="J276">
        <v>516</v>
      </c>
      <c r="K276">
        <v>1102</v>
      </c>
      <c r="L276">
        <v>0.46800000000000003</v>
      </c>
      <c r="M276">
        <v>203</v>
      </c>
      <c r="N276">
        <v>597</v>
      </c>
      <c r="O276">
        <v>0.34</v>
      </c>
      <c r="P276">
        <v>518</v>
      </c>
      <c r="Q276">
        <v>734</v>
      </c>
      <c r="R276">
        <v>0.70599999999999996</v>
      </c>
      <c r="S276">
        <v>339</v>
      </c>
      <c r="T276">
        <v>753</v>
      </c>
      <c r="U276">
        <v>1092</v>
      </c>
      <c r="V276">
        <v>332</v>
      </c>
      <c r="W276">
        <v>147</v>
      </c>
      <c r="X276">
        <v>110</v>
      </c>
      <c r="Y276">
        <v>445</v>
      </c>
      <c r="Z276">
        <v>565</v>
      </c>
      <c r="AA276">
        <v>2159</v>
      </c>
      <c r="AB276">
        <v>69.599999999999994</v>
      </c>
      <c r="AC276" s="4">
        <v>31</v>
      </c>
      <c r="AD276" s="5">
        <v>6278</v>
      </c>
      <c r="AE276" s="5">
        <v>826</v>
      </c>
      <c r="AF276" s="5">
        <v>1850</v>
      </c>
      <c r="AG276" s="5">
        <v>0.44600000000000001</v>
      </c>
      <c r="AH276" s="5">
        <v>643</v>
      </c>
      <c r="AI276" s="5">
        <v>1316</v>
      </c>
      <c r="AJ276" s="5">
        <v>0.48899999999999999</v>
      </c>
      <c r="AK276" s="5">
        <v>183</v>
      </c>
      <c r="AL276" s="5">
        <v>534</v>
      </c>
      <c r="AM276" s="5">
        <v>0.34300000000000003</v>
      </c>
      <c r="AN276" s="5">
        <v>471</v>
      </c>
      <c r="AO276" s="5">
        <v>668</v>
      </c>
      <c r="AP276" s="5">
        <v>0.70499999999999996</v>
      </c>
      <c r="AQ276" s="5">
        <v>365</v>
      </c>
      <c r="AR276" s="5">
        <v>758</v>
      </c>
      <c r="AS276" s="5">
        <v>1123</v>
      </c>
      <c r="AT276" s="5">
        <v>398</v>
      </c>
      <c r="AU276" s="5">
        <v>202</v>
      </c>
      <c r="AV276" s="5">
        <v>99</v>
      </c>
      <c r="AW276" s="5">
        <v>345</v>
      </c>
      <c r="AX276" s="5">
        <v>609</v>
      </c>
      <c r="AY276" s="5">
        <v>2306</v>
      </c>
      <c r="AZ276" s="6">
        <v>74.400000000000006</v>
      </c>
      <c r="BA276">
        <f t="shared" si="28"/>
        <v>0.49181094992980812</v>
      </c>
      <c r="BB276">
        <f t="shared" si="29"/>
        <v>0.54937163375224418</v>
      </c>
      <c r="BD276" s="5">
        <f t="shared" si="30"/>
        <v>1.0995613198550449</v>
      </c>
      <c r="BE276" s="5">
        <f t="shared" si="31"/>
        <v>1.028781092156676</v>
      </c>
      <c r="BG276">
        <v>20</v>
      </c>
      <c r="BH276">
        <v>9</v>
      </c>
      <c r="BI276" s="5">
        <f t="shared" si="32"/>
        <v>0.64516129032258063</v>
      </c>
      <c r="BJ276" s="5">
        <f t="shared" si="33"/>
        <v>0.29032258064516131</v>
      </c>
      <c r="BK276" s="5">
        <f t="shared" si="34"/>
        <v>-0.35483870967741932</v>
      </c>
    </row>
    <row r="277" spans="1:63" x14ac:dyDescent="0.25">
      <c r="A277">
        <v>2015</v>
      </c>
      <c r="B277" t="s">
        <v>293</v>
      </c>
      <c r="C277" s="5">
        <f>54*(($BP$2*G277)+($BQ$2*W277)+($BR$2*M277)+($BS$2*P277)+($BT$2*X277)+($BU$2*S277)+($BV$2*V277)+($BW$2*T277)-($BX$2*Z277)-($BY$2*(Q277-P277))-($BZ$2*(H277-G277))-($CA$2*Y277))*(1/F277)</f>
        <v>11.840135962225613</v>
      </c>
      <c r="D277">
        <v>30</v>
      </c>
      <c r="E277">
        <v>14</v>
      </c>
      <c r="F277">
        <v>6000</v>
      </c>
      <c r="G277">
        <v>677</v>
      </c>
      <c r="H277">
        <v>1663</v>
      </c>
      <c r="I277">
        <v>0.40699999999999997</v>
      </c>
      <c r="J277">
        <v>517</v>
      </c>
      <c r="K277">
        <v>1121</v>
      </c>
      <c r="L277">
        <v>0.46100000000000002</v>
      </c>
      <c r="M277">
        <v>160</v>
      </c>
      <c r="N277">
        <v>542</v>
      </c>
      <c r="O277">
        <v>0.29499999999999998</v>
      </c>
      <c r="P277">
        <v>447</v>
      </c>
      <c r="Q277">
        <v>605</v>
      </c>
      <c r="R277">
        <v>0.73899999999999999</v>
      </c>
      <c r="S277">
        <v>375</v>
      </c>
      <c r="T277">
        <v>715</v>
      </c>
      <c r="U277">
        <v>1090</v>
      </c>
      <c r="V277">
        <v>405</v>
      </c>
      <c r="W277">
        <v>189</v>
      </c>
      <c r="X277">
        <v>129</v>
      </c>
      <c r="Y277">
        <v>391</v>
      </c>
      <c r="Z277">
        <v>582</v>
      </c>
      <c r="AA277">
        <v>1961</v>
      </c>
      <c r="AB277">
        <v>65.400000000000006</v>
      </c>
      <c r="AC277" s="4">
        <v>30</v>
      </c>
      <c r="AD277" s="5">
        <v>6000</v>
      </c>
      <c r="AE277" s="5">
        <v>601</v>
      </c>
      <c r="AF277" s="5">
        <v>1547</v>
      </c>
      <c r="AG277" s="5">
        <v>0.38800000000000001</v>
      </c>
      <c r="AH277" s="5">
        <v>421</v>
      </c>
      <c r="AI277" s="5">
        <v>981</v>
      </c>
      <c r="AJ277" s="5">
        <v>0.42899999999999999</v>
      </c>
      <c r="AK277" s="5">
        <v>180</v>
      </c>
      <c r="AL277" s="5">
        <v>566</v>
      </c>
      <c r="AM277" s="5">
        <v>0.318</v>
      </c>
      <c r="AN277" s="5">
        <v>478</v>
      </c>
      <c r="AO277" s="5">
        <v>672</v>
      </c>
      <c r="AP277" s="5">
        <v>0.71099999999999997</v>
      </c>
      <c r="AQ277" s="5">
        <v>315</v>
      </c>
      <c r="AR277" s="5">
        <v>675</v>
      </c>
      <c r="AS277" s="5">
        <v>990</v>
      </c>
      <c r="AT277" s="5">
        <v>308</v>
      </c>
      <c r="AU277" s="5">
        <v>179</v>
      </c>
      <c r="AV277" s="5">
        <v>123</v>
      </c>
      <c r="AW277" s="5">
        <v>412</v>
      </c>
      <c r="AX277" s="5">
        <v>567</v>
      </c>
      <c r="AY277" s="5">
        <v>1860</v>
      </c>
      <c r="AZ277" s="6">
        <v>62</v>
      </c>
      <c r="BA277">
        <f t="shared" si="28"/>
        <v>0.51919385796545103</v>
      </c>
      <c r="BB277">
        <f t="shared" si="29"/>
        <v>0.4656762295081967</v>
      </c>
      <c r="BD277" s="5">
        <f t="shared" si="30"/>
        <v>0.97239648682559598</v>
      </c>
      <c r="BE277" s="5">
        <f t="shared" si="31"/>
        <v>1.0208224882873504</v>
      </c>
      <c r="BG277">
        <v>18</v>
      </c>
      <c r="BH277">
        <v>14</v>
      </c>
      <c r="BI277" s="5">
        <f t="shared" si="32"/>
        <v>0.6</v>
      </c>
      <c r="BJ277" s="5">
        <f t="shared" si="33"/>
        <v>0.46666666666666667</v>
      </c>
      <c r="BK277" s="5">
        <f t="shared" si="34"/>
        <v>-0.1333333333333333</v>
      </c>
    </row>
    <row r="278" spans="1:63" x14ac:dyDescent="0.25">
      <c r="A278">
        <v>2015</v>
      </c>
      <c r="B278" t="s">
        <v>294</v>
      </c>
      <c r="C278" s="5">
        <f>54*(($BP$2*G278)+($BQ$2*W278)+($BR$2*M278)+($BS$2*P278)+($BT$2*X278)+($BU$2*S278)+($BV$2*V278)+($BW$2*T278)-($BX$2*Z278)-($BY$2*(Q278-P278))-($BZ$2*(H278-G278))-($CA$2*Y278))*(1/F278)</f>
        <v>9.3337760266224379</v>
      </c>
      <c r="D278">
        <v>31</v>
      </c>
      <c r="E278">
        <v>8</v>
      </c>
      <c r="F278">
        <v>6225</v>
      </c>
      <c r="G278">
        <v>666</v>
      </c>
      <c r="H278">
        <v>1750</v>
      </c>
      <c r="I278">
        <v>0.38100000000000001</v>
      </c>
      <c r="J278">
        <v>497</v>
      </c>
      <c r="K278">
        <v>1174</v>
      </c>
      <c r="L278">
        <v>0.42299999999999999</v>
      </c>
      <c r="M278">
        <v>169</v>
      </c>
      <c r="N278">
        <v>576</v>
      </c>
      <c r="O278">
        <v>0.29299999999999998</v>
      </c>
      <c r="P278">
        <v>347</v>
      </c>
      <c r="Q278">
        <v>580</v>
      </c>
      <c r="R278">
        <v>0.59799999999999998</v>
      </c>
      <c r="S278">
        <v>374</v>
      </c>
      <c r="T278">
        <v>708</v>
      </c>
      <c r="U278">
        <v>1082</v>
      </c>
      <c r="V278">
        <v>347</v>
      </c>
      <c r="W278">
        <v>198</v>
      </c>
      <c r="X278">
        <v>97</v>
      </c>
      <c r="Y278">
        <v>393</v>
      </c>
      <c r="Z278">
        <v>545</v>
      </c>
      <c r="AA278">
        <v>1848</v>
      </c>
      <c r="AB278">
        <v>59.6</v>
      </c>
      <c r="AC278" s="4">
        <v>31</v>
      </c>
      <c r="AD278" s="5">
        <v>6225</v>
      </c>
      <c r="AE278" s="5">
        <v>743</v>
      </c>
      <c r="AF278" s="5">
        <v>1680</v>
      </c>
      <c r="AG278" s="5">
        <v>0.442</v>
      </c>
      <c r="AH278" s="5">
        <v>536</v>
      </c>
      <c r="AI278" s="5">
        <v>1059</v>
      </c>
      <c r="AJ278" s="5">
        <v>0.50600000000000001</v>
      </c>
      <c r="AK278" s="5">
        <v>207</v>
      </c>
      <c r="AL278" s="5">
        <v>621</v>
      </c>
      <c r="AM278" s="5">
        <v>0.33300000000000002</v>
      </c>
      <c r="AN278" s="5">
        <v>388</v>
      </c>
      <c r="AO278" s="5">
        <v>586</v>
      </c>
      <c r="AP278" s="5">
        <v>0.66200000000000003</v>
      </c>
      <c r="AQ278" s="5">
        <v>344</v>
      </c>
      <c r="AR278" s="5">
        <v>833</v>
      </c>
      <c r="AS278" s="5">
        <v>1177</v>
      </c>
      <c r="AT278" s="5">
        <v>402</v>
      </c>
      <c r="AU278" s="5">
        <v>187</v>
      </c>
      <c r="AV278" s="5">
        <v>125</v>
      </c>
      <c r="AW278" s="5">
        <v>425</v>
      </c>
      <c r="AX278" s="5">
        <v>519</v>
      </c>
      <c r="AY278" s="5">
        <v>2081</v>
      </c>
      <c r="AZ278" s="6">
        <v>67.099999999999994</v>
      </c>
      <c r="BA278">
        <f t="shared" si="28"/>
        <v>0.4787334593572779</v>
      </c>
      <c r="BB278">
        <f t="shared" si="29"/>
        <v>0.52935737401756822</v>
      </c>
      <c r="BD278" s="5">
        <f t="shared" si="30"/>
        <v>1.0428986669339479</v>
      </c>
      <c r="BE278" s="5">
        <f t="shared" si="31"/>
        <v>0.92353823088455778</v>
      </c>
      <c r="BG278">
        <v>20</v>
      </c>
      <c r="BH278">
        <v>8</v>
      </c>
      <c r="BI278" s="5">
        <f t="shared" si="32"/>
        <v>0.64516129032258063</v>
      </c>
      <c r="BJ278" s="5">
        <f t="shared" si="33"/>
        <v>0.25806451612903225</v>
      </c>
      <c r="BK278" s="5">
        <f t="shared" si="34"/>
        <v>-0.38709677419354838</v>
      </c>
    </row>
    <row r="279" spans="1:63" x14ac:dyDescent="0.25">
      <c r="A279">
        <v>2015</v>
      </c>
      <c r="B279" t="s">
        <v>295</v>
      </c>
      <c r="C279" s="5">
        <f>54*(($BP$2*G279)+($BQ$2*W279)+($BR$2*M279)+($BS$2*P279)+($BT$2*X279)+($BU$2*S279)+($BV$2*V279)+($BW$2*T279)-($BX$2*Z279)-($BY$2*(Q279-P279))-($BZ$2*(H279-G279))-($CA$2*Y279))*(1/F279)</f>
        <v>15.033443320759469</v>
      </c>
      <c r="D279">
        <v>33</v>
      </c>
      <c r="E279">
        <v>19</v>
      </c>
      <c r="F279">
        <v>6600</v>
      </c>
      <c r="G279">
        <v>871</v>
      </c>
      <c r="H279">
        <v>1957</v>
      </c>
      <c r="I279">
        <v>0.44500000000000001</v>
      </c>
      <c r="J279">
        <v>601</v>
      </c>
      <c r="K279">
        <v>1168</v>
      </c>
      <c r="L279">
        <v>0.51500000000000001</v>
      </c>
      <c r="M279">
        <v>270</v>
      </c>
      <c r="N279">
        <v>789</v>
      </c>
      <c r="O279">
        <v>0.34200000000000003</v>
      </c>
      <c r="P279">
        <v>388</v>
      </c>
      <c r="Q279">
        <v>590</v>
      </c>
      <c r="R279">
        <v>0.65800000000000003</v>
      </c>
      <c r="S279">
        <v>443</v>
      </c>
      <c r="T279">
        <v>811</v>
      </c>
      <c r="U279">
        <v>1254</v>
      </c>
      <c r="V279">
        <v>503</v>
      </c>
      <c r="W279">
        <v>265</v>
      </c>
      <c r="X279">
        <v>104</v>
      </c>
      <c r="Y279">
        <v>345</v>
      </c>
      <c r="Z279">
        <v>540</v>
      </c>
      <c r="AA279">
        <v>2400</v>
      </c>
      <c r="AB279">
        <v>72.7</v>
      </c>
      <c r="AC279" s="4">
        <v>33</v>
      </c>
      <c r="AD279" s="5">
        <v>6600</v>
      </c>
      <c r="AE279" s="5">
        <v>716</v>
      </c>
      <c r="AF279" s="5">
        <v>1813</v>
      </c>
      <c r="AG279" s="5">
        <v>0.39500000000000002</v>
      </c>
      <c r="AH279" s="5">
        <v>498</v>
      </c>
      <c r="AI279" s="5">
        <v>1089</v>
      </c>
      <c r="AJ279" s="5">
        <v>0.45700000000000002</v>
      </c>
      <c r="AK279" s="5">
        <v>218</v>
      </c>
      <c r="AL279" s="5">
        <v>724</v>
      </c>
      <c r="AM279" s="5">
        <v>0.30099999999999999</v>
      </c>
      <c r="AN279" s="5">
        <v>353</v>
      </c>
      <c r="AO279" s="5">
        <v>534</v>
      </c>
      <c r="AP279" s="5">
        <v>0.66100000000000003</v>
      </c>
      <c r="AQ279" s="5">
        <v>376</v>
      </c>
      <c r="AR279" s="5">
        <v>746</v>
      </c>
      <c r="AS279" s="5">
        <v>1122</v>
      </c>
      <c r="AT279" s="5">
        <v>383</v>
      </c>
      <c r="AU279" s="5">
        <v>160</v>
      </c>
      <c r="AV279" s="5">
        <v>87</v>
      </c>
      <c r="AW279" s="5">
        <v>459</v>
      </c>
      <c r="AX279" s="5">
        <v>554</v>
      </c>
      <c r="AY279" s="5">
        <v>2003</v>
      </c>
      <c r="AZ279" s="6">
        <v>60.7</v>
      </c>
      <c r="BA279">
        <f t="shared" si="28"/>
        <v>0.58171041490262487</v>
      </c>
      <c r="BB279">
        <f t="shared" si="29"/>
        <v>0.48222904782799475</v>
      </c>
      <c r="BD279" s="5">
        <f t="shared" si="30"/>
        <v>0.9494690936670459</v>
      </c>
      <c r="BE279" s="5">
        <f t="shared" si="31"/>
        <v>1.1455847255369929</v>
      </c>
      <c r="BG279">
        <v>21</v>
      </c>
      <c r="BH279">
        <v>19</v>
      </c>
      <c r="BI279" s="5">
        <f t="shared" si="32"/>
        <v>0.63636363636363635</v>
      </c>
      <c r="BJ279" s="5">
        <f t="shared" si="33"/>
        <v>0.5757575757575758</v>
      </c>
      <c r="BK279" s="5">
        <f t="shared" si="34"/>
        <v>-6.0606060606060552E-2</v>
      </c>
    </row>
    <row r="280" spans="1:63" x14ac:dyDescent="0.25">
      <c r="A280">
        <v>2015</v>
      </c>
      <c r="B280" t="s">
        <v>296</v>
      </c>
      <c r="C280" s="5">
        <f>54*(($BP$2*G280)+($BQ$2*W280)+($BR$2*M280)+($BS$2*P280)+($BT$2*X280)+($BU$2*S280)+($BV$2*V280)+($BW$2*T280)-($BX$2*Z280)-($BY$2*(Q280-P280))-($BZ$2*(H280-G280))-($CA$2*Y280))*(1/F280)</f>
        <v>11.863831573925767</v>
      </c>
      <c r="D280">
        <v>31</v>
      </c>
      <c r="E280">
        <v>14</v>
      </c>
      <c r="F280">
        <v>6350</v>
      </c>
      <c r="G280">
        <v>765</v>
      </c>
      <c r="H280">
        <v>1821</v>
      </c>
      <c r="I280">
        <v>0.42</v>
      </c>
      <c r="J280">
        <v>565</v>
      </c>
      <c r="K280">
        <v>1270</v>
      </c>
      <c r="L280">
        <v>0.44500000000000001</v>
      </c>
      <c r="M280">
        <v>200</v>
      </c>
      <c r="N280">
        <v>551</v>
      </c>
      <c r="O280">
        <v>0.36299999999999999</v>
      </c>
      <c r="P280">
        <v>432</v>
      </c>
      <c r="Q280">
        <v>586</v>
      </c>
      <c r="R280">
        <v>0.73699999999999999</v>
      </c>
      <c r="S280">
        <v>370</v>
      </c>
      <c r="T280">
        <v>727</v>
      </c>
      <c r="U280">
        <v>1097</v>
      </c>
      <c r="V280">
        <v>361</v>
      </c>
      <c r="W280">
        <v>175</v>
      </c>
      <c r="X280">
        <v>79</v>
      </c>
      <c r="Y280">
        <v>352</v>
      </c>
      <c r="Z280">
        <v>564</v>
      </c>
      <c r="AA280">
        <v>2162</v>
      </c>
      <c r="AB280">
        <v>69.7</v>
      </c>
      <c r="AC280" s="4">
        <v>31</v>
      </c>
      <c r="AD280" s="5">
        <v>6350</v>
      </c>
      <c r="AE280" s="5">
        <v>767</v>
      </c>
      <c r="AF280" s="5">
        <v>1714</v>
      </c>
      <c r="AG280" s="5">
        <v>0.44700000000000001</v>
      </c>
      <c r="AH280" s="5">
        <v>572</v>
      </c>
      <c r="AI280" s="5">
        <v>1126</v>
      </c>
      <c r="AJ280" s="5">
        <v>0.50800000000000001</v>
      </c>
      <c r="AK280" s="5">
        <v>195</v>
      </c>
      <c r="AL280" s="5">
        <v>588</v>
      </c>
      <c r="AM280" s="5">
        <v>0.33200000000000002</v>
      </c>
      <c r="AN280" s="5">
        <v>432</v>
      </c>
      <c r="AO280" s="5">
        <v>582</v>
      </c>
      <c r="AP280" s="5">
        <v>0.74199999999999999</v>
      </c>
      <c r="AQ280" s="5">
        <v>279</v>
      </c>
      <c r="AR280" s="5">
        <v>765</v>
      </c>
      <c r="AS280" s="5">
        <v>1044</v>
      </c>
      <c r="AT280" s="5">
        <v>406</v>
      </c>
      <c r="AU280" s="5">
        <v>167</v>
      </c>
      <c r="AV280" s="5">
        <v>107</v>
      </c>
      <c r="AW280" s="5">
        <v>368</v>
      </c>
      <c r="AX280" s="5">
        <v>539</v>
      </c>
      <c r="AY280" s="5">
        <v>2161</v>
      </c>
      <c r="AZ280" s="6">
        <v>69.7</v>
      </c>
      <c r="BA280">
        <f t="shared" si="28"/>
        <v>0.52033271719038821</v>
      </c>
      <c r="BB280">
        <f t="shared" si="29"/>
        <v>0.5310095065640561</v>
      </c>
      <c r="BD280" s="5">
        <f t="shared" si="30"/>
        <v>1.0614991649474408</v>
      </c>
      <c r="BE280" s="5">
        <f t="shared" si="31"/>
        <v>1.061156375773044</v>
      </c>
      <c r="BG280">
        <v>8</v>
      </c>
      <c r="BH280">
        <v>14</v>
      </c>
      <c r="BI280" s="5">
        <f t="shared" si="32"/>
        <v>0.25806451612903225</v>
      </c>
      <c r="BJ280" s="5">
        <f t="shared" si="33"/>
        <v>0.45161290322580644</v>
      </c>
      <c r="BK280" s="5">
        <f t="shared" si="34"/>
        <v>0.19354838709677419</v>
      </c>
    </row>
    <row r="281" spans="1:63" x14ac:dyDescent="0.25">
      <c r="A281">
        <v>2015</v>
      </c>
      <c r="B281" t="s">
        <v>297</v>
      </c>
      <c r="C281" s="5">
        <f>54*(($BP$2*G281)+($BQ$2*W281)+($BR$2*M281)+($BS$2*P281)+($BT$2*X281)+($BU$2*S281)+($BV$2*V281)+($BW$2*T281)-($BX$2*Z281)-($BY$2*(Q281-P281))-($BZ$2*(H281-G281))-($CA$2*Y281))*(1/F281)</f>
        <v>13.416079555911244</v>
      </c>
      <c r="D281">
        <v>31</v>
      </c>
      <c r="E281">
        <v>20</v>
      </c>
      <c r="F281">
        <v>6253</v>
      </c>
      <c r="G281">
        <v>771</v>
      </c>
      <c r="H281">
        <v>1680</v>
      </c>
      <c r="I281">
        <v>0.45900000000000002</v>
      </c>
      <c r="J281">
        <v>529</v>
      </c>
      <c r="K281">
        <v>1043</v>
      </c>
      <c r="L281">
        <v>0.50700000000000001</v>
      </c>
      <c r="M281">
        <v>242</v>
      </c>
      <c r="N281">
        <v>637</v>
      </c>
      <c r="O281">
        <v>0.38</v>
      </c>
      <c r="P281">
        <v>489</v>
      </c>
      <c r="Q281">
        <v>692</v>
      </c>
      <c r="R281">
        <v>0.70699999999999996</v>
      </c>
      <c r="S281">
        <v>299</v>
      </c>
      <c r="T281">
        <v>810</v>
      </c>
      <c r="U281">
        <v>1109</v>
      </c>
      <c r="V281">
        <v>376</v>
      </c>
      <c r="W281">
        <v>170</v>
      </c>
      <c r="X281">
        <v>120</v>
      </c>
      <c r="Y281">
        <v>361</v>
      </c>
      <c r="Z281">
        <v>603</v>
      </c>
      <c r="AA281">
        <v>2275</v>
      </c>
      <c r="AB281">
        <v>73.400000000000006</v>
      </c>
      <c r="AC281" s="4">
        <v>31</v>
      </c>
      <c r="AD281" s="5">
        <v>6253</v>
      </c>
      <c r="AE281" s="5">
        <v>688</v>
      </c>
      <c r="AF281" s="5">
        <v>1694</v>
      </c>
      <c r="AG281" s="5">
        <v>0.40600000000000003</v>
      </c>
      <c r="AH281" s="5">
        <v>510</v>
      </c>
      <c r="AI281" s="5">
        <v>1163</v>
      </c>
      <c r="AJ281" s="5">
        <v>0.439</v>
      </c>
      <c r="AK281" s="5">
        <v>178</v>
      </c>
      <c r="AL281" s="5">
        <v>531</v>
      </c>
      <c r="AM281" s="5">
        <v>0.33500000000000002</v>
      </c>
      <c r="AN281" s="5">
        <v>433</v>
      </c>
      <c r="AO281" s="5">
        <v>652</v>
      </c>
      <c r="AP281" s="5">
        <v>0.66400000000000003</v>
      </c>
      <c r="AQ281" s="5">
        <v>317</v>
      </c>
      <c r="AR281" s="5">
        <v>713</v>
      </c>
      <c r="AS281" s="5">
        <v>1030</v>
      </c>
      <c r="AT281" s="5">
        <v>339</v>
      </c>
      <c r="AU281" s="5">
        <v>199</v>
      </c>
      <c r="AV281" s="5">
        <v>79</v>
      </c>
      <c r="AW281" s="5">
        <v>387</v>
      </c>
      <c r="AX281" s="5">
        <v>657</v>
      </c>
      <c r="AY281" s="5">
        <v>1987</v>
      </c>
      <c r="AZ281" s="6">
        <v>64.099999999999994</v>
      </c>
      <c r="BA281">
        <f t="shared" si="28"/>
        <v>0.54154863078375826</v>
      </c>
      <c r="BB281">
        <f t="shared" si="29"/>
        <v>0.48834997622444126</v>
      </c>
      <c r="BD281" s="5">
        <f t="shared" si="30"/>
        <v>0.98133148952983018</v>
      </c>
      <c r="BE281" s="5">
        <f t="shared" si="31"/>
        <v>1.1269070735090152</v>
      </c>
      <c r="BG281">
        <v>0</v>
      </c>
      <c r="BH281">
        <v>20</v>
      </c>
      <c r="BI281" s="5">
        <f t="shared" si="32"/>
        <v>0</v>
      </c>
      <c r="BJ281" s="5">
        <f t="shared" si="33"/>
        <v>0.64516129032258063</v>
      </c>
      <c r="BK281" s="5">
        <f t="shared" si="34"/>
        <v>0.64516129032258063</v>
      </c>
    </row>
    <row r="282" spans="1:63" x14ac:dyDescent="0.25">
      <c r="A282">
        <v>2015</v>
      </c>
      <c r="B282" t="s">
        <v>298</v>
      </c>
      <c r="C282" s="5">
        <f>54*(($BP$2*G282)+($BQ$2*W282)+($BR$2*M282)+($BS$2*P282)+($BT$2*X282)+($BU$2*S282)+($BV$2*V282)+($BW$2*T282)-($BX$2*Z282)-($BY$2*(Q282-P282))-($BZ$2*(H282-G282))-($CA$2*Y282))*(1/F282)</f>
        <v>10.263763699131424</v>
      </c>
      <c r="D282">
        <v>31</v>
      </c>
      <c r="E282">
        <v>8</v>
      </c>
      <c r="F282">
        <v>6276</v>
      </c>
      <c r="G282">
        <v>730</v>
      </c>
      <c r="H282">
        <v>1672</v>
      </c>
      <c r="I282">
        <v>0.437</v>
      </c>
      <c r="J282">
        <v>597</v>
      </c>
      <c r="K282">
        <v>1238</v>
      </c>
      <c r="L282">
        <v>0.48199999999999998</v>
      </c>
      <c r="M282">
        <v>133</v>
      </c>
      <c r="N282">
        <v>434</v>
      </c>
      <c r="O282">
        <v>0.30599999999999999</v>
      </c>
      <c r="P282">
        <v>334</v>
      </c>
      <c r="Q282">
        <v>543</v>
      </c>
      <c r="R282">
        <v>0.61499999999999999</v>
      </c>
      <c r="S282">
        <v>331</v>
      </c>
      <c r="T282">
        <v>729</v>
      </c>
      <c r="U282">
        <v>1060</v>
      </c>
      <c r="V282">
        <v>357</v>
      </c>
      <c r="W282">
        <v>181</v>
      </c>
      <c r="X282">
        <v>151</v>
      </c>
      <c r="Y282">
        <v>424</v>
      </c>
      <c r="Z282">
        <v>593</v>
      </c>
      <c r="AA282">
        <v>1927</v>
      </c>
      <c r="AB282">
        <v>62.2</v>
      </c>
      <c r="AC282" s="4">
        <v>31</v>
      </c>
      <c r="AD282" s="5">
        <v>6276</v>
      </c>
      <c r="AE282" s="5">
        <v>712</v>
      </c>
      <c r="AF282" s="5">
        <v>1698</v>
      </c>
      <c r="AG282" s="5">
        <v>0.41899999999999998</v>
      </c>
      <c r="AH282" s="5">
        <v>507</v>
      </c>
      <c r="AI282" s="5">
        <v>1127</v>
      </c>
      <c r="AJ282" s="5">
        <v>0.45</v>
      </c>
      <c r="AK282" s="5">
        <v>205</v>
      </c>
      <c r="AL282" s="5">
        <v>571</v>
      </c>
      <c r="AM282" s="5">
        <v>0.35899999999999999</v>
      </c>
      <c r="AN282" s="5">
        <v>491</v>
      </c>
      <c r="AO282" s="5">
        <v>723</v>
      </c>
      <c r="AP282" s="5">
        <v>0.67900000000000005</v>
      </c>
      <c r="AQ282" s="5">
        <v>386</v>
      </c>
      <c r="AR282" s="5">
        <v>724</v>
      </c>
      <c r="AS282" s="5">
        <v>1110</v>
      </c>
      <c r="AT282" s="5">
        <v>397</v>
      </c>
      <c r="AU282" s="5">
        <v>209</v>
      </c>
      <c r="AV282" s="5">
        <v>126</v>
      </c>
      <c r="AW282" s="5">
        <v>379</v>
      </c>
      <c r="AX282" s="5">
        <v>538</v>
      </c>
      <c r="AY282" s="5">
        <v>2120</v>
      </c>
      <c r="AZ282" s="6">
        <v>68.400000000000006</v>
      </c>
      <c r="BA282">
        <f t="shared" si="28"/>
        <v>0.51225259189443917</v>
      </c>
      <c r="BB282">
        <f t="shared" si="29"/>
        <v>0.5311302681992337</v>
      </c>
      <c r="BD282" s="5">
        <f t="shared" si="30"/>
        <v>1.0705989294010705</v>
      </c>
      <c r="BE282" s="5">
        <f t="shared" si="31"/>
        <v>0.97215215417213197</v>
      </c>
      <c r="BG282">
        <v>24</v>
      </c>
      <c r="BH282">
        <v>8</v>
      </c>
      <c r="BI282" s="5">
        <f t="shared" si="32"/>
        <v>0.77419354838709675</v>
      </c>
      <c r="BJ282" s="5">
        <f t="shared" si="33"/>
        <v>0.25806451612903225</v>
      </c>
      <c r="BK282" s="5">
        <f t="shared" si="34"/>
        <v>-0.5161290322580645</v>
      </c>
    </row>
    <row r="283" spans="1:63" x14ac:dyDescent="0.25">
      <c r="A283">
        <v>2015</v>
      </c>
      <c r="B283" t="s">
        <v>299</v>
      </c>
      <c r="C283" s="5">
        <f>54*(($BP$2*G283)+($BQ$2*W283)+($BR$2*M283)+($BS$2*P283)+($BT$2*X283)+($BU$2*S283)+($BV$2*V283)+($BW$2*T283)-($BX$2*Z283)-($BY$2*(Q283-P283))-($BZ$2*(H283-G283))-($CA$2*Y283))*(1/F283)</f>
        <v>12.595717469489356</v>
      </c>
      <c r="D283">
        <v>30</v>
      </c>
      <c r="E283">
        <v>11</v>
      </c>
      <c r="F283">
        <v>6025</v>
      </c>
      <c r="G283">
        <v>742</v>
      </c>
      <c r="H283">
        <v>1686</v>
      </c>
      <c r="I283">
        <v>0.44</v>
      </c>
      <c r="J283">
        <v>553</v>
      </c>
      <c r="K283">
        <v>1133</v>
      </c>
      <c r="L283">
        <v>0.48799999999999999</v>
      </c>
      <c r="M283">
        <v>189</v>
      </c>
      <c r="N283">
        <v>553</v>
      </c>
      <c r="O283">
        <v>0.34200000000000003</v>
      </c>
      <c r="P283">
        <v>414</v>
      </c>
      <c r="Q283">
        <v>621</v>
      </c>
      <c r="R283">
        <v>0.66700000000000004</v>
      </c>
      <c r="S283">
        <v>346</v>
      </c>
      <c r="T283">
        <v>704</v>
      </c>
      <c r="U283">
        <v>1050</v>
      </c>
      <c r="V283">
        <v>378</v>
      </c>
      <c r="W283">
        <v>218</v>
      </c>
      <c r="X283">
        <v>132</v>
      </c>
      <c r="Y283">
        <v>394</v>
      </c>
      <c r="Z283">
        <v>598</v>
      </c>
      <c r="AA283">
        <v>2087</v>
      </c>
      <c r="AB283">
        <v>69.599999999999994</v>
      </c>
      <c r="AC283" s="4">
        <v>30</v>
      </c>
      <c r="AD283" s="5">
        <v>6025</v>
      </c>
      <c r="AE283" s="5">
        <v>703</v>
      </c>
      <c r="AF283" s="5">
        <v>1611</v>
      </c>
      <c r="AG283" s="5">
        <v>0.436</v>
      </c>
      <c r="AH283" s="5">
        <v>499</v>
      </c>
      <c r="AI283" s="5">
        <v>1099</v>
      </c>
      <c r="AJ283" s="5">
        <v>0.45400000000000001</v>
      </c>
      <c r="AK283" s="5">
        <v>204</v>
      </c>
      <c r="AL283" s="5">
        <v>512</v>
      </c>
      <c r="AM283" s="5">
        <v>0.39800000000000002</v>
      </c>
      <c r="AN283" s="5">
        <v>454</v>
      </c>
      <c r="AO283" s="5">
        <v>660</v>
      </c>
      <c r="AP283" s="5">
        <v>0.68799999999999994</v>
      </c>
      <c r="AQ283" s="5">
        <v>315</v>
      </c>
      <c r="AR283" s="5">
        <v>721</v>
      </c>
      <c r="AS283" s="5">
        <v>1036</v>
      </c>
      <c r="AT283" s="5">
        <v>361</v>
      </c>
      <c r="AU283" s="5">
        <v>177</v>
      </c>
      <c r="AV283" s="5">
        <v>75</v>
      </c>
      <c r="AW283" s="5">
        <v>413</v>
      </c>
      <c r="AX283" s="5">
        <v>557</v>
      </c>
      <c r="AY283" s="5">
        <v>2064</v>
      </c>
      <c r="AZ283" s="6">
        <v>68.8</v>
      </c>
      <c r="BA283">
        <f t="shared" si="28"/>
        <v>0.53030303030303028</v>
      </c>
      <c r="BB283">
        <f t="shared" si="29"/>
        <v>0.51400966183574881</v>
      </c>
      <c r="BD283" s="5">
        <f t="shared" si="30"/>
        <v>1.0461226558540293</v>
      </c>
      <c r="BE283" s="5">
        <f t="shared" si="31"/>
        <v>1.0527643260694108</v>
      </c>
      <c r="BG283">
        <v>22</v>
      </c>
      <c r="BH283">
        <v>11</v>
      </c>
      <c r="BI283" s="5">
        <f t="shared" si="32"/>
        <v>0.73333333333333328</v>
      </c>
      <c r="BJ283" s="5">
        <f t="shared" si="33"/>
        <v>0.36666666666666664</v>
      </c>
      <c r="BK283" s="5">
        <f t="shared" si="34"/>
        <v>-0.36666666666666664</v>
      </c>
    </row>
    <row r="284" spans="1:63" x14ac:dyDescent="0.25">
      <c r="A284">
        <v>2015</v>
      </c>
      <c r="B284" t="s">
        <v>300</v>
      </c>
      <c r="C284" s="5">
        <f>54*(($BP$2*G284)+($BQ$2*W284)+($BR$2*M284)+($BS$2*P284)+($BT$2*X284)+($BU$2*S284)+($BV$2*V284)+($BW$2*T284)-($BX$2*Z284)-($BY$2*(Q284-P284))-($BZ$2*(H284-G284))-($CA$2*Y284))*(1/F284)</f>
        <v>11.237250377682795</v>
      </c>
      <c r="D284">
        <v>31</v>
      </c>
      <c r="E284">
        <v>8</v>
      </c>
      <c r="F284">
        <v>6250</v>
      </c>
      <c r="G284">
        <v>785</v>
      </c>
      <c r="H284">
        <v>1703</v>
      </c>
      <c r="I284">
        <v>0.46100000000000002</v>
      </c>
      <c r="J284">
        <v>603</v>
      </c>
      <c r="K284">
        <v>1127</v>
      </c>
      <c r="L284">
        <v>0.53500000000000003</v>
      </c>
      <c r="M284">
        <v>182</v>
      </c>
      <c r="N284">
        <v>576</v>
      </c>
      <c r="O284">
        <v>0.316</v>
      </c>
      <c r="P284">
        <v>374</v>
      </c>
      <c r="Q284">
        <v>564</v>
      </c>
      <c r="R284">
        <v>0.66300000000000003</v>
      </c>
      <c r="S284">
        <v>296</v>
      </c>
      <c r="T284">
        <v>728</v>
      </c>
      <c r="U284">
        <v>1024</v>
      </c>
      <c r="V284">
        <v>377</v>
      </c>
      <c r="W284">
        <v>192</v>
      </c>
      <c r="X284">
        <v>109</v>
      </c>
      <c r="Y284">
        <v>480</v>
      </c>
      <c r="Z284">
        <v>577</v>
      </c>
      <c r="AA284">
        <v>2126</v>
      </c>
      <c r="AB284">
        <v>68.599999999999994</v>
      </c>
      <c r="AC284" s="4">
        <v>31</v>
      </c>
      <c r="AD284" s="5">
        <v>6250</v>
      </c>
      <c r="AE284" s="5">
        <v>790</v>
      </c>
      <c r="AF284" s="5">
        <v>1781</v>
      </c>
      <c r="AG284" s="5">
        <v>0.44400000000000001</v>
      </c>
      <c r="AH284" s="5">
        <v>559</v>
      </c>
      <c r="AI284" s="5">
        <v>1147</v>
      </c>
      <c r="AJ284" s="5">
        <v>0.48699999999999999</v>
      </c>
      <c r="AK284" s="5">
        <v>231</v>
      </c>
      <c r="AL284" s="5">
        <v>634</v>
      </c>
      <c r="AM284" s="5">
        <v>0.36399999999999999</v>
      </c>
      <c r="AN284" s="5">
        <v>451</v>
      </c>
      <c r="AO284" s="5">
        <v>622</v>
      </c>
      <c r="AP284" s="5">
        <v>0.72499999999999998</v>
      </c>
      <c r="AQ284" s="5">
        <v>350</v>
      </c>
      <c r="AR284" s="5">
        <v>735</v>
      </c>
      <c r="AS284" s="5">
        <v>1085</v>
      </c>
      <c r="AT284" s="5">
        <v>403</v>
      </c>
      <c r="AU284" s="5">
        <v>209</v>
      </c>
      <c r="AV284" s="5">
        <v>117</v>
      </c>
      <c r="AW284" s="5">
        <v>425</v>
      </c>
      <c r="AX284" s="5">
        <v>531</v>
      </c>
      <c r="AY284" s="5">
        <v>2262</v>
      </c>
      <c r="AZ284" s="6">
        <v>73</v>
      </c>
      <c r="BA284">
        <f t="shared" si="28"/>
        <v>0.51325088339222613</v>
      </c>
      <c r="BB284">
        <f t="shared" si="29"/>
        <v>0.52810978308986278</v>
      </c>
      <c r="BD284" s="5">
        <f t="shared" si="30"/>
        <v>1.0746864310148232</v>
      </c>
      <c r="BE284" s="5">
        <f t="shared" si="31"/>
        <v>1.006342895010887</v>
      </c>
      <c r="BG284">
        <v>1</v>
      </c>
      <c r="BH284">
        <v>8</v>
      </c>
      <c r="BI284" s="5">
        <f t="shared" si="32"/>
        <v>3.2258064516129031E-2</v>
      </c>
      <c r="BJ284" s="5">
        <f t="shared" si="33"/>
        <v>0.25806451612903225</v>
      </c>
      <c r="BK284" s="5">
        <f t="shared" si="34"/>
        <v>0.22580645161290322</v>
      </c>
    </row>
    <row r="285" spans="1:63" x14ac:dyDescent="0.25">
      <c r="A285">
        <v>2015</v>
      </c>
      <c r="B285" t="s">
        <v>304</v>
      </c>
      <c r="C285" s="5">
        <f>54*(($BP$2*G285)+($BQ$2*W285)+($BR$2*M285)+($BS$2*P285)+($BT$2*X285)+($BU$2*S285)+($BV$2*V285)+($BW$2*T285)-($BX$2*Z285)-($BY$2*(Q285-P285))-($BZ$2*(H285-G285))-($CA$2*Y285))*(1/F285)</f>
        <v>10.978104491518343</v>
      </c>
      <c r="D285">
        <v>32</v>
      </c>
      <c r="E285">
        <v>13</v>
      </c>
      <c r="F285">
        <v>6451</v>
      </c>
      <c r="G285">
        <v>736</v>
      </c>
      <c r="H285">
        <v>1746</v>
      </c>
      <c r="I285">
        <v>0.42199999999999999</v>
      </c>
      <c r="J285">
        <v>600</v>
      </c>
      <c r="K285">
        <v>1298</v>
      </c>
      <c r="L285">
        <v>0.46200000000000002</v>
      </c>
      <c r="M285">
        <v>136</v>
      </c>
      <c r="N285">
        <v>448</v>
      </c>
      <c r="O285">
        <v>0.30399999999999999</v>
      </c>
      <c r="P285">
        <v>461</v>
      </c>
      <c r="Q285">
        <v>698</v>
      </c>
      <c r="R285">
        <v>0.66</v>
      </c>
      <c r="S285">
        <v>378</v>
      </c>
      <c r="T285">
        <v>784</v>
      </c>
      <c r="U285">
        <v>1162</v>
      </c>
      <c r="V285">
        <v>332</v>
      </c>
      <c r="W285">
        <v>219</v>
      </c>
      <c r="X285">
        <v>133</v>
      </c>
      <c r="Y285">
        <v>420</v>
      </c>
      <c r="Z285">
        <v>640</v>
      </c>
      <c r="AA285">
        <v>2069</v>
      </c>
      <c r="AB285">
        <v>64.7</v>
      </c>
      <c r="AC285" s="4">
        <v>32</v>
      </c>
      <c r="AD285" s="5">
        <v>6451</v>
      </c>
      <c r="AE285" s="5">
        <v>682</v>
      </c>
      <c r="AF285" s="5">
        <v>1742</v>
      </c>
      <c r="AG285" s="5">
        <v>0.39200000000000002</v>
      </c>
      <c r="AH285" s="5">
        <v>512</v>
      </c>
      <c r="AI285" s="5">
        <v>1185</v>
      </c>
      <c r="AJ285" s="5">
        <v>0.432</v>
      </c>
      <c r="AK285" s="5">
        <v>170</v>
      </c>
      <c r="AL285" s="5">
        <v>557</v>
      </c>
      <c r="AM285" s="5">
        <v>0.30499999999999999</v>
      </c>
      <c r="AN285" s="5">
        <v>504</v>
      </c>
      <c r="AO285" s="5">
        <v>756</v>
      </c>
      <c r="AP285" s="5">
        <v>0.66700000000000004</v>
      </c>
      <c r="AQ285" s="5">
        <v>392</v>
      </c>
      <c r="AR285" s="5">
        <v>765</v>
      </c>
      <c r="AS285" s="5">
        <v>1157</v>
      </c>
      <c r="AT285" s="5">
        <v>316</v>
      </c>
      <c r="AU285" s="5">
        <v>194</v>
      </c>
      <c r="AV285" s="5">
        <v>105</v>
      </c>
      <c r="AW285" s="5">
        <v>442</v>
      </c>
      <c r="AX285" s="5">
        <v>619</v>
      </c>
      <c r="AY285" s="5">
        <v>2038</v>
      </c>
      <c r="AZ285" s="6">
        <v>63.7</v>
      </c>
      <c r="BA285">
        <f t="shared" si="28"/>
        <v>0.50377358490566038</v>
      </c>
      <c r="BB285">
        <f t="shared" si="29"/>
        <v>0.47343453510436434</v>
      </c>
      <c r="BD285" s="5">
        <f t="shared" si="30"/>
        <v>0.97307104660045829</v>
      </c>
      <c r="BE285" s="5">
        <f t="shared" si="31"/>
        <v>1.0008707430340558</v>
      </c>
      <c r="BG285">
        <v>16</v>
      </c>
      <c r="BH285">
        <v>13</v>
      </c>
      <c r="BI285" s="5">
        <f t="shared" si="32"/>
        <v>0.5</v>
      </c>
      <c r="BJ285" s="5">
        <f t="shared" si="33"/>
        <v>0.40625</v>
      </c>
      <c r="BK285" s="5">
        <f t="shared" si="34"/>
        <v>-9.375E-2</v>
      </c>
    </row>
    <row r="286" spans="1:63" x14ac:dyDescent="0.25">
      <c r="A286">
        <v>2015</v>
      </c>
      <c r="B286" t="s">
        <v>301</v>
      </c>
      <c r="C286" s="5">
        <f>54*(($BP$2*G286)+($BQ$2*W286)+($BR$2*M286)+($BS$2*P286)+($BT$2*X286)+($BU$2*S286)+($BV$2*V286)+($BW$2*T286)-($BX$2*Z286)-($BY$2*(Q286-P286))-($BZ$2*(H286-G286))-($CA$2*Y286))*(1/F286)</f>
        <v>11.147195494763015</v>
      </c>
      <c r="D286">
        <v>30</v>
      </c>
      <c r="E286">
        <v>11</v>
      </c>
      <c r="F286">
        <v>6099</v>
      </c>
      <c r="G286">
        <v>737</v>
      </c>
      <c r="H286">
        <v>1757</v>
      </c>
      <c r="I286">
        <v>0.41899999999999998</v>
      </c>
      <c r="J286">
        <v>582</v>
      </c>
      <c r="K286">
        <v>1276</v>
      </c>
      <c r="L286">
        <v>0.45600000000000002</v>
      </c>
      <c r="M286">
        <v>155</v>
      </c>
      <c r="N286">
        <v>481</v>
      </c>
      <c r="O286">
        <v>0.32200000000000001</v>
      </c>
      <c r="P286">
        <v>377</v>
      </c>
      <c r="Q286">
        <v>594</v>
      </c>
      <c r="R286">
        <v>0.63500000000000001</v>
      </c>
      <c r="S286">
        <v>348</v>
      </c>
      <c r="T286">
        <v>736</v>
      </c>
      <c r="U286">
        <v>1084</v>
      </c>
      <c r="V286">
        <v>376</v>
      </c>
      <c r="W286">
        <v>198</v>
      </c>
      <c r="X286">
        <v>126</v>
      </c>
      <c r="Y286">
        <v>412</v>
      </c>
      <c r="Z286">
        <v>535</v>
      </c>
      <c r="AA286">
        <v>2006</v>
      </c>
      <c r="AB286">
        <v>66.900000000000006</v>
      </c>
      <c r="AC286" s="4">
        <v>30</v>
      </c>
      <c r="AD286" s="5">
        <v>6099</v>
      </c>
      <c r="AE286" s="5">
        <v>750</v>
      </c>
      <c r="AF286" s="5">
        <v>1796</v>
      </c>
      <c r="AG286" s="5">
        <v>0.41799999999999998</v>
      </c>
      <c r="AH286" s="5">
        <v>543</v>
      </c>
      <c r="AI286" s="5">
        <v>1158</v>
      </c>
      <c r="AJ286" s="5">
        <v>0.46899999999999997</v>
      </c>
      <c r="AK286" s="5">
        <v>207</v>
      </c>
      <c r="AL286" s="5">
        <v>638</v>
      </c>
      <c r="AM286" s="5">
        <v>0.32400000000000001</v>
      </c>
      <c r="AN286" s="5">
        <v>404</v>
      </c>
      <c r="AO286" s="5">
        <v>569</v>
      </c>
      <c r="AP286" s="5">
        <v>0.71</v>
      </c>
      <c r="AQ286" s="5">
        <v>381</v>
      </c>
      <c r="AR286" s="5">
        <v>753</v>
      </c>
      <c r="AS286" s="5">
        <v>1134</v>
      </c>
      <c r="AT286" s="5">
        <v>400</v>
      </c>
      <c r="AU286" s="5">
        <v>198</v>
      </c>
      <c r="AV286" s="5">
        <v>115</v>
      </c>
      <c r="AW286" s="5">
        <v>404</v>
      </c>
      <c r="AX286" s="5">
        <v>538</v>
      </c>
      <c r="AY286" s="5">
        <v>2111</v>
      </c>
      <c r="AZ286" s="6">
        <v>70.400000000000006</v>
      </c>
      <c r="BA286">
        <f t="shared" si="28"/>
        <v>0.50659990896677287</v>
      </c>
      <c r="BB286">
        <f t="shared" si="29"/>
        <v>0.51825146462370442</v>
      </c>
      <c r="BD286" s="5">
        <f t="shared" si="30"/>
        <v>1.0314668230235513</v>
      </c>
      <c r="BE286" s="5">
        <f t="shared" si="31"/>
        <v>0.97444865442533768</v>
      </c>
      <c r="BG286">
        <v>11</v>
      </c>
      <c r="BH286">
        <v>11</v>
      </c>
      <c r="BI286" s="5">
        <f t="shared" si="32"/>
        <v>0.36666666666666664</v>
      </c>
      <c r="BJ286" s="5">
        <f t="shared" si="33"/>
        <v>0.36666666666666664</v>
      </c>
      <c r="BK286" s="5">
        <f t="shared" si="34"/>
        <v>0</v>
      </c>
    </row>
    <row r="287" spans="1:63" x14ac:dyDescent="0.25">
      <c r="A287">
        <v>2015</v>
      </c>
      <c r="B287" t="s">
        <v>302</v>
      </c>
      <c r="C287" s="5">
        <f>54*(($BP$2*G287)+($BQ$2*W287)+($BR$2*M287)+($BS$2*P287)+($BT$2*X287)+($BU$2*S287)+($BV$2*V287)+($BW$2*T287)-($BX$2*Z287)-($BY$2*(Q287-P287))-($BZ$2*(H287-G287))-($CA$2*Y287))*(1/F287)</f>
        <v>9.542774855872926</v>
      </c>
      <c r="D287">
        <v>33</v>
      </c>
      <c r="E287">
        <v>11</v>
      </c>
      <c r="F287">
        <v>6602</v>
      </c>
      <c r="G287">
        <v>681</v>
      </c>
      <c r="H287">
        <v>1626</v>
      </c>
      <c r="I287">
        <v>0.41899999999999998</v>
      </c>
      <c r="J287">
        <v>543</v>
      </c>
      <c r="K287">
        <v>1208</v>
      </c>
      <c r="L287">
        <v>0.45</v>
      </c>
      <c r="M287">
        <v>138</v>
      </c>
      <c r="N287">
        <v>418</v>
      </c>
      <c r="O287">
        <v>0.33</v>
      </c>
      <c r="P287">
        <v>468</v>
      </c>
      <c r="Q287">
        <v>667</v>
      </c>
      <c r="R287">
        <v>0.70199999999999996</v>
      </c>
      <c r="S287">
        <v>327</v>
      </c>
      <c r="T287">
        <v>700</v>
      </c>
      <c r="U287">
        <v>1027</v>
      </c>
      <c r="V287">
        <v>274</v>
      </c>
      <c r="W287">
        <v>221</v>
      </c>
      <c r="X287">
        <v>72</v>
      </c>
      <c r="Y287">
        <v>423</v>
      </c>
      <c r="Z287">
        <v>605</v>
      </c>
      <c r="AA287">
        <v>1968</v>
      </c>
      <c r="AB287">
        <v>59.6</v>
      </c>
      <c r="AC287" s="4">
        <v>33</v>
      </c>
      <c r="AD287" s="5">
        <v>6602</v>
      </c>
      <c r="AE287" s="5">
        <v>690</v>
      </c>
      <c r="AF287" s="5">
        <v>1553</v>
      </c>
      <c r="AG287" s="5">
        <v>0.44400000000000001</v>
      </c>
      <c r="AH287" s="5">
        <v>479</v>
      </c>
      <c r="AI287" s="5">
        <v>996</v>
      </c>
      <c r="AJ287" s="5">
        <v>0.48099999999999998</v>
      </c>
      <c r="AK287" s="5">
        <v>211</v>
      </c>
      <c r="AL287" s="5">
        <v>557</v>
      </c>
      <c r="AM287" s="5">
        <v>0.379</v>
      </c>
      <c r="AN287" s="5">
        <v>453</v>
      </c>
      <c r="AO287" s="5">
        <v>621</v>
      </c>
      <c r="AP287" s="5">
        <v>0.72899999999999998</v>
      </c>
      <c r="AQ287" s="5">
        <v>250</v>
      </c>
      <c r="AR287" s="5">
        <v>723</v>
      </c>
      <c r="AS287" s="5">
        <v>973</v>
      </c>
      <c r="AT287" s="5">
        <v>400</v>
      </c>
      <c r="AU287" s="5">
        <v>197</v>
      </c>
      <c r="AV287" s="5">
        <v>105</v>
      </c>
      <c r="AW287" s="5">
        <v>436</v>
      </c>
      <c r="AX287" s="5">
        <v>594</v>
      </c>
      <c r="AY287" s="5">
        <v>2044</v>
      </c>
      <c r="AZ287" s="6">
        <v>61.9</v>
      </c>
      <c r="BA287">
        <f t="shared" si="28"/>
        <v>0.47845691382765532</v>
      </c>
      <c r="BB287">
        <f t="shared" si="29"/>
        <v>0.50958391771856004</v>
      </c>
      <c r="BD287" s="5">
        <f t="shared" si="30"/>
        <v>1.0284794203481935</v>
      </c>
      <c r="BE287" s="5">
        <f t="shared" si="31"/>
        <v>0.98954143201930811</v>
      </c>
      <c r="BG287">
        <v>13</v>
      </c>
      <c r="BH287">
        <v>11</v>
      </c>
      <c r="BI287" s="5">
        <f t="shared" si="32"/>
        <v>0.39393939393939392</v>
      </c>
      <c r="BJ287" s="5">
        <f t="shared" si="33"/>
        <v>0.33333333333333331</v>
      </c>
      <c r="BK287" s="5">
        <f t="shared" si="34"/>
        <v>-6.0606060606060608E-2</v>
      </c>
    </row>
    <row r="288" spans="1:63" x14ac:dyDescent="0.25">
      <c r="A288">
        <v>2015</v>
      </c>
      <c r="B288" t="s">
        <v>303</v>
      </c>
      <c r="C288" s="5">
        <f>54*(($BP$2*G288)+($BQ$2*W288)+($BR$2*M288)+($BS$2*P288)+($BT$2*X288)+($BU$2*S288)+($BV$2*V288)+($BW$2*T288)-($BX$2*Z288)-($BY$2*(Q288-P288))-($BZ$2*(H288-G288))-($CA$2*Y288))*(1/F288)</f>
        <v>11.949211010935297</v>
      </c>
      <c r="D288">
        <v>28</v>
      </c>
      <c r="E288">
        <v>10</v>
      </c>
      <c r="F288">
        <v>5624</v>
      </c>
      <c r="G288">
        <v>660</v>
      </c>
      <c r="H288">
        <v>1532</v>
      </c>
      <c r="I288">
        <v>0.43099999999999999</v>
      </c>
      <c r="J288">
        <v>462</v>
      </c>
      <c r="K288">
        <v>1011</v>
      </c>
      <c r="L288">
        <v>0.45700000000000002</v>
      </c>
      <c r="M288">
        <v>198</v>
      </c>
      <c r="N288">
        <v>521</v>
      </c>
      <c r="O288">
        <v>0.38</v>
      </c>
      <c r="P288">
        <v>391</v>
      </c>
      <c r="Q288">
        <v>579</v>
      </c>
      <c r="R288">
        <v>0.67500000000000004</v>
      </c>
      <c r="S288">
        <v>292</v>
      </c>
      <c r="T288">
        <v>677</v>
      </c>
      <c r="U288">
        <v>969</v>
      </c>
      <c r="V288">
        <v>345</v>
      </c>
      <c r="W288">
        <v>178</v>
      </c>
      <c r="X288">
        <v>120</v>
      </c>
      <c r="Y288">
        <v>375</v>
      </c>
      <c r="Z288">
        <v>518</v>
      </c>
      <c r="AA288">
        <v>1909</v>
      </c>
      <c r="AB288">
        <v>68.2</v>
      </c>
      <c r="AC288" s="4">
        <v>28</v>
      </c>
      <c r="AD288" s="5">
        <v>5624</v>
      </c>
      <c r="AE288" s="5">
        <v>657</v>
      </c>
      <c r="AF288" s="5">
        <v>1547</v>
      </c>
      <c r="AG288" s="5">
        <v>0.42499999999999999</v>
      </c>
      <c r="AH288" s="5">
        <v>478</v>
      </c>
      <c r="AI288" s="5">
        <v>1041</v>
      </c>
      <c r="AJ288" s="5">
        <v>0.45900000000000002</v>
      </c>
      <c r="AK288" s="5">
        <v>179</v>
      </c>
      <c r="AL288" s="5">
        <v>506</v>
      </c>
      <c r="AM288" s="5">
        <v>0.35399999999999998</v>
      </c>
      <c r="AN288" s="5">
        <v>391</v>
      </c>
      <c r="AO288" s="5">
        <v>577</v>
      </c>
      <c r="AP288" s="5">
        <v>0.67800000000000005</v>
      </c>
      <c r="AQ288" s="5">
        <v>307</v>
      </c>
      <c r="AR288" s="5">
        <v>680</v>
      </c>
      <c r="AS288" s="5">
        <v>987</v>
      </c>
      <c r="AT288" s="5">
        <v>378</v>
      </c>
      <c r="AU288" s="5">
        <v>167</v>
      </c>
      <c r="AV288" s="5">
        <v>102</v>
      </c>
      <c r="AW288" s="5">
        <v>382</v>
      </c>
      <c r="AX288" s="5">
        <v>541</v>
      </c>
      <c r="AY288" s="5">
        <v>1884</v>
      </c>
      <c r="AZ288" s="6">
        <v>67.3</v>
      </c>
      <c r="BA288">
        <f t="shared" si="28"/>
        <v>0.51275510204081631</v>
      </c>
      <c r="BB288">
        <f t="shared" si="29"/>
        <v>0.51749999999999996</v>
      </c>
      <c r="BD288" s="5">
        <f t="shared" si="30"/>
        <v>1.016839378238342</v>
      </c>
      <c r="BE288" s="5">
        <f t="shared" si="31"/>
        <v>1.0337918336402037</v>
      </c>
      <c r="BG288">
        <v>14</v>
      </c>
      <c r="BH288">
        <v>10</v>
      </c>
      <c r="BI288" s="5">
        <f t="shared" si="32"/>
        <v>0.5</v>
      </c>
      <c r="BJ288" s="5">
        <f t="shared" si="33"/>
        <v>0.35714285714285715</v>
      </c>
      <c r="BK288" s="5">
        <f t="shared" si="34"/>
        <v>-0.14285714285714285</v>
      </c>
    </row>
    <row r="289" spans="1:63" x14ac:dyDescent="0.25">
      <c r="A289">
        <v>2015</v>
      </c>
      <c r="B289" t="s">
        <v>305</v>
      </c>
      <c r="C289" s="5">
        <f>54*(($BP$2*G289)+($BQ$2*W289)+($BR$2*M289)+($BS$2*P289)+($BT$2*X289)+($BU$2*S289)+($BV$2*V289)+($BW$2*T289)-($BX$2*Z289)-($BY$2*(Q289-P289))-($BZ$2*(H289-G289))-($CA$2*Y289))*(1/F289)</f>
        <v>14.358218064260363</v>
      </c>
      <c r="D289">
        <v>29</v>
      </c>
      <c r="E289">
        <v>22</v>
      </c>
      <c r="F289">
        <v>5825</v>
      </c>
      <c r="G289">
        <v>720</v>
      </c>
      <c r="H289">
        <v>1483</v>
      </c>
      <c r="I289">
        <v>0.48599999999999999</v>
      </c>
      <c r="J289">
        <v>592</v>
      </c>
      <c r="K289">
        <v>1135</v>
      </c>
      <c r="L289">
        <v>0.52200000000000002</v>
      </c>
      <c r="M289">
        <v>128</v>
      </c>
      <c r="N289">
        <v>348</v>
      </c>
      <c r="O289">
        <v>0.36799999999999999</v>
      </c>
      <c r="P289">
        <v>451</v>
      </c>
      <c r="Q289">
        <v>643</v>
      </c>
      <c r="R289">
        <v>0.70099999999999996</v>
      </c>
      <c r="S289">
        <v>327</v>
      </c>
      <c r="T289">
        <v>722</v>
      </c>
      <c r="U289">
        <v>1049</v>
      </c>
      <c r="V289">
        <v>459</v>
      </c>
      <c r="W289">
        <v>202</v>
      </c>
      <c r="X289">
        <v>125</v>
      </c>
      <c r="Y289">
        <v>373</v>
      </c>
      <c r="Z289">
        <v>477</v>
      </c>
      <c r="AA289">
        <v>2019</v>
      </c>
      <c r="AB289">
        <v>69.599999999999994</v>
      </c>
      <c r="AC289" s="4">
        <v>29</v>
      </c>
      <c r="AD289" s="5">
        <v>5825</v>
      </c>
      <c r="AE289" s="5">
        <v>594</v>
      </c>
      <c r="AF289" s="5">
        <v>1549</v>
      </c>
      <c r="AG289" s="5">
        <v>0.38300000000000001</v>
      </c>
      <c r="AH289" s="5">
        <v>373</v>
      </c>
      <c r="AI289" s="5">
        <v>857</v>
      </c>
      <c r="AJ289" s="5">
        <v>0.435</v>
      </c>
      <c r="AK289" s="5">
        <v>221</v>
      </c>
      <c r="AL289" s="5">
        <v>692</v>
      </c>
      <c r="AM289" s="5">
        <v>0.31900000000000001</v>
      </c>
      <c r="AN289" s="5">
        <v>323</v>
      </c>
      <c r="AO289" s="5">
        <v>485</v>
      </c>
      <c r="AP289" s="5">
        <v>0.66600000000000004</v>
      </c>
      <c r="AQ289" s="5">
        <v>315</v>
      </c>
      <c r="AR289" s="5">
        <v>548</v>
      </c>
      <c r="AS289" s="5">
        <v>863</v>
      </c>
      <c r="AT289" s="5">
        <v>367</v>
      </c>
      <c r="AU289" s="5">
        <v>198</v>
      </c>
      <c r="AV289" s="5">
        <v>100</v>
      </c>
      <c r="AW289" s="5">
        <v>381</v>
      </c>
      <c r="AX289" s="5">
        <v>542</v>
      </c>
      <c r="AY289" s="5">
        <v>1732</v>
      </c>
      <c r="AZ289" s="6">
        <v>59.7</v>
      </c>
      <c r="BA289">
        <f t="shared" si="28"/>
        <v>0.59305835010060359</v>
      </c>
      <c r="BB289">
        <f t="shared" si="29"/>
        <v>0.48486377396569125</v>
      </c>
      <c r="BD289" s="5">
        <f t="shared" si="30"/>
        <v>0.95743504698728576</v>
      </c>
      <c r="BE289" s="5">
        <f t="shared" si="31"/>
        <v>1.1303325495465233</v>
      </c>
      <c r="BG289">
        <v>23</v>
      </c>
      <c r="BH289">
        <v>22</v>
      </c>
      <c r="BI289" s="5">
        <f t="shared" si="32"/>
        <v>0.7931034482758621</v>
      </c>
      <c r="BJ289" s="5">
        <f t="shared" si="33"/>
        <v>0.75862068965517238</v>
      </c>
      <c r="BK289" s="5">
        <f t="shared" si="34"/>
        <v>-3.4482758620689724E-2</v>
      </c>
    </row>
    <row r="290" spans="1:63" x14ac:dyDescent="0.25">
      <c r="A290">
        <v>2015</v>
      </c>
      <c r="B290" t="s">
        <v>306</v>
      </c>
      <c r="C290" s="5">
        <f>54*(($BP$2*G290)+($BQ$2*W290)+($BR$2*M290)+($BS$2*P290)+($BT$2*X290)+($BU$2*S290)+($BV$2*V290)+($BW$2*T290)-($BX$2*Z290)-($BY$2*(Q290-P290))-($BZ$2*(H290-G290))-($CA$2*Y290))*(1/F290)</f>
        <v>9.6200583267561601</v>
      </c>
      <c r="D290">
        <v>29</v>
      </c>
      <c r="E290">
        <v>7</v>
      </c>
      <c r="F290">
        <v>5851</v>
      </c>
      <c r="G290">
        <v>618</v>
      </c>
      <c r="H290">
        <v>1438</v>
      </c>
      <c r="I290">
        <v>0.43</v>
      </c>
      <c r="J290">
        <v>435</v>
      </c>
      <c r="K290">
        <v>884</v>
      </c>
      <c r="L290">
        <v>0.49199999999999999</v>
      </c>
      <c r="M290">
        <v>183</v>
      </c>
      <c r="N290">
        <v>554</v>
      </c>
      <c r="O290">
        <v>0.33</v>
      </c>
      <c r="P290">
        <v>323</v>
      </c>
      <c r="Q290">
        <v>515</v>
      </c>
      <c r="R290">
        <v>0.627</v>
      </c>
      <c r="S290">
        <v>248</v>
      </c>
      <c r="T290">
        <v>615</v>
      </c>
      <c r="U290">
        <v>863</v>
      </c>
      <c r="V290">
        <v>352</v>
      </c>
      <c r="W290">
        <v>178</v>
      </c>
      <c r="X290">
        <v>63</v>
      </c>
      <c r="Y290">
        <v>408</v>
      </c>
      <c r="Z290">
        <v>449</v>
      </c>
      <c r="AA290">
        <v>1742</v>
      </c>
      <c r="AB290">
        <v>60.1</v>
      </c>
      <c r="AC290" s="4">
        <v>29</v>
      </c>
      <c r="AD290" s="5">
        <v>5851</v>
      </c>
      <c r="AE290" s="5">
        <v>707</v>
      </c>
      <c r="AF290" s="5">
        <v>1553</v>
      </c>
      <c r="AG290" s="5">
        <v>0.45500000000000002</v>
      </c>
      <c r="AH290" s="5">
        <v>481</v>
      </c>
      <c r="AI290" s="5">
        <v>921</v>
      </c>
      <c r="AJ290" s="5">
        <v>0.52200000000000002</v>
      </c>
      <c r="AK290" s="5">
        <v>226</v>
      </c>
      <c r="AL290" s="5">
        <v>632</v>
      </c>
      <c r="AM290" s="5">
        <v>0.35799999999999998</v>
      </c>
      <c r="AN290" s="5">
        <v>338</v>
      </c>
      <c r="AO290" s="5">
        <v>491</v>
      </c>
      <c r="AP290" s="5">
        <v>0.68799999999999994</v>
      </c>
      <c r="AQ290" s="5">
        <v>318</v>
      </c>
      <c r="AR290" s="5">
        <v>672</v>
      </c>
      <c r="AS290" s="5">
        <v>990</v>
      </c>
      <c r="AT290" s="5">
        <v>408</v>
      </c>
      <c r="AU290" s="5">
        <v>207</v>
      </c>
      <c r="AV290" s="5">
        <v>96</v>
      </c>
      <c r="AW290" s="5">
        <v>373</v>
      </c>
      <c r="AX290" s="5">
        <v>480</v>
      </c>
      <c r="AY290" s="5">
        <v>1978</v>
      </c>
      <c r="AZ290" s="6">
        <v>68.2</v>
      </c>
      <c r="BA290">
        <f t="shared" si="28"/>
        <v>0.49743589743589745</v>
      </c>
      <c r="BB290">
        <f t="shared" si="29"/>
        <v>0.55307539682539686</v>
      </c>
      <c r="BD290" s="5">
        <f t="shared" si="30"/>
        <v>1.0962092662380847</v>
      </c>
      <c r="BE290" s="5">
        <f t="shared" si="31"/>
        <v>0.96563192904656314</v>
      </c>
      <c r="BG290">
        <v>18</v>
      </c>
      <c r="BH290">
        <v>7</v>
      </c>
      <c r="BI290" s="5">
        <f t="shared" si="32"/>
        <v>0.62068965517241381</v>
      </c>
      <c r="BJ290" s="5">
        <f t="shared" si="33"/>
        <v>0.2413793103448276</v>
      </c>
      <c r="BK290" s="5">
        <f t="shared" si="34"/>
        <v>-0.37931034482758619</v>
      </c>
    </row>
    <row r="291" spans="1:63" x14ac:dyDescent="0.25">
      <c r="A291">
        <v>2015</v>
      </c>
      <c r="B291" t="s">
        <v>307</v>
      </c>
      <c r="C291" s="5">
        <f>54*(($BP$2*G291)+($BQ$2*W291)+($BR$2*M291)+($BS$2*P291)+($BT$2*X291)+($BU$2*S291)+($BV$2*V291)+($BW$2*T291)-($BX$2*Z291)-($BY$2*(Q291-P291))-($BZ$2*(H291-G291))-($CA$2*Y291))*(1/F291)</f>
        <v>11.086876998640838</v>
      </c>
      <c r="D291">
        <v>29</v>
      </c>
      <c r="E291">
        <v>9</v>
      </c>
      <c r="F291">
        <v>5847</v>
      </c>
      <c r="G291">
        <v>700</v>
      </c>
      <c r="H291">
        <v>1537</v>
      </c>
      <c r="I291">
        <v>0.45500000000000002</v>
      </c>
      <c r="J291">
        <v>490</v>
      </c>
      <c r="K291">
        <v>1000</v>
      </c>
      <c r="L291">
        <v>0.49</v>
      </c>
      <c r="M291">
        <v>210</v>
      </c>
      <c r="N291">
        <v>537</v>
      </c>
      <c r="O291">
        <v>0.39100000000000001</v>
      </c>
      <c r="P291">
        <v>401</v>
      </c>
      <c r="Q291">
        <v>599</v>
      </c>
      <c r="R291">
        <v>0.66900000000000004</v>
      </c>
      <c r="S291">
        <v>218</v>
      </c>
      <c r="T291">
        <v>702</v>
      </c>
      <c r="U291">
        <v>920</v>
      </c>
      <c r="V291">
        <v>344</v>
      </c>
      <c r="W291">
        <v>144</v>
      </c>
      <c r="X291">
        <v>108</v>
      </c>
      <c r="Y291">
        <v>393</v>
      </c>
      <c r="Z291">
        <v>651</v>
      </c>
      <c r="AA291">
        <v>2011</v>
      </c>
      <c r="AB291">
        <v>69.3</v>
      </c>
      <c r="AC291" s="4">
        <v>29</v>
      </c>
      <c r="AD291" s="5">
        <v>5847</v>
      </c>
      <c r="AE291" s="5">
        <v>709</v>
      </c>
      <c r="AF291" s="5">
        <v>1568</v>
      </c>
      <c r="AG291" s="5">
        <v>0.45200000000000001</v>
      </c>
      <c r="AH291" s="5">
        <v>532</v>
      </c>
      <c r="AI291" s="5">
        <v>1089</v>
      </c>
      <c r="AJ291" s="5">
        <v>0.48899999999999999</v>
      </c>
      <c r="AK291" s="5">
        <v>177</v>
      </c>
      <c r="AL291" s="5">
        <v>479</v>
      </c>
      <c r="AM291" s="5">
        <v>0.37</v>
      </c>
      <c r="AN291" s="5">
        <v>551</v>
      </c>
      <c r="AO291" s="5">
        <v>789</v>
      </c>
      <c r="AP291" s="5">
        <v>0.69799999999999995</v>
      </c>
      <c r="AQ291" s="5">
        <v>284</v>
      </c>
      <c r="AR291" s="5">
        <v>718</v>
      </c>
      <c r="AS291" s="5">
        <v>1002</v>
      </c>
      <c r="AT291" s="5">
        <v>355</v>
      </c>
      <c r="AU291" s="5">
        <v>187</v>
      </c>
      <c r="AV291" s="5">
        <v>83</v>
      </c>
      <c r="AW291" s="5">
        <v>322</v>
      </c>
      <c r="AX291" s="5">
        <v>546</v>
      </c>
      <c r="AY291" s="5">
        <v>2146</v>
      </c>
      <c r="AZ291" s="6">
        <v>74</v>
      </c>
      <c r="BA291">
        <f t="shared" si="28"/>
        <v>0.50778210116731515</v>
      </c>
      <c r="BB291">
        <f t="shared" si="29"/>
        <v>0.54258031616522184</v>
      </c>
      <c r="BD291" s="5">
        <f t="shared" si="30"/>
        <v>1.1167776852622815</v>
      </c>
      <c r="BE291" s="5">
        <f t="shared" si="31"/>
        <v>1.0304365648698504</v>
      </c>
      <c r="BG291">
        <v>16</v>
      </c>
      <c r="BH291">
        <v>9</v>
      </c>
      <c r="BI291" s="5">
        <f t="shared" si="32"/>
        <v>0.55172413793103448</v>
      </c>
      <c r="BJ291" s="5">
        <f t="shared" si="33"/>
        <v>0.31034482758620691</v>
      </c>
      <c r="BK291" s="5">
        <f t="shared" si="34"/>
        <v>-0.24137931034482757</v>
      </c>
    </row>
    <row r="292" spans="1:63" x14ac:dyDescent="0.25">
      <c r="A292">
        <v>2015</v>
      </c>
      <c r="B292" t="s">
        <v>308</v>
      </c>
      <c r="C292" s="5">
        <f>54*(($BP$2*G292)+($BQ$2*W292)+($BR$2*M292)+($BS$2*P292)+($BT$2*X292)+($BU$2*S292)+($BV$2*V292)+($BW$2*T292)-($BX$2*Z292)-($BY$2*(Q292-P292))-($BZ$2*(H292-G292))-($CA$2*Y292))*(1/F292)</f>
        <v>12.592041690068699</v>
      </c>
      <c r="D292">
        <v>29</v>
      </c>
      <c r="E292">
        <v>17</v>
      </c>
      <c r="F292">
        <v>5850</v>
      </c>
      <c r="G292">
        <v>687</v>
      </c>
      <c r="H292">
        <v>1628</v>
      </c>
      <c r="I292">
        <v>0.42199999999999999</v>
      </c>
      <c r="J292">
        <v>539</v>
      </c>
      <c r="K292">
        <v>1154</v>
      </c>
      <c r="L292">
        <v>0.46700000000000003</v>
      </c>
      <c r="M292">
        <v>148</v>
      </c>
      <c r="N292">
        <v>474</v>
      </c>
      <c r="O292">
        <v>0.312</v>
      </c>
      <c r="P292">
        <v>432</v>
      </c>
      <c r="Q292">
        <v>616</v>
      </c>
      <c r="R292">
        <v>0.70099999999999996</v>
      </c>
      <c r="S292">
        <v>368</v>
      </c>
      <c r="T292">
        <v>711</v>
      </c>
      <c r="U292">
        <v>1079</v>
      </c>
      <c r="V292">
        <v>360</v>
      </c>
      <c r="W292">
        <v>196</v>
      </c>
      <c r="X292">
        <v>139</v>
      </c>
      <c r="Y292">
        <v>353</v>
      </c>
      <c r="Z292">
        <v>499</v>
      </c>
      <c r="AA292">
        <v>1954</v>
      </c>
      <c r="AB292">
        <v>67.400000000000006</v>
      </c>
      <c r="AC292" s="4">
        <v>29</v>
      </c>
      <c r="AD292" s="5">
        <v>5850</v>
      </c>
      <c r="AE292" s="5">
        <v>666</v>
      </c>
      <c r="AF292" s="5">
        <v>1570</v>
      </c>
      <c r="AG292" s="5">
        <v>0.42399999999999999</v>
      </c>
      <c r="AH292" s="5">
        <v>465</v>
      </c>
      <c r="AI292" s="5">
        <v>1021</v>
      </c>
      <c r="AJ292" s="5">
        <v>0.45500000000000002</v>
      </c>
      <c r="AK292" s="5">
        <v>201</v>
      </c>
      <c r="AL292" s="5">
        <v>549</v>
      </c>
      <c r="AM292" s="5">
        <v>0.36599999999999999</v>
      </c>
      <c r="AN292" s="5">
        <v>348</v>
      </c>
      <c r="AO292" s="5">
        <v>519</v>
      </c>
      <c r="AP292" s="5">
        <v>0.67100000000000004</v>
      </c>
      <c r="AQ292" s="5">
        <v>296</v>
      </c>
      <c r="AR292" s="5">
        <v>676</v>
      </c>
      <c r="AS292" s="5">
        <v>972</v>
      </c>
      <c r="AT292" s="5">
        <v>385</v>
      </c>
      <c r="AU292" s="5">
        <v>166</v>
      </c>
      <c r="AV292" s="5">
        <v>109</v>
      </c>
      <c r="AW292" s="5">
        <v>384</v>
      </c>
      <c r="AX292" s="5">
        <v>551</v>
      </c>
      <c r="AY292" s="5">
        <v>1881</v>
      </c>
      <c r="AZ292" s="6">
        <v>64.900000000000006</v>
      </c>
      <c r="BA292">
        <f t="shared" si="28"/>
        <v>0.53066396350734923</v>
      </c>
      <c r="BB292">
        <f t="shared" si="29"/>
        <v>0.51443954968184047</v>
      </c>
      <c r="BD292" s="5">
        <f t="shared" si="30"/>
        <v>1.0082547169811322</v>
      </c>
      <c r="BE292" s="5">
        <f t="shared" si="31"/>
        <v>1.0508766268688823</v>
      </c>
      <c r="BG292">
        <v>16</v>
      </c>
      <c r="BH292">
        <v>17</v>
      </c>
      <c r="BI292" s="5">
        <f t="shared" si="32"/>
        <v>0.55172413793103448</v>
      </c>
      <c r="BJ292" s="5">
        <f t="shared" si="33"/>
        <v>0.58620689655172409</v>
      </c>
      <c r="BK292" s="5">
        <f t="shared" si="34"/>
        <v>3.4482758620689613E-2</v>
      </c>
    </row>
    <row r="293" spans="1:63" x14ac:dyDescent="0.25">
      <c r="A293">
        <v>2015</v>
      </c>
      <c r="B293" t="s">
        <v>309</v>
      </c>
      <c r="C293" s="5">
        <f>54*(($BP$2*G293)+($BQ$2*W293)+($BR$2*M293)+($BS$2*P293)+($BT$2*X293)+($BU$2*S293)+($BV$2*V293)+($BW$2*T293)-($BX$2*Z293)-($BY$2*(Q293-P293))-($BZ$2*(H293-G293))-($CA$2*Y293))*(1/F293)</f>
        <v>12.748734161350582</v>
      </c>
      <c r="D293">
        <v>33</v>
      </c>
      <c r="E293">
        <v>22</v>
      </c>
      <c r="F293">
        <v>6676</v>
      </c>
      <c r="G293">
        <v>785</v>
      </c>
      <c r="H293">
        <v>1880</v>
      </c>
      <c r="I293">
        <v>0.41799999999999998</v>
      </c>
      <c r="J293">
        <v>603</v>
      </c>
      <c r="K293">
        <v>1260</v>
      </c>
      <c r="L293">
        <v>0.47899999999999998</v>
      </c>
      <c r="M293">
        <v>182</v>
      </c>
      <c r="N293">
        <v>620</v>
      </c>
      <c r="O293">
        <v>0.29399999999999998</v>
      </c>
      <c r="P293">
        <v>529</v>
      </c>
      <c r="Q293">
        <v>769</v>
      </c>
      <c r="R293">
        <v>0.68799999999999994</v>
      </c>
      <c r="S293">
        <v>484</v>
      </c>
      <c r="T293">
        <v>795</v>
      </c>
      <c r="U293">
        <v>1279</v>
      </c>
      <c r="V293">
        <v>403</v>
      </c>
      <c r="W293">
        <v>219</v>
      </c>
      <c r="X293">
        <v>168</v>
      </c>
      <c r="Y293">
        <v>430</v>
      </c>
      <c r="Z293">
        <v>599</v>
      </c>
      <c r="AA293">
        <v>2281</v>
      </c>
      <c r="AB293">
        <v>69.099999999999994</v>
      </c>
      <c r="AC293" s="4">
        <v>33</v>
      </c>
      <c r="AD293" s="5">
        <v>6676</v>
      </c>
      <c r="AE293" s="5">
        <v>734</v>
      </c>
      <c r="AF293" s="5">
        <v>1740</v>
      </c>
      <c r="AG293" s="5">
        <v>0.42199999999999999</v>
      </c>
      <c r="AH293" s="5">
        <v>567</v>
      </c>
      <c r="AI293" s="5">
        <v>1282</v>
      </c>
      <c r="AJ293" s="5">
        <v>0.442</v>
      </c>
      <c r="AK293" s="5">
        <v>167</v>
      </c>
      <c r="AL293" s="5">
        <v>458</v>
      </c>
      <c r="AM293" s="5">
        <v>0.36499999999999999</v>
      </c>
      <c r="AN293" s="5">
        <v>477</v>
      </c>
      <c r="AO293" s="5">
        <v>682</v>
      </c>
      <c r="AP293" s="5">
        <v>0.69899999999999995</v>
      </c>
      <c r="AQ293" s="5">
        <v>324</v>
      </c>
      <c r="AR293" s="5">
        <v>743</v>
      </c>
      <c r="AS293" s="5">
        <v>1067</v>
      </c>
      <c r="AT293" s="5">
        <v>350</v>
      </c>
      <c r="AU293" s="5">
        <v>199</v>
      </c>
      <c r="AV293" s="5">
        <v>96</v>
      </c>
      <c r="AW293" s="5">
        <v>448</v>
      </c>
      <c r="AX293" s="5">
        <v>655</v>
      </c>
      <c r="AY293" s="5">
        <v>2112</v>
      </c>
      <c r="AZ293" s="6">
        <v>64</v>
      </c>
      <c r="BA293">
        <f t="shared" si="28"/>
        <v>0.53297442799461647</v>
      </c>
      <c r="BB293">
        <f t="shared" si="29"/>
        <v>0.48961156278229451</v>
      </c>
      <c r="BD293" s="5">
        <f t="shared" si="30"/>
        <v>0.98839385997753637</v>
      </c>
      <c r="BE293" s="5">
        <f t="shared" si="31"/>
        <v>1.069085114360705</v>
      </c>
      <c r="BG293">
        <v>15</v>
      </c>
      <c r="BH293">
        <v>22</v>
      </c>
      <c r="BI293" s="5">
        <f t="shared" si="32"/>
        <v>0.45454545454545453</v>
      </c>
      <c r="BJ293" s="5">
        <f t="shared" si="33"/>
        <v>0.66666666666666663</v>
      </c>
      <c r="BK293" s="5">
        <f t="shared" si="34"/>
        <v>0.2121212121212121</v>
      </c>
    </row>
    <row r="294" spans="1:63" x14ac:dyDescent="0.25">
      <c r="A294">
        <v>2015</v>
      </c>
      <c r="B294" t="s">
        <v>310</v>
      </c>
      <c r="C294" s="5">
        <f>54*(($BP$2*G294)+($BQ$2*W294)+($BR$2*M294)+($BS$2*P294)+($BT$2*X294)+($BU$2*S294)+($BV$2*V294)+($BW$2*T294)-($BX$2*Z294)-($BY$2*(Q294-P294))-($BZ$2*(H294-G294))-($CA$2*Y294))*(1/F294)</f>
        <v>14.281302151315806</v>
      </c>
      <c r="D294">
        <v>31</v>
      </c>
      <c r="E294">
        <v>20</v>
      </c>
      <c r="F294">
        <v>6225</v>
      </c>
      <c r="G294">
        <v>790</v>
      </c>
      <c r="H294">
        <v>1773</v>
      </c>
      <c r="I294">
        <v>0.44600000000000001</v>
      </c>
      <c r="J294">
        <v>601</v>
      </c>
      <c r="K294">
        <v>1242</v>
      </c>
      <c r="L294">
        <v>0.48399999999999999</v>
      </c>
      <c r="M294">
        <v>189</v>
      </c>
      <c r="N294">
        <v>531</v>
      </c>
      <c r="O294">
        <v>0.35599999999999998</v>
      </c>
      <c r="P294">
        <v>453</v>
      </c>
      <c r="Q294">
        <v>653</v>
      </c>
      <c r="R294">
        <v>0.69399999999999995</v>
      </c>
      <c r="S294">
        <v>316</v>
      </c>
      <c r="T294">
        <v>780</v>
      </c>
      <c r="U294">
        <v>1096</v>
      </c>
      <c r="V294">
        <v>395</v>
      </c>
      <c r="W294">
        <v>236</v>
      </c>
      <c r="X294">
        <v>204</v>
      </c>
      <c r="Y294">
        <v>329</v>
      </c>
      <c r="Z294">
        <v>545</v>
      </c>
      <c r="AA294">
        <v>2222</v>
      </c>
      <c r="AB294">
        <v>71.7</v>
      </c>
      <c r="AC294" s="4">
        <v>31</v>
      </c>
      <c r="AD294" s="5">
        <v>6225</v>
      </c>
      <c r="AE294" s="5">
        <v>743</v>
      </c>
      <c r="AF294" s="5">
        <v>1833</v>
      </c>
      <c r="AG294" s="5">
        <v>0.40500000000000003</v>
      </c>
      <c r="AH294" s="5">
        <v>528</v>
      </c>
      <c r="AI294" s="5">
        <v>1170</v>
      </c>
      <c r="AJ294" s="5">
        <v>0.45100000000000001</v>
      </c>
      <c r="AK294" s="5">
        <v>215</v>
      </c>
      <c r="AL294" s="5">
        <v>663</v>
      </c>
      <c r="AM294" s="5">
        <v>0.32400000000000001</v>
      </c>
      <c r="AN294" s="5">
        <v>389</v>
      </c>
      <c r="AO294" s="5">
        <v>595</v>
      </c>
      <c r="AP294" s="5">
        <v>0.65400000000000003</v>
      </c>
      <c r="AQ294" s="5">
        <v>413</v>
      </c>
      <c r="AR294" s="5">
        <v>791</v>
      </c>
      <c r="AS294" s="5">
        <v>1204</v>
      </c>
      <c r="AT294" s="5">
        <v>418</v>
      </c>
      <c r="AU294" s="5">
        <v>156</v>
      </c>
      <c r="AV294" s="5">
        <v>105</v>
      </c>
      <c r="AW294" s="5">
        <v>408</v>
      </c>
      <c r="AX294" s="5">
        <v>581</v>
      </c>
      <c r="AY294" s="5">
        <v>2090</v>
      </c>
      <c r="AZ294" s="6">
        <v>67.400000000000006</v>
      </c>
      <c r="BA294">
        <f t="shared" si="28"/>
        <v>0.54332874828060518</v>
      </c>
      <c r="BB294">
        <f t="shared" si="29"/>
        <v>0.51691896705253781</v>
      </c>
      <c r="BD294" s="5">
        <f t="shared" si="30"/>
        <v>1.0116166505324298</v>
      </c>
      <c r="BE294" s="5">
        <f t="shared" si="31"/>
        <v>1.0853849159828057</v>
      </c>
      <c r="BG294">
        <v>16</v>
      </c>
      <c r="BH294">
        <v>20</v>
      </c>
      <c r="BI294" s="5">
        <f t="shared" si="32"/>
        <v>0.5161290322580645</v>
      </c>
      <c r="BJ294" s="5">
        <f t="shared" si="33"/>
        <v>0.64516129032258063</v>
      </c>
      <c r="BK294" s="5">
        <f t="shared" si="34"/>
        <v>0.12903225806451613</v>
      </c>
    </row>
    <row r="295" spans="1:63" x14ac:dyDescent="0.25">
      <c r="A295">
        <v>2015</v>
      </c>
      <c r="B295" t="s">
        <v>311</v>
      </c>
      <c r="C295" s="5">
        <f>54*(($BP$2*G295)+($BQ$2*W295)+($BR$2*M295)+($BS$2*P295)+($BT$2*X295)+($BU$2*S295)+($BV$2*V295)+($BW$2*T295)-($BX$2*Z295)-($BY$2*(Q295-P295))-($BZ$2*(H295-G295))-($CA$2*Y295))*(1/F295)</f>
        <v>13.091353584123917</v>
      </c>
      <c r="D295">
        <v>30</v>
      </c>
      <c r="E295">
        <v>18</v>
      </c>
      <c r="F295">
        <v>6101</v>
      </c>
      <c r="G295">
        <v>744</v>
      </c>
      <c r="H295">
        <v>1712</v>
      </c>
      <c r="I295">
        <v>0.435</v>
      </c>
      <c r="J295">
        <v>537</v>
      </c>
      <c r="K295">
        <v>1176</v>
      </c>
      <c r="L295">
        <v>0.45700000000000002</v>
      </c>
      <c r="M295">
        <v>207</v>
      </c>
      <c r="N295">
        <v>536</v>
      </c>
      <c r="O295">
        <v>0.38600000000000001</v>
      </c>
      <c r="P295">
        <v>492</v>
      </c>
      <c r="Q295">
        <v>682</v>
      </c>
      <c r="R295">
        <v>0.72099999999999997</v>
      </c>
      <c r="S295">
        <v>353</v>
      </c>
      <c r="T295">
        <v>759</v>
      </c>
      <c r="U295">
        <v>1112</v>
      </c>
      <c r="V295">
        <v>369</v>
      </c>
      <c r="W295">
        <v>163</v>
      </c>
      <c r="X295">
        <v>85</v>
      </c>
      <c r="Y295">
        <v>325</v>
      </c>
      <c r="Z295">
        <v>582</v>
      </c>
      <c r="AA295">
        <v>2187</v>
      </c>
      <c r="AB295">
        <v>72.900000000000006</v>
      </c>
      <c r="AC295" s="4">
        <v>30</v>
      </c>
      <c r="AD295" s="5">
        <v>6101</v>
      </c>
      <c r="AE295" s="5">
        <v>701</v>
      </c>
      <c r="AF295" s="5">
        <v>1648</v>
      </c>
      <c r="AG295" s="5">
        <v>0.42499999999999999</v>
      </c>
      <c r="AH295" s="5">
        <v>514</v>
      </c>
      <c r="AI295" s="5">
        <v>1125</v>
      </c>
      <c r="AJ295" s="5">
        <v>0.45700000000000002</v>
      </c>
      <c r="AK295" s="5">
        <v>187</v>
      </c>
      <c r="AL295" s="5">
        <v>523</v>
      </c>
      <c r="AM295" s="5">
        <v>0.35799999999999998</v>
      </c>
      <c r="AN295" s="5">
        <v>425</v>
      </c>
      <c r="AO295" s="5">
        <v>625</v>
      </c>
      <c r="AP295" s="5">
        <v>0.68</v>
      </c>
      <c r="AQ295" s="5">
        <v>290</v>
      </c>
      <c r="AR295" s="5">
        <v>689</v>
      </c>
      <c r="AS295" s="5">
        <v>979</v>
      </c>
      <c r="AT295" s="5">
        <v>361</v>
      </c>
      <c r="AU295" s="5">
        <v>138</v>
      </c>
      <c r="AV295" s="5">
        <v>93</v>
      </c>
      <c r="AW295" s="5">
        <v>352</v>
      </c>
      <c r="AX295" s="5">
        <v>597</v>
      </c>
      <c r="AY295" s="5">
        <v>2014</v>
      </c>
      <c r="AZ295" s="6">
        <v>67.099999999999994</v>
      </c>
      <c r="BA295">
        <f t="shared" si="28"/>
        <v>0.54213346322454947</v>
      </c>
      <c r="BB295">
        <f t="shared" si="29"/>
        <v>0.5127957508450024</v>
      </c>
      <c r="BD295" s="5">
        <f t="shared" si="30"/>
        <v>1.0275510204081633</v>
      </c>
      <c r="BE295" s="5">
        <f t="shared" si="31"/>
        <v>1.1176410466067048</v>
      </c>
      <c r="BG295">
        <v>18</v>
      </c>
      <c r="BH295">
        <v>18</v>
      </c>
      <c r="BI295" s="5">
        <f t="shared" si="32"/>
        <v>0.6</v>
      </c>
      <c r="BJ295" s="5">
        <f t="shared" si="33"/>
        <v>0.6</v>
      </c>
      <c r="BK295" s="5">
        <f t="shared" si="34"/>
        <v>0</v>
      </c>
    </row>
    <row r="296" spans="1:63" x14ac:dyDescent="0.25">
      <c r="A296">
        <v>2015</v>
      </c>
      <c r="B296" t="s">
        <v>312</v>
      </c>
      <c r="C296" s="5">
        <f>54*(($BP$2*G296)+($BQ$2*W296)+($BR$2*M296)+($BS$2*P296)+($BT$2*X296)+($BU$2*S296)+($BV$2*V296)+($BW$2*T296)-($BX$2*Z296)-($BY$2*(Q296-P296))-($BZ$2*(H296-G296))-($CA$2*Y296))*(1/F296)</f>
        <v>11.032324356917718</v>
      </c>
      <c r="D296">
        <v>31</v>
      </c>
      <c r="E296">
        <v>6</v>
      </c>
      <c r="F296">
        <v>6200</v>
      </c>
      <c r="G296">
        <v>744</v>
      </c>
      <c r="H296">
        <v>1718</v>
      </c>
      <c r="I296">
        <v>0.433</v>
      </c>
      <c r="J296">
        <v>551</v>
      </c>
      <c r="K296">
        <v>1132</v>
      </c>
      <c r="L296">
        <v>0.48699999999999999</v>
      </c>
      <c r="M296">
        <v>193</v>
      </c>
      <c r="N296">
        <v>586</v>
      </c>
      <c r="O296">
        <v>0.32900000000000001</v>
      </c>
      <c r="P296">
        <v>383</v>
      </c>
      <c r="Q296">
        <v>583</v>
      </c>
      <c r="R296">
        <v>0.65700000000000003</v>
      </c>
      <c r="S296">
        <v>297</v>
      </c>
      <c r="T296">
        <v>744</v>
      </c>
      <c r="U296">
        <v>1041</v>
      </c>
      <c r="V296">
        <v>388</v>
      </c>
      <c r="W296">
        <v>139</v>
      </c>
      <c r="X296">
        <v>103</v>
      </c>
      <c r="Y296">
        <v>384</v>
      </c>
      <c r="Z296">
        <v>543</v>
      </c>
      <c r="AA296">
        <v>2064</v>
      </c>
      <c r="AB296">
        <v>66.599999999999994</v>
      </c>
      <c r="AC296" s="4">
        <v>31</v>
      </c>
      <c r="AD296" s="5">
        <v>6200</v>
      </c>
      <c r="AE296" s="5">
        <v>806</v>
      </c>
      <c r="AF296" s="5">
        <v>1837</v>
      </c>
      <c r="AG296" s="5">
        <v>0.439</v>
      </c>
      <c r="AH296" s="5">
        <v>554</v>
      </c>
      <c r="AI296" s="5">
        <v>1149</v>
      </c>
      <c r="AJ296" s="5">
        <v>0.48199999999999998</v>
      </c>
      <c r="AK296" s="5">
        <v>252</v>
      </c>
      <c r="AL296" s="5">
        <v>688</v>
      </c>
      <c r="AM296" s="5">
        <v>0.36599999999999999</v>
      </c>
      <c r="AN296" s="5">
        <v>426</v>
      </c>
      <c r="AO296" s="5">
        <v>589</v>
      </c>
      <c r="AP296" s="5">
        <v>0.72299999999999998</v>
      </c>
      <c r="AQ296" s="5">
        <v>377</v>
      </c>
      <c r="AR296" s="5">
        <v>795</v>
      </c>
      <c r="AS296" s="5">
        <v>1172</v>
      </c>
      <c r="AT296" s="5">
        <v>426</v>
      </c>
      <c r="AU296" s="5">
        <v>191</v>
      </c>
      <c r="AV296" s="5">
        <v>102</v>
      </c>
      <c r="AW296" s="5">
        <v>345</v>
      </c>
      <c r="AX296" s="5">
        <v>545</v>
      </c>
      <c r="AY296" s="5">
        <v>2290</v>
      </c>
      <c r="AZ296" s="6">
        <v>73.900000000000006</v>
      </c>
      <c r="BA296">
        <f t="shared" si="28"/>
        <v>0.51618787049703607</v>
      </c>
      <c r="BB296">
        <f t="shared" si="29"/>
        <v>0.55221873599282834</v>
      </c>
      <c r="BD296" s="5">
        <f t="shared" si="30"/>
        <v>1.1222189552092523</v>
      </c>
      <c r="BE296" s="5">
        <f t="shared" si="31"/>
        <v>1.0126582278481013</v>
      </c>
      <c r="BG296">
        <v>16</v>
      </c>
      <c r="BH296">
        <v>6</v>
      </c>
      <c r="BI296" s="5">
        <f t="shared" si="32"/>
        <v>0.5161290322580645</v>
      </c>
      <c r="BJ296" s="5">
        <f t="shared" si="33"/>
        <v>0.19354838709677419</v>
      </c>
      <c r="BK296" s="5">
        <f t="shared" si="34"/>
        <v>-0.32258064516129031</v>
      </c>
    </row>
    <row r="297" spans="1:63" x14ac:dyDescent="0.25">
      <c r="A297">
        <v>2015</v>
      </c>
      <c r="B297" t="s">
        <v>313</v>
      </c>
      <c r="C297" s="5">
        <f>54*(($BP$2*G297)+($BQ$2*W297)+($BR$2*M297)+($BS$2*P297)+($BT$2*X297)+($BU$2*S297)+($BV$2*V297)+($BW$2*T297)-($BX$2*Z297)-($BY$2*(Q297-P297))-($BZ$2*(H297-G297))-($CA$2*Y297))*(1/F297)</f>
        <v>11.895734135158031</v>
      </c>
      <c r="D297">
        <v>32</v>
      </c>
      <c r="E297">
        <v>20</v>
      </c>
      <c r="F297">
        <v>6425</v>
      </c>
      <c r="G297">
        <v>766</v>
      </c>
      <c r="H297">
        <v>1823</v>
      </c>
      <c r="I297">
        <v>0.42</v>
      </c>
      <c r="J297">
        <v>596</v>
      </c>
      <c r="K297">
        <v>1305</v>
      </c>
      <c r="L297">
        <v>0.45700000000000002</v>
      </c>
      <c r="M297">
        <v>170</v>
      </c>
      <c r="N297">
        <v>518</v>
      </c>
      <c r="O297">
        <v>0.32800000000000001</v>
      </c>
      <c r="P297">
        <v>389</v>
      </c>
      <c r="Q297">
        <v>584</v>
      </c>
      <c r="R297">
        <v>0.66600000000000004</v>
      </c>
      <c r="S297">
        <v>444</v>
      </c>
      <c r="T297">
        <v>828</v>
      </c>
      <c r="U297">
        <v>1272</v>
      </c>
      <c r="V297">
        <v>394</v>
      </c>
      <c r="W297">
        <v>166</v>
      </c>
      <c r="X297">
        <v>129</v>
      </c>
      <c r="Y297">
        <v>385</v>
      </c>
      <c r="Z297">
        <v>525</v>
      </c>
      <c r="AA297">
        <v>2091</v>
      </c>
      <c r="AB297">
        <v>65.3</v>
      </c>
      <c r="AC297" s="4">
        <v>32</v>
      </c>
      <c r="AD297" s="5">
        <v>6425</v>
      </c>
      <c r="AE297" s="5">
        <v>665</v>
      </c>
      <c r="AF297" s="5">
        <v>1682</v>
      </c>
      <c r="AG297" s="5">
        <v>0.39500000000000002</v>
      </c>
      <c r="AH297" s="5">
        <v>458</v>
      </c>
      <c r="AI297" s="5">
        <v>1071</v>
      </c>
      <c r="AJ297" s="5">
        <v>0.42799999999999999</v>
      </c>
      <c r="AK297" s="5">
        <v>207</v>
      </c>
      <c r="AL297" s="5">
        <v>611</v>
      </c>
      <c r="AM297" s="5">
        <v>0.33900000000000002</v>
      </c>
      <c r="AN297" s="5">
        <v>365</v>
      </c>
      <c r="AO297" s="5">
        <v>527</v>
      </c>
      <c r="AP297" s="5">
        <v>0.69299999999999995</v>
      </c>
      <c r="AQ297" s="5">
        <v>267</v>
      </c>
      <c r="AR297" s="5">
        <v>727</v>
      </c>
      <c r="AS297" s="5">
        <v>994</v>
      </c>
      <c r="AT297" s="5">
        <v>370</v>
      </c>
      <c r="AU297" s="5">
        <v>202</v>
      </c>
      <c r="AV297" s="5">
        <v>101</v>
      </c>
      <c r="AW297" s="5">
        <v>373</v>
      </c>
      <c r="AX297" s="5">
        <v>570</v>
      </c>
      <c r="AY297" s="5">
        <v>1902</v>
      </c>
      <c r="AZ297" s="6">
        <v>59.4</v>
      </c>
      <c r="BA297">
        <f t="shared" si="28"/>
        <v>0.53753475440222431</v>
      </c>
      <c r="BB297">
        <f t="shared" si="29"/>
        <v>0.47961075069508802</v>
      </c>
      <c r="BD297" s="5">
        <f t="shared" si="30"/>
        <v>0.95157094256553931</v>
      </c>
      <c r="BE297" s="5">
        <f t="shared" si="31"/>
        <v>1.0467561073287945</v>
      </c>
      <c r="BG297">
        <v>13</v>
      </c>
      <c r="BH297">
        <v>20</v>
      </c>
      <c r="BI297" s="5">
        <f t="shared" si="32"/>
        <v>0.40625</v>
      </c>
      <c r="BJ297" s="5">
        <f t="shared" si="33"/>
        <v>0.625</v>
      </c>
      <c r="BK297" s="5">
        <f t="shared" si="34"/>
        <v>0.21875</v>
      </c>
    </row>
    <row r="298" spans="1:63" x14ac:dyDescent="0.25">
      <c r="A298">
        <v>2015</v>
      </c>
      <c r="B298" t="s">
        <v>314</v>
      </c>
      <c r="C298" s="5">
        <f>54*(($BP$2*G298)+($BQ$2*W298)+($BR$2*M298)+($BS$2*P298)+($BT$2*X298)+($BU$2*S298)+($BV$2*V298)+($BW$2*T298)-($BX$2*Z298)-($BY$2*(Q298-P298))-($BZ$2*(H298-G298))-($CA$2*Y298))*(1/F298)</f>
        <v>13.544280369720632</v>
      </c>
      <c r="D298">
        <v>31</v>
      </c>
      <c r="E298">
        <v>18</v>
      </c>
      <c r="F298">
        <v>6250</v>
      </c>
      <c r="G298">
        <v>763</v>
      </c>
      <c r="H298">
        <v>1775</v>
      </c>
      <c r="I298">
        <v>0.43</v>
      </c>
      <c r="J298">
        <v>608</v>
      </c>
      <c r="K298">
        <v>1260</v>
      </c>
      <c r="L298">
        <v>0.48299999999999998</v>
      </c>
      <c r="M298">
        <v>155</v>
      </c>
      <c r="N298">
        <v>515</v>
      </c>
      <c r="O298">
        <v>0.30099999999999999</v>
      </c>
      <c r="P298">
        <v>415</v>
      </c>
      <c r="Q298">
        <v>629</v>
      </c>
      <c r="R298">
        <v>0.66</v>
      </c>
      <c r="S298">
        <v>373</v>
      </c>
      <c r="T298">
        <v>762</v>
      </c>
      <c r="U298">
        <v>1135</v>
      </c>
      <c r="V298">
        <v>468</v>
      </c>
      <c r="W298">
        <v>258</v>
      </c>
      <c r="X298">
        <v>157</v>
      </c>
      <c r="Y298">
        <v>370</v>
      </c>
      <c r="Z298">
        <v>471</v>
      </c>
      <c r="AA298">
        <v>2096</v>
      </c>
      <c r="AB298">
        <v>67.599999999999994</v>
      </c>
      <c r="AC298" s="4">
        <v>31</v>
      </c>
      <c r="AD298" s="5">
        <v>6250</v>
      </c>
      <c r="AE298" s="5">
        <v>699</v>
      </c>
      <c r="AF298" s="5">
        <v>1724</v>
      </c>
      <c r="AG298" s="5">
        <v>0.40500000000000003</v>
      </c>
      <c r="AH298" s="5">
        <v>496</v>
      </c>
      <c r="AI298" s="5">
        <v>1079</v>
      </c>
      <c r="AJ298" s="5">
        <v>0.46</v>
      </c>
      <c r="AK298" s="5">
        <v>203</v>
      </c>
      <c r="AL298" s="5">
        <v>645</v>
      </c>
      <c r="AM298" s="5">
        <v>0.315</v>
      </c>
      <c r="AN298" s="5">
        <v>364</v>
      </c>
      <c r="AO298" s="5">
        <v>517</v>
      </c>
      <c r="AP298" s="5">
        <v>0.70399999999999996</v>
      </c>
      <c r="AQ298" s="5">
        <v>348</v>
      </c>
      <c r="AR298" s="5">
        <v>739</v>
      </c>
      <c r="AS298" s="5">
        <v>1087</v>
      </c>
      <c r="AT298" s="5">
        <v>460</v>
      </c>
      <c r="AU298" s="5">
        <v>196</v>
      </c>
      <c r="AV298" s="5">
        <v>101</v>
      </c>
      <c r="AW298" s="5">
        <v>436</v>
      </c>
      <c r="AX298" s="5">
        <v>538</v>
      </c>
      <c r="AY298" s="5">
        <v>1965</v>
      </c>
      <c r="AZ298" s="6">
        <v>63.4</v>
      </c>
      <c r="BA298">
        <f t="shared" si="28"/>
        <v>0.54955357142857142</v>
      </c>
      <c r="BB298">
        <f t="shared" si="29"/>
        <v>0.51012323943661975</v>
      </c>
      <c r="BD298" s="5">
        <f t="shared" si="30"/>
        <v>0.97335050525064393</v>
      </c>
      <c r="BE298" s="5">
        <f t="shared" si="31"/>
        <v>1.035777821703894</v>
      </c>
      <c r="BG298">
        <v>18</v>
      </c>
      <c r="BH298">
        <v>18</v>
      </c>
      <c r="BI298" s="5">
        <f t="shared" si="32"/>
        <v>0.58064516129032262</v>
      </c>
      <c r="BJ298" s="5">
        <f t="shared" si="33"/>
        <v>0.58064516129032262</v>
      </c>
      <c r="BK298" s="5">
        <f t="shared" si="34"/>
        <v>0</v>
      </c>
    </row>
    <row r="299" spans="1:63" x14ac:dyDescent="0.25">
      <c r="A299">
        <v>2015</v>
      </c>
      <c r="B299" t="s">
        <v>315</v>
      </c>
      <c r="C299" s="5">
        <f>54*(($BP$2*G299)+($BQ$2*W299)+($BR$2*M299)+($BS$2*P299)+($BT$2*X299)+($BU$2*S299)+($BV$2*V299)+($BW$2*T299)-($BX$2*Z299)-($BY$2*(Q299-P299))-($BZ$2*(H299-G299))-($CA$2*Y299))*(1/F299)</f>
        <v>12.143780575834258</v>
      </c>
      <c r="D299">
        <v>31</v>
      </c>
      <c r="E299">
        <v>22</v>
      </c>
      <c r="F299">
        <v>6225</v>
      </c>
      <c r="G299">
        <v>691</v>
      </c>
      <c r="H299">
        <v>1797</v>
      </c>
      <c r="I299">
        <v>0.38500000000000001</v>
      </c>
      <c r="J299">
        <v>492</v>
      </c>
      <c r="K299">
        <v>1145</v>
      </c>
      <c r="L299">
        <v>0.43</v>
      </c>
      <c r="M299">
        <v>199</v>
      </c>
      <c r="N299">
        <v>652</v>
      </c>
      <c r="O299">
        <v>0.30499999999999999</v>
      </c>
      <c r="P299">
        <v>422</v>
      </c>
      <c r="Q299">
        <v>623</v>
      </c>
      <c r="R299">
        <v>0.67700000000000005</v>
      </c>
      <c r="S299">
        <v>389</v>
      </c>
      <c r="T299">
        <v>788</v>
      </c>
      <c r="U299">
        <v>1177</v>
      </c>
      <c r="V299">
        <v>387</v>
      </c>
      <c r="W299">
        <v>221</v>
      </c>
      <c r="X299">
        <v>136</v>
      </c>
      <c r="Y299">
        <v>311</v>
      </c>
      <c r="Z299">
        <v>541</v>
      </c>
      <c r="AA299">
        <v>2003</v>
      </c>
      <c r="AB299">
        <v>64.599999999999994</v>
      </c>
      <c r="AC299" s="4">
        <v>31</v>
      </c>
      <c r="AD299" s="5">
        <v>6225</v>
      </c>
      <c r="AE299" s="5">
        <v>653</v>
      </c>
      <c r="AF299" s="5">
        <v>1669</v>
      </c>
      <c r="AG299" s="5">
        <v>0.39100000000000001</v>
      </c>
      <c r="AH299" s="5">
        <v>482</v>
      </c>
      <c r="AI299" s="5">
        <v>1114</v>
      </c>
      <c r="AJ299" s="5">
        <v>0.433</v>
      </c>
      <c r="AK299" s="5">
        <v>171</v>
      </c>
      <c r="AL299" s="5">
        <v>555</v>
      </c>
      <c r="AM299" s="5">
        <v>0.308</v>
      </c>
      <c r="AN299" s="5">
        <v>379</v>
      </c>
      <c r="AO299" s="5">
        <v>575</v>
      </c>
      <c r="AP299" s="5">
        <v>0.65900000000000003</v>
      </c>
      <c r="AQ299" s="5">
        <v>320</v>
      </c>
      <c r="AR299" s="5">
        <v>812</v>
      </c>
      <c r="AS299" s="5">
        <v>1132</v>
      </c>
      <c r="AT299" s="5">
        <v>348</v>
      </c>
      <c r="AU299" s="5">
        <v>166</v>
      </c>
      <c r="AV299" s="5">
        <v>122</v>
      </c>
      <c r="AW299" s="5">
        <v>402</v>
      </c>
      <c r="AX299" s="5">
        <v>522</v>
      </c>
      <c r="AY299" s="5">
        <v>1856</v>
      </c>
      <c r="AZ299" s="6">
        <v>59.9</v>
      </c>
      <c r="BA299">
        <f t="shared" si="28"/>
        <v>0.51187084520417858</v>
      </c>
      <c r="BB299">
        <f t="shared" si="29"/>
        <v>0.47689375893282515</v>
      </c>
      <c r="BD299" s="5">
        <f t="shared" si="30"/>
        <v>0.93690055527511362</v>
      </c>
      <c r="BE299" s="5">
        <f t="shared" si="31"/>
        <v>1.0176811299664668</v>
      </c>
      <c r="BG299">
        <v>5</v>
      </c>
      <c r="BH299">
        <v>22</v>
      </c>
      <c r="BI299" s="5">
        <f t="shared" si="32"/>
        <v>0.16129032258064516</v>
      </c>
      <c r="BJ299" s="5">
        <f t="shared" si="33"/>
        <v>0.70967741935483875</v>
      </c>
      <c r="BK299" s="5">
        <f t="shared" si="34"/>
        <v>0.54838709677419362</v>
      </c>
    </row>
    <row r="300" spans="1:63" x14ac:dyDescent="0.25">
      <c r="A300">
        <v>2015</v>
      </c>
      <c r="B300" t="s">
        <v>318</v>
      </c>
      <c r="C300" s="5">
        <f>54*(($BP$2*G300)+($BQ$2*W300)+($BR$2*M300)+($BS$2*P300)+($BT$2*X300)+($BU$2*S300)+($BV$2*V300)+($BW$2*T300)-($BX$2*Z300)-($BY$2*(Q300-P300))-($BZ$2*(H300-G300))-($CA$2*Y300))*(1/F300)</f>
        <v>11.424954117025901</v>
      </c>
      <c r="D300">
        <v>30</v>
      </c>
      <c r="E300">
        <v>15</v>
      </c>
      <c r="F300">
        <v>6025</v>
      </c>
      <c r="G300">
        <v>681</v>
      </c>
      <c r="H300">
        <v>1586</v>
      </c>
      <c r="I300">
        <v>0.42899999999999999</v>
      </c>
      <c r="J300">
        <v>501</v>
      </c>
      <c r="K300">
        <v>1047</v>
      </c>
      <c r="L300">
        <v>0.47899999999999998</v>
      </c>
      <c r="M300">
        <v>180</v>
      </c>
      <c r="N300">
        <v>539</v>
      </c>
      <c r="O300">
        <v>0.33400000000000002</v>
      </c>
      <c r="P300">
        <v>344</v>
      </c>
      <c r="Q300">
        <v>502</v>
      </c>
      <c r="R300">
        <v>0.68500000000000005</v>
      </c>
      <c r="S300">
        <v>365</v>
      </c>
      <c r="T300">
        <v>599</v>
      </c>
      <c r="U300">
        <v>964</v>
      </c>
      <c r="V300">
        <v>330</v>
      </c>
      <c r="W300">
        <v>231</v>
      </c>
      <c r="X300">
        <v>106</v>
      </c>
      <c r="Y300">
        <v>368</v>
      </c>
      <c r="Z300">
        <v>577</v>
      </c>
      <c r="AA300">
        <v>1886</v>
      </c>
      <c r="AB300">
        <v>62.9</v>
      </c>
      <c r="AC300" s="4">
        <v>30</v>
      </c>
      <c r="AD300" s="5">
        <v>6025</v>
      </c>
      <c r="AE300" s="5">
        <v>629</v>
      </c>
      <c r="AF300" s="5">
        <v>1433</v>
      </c>
      <c r="AG300" s="5">
        <v>0.439</v>
      </c>
      <c r="AH300" s="5">
        <v>394</v>
      </c>
      <c r="AI300" s="5">
        <v>814</v>
      </c>
      <c r="AJ300" s="5">
        <v>0.48399999999999999</v>
      </c>
      <c r="AK300" s="5">
        <v>235</v>
      </c>
      <c r="AL300" s="5">
        <v>619</v>
      </c>
      <c r="AM300" s="5">
        <v>0.38</v>
      </c>
      <c r="AN300" s="5">
        <v>422</v>
      </c>
      <c r="AO300" s="5">
        <v>611</v>
      </c>
      <c r="AP300" s="5">
        <v>0.69099999999999995</v>
      </c>
      <c r="AQ300" s="5">
        <v>303</v>
      </c>
      <c r="AR300" s="5">
        <v>625</v>
      </c>
      <c r="AS300" s="5">
        <v>928</v>
      </c>
      <c r="AT300" s="5">
        <v>420</v>
      </c>
      <c r="AU300" s="5">
        <v>157</v>
      </c>
      <c r="AV300" s="5">
        <v>94</v>
      </c>
      <c r="AW300" s="5">
        <v>421</v>
      </c>
      <c r="AX300" s="5">
        <v>500</v>
      </c>
      <c r="AY300" s="5">
        <v>1914</v>
      </c>
      <c r="AZ300" s="6">
        <v>63.8</v>
      </c>
      <c r="BA300">
        <f t="shared" si="28"/>
        <v>0.52683689421573732</v>
      </c>
      <c r="BB300">
        <f t="shared" si="29"/>
        <v>0.53221714865550485</v>
      </c>
      <c r="BD300" s="5">
        <f t="shared" si="30"/>
        <v>1.0660577030188259</v>
      </c>
      <c r="BE300" s="5">
        <f t="shared" si="31"/>
        <v>1.0537490222371215</v>
      </c>
      <c r="BG300">
        <v>19</v>
      </c>
      <c r="BH300">
        <v>15</v>
      </c>
      <c r="BI300" s="5">
        <f t="shared" si="32"/>
        <v>0.6333333333333333</v>
      </c>
      <c r="BJ300" s="5">
        <f t="shared" si="33"/>
        <v>0.5</v>
      </c>
      <c r="BK300" s="5">
        <f t="shared" si="34"/>
        <v>-0.1333333333333333</v>
      </c>
    </row>
    <row r="301" spans="1:63" x14ac:dyDescent="0.25">
      <c r="A301">
        <v>2015</v>
      </c>
      <c r="B301" t="s">
        <v>316</v>
      </c>
      <c r="C301" s="5">
        <f>54*(($BP$2*G301)+($BQ$2*W301)+($BR$2*M301)+($BS$2*P301)+($BT$2*X301)+($BU$2*S301)+($BV$2*V301)+($BW$2*T301)-($BX$2*Z301)-($BY$2*(Q301-P301))-($BZ$2*(H301-G301))-($CA$2*Y301))*(1/F301)</f>
        <v>8.2481005759455392</v>
      </c>
      <c r="D301">
        <v>31</v>
      </c>
      <c r="E301">
        <v>3</v>
      </c>
      <c r="F301">
        <v>6200</v>
      </c>
      <c r="G301">
        <v>611</v>
      </c>
      <c r="H301">
        <v>1548</v>
      </c>
      <c r="I301">
        <v>0.39500000000000002</v>
      </c>
      <c r="J301">
        <v>441</v>
      </c>
      <c r="K301">
        <v>1062</v>
      </c>
      <c r="L301">
        <v>0.41499999999999998</v>
      </c>
      <c r="M301">
        <v>170</v>
      </c>
      <c r="N301">
        <v>486</v>
      </c>
      <c r="O301">
        <v>0.35</v>
      </c>
      <c r="P301">
        <v>401</v>
      </c>
      <c r="Q301">
        <v>648</v>
      </c>
      <c r="R301">
        <v>0.61899999999999999</v>
      </c>
      <c r="S301">
        <v>297</v>
      </c>
      <c r="T301">
        <v>725</v>
      </c>
      <c r="U301">
        <v>1022</v>
      </c>
      <c r="V301">
        <v>294</v>
      </c>
      <c r="W301">
        <v>167</v>
      </c>
      <c r="X301">
        <v>108</v>
      </c>
      <c r="Y301">
        <v>446</v>
      </c>
      <c r="Z301">
        <v>628</v>
      </c>
      <c r="AA301">
        <v>1793</v>
      </c>
      <c r="AB301">
        <v>57.8</v>
      </c>
      <c r="AC301" s="4">
        <v>31</v>
      </c>
      <c r="AD301" s="5">
        <v>6200</v>
      </c>
      <c r="AE301" s="5">
        <v>712</v>
      </c>
      <c r="AF301" s="5">
        <v>1666</v>
      </c>
      <c r="AG301" s="5">
        <v>0.42699999999999999</v>
      </c>
      <c r="AH301" s="5">
        <v>483</v>
      </c>
      <c r="AI301" s="5">
        <v>961</v>
      </c>
      <c r="AJ301" s="5">
        <v>0.503</v>
      </c>
      <c r="AK301" s="5">
        <v>229</v>
      </c>
      <c r="AL301" s="5">
        <v>705</v>
      </c>
      <c r="AM301" s="5">
        <v>0.32500000000000001</v>
      </c>
      <c r="AN301" s="5">
        <v>458</v>
      </c>
      <c r="AO301" s="5">
        <v>679</v>
      </c>
      <c r="AP301" s="5">
        <v>0.67500000000000004</v>
      </c>
      <c r="AQ301" s="5">
        <v>346</v>
      </c>
      <c r="AR301" s="5">
        <v>771</v>
      </c>
      <c r="AS301" s="5">
        <v>1117</v>
      </c>
      <c r="AT301" s="5">
        <v>423</v>
      </c>
      <c r="AU301" s="5">
        <v>195</v>
      </c>
      <c r="AV301" s="5">
        <v>110</v>
      </c>
      <c r="AW301" s="5">
        <v>366</v>
      </c>
      <c r="AX301" s="5">
        <v>567</v>
      </c>
      <c r="AY301" s="5">
        <v>2111</v>
      </c>
      <c r="AZ301" s="6">
        <v>68.099999999999994</v>
      </c>
      <c r="BA301">
        <f t="shared" si="28"/>
        <v>0.45454545454545453</v>
      </c>
      <c r="BB301">
        <f t="shared" si="29"/>
        <v>0.53816974869606449</v>
      </c>
      <c r="BD301" s="5">
        <f t="shared" si="30"/>
        <v>1.0783612586841029</v>
      </c>
      <c r="BE301" s="5">
        <f t="shared" si="31"/>
        <v>0.91657294755137508</v>
      </c>
      <c r="BG301">
        <v>19</v>
      </c>
      <c r="BH301">
        <v>3</v>
      </c>
      <c r="BI301" s="5">
        <f t="shared" si="32"/>
        <v>0.61290322580645162</v>
      </c>
      <c r="BJ301" s="5">
        <f t="shared" si="33"/>
        <v>9.6774193548387094E-2</v>
      </c>
      <c r="BK301" s="5">
        <f t="shared" si="34"/>
        <v>-0.5161290322580645</v>
      </c>
    </row>
    <row r="302" spans="1:63" x14ac:dyDescent="0.25">
      <c r="A302">
        <v>2015</v>
      </c>
      <c r="B302" t="s">
        <v>317</v>
      </c>
      <c r="C302" s="5">
        <f>54*(($BP$2*G302)+($BQ$2*W302)+($BR$2*M302)+($BS$2*P302)+($BT$2*X302)+($BU$2*S302)+($BV$2*V302)+($BW$2*T302)-($BX$2*Z302)-($BY$2*(Q302-P302))-($BZ$2*(H302-G302))-($CA$2*Y302))*(1/F302)</f>
        <v>12.510568370853074</v>
      </c>
      <c r="D302">
        <v>30</v>
      </c>
      <c r="E302">
        <v>10</v>
      </c>
      <c r="F302">
        <v>6025</v>
      </c>
      <c r="G302">
        <v>768</v>
      </c>
      <c r="H302">
        <v>1741</v>
      </c>
      <c r="I302">
        <v>0.441</v>
      </c>
      <c r="J302">
        <v>599</v>
      </c>
      <c r="K302">
        <v>1215</v>
      </c>
      <c r="L302">
        <v>0.49299999999999999</v>
      </c>
      <c r="M302">
        <v>169</v>
      </c>
      <c r="N302">
        <v>526</v>
      </c>
      <c r="O302">
        <v>0.32100000000000001</v>
      </c>
      <c r="P302">
        <v>413</v>
      </c>
      <c r="Q302">
        <v>609</v>
      </c>
      <c r="R302">
        <v>0.67800000000000005</v>
      </c>
      <c r="S302">
        <v>396</v>
      </c>
      <c r="T302">
        <v>714</v>
      </c>
      <c r="U302">
        <v>1110</v>
      </c>
      <c r="V302">
        <v>395</v>
      </c>
      <c r="W302">
        <v>186</v>
      </c>
      <c r="X302">
        <v>103</v>
      </c>
      <c r="Y302">
        <v>412</v>
      </c>
      <c r="Z302">
        <v>567</v>
      </c>
      <c r="AA302">
        <v>2118</v>
      </c>
      <c r="AB302">
        <v>70.599999999999994</v>
      </c>
      <c r="AC302" s="4">
        <v>30</v>
      </c>
      <c r="AD302" s="5">
        <v>6025</v>
      </c>
      <c r="AE302" s="5">
        <v>723</v>
      </c>
      <c r="AF302" s="5">
        <v>1613</v>
      </c>
      <c r="AG302" s="5">
        <v>0.44800000000000001</v>
      </c>
      <c r="AH302" s="5">
        <v>519</v>
      </c>
      <c r="AI302" s="5">
        <v>1041</v>
      </c>
      <c r="AJ302" s="5">
        <v>0.499</v>
      </c>
      <c r="AK302" s="5">
        <v>204</v>
      </c>
      <c r="AL302" s="5">
        <v>572</v>
      </c>
      <c r="AM302" s="5">
        <v>0.35699999999999998</v>
      </c>
      <c r="AN302" s="5">
        <v>445</v>
      </c>
      <c r="AO302" s="5">
        <v>657</v>
      </c>
      <c r="AP302" s="5">
        <v>0.67700000000000005</v>
      </c>
      <c r="AQ302" s="5">
        <v>290</v>
      </c>
      <c r="AR302" s="5">
        <v>677</v>
      </c>
      <c r="AS302" s="5">
        <v>967</v>
      </c>
      <c r="AT302" s="5">
        <v>374</v>
      </c>
      <c r="AU302" s="5">
        <v>224</v>
      </c>
      <c r="AV302" s="5">
        <v>85</v>
      </c>
      <c r="AW302" s="5">
        <v>397</v>
      </c>
      <c r="AX302" s="5">
        <v>533</v>
      </c>
      <c r="AY302" s="5">
        <v>2095</v>
      </c>
      <c r="AZ302" s="6">
        <v>69.8</v>
      </c>
      <c r="BA302">
        <f t="shared" si="28"/>
        <v>0.54042750929368033</v>
      </c>
      <c r="BB302">
        <f t="shared" si="29"/>
        <v>0.52387774594078318</v>
      </c>
      <c r="BD302" s="5">
        <f t="shared" si="30"/>
        <v>1.0565866451482753</v>
      </c>
      <c r="BE302" s="5">
        <f t="shared" si="31"/>
        <v>1.0586823952814157</v>
      </c>
      <c r="BG302">
        <v>13</v>
      </c>
      <c r="BH302">
        <v>10</v>
      </c>
      <c r="BI302" s="5">
        <f t="shared" si="32"/>
        <v>0.43333333333333335</v>
      </c>
      <c r="BJ302" s="5">
        <f t="shared" si="33"/>
        <v>0.33333333333333331</v>
      </c>
      <c r="BK302" s="5">
        <f t="shared" si="34"/>
        <v>-0.10000000000000003</v>
      </c>
    </row>
    <row r="303" spans="1:63" x14ac:dyDescent="0.25">
      <c r="A303">
        <v>2015</v>
      </c>
      <c r="B303" t="s">
        <v>319</v>
      </c>
      <c r="C303" s="5">
        <f>54*(($BP$2*G303)+($BQ$2*W303)+($BR$2*M303)+($BS$2*P303)+($BT$2*X303)+($BU$2*S303)+($BV$2*V303)+($BW$2*T303)-($BX$2*Z303)-($BY$2*(Q303-P303))-($BZ$2*(H303-G303))-($CA$2*Y303))*(1/F303)</f>
        <v>12.635951198617036</v>
      </c>
      <c r="D303">
        <v>30</v>
      </c>
      <c r="E303">
        <v>16</v>
      </c>
      <c r="F303">
        <v>6070</v>
      </c>
      <c r="G303">
        <v>747</v>
      </c>
      <c r="H303">
        <v>1597</v>
      </c>
      <c r="I303">
        <v>0.46800000000000003</v>
      </c>
      <c r="J303">
        <v>526</v>
      </c>
      <c r="K303">
        <v>1020</v>
      </c>
      <c r="L303">
        <v>0.51600000000000001</v>
      </c>
      <c r="M303">
        <v>221</v>
      </c>
      <c r="N303">
        <v>577</v>
      </c>
      <c r="O303">
        <v>0.38300000000000001</v>
      </c>
      <c r="P303">
        <v>375</v>
      </c>
      <c r="Q303">
        <v>537</v>
      </c>
      <c r="R303">
        <v>0.69799999999999995</v>
      </c>
      <c r="S303">
        <v>289</v>
      </c>
      <c r="T303">
        <v>732</v>
      </c>
      <c r="U303">
        <v>1021</v>
      </c>
      <c r="V303">
        <v>380</v>
      </c>
      <c r="W303">
        <v>152</v>
      </c>
      <c r="X303">
        <v>58</v>
      </c>
      <c r="Y303">
        <v>346</v>
      </c>
      <c r="Z303">
        <v>462</v>
      </c>
      <c r="AA303">
        <v>2090</v>
      </c>
      <c r="AB303">
        <v>69.7</v>
      </c>
      <c r="AC303" s="4">
        <v>30</v>
      </c>
      <c r="AD303" s="5">
        <v>6070</v>
      </c>
      <c r="AE303" s="5">
        <v>703</v>
      </c>
      <c r="AF303" s="5">
        <v>1625</v>
      </c>
      <c r="AG303" s="5">
        <v>0.433</v>
      </c>
      <c r="AH303" s="5">
        <v>498</v>
      </c>
      <c r="AI303" s="5">
        <v>1042</v>
      </c>
      <c r="AJ303" s="5">
        <v>0.47799999999999998</v>
      </c>
      <c r="AK303" s="5">
        <v>205</v>
      </c>
      <c r="AL303" s="5">
        <v>583</v>
      </c>
      <c r="AM303" s="5">
        <v>0.35199999999999998</v>
      </c>
      <c r="AN303" s="5">
        <v>337</v>
      </c>
      <c r="AO303" s="5">
        <v>479</v>
      </c>
      <c r="AP303" s="5">
        <v>0.70399999999999996</v>
      </c>
      <c r="AQ303" s="5">
        <v>258</v>
      </c>
      <c r="AR303" s="5">
        <v>653</v>
      </c>
      <c r="AS303" s="5">
        <v>911</v>
      </c>
      <c r="AT303" s="5">
        <v>366</v>
      </c>
      <c r="AU303" s="5">
        <v>170</v>
      </c>
      <c r="AV303" s="5">
        <v>91</v>
      </c>
      <c r="AW303" s="5">
        <v>310</v>
      </c>
      <c r="AX303" s="5">
        <v>512</v>
      </c>
      <c r="AY303" s="5">
        <v>1948</v>
      </c>
      <c r="AZ303" s="6">
        <v>64.900000000000006</v>
      </c>
      <c r="BA303">
        <f t="shared" si="28"/>
        <v>0.55408062930186819</v>
      </c>
      <c r="BB303">
        <f t="shared" si="29"/>
        <v>0.5232501223690651</v>
      </c>
      <c r="BD303" s="5">
        <f t="shared" si="30"/>
        <v>1.042491705019801</v>
      </c>
      <c r="BE303" s="5">
        <f t="shared" si="31"/>
        <v>1.1183647260273972</v>
      </c>
      <c r="BG303">
        <v>18</v>
      </c>
      <c r="BH303">
        <v>16</v>
      </c>
      <c r="BI303" s="5">
        <f t="shared" si="32"/>
        <v>0.6</v>
      </c>
      <c r="BJ303" s="5">
        <f t="shared" si="33"/>
        <v>0.53333333333333333</v>
      </c>
      <c r="BK303" s="5">
        <f t="shared" si="34"/>
        <v>-6.6666666666666652E-2</v>
      </c>
    </row>
    <row r="304" spans="1:63" x14ac:dyDescent="0.25">
      <c r="A304">
        <v>2015</v>
      </c>
      <c r="B304" t="s">
        <v>323</v>
      </c>
      <c r="C304" s="5">
        <f>54*(($BP$2*G304)+($BQ$2*W304)+($BR$2*M304)+($BS$2*P304)+($BT$2*X304)+($BU$2*S304)+($BV$2*V304)+($BW$2*T304)-($BX$2*Z304)-($BY$2*(Q304-P304))-($BZ$2*(H304-G304))-($CA$2*Y304))*(1/F304)</f>
        <v>12.945586765682544</v>
      </c>
      <c r="D304">
        <v>31</v>
      </c>
      <c r="E304">
        <v>19</v>
      </c>
      <c r="F304">
        <v>6274</v>
      </c>
      <c r="G304">
        <v>731</v>
      </c>
      <c r="H304">
        <v>1677</v>
      </c>
      <c r="I304">
        <v>0.436</v>
      </c>
      <c r="J304">
        <v>539</v>
      </c>
      <c r="K304">
        <v>1111</v>
      </c>
      <c r="L304">
        <v>0.48499999999999999</v>
      </c>
      <c r="M304">
        <v>192</v>
      </c>
      <c r="N304">
        <v>566</v>
      </c>
      <c r="O304">
        <v>0.33900000000000002</v>
      </c>
      <c r="P304">
        <v>456</v>
      </c>
      <c r="Q304">
        <v>632</v>
      </c>
      <c r="R304">
        <v>0.72199999999999998</v>
      </c>
      <c r="S304">
        <v>382</v>
      </c>
      <c r="T304">
        <v>852</v>
      </c>
      <c r="U304">
        <v>1234</v>
      </c>
      <c r="V304">
        <v>404</v>
      </c>
      <c r="W304">
        <v>114</v>
      </c>
      <c r="X304">
        <v>246</v>
      </c>
      <c r="Y304">
        <v>398</v>
      </c>
      <c r="Z304">
        <v>504</v>
      </c>
      <c r="AA304">
        <v>2110</v>
      </c>
      <c r="AB304">
        <v>68.099999999999994</v>
      </c>
      <c r="AC304" s="4">
        <v>31</v>
      </c>
      <c r="AD304" s="5">
        <v>6274</v>
      </c>
      <c r="AE304" s="5">
        <v>640</v>
      </c>
      <c r="AF304" s="5">
        <v>1757</v>
      </c>
      <c r="AG304" s="5">
        <v>0.36399999999999999</v>
      </c>
      <c r="AH304" s="5">
        <v>455</v>
      </c>
      <c r="AI304" s="5">
        <v>1210</v>
      </c>
      <c r="AJ304" s="5">
        <v>0.376</v>
      </c>
      <c r="AK304" s="5">
        <v>185</v>
      </c>
      <c r="AL304" s="5">
        <v>547</v>
      </c>
      <c r="AM304" s="5">
        <v>0.33800000000000002</v>
      </c>
      <c r="AN304" s="5">
        <v>406</v>
      </c>
      <c r="AO304" s="5">
        <v>614</v>
      </c>
      <c r="AP304" s="5">
        <v>0.66100000000000003</v>
      </c>
      <c r="AQ304" s="5">
        <v>350</v>
      </c>
      <c r="AR304" s="5">
        <v>631</v>
      </c>
      <c r="AS304" s="5">
        <v>981</v>
      </c>
      <c r="AT304" s="5">
        <v>322</v>
      </c>
      <c r="AU304" s="5">
        <v>196</v>
      </c>
      <c r="AV304" s="5">
        <v>96</v>
      </c>
      <c r="AW304" s="5">
        <v>283</v>
      </c>
      <c r="AX304" s="5">
        <v>586</v>
      </c>
      <c r="AY304" s="5">
        <v>1871</v>
      </c>
      <c r="AZ304" s="6">
        <v>60.4</v>
      </c>
      <c r="BA304">
        <f t="shared" si="28"/>
        <v>0.54124940391034815</v>
      </c>
      <c r="BB304">
        <f t="shared" si="29"/>
        <v>0.47813121272365805</v>
      </c>
      <c r="BD304" s="5">
        <f t="shared" si="30"/>
        <v>0.96662533581318455</v>
      </c>
      <c r="BE304" s="5">
        <f t="shared" si="31"/>
        <v>1.0843868845718985</v>
      </c>
      <c r="BG304">
        <v>16</v>
      </c>
      <c r="BH304">
        <v>19</v>
      </c>
      <c r="BI304" s="5">
        <f t="shared" si="32"/>
        <v>0.5161290322580645</v>
      </c>
      <c r="BJ304" s="5">
        <f t="shared" si="33"/>
        <v>0.61290322580645162</v>
      </c>
      <c r="BK304" s="5">
        <f t="shared" si="34"/>
        <v>9.6774193548387122E-2</v>
      </c>
    </row>
    <row r="305" spans="1:63" x14ac:dyDescent="0.25">
      <c r="A305">
        <v>2015</v>
      </c>
      <c r="B305" t="s">
        <v>320</v>
      </c>
      <c r="C305" s="5">
        <f>54*(($BP$2*G305)+($BQ$2*W305)+($BR$2*M305)+($BS$2*P305)+($BT$2*X305)+($BU$2*S305)+($BV$2*V305)+($BW$2*T305)-($BX$2*Z305)-($BY$2*(Q305-P305))-($BZ$2*(H305-G305))-($CA$2*Y305))*(1/F305)</f>
        <v>12.47703948445422</v>
      </c>
      <c r="D305">
        <v>30</v>
      </c>
      <c r="E305">
        <v>20</v>
      </c>
      <c r="F305">
        <v>6050</v>
      </c>
      <c r="G305">
        <v>728</v>
      </c>
      <c r="H305">
        <v>1618</v>
      </c>
      <c r="I305">
        <v>0.45</v>
      </c>
      <c r="J305">
        <v>562</v>
      </c>
      <c r="K305">
        <v>1145</v>
      </c>
      <c r="L305">
        <v>0.49099999999999999</v>
      </c>
      <c r="M305">
        <v>166</v>
      </c>
      <c r="N305">
        <v>473</v>
      </c>
      <c r="O305">
        <v>0.35099999999999998</v>
      </c>
      <c r="P305">
        <v>403</v>
      </c>
      <c r="Q305">
        <v>615</v>
      </c>
      <c r="R305">
        <v>0.65500000000000003</v>
      </c>
      <c r="S305">
        <v>346</v>
      </c>
      <c r="T305">
        <v>742</v>
      </c>
      <c r="U305">
        <v>1088</v>
      </c>
      <c r="V305">
        <v>441</v>
      </c>
      <c r="W305">
        <v>170</v>
      </c>
      <c r="X305">
        <v>89</v>
      </c>
      <c r="Y305">
        <v>366</v>
      </c>
      <c r="Z305">
        <v>543</v>
      </c>
      <c r="AA305">
        <v>2024</v>
      </c>
      <c r="AB305">
        <v>67.5</v>
      </c>
      <c r="AC305" s="4">
        <v>30</v>
      </c>
      <c r="AD305" s="5">
        <v>6050</v>
      </c>
      <c r="AE305" s="5">
        <v>632</v>
      </c>
      <c r="AF305" s="5">
        <v>1582</v>
      </c>
      <c r="AG305" s="5">
        <v>0.39900000000000002</v>
      </c>
      <c r="AH305" s="5">
        <v>432</v>
      </c>
      <c r="AI305" s="5">
        <v>921</v>
      </c>
      <c r="AJ305" s="5">
        <v>0.46899999999999997</v>
      </c>
      <c r="AK305" s="5">
        <v>200</v>
      </c>
      <c r="AL305" s="5">
        <v>661</v>
      </c>
      <c r="AM305" s="5">
        <v>0.30299999999999999</v>
      </c>
      <c r="AN305" s="5">
        <v>399</v>
      </c>
      <c r="AO305" s="5">
        <v>579</v>
      </c>
      <c r="AP305" s="5">
        <v>0.68899999999999995</v>
      </c>
      <c r="AQ305" s="5">
        <v>299</v>
      </c>
      <c r="AR305" s="5">
        <v>653</v>
      </c>
      <c r="AS305" s="5">
        <v>952</v>
      </c>
      <c r="AT305" s="5">
        <v>374</v>
      </c>
      <c r="AU305" s="5">
        <v>185</v>
      </c>
      <c r="AV305" s="5">
        <v>130</v>
      </c>
      <c r="AW305" s="5">
        <v>382</v>
      </c>
      <c r="AX305" s="5">
        <v>546</v>
      </c>
      <c r="AY305" s="5">
        <v>1863</v>
      </c>
      <c r="AZ305" s="6">
        <v>62.1</v>
      </c>
      <c r="BA305">
        <f t="shared" si="28"/>
        <v>0.56228956228956228</v>
      </c>
      <c r="BB305">
        <f t="shared" si="29"/>
        <v>0.49337910740559099</v>
      </c>
      <c r="BD305" s="5">
        <f t="shared" si="30"/>
        <v>0.98228408731414119</v>
      </c>
      <c r="BE305" s="5">
        <f t="shared" si="31"/>
        <v>1.0743099787685775</v>
      </c>
      <c r="BG305">
        <v>17</v>
      </c>
      <c r="BH305">
        <v>20</v>
      </c>
      <c r="BI305" s="5">
        <f t="shared" si="32"/>
        <v>0.56666666666666665</v>
      </c>
      <c r="BJ305" s="5">
        <f t="shared" si="33"/>
        <v>0.66666666666666663</v>
      </c>
      <c r="BK305" s="5">
        <f t="shared" si="34"/>
        <v>9.9999999999999978E-2</v>
      </c>
    </row>
    <row r="306" spans="1:63" x14ac:dyDescent="0.25">
      <c r="A306">
        <v>2015</v>
      </c>
      <c r="B306" t="s">
        <v>321</v>
      </c>
      <c r="C306" s="5">
        <f>54*(($BP$2*G306)+($BQ$2*W306)+($BR$2*M306)+($BS$2*P306)+($BT$2*X306)+($BU$2*S306)+($BV$2*V306)+($BW$2*T306)-($BX$2*Z306)-($BY$2*(Q306-P306))-($BZ$2*(H306-G306))-($CA$2*Y306))*(1/F306)</f>
        <v>11.500480427697536</v>
      </c>
      <c r="D306">
        <v>30</v>
      </c>
      <c r="E306">
        <v>16</v>
      </c>
      <c r="F306">
        <v>6026</v>
      </c>
      <c r="G306">
        <v>659</v>
      </c>
      <c r="H306">
        <v>1474</v>
      </c>
      <c r="I306">
        <v>0.44700000000000001</v>
      </c>
      <c r="J306">
        <v>515</v>
      </c>
      <c r="K306">
        <v>1039</v>
      </c>
      <c r="L306">
        <v>0.496</v>
      </c>
      <c r="M306">
        <v>144</v>
      </c>
      <c r="N306">
        <v>435</v>
      </c>
      <c r="O306">
        <v>0.33100000000000002</v>
      </c>
      <c r="P306">
        <v>536</v>
      </c>
      <c r="Q306">
        <v>784</v>
      </c>
      <c r="R306">
        <v>0.68400000000000005</v>
      </c>
      <c r="S306">
        <v>295</v>
      </c>
      <c r="T306">
        <v>683</v>
      </c>
      <c r="U306">
        <v>978</v>
      </c>
      <c r="V306">
        <v>314</v>
      </c>
      <c r="W306">
        <v>207</v>
      </c>
      <c r="X306">
        <v>84</v>
      </c>
      <c r="Y306">
        <v>389</v>
      </c>
      <c r="Z306">
        <v>617</v>
      </c>
      <c r="AA306">
        <v>1998</v>
      </c>
      <c r="AB306">
        <v>66.599999999999994</v>
      </c>
      <c r="AC306" s="4">
        <v>30</v>
      </c>
      <c r="AD306" s="5">
        <v>6026</v>
      </c>
      <c r="AE306" s="5">
        <v>638</v>
      </c>
      <c r="AF306" s="5">
        <v>1523</v>
      </c>
      <c r="AG306" s="5">
        <v>0.41899999999999998</v>
      </c>
      <c r="AH306" s="5">
        <v>468</v>
      </c>
      <c r="AI306" s="5">
        <v>994</v>
      </c>
      <c r="AJ306" s="5">
        <v>0.47099999999999997</v>
      </c>
      <c r="AK306" s="5">
        <v>170</v>
      </c>
      <c r="AL306" s="5">
        <v>529</v>
      </c>
      <c r="AM306" s="5">
        <v>0.32100000000000001</v>
      </c>
      <c r="AN306" s="5">
        <v>480</v>
      </c>
      <c r="AO306" s="5">
        <v>695</v>
      </c>
      <c r="AP306" s="5">
        <v>0.69099999999999995</v>
      </c>
      <c r="AQ306" s="5">
        <v>329</v>
      </c>
      <c r="AR306" s="5">
        <v>651</v>
      </c>
      <c r="AS306" s="5">
        <v>980</v>
      </c>
      <c r="AT306" s="5">
        <v>340</v>
      </c>
      <c r="AU306" s="5">
        <v>181</v>
      </c>
      <c r="AV306" s="5">
        <v>81</v>
      </c>
      <c r="AW306" s="5">
        <v>412</v>
      </c>
      <c r="AX306" s="5">
        <v>670</v>
      </c>
      <c r="AY306" s="5">
        <v>1926</v>
      </c>
      <c r="AZ306" s="6">
        <v>64.2</v>
      </c>
      <c r="BA306">
        <f t="shared" si="28"/>
        <v>0.51700318809776835</v>
      </c>
      <c r="BB306">
        <f t="shared" si="29"/>
        <v>0.50256937307297023</v>
      </c>
      <c r="BD306" s="5">
        <f t="shared" si="30"/>
        <v>1.0222929936305734</v>
      </c>
      <c r="BE306" s="5">
        <f t="shared" si="31"/>
        <v>1.0618622448979593</v>
      </c>
      <c r="BG306">
        <v>6</v>
      </c>
      <c r="BH306">
        <v>16</v>
      </c>
      <c r="BI306" s="5">
        <f t="shared" si="32"/>
        <v>0.2</v>
      </c>
      <c r="BJ306" s="5">
        <f t="shared" si="33"/>
        <v>0.53333333333333333</v>
      </c>
      <c r="BK306" s="5">
        <f t="shared" si="34"/>
        <v>0.33333333333333331</v>
      </c>
    </row>
    <row r="307" spans="1:63" x14ac:dyDescent="0.25">
      <c r="A307">
        <v>2015</v>
      </c>
      <c r="B307" t="s">
        <v>322</v>
      </c>
      <c r="C307" s="5">
        <f>54*(($BP$2*G307)+($BQ$2*W307)+($BR$2*M307)+($BS$2*P307)+($BT$2*X307)+($BU$2*S307)+($BV$2*V307)+($BW$2*T307)-($BX$2*Z307)-($BY$2*(Q307-P307))-($BZ$2*(H307-G307))-($CA$2*Y307))*(1/F307)</f>
        <v>12.683646517883275</v>
      </c>
      <c r="D307">
        <v>31</v>
      </c>
      <c r="E307">
        <v>17</v>
      </c>
      <c r="F307">
        <v>6251</v>
      </c>
      <c r="G307">
        <v>744</v>
      </c>
      <c r="H307">
        <v>1703</v>
      </c>
      <c r="I307">
        <v>0.437</v>
      </c>
      <c r="J307">
        <v>599</v>
      </c>
      <c r="K307">
        <v>1260</v>
      </c>
      <c r="L307">
        <v>0.47499999999999998</v>
      </c>
      <c r="M307">
        <v>145</v>
      </c>
      <c r="N307">
        <v>443</v>
      </c>
      <c r="O307">
        <v>0.32700000000000001</v>
      </c>
      <c r="P307">
        <v>490</v>
      </c>
      <c r="Q307">
        <v>797</v>
      </c>
      <c r="R307">
        <v>0.61499999999999999</v>
      </c>
      <c r="S307">
        <v>422</v>
      </c>
      <c r="T307">
        <v>731</v>
      </c>
      <c r="U307">
        <v>1153</v>
      </c>
      <c r="V307">
        <v>412</v>
      </c>
      <c r="W307">
        <v>190</v>
      </c>
      <c r="X307">
        <v>166</v>
      </c>
      <c r="Y307">
        <v>368</v>
      </c>
      <c r="Z307">
        <v>640</v>
      </c>
      <c r="AA307">
        <v>2123</v>
      </c>
      <c r="AB307">
        <v>68.5</v>
      </c>
      <c r="AC307" s="4">
        <v>31</v>
      </c>
      <c r="AD307" s="5">
        <v>6251</v>
      </c>
      <c r="AE307" s="5">
        <v>638</v>
      </c>
      <c r="AF307" s="5">
        <v>1603</v>
      </c>
      <c r="AG307" s="5">
        <v>0.39800000000000002</v>
      </c>
      <c r="AH307" s="5">
        <v>499</v>
      </c>
      <c r="AI307" s="5">
        <v>1199</v>
      </c>
      <c r="AJ307" s="5">
        <v>0.41599999999999998</v>
      </c>
      <c r="AK307" s="5">
        <v>139</v>
      </c>
      <c r="AL307" s="5">
        <v>404</v>
      </c>
      <c r="AM307" s="5">
        <v>0.34399999999999997</v>
      </c>
      <c r="AN307" s="5">
        <v>514</v>
      </c>
      <c r="AO307" s="5">
        <v>767</v>
      </c>
      <c r="AP307" s="5">
        <v>0.67</v>
      </c>
      <c r="AQ307" s="5">
        <v>357</v>
      </c>
      <c r="AR307" s="5">
        <v>695</v>
      </c>
      <c r="AS307" s="5">
        <v>1052</v>
      </c>
      <c r="AT307" s="5">
        <v>323</v>
      </c>
      <c r="AU307" s="5">
        <v>173</v>
      </c>
      <c r="AV307" s="5">
        <v>133</v>
      </c>
      <c r="AW307" s="5">
        <v>401</v>
      </c>
      <c r="AX307" s="5">
        <v>683</v>
      </c>
      <c r="AY307" s="5">
        <v>1929</v>
      </c>
      <c r="AZ307" s="6">
        <v>62.2</v>
      </c>
      <c r="BA307">
        <f t="shared" si="28"/>
        <v>0.56089277049975739</v>
      </c>
      <c r="BB307">
        <f t="shared" si="29"/>
        <v>0.48781725888324873</v>
      </c>
      <c r="BD307" s="5">
        <f t="shared" si="30"/>
        <v>0.9873067867744908</v>
      </c>
      <c r="BE307" s="5">
        <f t="shared" si="31"/>
        <v>1.0788698038418538</v>
      </c>
      <c r="BG307">
        <v>27</v>
      </c>
      <c r="BH307">
        <v>17</v>
      </c>
      <c r="BI307" s="5">
        <f t="shared" si="32"/>
        <v>0.87096774193548387</v>
      </c>
      <c r="BJ307" s="5">
        <f t="shared" si="33"/>
        <v>0.54838709677419351</v>
      </c>
      <c r="BK307" s="5">
        <f t="shared" si="34"/>
        <v>-0.32258064516129037</v>
      </c>
    </row>
    <row r="308" spans="1:63" x14ac:dyDescent="0.25">
      <c r="A308">
        <v>2015</v>
      </c>
      <c r="B308" t="s">
        <v>324</v>
      </c>
      <c r="C308" s="5">
        <f>54*(($BP$2*G308)+($BQ$2*W308)+($BR$2*M308)+($BS$2*P308)+($BT$2*X308)+($BU$2*S308)+($BV$2*V308)+($BW$2*T308)-($BX$2*Z308)-($BY$2*(Q308-P308))-($BZ$2*(H308-G308))-($CA$2*Y308))*(1/F308)</f>
        <v>11.194999221062984</v>
      </c>
      <c r="D308">
        <v>31</v>
      </c>
      <c r="E308">
        <v>19</v>
      </c>
      <c r="F308">
        <v>6350</v>
      </c>
      <c r="G308">
        <v>711</v>
      </c>
      <c r="H308">
        <v>1613</v>
      </c>
      <c r="I308">
        <v>0.441</v>
      </c>
      <c r="J308">
        <v>547</v>
      </c>
      <c r="K308">
        <v>1086</v>
      </c>
      <c r="L308">
        <v>0.504</v>
      </c>
      <c r="M308">
        <v>164</v>
      </c>
      <c r="N308">
        <v>527</v>
      </c>
      <c r="O308">
        <v>0.311</v>
      </c>
      <c r="P308">
        <v>485</v>
      </c>
      <c r="Q308">
        <v>743</v>
      </c>
      <c r="R308">
        <v>0.65300000000000002</v>
      </c>
      <c r="S308">
        <v>347</v>
      </c>
      <c r="T308">
        <v>703</v>
      </c>
      <c r="U308">
        <v>1050</v>
      </c>
      <c r="V308">
        <v>329</v>
      </c>
      <c r="W308">
        <v>192</v>
      </c>
      <c r="X308">
        <v>97</v>
      </c>
      <c r="Y308">
        <v>410</v>
      </c>
      <c r="Z308">
        <v>540</v>
      </c>
      <c r="AA308">
        <v>2071</v>
      </c>
      <c r="AB308">
        <v>66.8</v>
      </c>
      <c r="AC308" s="4">
        <v>31</v>
      </c>
      <c r="AD308" s="5">
        <v>6350</v>
      </c>
      <c r="AE308" s="5">
        <v>768</v>
      </c>
      <c r="AF308" s="5">
        <v>1746</v>
      </c>
      <c r="AG308" s="5">
        <v>0.44</v>
      </c>
      <c r="AH308" s="5">
        <v>596</v>
      </c>
      <c r="AI308" s="5">
        <v>1249</v>
      </c>
      <c r="AJ308" s="5">
        <v>0.47699999999999998</v>
      </c>
      <c r="AK308" s="5">
        <v>172</v>
      </c>
      <c r="AL308" s="5">
        <v>497</v>
      </c>
      <c r="AM308" s="5">
        <v>0.34599999999999997</v>
      </c>
      <c r="AN308" s="5">
        <v>376</v>
      </c>
      <c r="AO308" s="5">
        <v>583</v>
      </c>
      <c r="AP308" s="5">
        <v>0.64500000000000002</v>
      </c>
      <c r="AQ308" s="5">
        <v>383</v>
      </c>
      <c r="AR308" s="5">
        <v>681</v>
      </c>
      <c r="AS308" s="5">
        <v>1064</v>
      </c>
      <c r="AT308" s="5">
        <v>381</v>
      </c>
      <c r="AU308" s="5">
        <v>206</v>
      </c>
      <c r="AV308" s="5">
        <v>114</v>
      </c>
      <c r="AW308" s="5">
        <v>382</v>
      </c>
      <c r="AX308" s="5">
        <v>635</v>
      </c>
      <c r="AY308" s="5">
        <v>2084</v>
      </c>
      <c r="AZ308" s="6">
        <v>67.2</v>
      </c>
      <c r="BA308">
        <f t="shared" si="28"/>
        <v>0.51870324189526185</v>
      </c>
      <c r="BB308">
        <f t="shared" si="29"/>
        <v>0.54045155221072438</v>
      </c>
      <c r="BD308" s="5">
        <f t="shared" si="30"/>
        <v>1.0534829643109898</v>
      </c>
      <c r="BE308" s="5">
        <f t="shared" si="31"/>
        <v>1.049564159740523</v>
      </c>
      <c r="BG308">
        <v>15</v>
      </c>
      <c r="BH308">
        <v>19</v>
      </c>
      <c r="BI308" s="5">
        <f t="shared" si="32"/>
        <v>0.4838709677419355</v>
      </c>
      <c r="BJ308" s="5">
        <f t="shared" si="33"/>
        <v>0.61290322580645162</v>
      </c>
      <c r="BK308" s="5">
        <f t="shared" si="34"/>
        <v>0.12903225806451613</v>
      </c>
    </row>
    <row r="309" spans="1:63" x14ac:dyDescent="0.25">
      <c r="A309">
        <v>2015</v>
      </c>
      <c r="B309" t="s">
        <v>325</v>
      </c>
      <c r="C309" s="5">
        <f>54*(($BP$2*G309)+($BQ$2*W309)+($BR$2*M309)+($BS$2*P309)+($BT$2*X309)+($BU$2*S309)+($BV$2*V309)+($BW$2*T309)-($BX$2*Z309)-($BY$2*(Q309-P309))-($BZ$2*(H309-G309))-($CA$2*Y309))*(1/F309)</f>
        <v>10.077386347552563</v>
      </c>
      <c r="D309">
        <v>29</v>
      </c>
      <c r="E309">
        <v>10</v>
      </c>
      <c r="F309">
        <v>5922</v>
      </c>
      <c r="G309">
        <v>626</v>
      </c>
      <c r="H309">
        <v>1542</v>
      </c>
      <c r="I309">
        <v>0.40600000000000003</v>
      </c>
      <c r="J309">
        <v>476</v>
      </c>
      <c r="K309">
        <v>1066</v>
      </c>
      <c r="L309">
        <v>0.44700000000000001</v>
      </c>
      <c r="M309">
        <v>150</v>
      </c>
      <c r="N309">
        <v>476</v>
      </c>
      <c r="O309">
        <v>0.315</v>
      </c>
      <c r="P309">
        <v>392</v>
      </c>
      <c r="Q309">
        <v>568</v>
      </c>
      <c r="R309">
        <v>0.69</v>
      </c>
      <c r="S309">
        <v>296</v>
      </c>
      <c r="T309">
        <v>647</v>
      </c>
      <c r="U309">
        <v>943</v>
      </c>
      <c r="V309">
        <v>325</v>
      </c>
      <c r="W309">
        <v>207</v>
      </c>
      <c r="X309">
        <v>69</v>
      </c>
      <c r="Y309">
        <v>376</v>
      </c>
      <c r="Z309">
        <v>514</v>
      </c>
      <c r="AA309">
        <v>1794</v>
      </c>
      <c r="AB309">
        <v>61.9</v>
      </c>
      <c r="AC309" s="4">
        <v>29</v>
      </c>
      <c r="AD309" s="5">
        <v>5922</v>
      </c>
      <c r="AE309" s="5">
        <v>605</v>
      </c>
      <c r="AF309" s="5">
        <v>1455</v>
      </c>
      <c r="AG309" s="5">
        <v>0.41599999999999998</v>
      </c>
      <c r="AH309" s="5">
        <v>456</v>
      </c>
      <c r="AI309" s="5">
        <v>971</v>
      </c>
      <c r="AJ309" s="5">
        <v>0.47</v>
      </c>
      <c r="AK309" s="5">
        <v>149</v>
      </c>
      <c r="AL309" s="5">
        <v>484</v>
      </c>
      <c r="AM309" s="5">
        <v>0.308</v>
      </c>
      <c r="AN309" s="5">
        <v>380</v>
      </c>
      <c r="AO309" s="5">
        <v>535</v>
      </c>
      <c r="AP309" s="5">
        <v>0.71</v>
      </c>
      <c r="AQ309" s="5">
        <v>288</v>
      </c>
      <c r="AR309" s="5">
        <v>712</v>
      </c>
      <c r="AS309" s="5">
        <v>1000</v>
      </c>
      <c r="AT309" s="5">
        <v>309</v>
      </c>
      <c r="AU309" s="5">
        <v>188</v>
      </c>
      <c r="AV309" s="5">
        <v>90</v>
      </c>
      <c r="AW309" s="5">
        <v>454</v>
      </c>
      <c r="AX309" s="5">
        <v>533</v>
      </c>
      <c r="AY309" s="5">
        <v>1739</v>
      </c>
      <c r="AZ309" s="6">
        <v>60</v>
      </c>
      <c r="BA309">
        <f t="shared" si="28"/>
        <v>0.48844375963020031</v>
      </c>
      <c r="BB309">
        <f t="shared" si="29"/>
        <v>0.47357512953367875</v>
      </c>
      <c r="BD309" s="5">
        <f t="shared" si="30"/>
        <v>0.94768392370572208</v>
      </c>
      <c r="BE309" s="5">
        <f t="shared" si="31"/>
        <v>0.97014925373134331</v>
      </c>
      <c r="BG309">
        <v>20</v>
      </c>
      <c r="BH309">
        <v>10</v>
      </c>
      <c r="BI309" s="5">
        <f t="shared" si="32"/>
        <v>0.68965517241379315</v>
      </c>
      <c r="BJ309" s="5">
        <f t="shared" si="33"/>
        <v>0.34482758620689657</v>
      </c>
      <c r="BK309" s="5">
        <f t="shared" si="34"/>
        <v>-0.34482758620689657</v>
      </c>
    </row>
    <row r="310" spans="1:63" x14ac:dyDescent="0.25">
      <c r="A310">
        <v>2015</v>
      </c>
      <c r="B310" t="s">
        <v>326</v>
      </c>
      <c r="C310" s="5">
        <f>54*(($BP$2*G310)+($BQ$2*W310)+($BR$2*M310)+($BS$2*P310)+($BT$2*X310)+($BU$2*S310)+($BV$2*V310)+($BW$2*T310)-($BX$2*Z310)-($BY$2*(Q310-P310))-($BZ$2*(H310-G310))-($CA$2*Y310))*(1/F310)</f>
        <v>10.046732023692936</v>
      </c>
      <c r="D310">
        <v>31</v>
      </c>
      <c r="E310">
        <v>13</v>
      </c>
      <c r="F310">
        <v>6250</v>
      </c>
      <c r="G310">
        <v>630</v>
      </c>
      <c r="H310">
        <v>1564</v>
      </c>
      <c r="I310">
        <v>0.40300000000000002</v>
      </c>
      <c r="J310">
        <v>466</v>
      </c>
      <c r="K310">
        <v>1046</v>
      </c>
      <c r="L310">
        <v>0.44600000000000001</v>
      </c>
      <c r="M310">
        <v>164</v>
      </c>
      <c r="N310">
        <v>518</v>
      </c>
      <c r="O310">
        <v>0.317</v>
      </c>
      <c r="P310">
        <v>472</v>
      </c>
      <c r="Q310">
        <v>732</v>
      </c>
      <c r="R310">
        <v>0.64500000000000002</v>
      </c>
      <c r="S310">
        <v>367</v>
      </c>
      <c r="T310">
        <v>681</v>
      </c>
      <c r="U310">
        <v>1048</v>
      </c>
      <c r="V310">
        <v>344</v>
      </c>
      <c r="W310">
        <v>182</v>
      </c>
      <c r="X310">
        <v>127</v>
      </c>
      <c r="Y310">
        <v>432</v>
      </c>
      <c r="Z310">
        <v>540</v>
      </c>
      <c r="AA310">
        <v>1896</v>
      </c>
      <c r="AB310">
        <v>61.2</v>
      </c>
      <c r="AC310" s="4">
        <v>31</v>
      </c>
      <c r="AD310" s="5">
        <v>6250</v>
      </c>
      <c r="AE310" s="5">
        <v>687</v>
      </c>
      <c r="AF310" s="5">
        <v>1611</v>
      </c>
      <c r="AG310" s="5">
        <v>0.42599999999999999</v>
      </c>
      <c r="AH310" s="5">
        <v>474</v>
      </c>
      <c r="AI310" s="5">
        <v>990</v>
      </c>
      <c r="AJ310" s="5">
        <v>0.47899999999999998</v>
      </c>
      <c r="AK310" s="5">
        <v>213</v>
      </c>
      <c r="AL310" s="5">
        <v>621</v>
      </c>
      <c r="AM310" s="5">
        <v>0.34300000000000003</v>
      </c>
      <c r="AN310" s="5">
        <v>407</v>
      </c>
      <c r="AO310" s="5">
        <v>605</v>
      </c>
      <c r="AP310" s="5">
        <v>0.67300000000000004</v>
      </c>
      <c r="AQ310" s="5">
        <v>320</v>
      </c>
      <c r="AR310" s="5">
        <v>684</v>
      </c>
      <c r="AS310" s="5">
        <v>1004</v>
      </c>
      <c r="AT310" s="5">
        <v>359</v>
      </c>
      <c r="AU310" s="5">
        <v>226</v>
      </c>
      <c r="AV310" s="5">
        <v>117</v>
      </c>
      <c r="AW310" s="5">
        <v>399</v>
      </c>
      <c r="AX310" s="5">
        <v>623</v>
      </c>
      <c r="AY310" s="5">
        <v>1994</v>
      </c>
      <c r="AZ310" s="6">
        <v>64.3</v>
      </c>
      <c r="BA310">
        <f t="shared" si="28"/>
        <v>0.49366447034972122</v>
      </c>
      <c r="BB310">
        <f t="shared" si="29"/>
        <v>0.51049292337725716</v>
      </c>
      <c r="BD310" s="5">
        <f t="shared" si="30"/>
        <v>1.0320910973084887</v>
      </c>
      <c r="BE310" s="5">
        <f t="shared" si="31"/>
        <v>0.98657508585700904</v>
      </c>
      <c r="BG310">
        <v>17</v>
      </c>
      <c r="BH310">
        <v>13</v>
      </c>
      <c r="BI310" s="5">
        <f t="shared" si="32"/>
        <v>0.54838709677419351</v>
      </c>
      <c r="BJ310" s="5">
        <f t="shared" si="33"/>
        <v>0.41935483870967744</v>
      </c>
      <c r="BK310" s="5">
        <f t="shared" si="34"/>
        <v>-0.12903225806451607</v>
      </c>
    </row>
    <row r="311" spans="1:63" x14ac:dyDescent="0.25">
      <c r="A311">
        <v>2015</v>
      </c>
      <c r="B311" t="s">
        <v>327</v>
      </c>
      <c r="C311" s="5">
        <f>54*(($BP$2*G311)+($BQ$2*W311)+($BR$2*M311)+($BS$2*P311)+($BT$2*X311)+($BU$2*S311)+($BV$2*V311)+($BW$2*T311)-($BX$2*Z311)-($BY$2*(Q311-P311))-($BZ$2*(H311-G311))-($CA$2*Y311))*(1/F311)</f>
        <v>12.343337652825772</v>
      </c>
      <c r="D311">
        <v>30</v>
      </c>
      <c r="E311">
        <v>15</v>
      </c>
      <c r="F311">
        <v>6024</v>
      </c>
      <c r="G311">
        <v>758</v>
      </c>
      <c r="H311">
        <v>1720</v>
      </c>
      <c r="I311">
        <v>0.441</v>
      </c>
      <c r="J311">
        <v>559</v>
      </c>
      <c r="K311">
        <v>1098</v>
      </c>
      <c r="L311">
        <v>0.50900000000000001</v>
      </c>
      <c r="M311">
        <v>199</v>
      </c>
      <c r="N311">
        <v>622</v>
      </c>
      <c r="O311">
        <v>0.32</v>
      </c>
      <c r="P311">
        <v>443</v>
      </c>
      <c r="Q311">
        <v>662</v>
      </c>
      <c r="R311">
        <v>0.66900000000000004</v>
      </c>
      <c r="S311">
        <v>341</v>
      </c>
      <c r="T311">
        <v>769</v>
      </c>
      <c r="U311">
        <v>1110</v>
      </c>
      <c r="V311">
        <v>387</v>
      </c>
      <c r="W311">
        <v>204</v>
      </c>
      <c r="X311">
        <v>102</v>
      </c>
      <c r="Y311">
        <v>439</v>
      </c>
      <c r="Z311">
        <v>634</v>
      </c>
      <c r="AA311">
        <v>2158</v>
      </c>
      <c r="AB311">
        <v>71.900000000000006</v>
      </c>
      <c r="AC311" s="4">
        <v>30</v>
      </c>
      <c r="AD311" s="5">
        <v>6024</v>
      </c>
      <c r="AE311" s="5">
        <v>702</v>
      </c>
      <c r="AF311" s="5">
        <v>1724</v>
      </c>
      <c r="AG311" s="5">
        <v>0.40699999999999997</v>
      </c>
      <c r="AH311" s="5">
        <v>478</v>
      </c>
      <c r="AI311" s="5">
        <v>1023</v>
      </c>
      <c r="AJ311" s="5">
        <v>0.46700000000000003</v>
      </c>
      <c r="AK311" s="5">
        <v>224</v>
      </c>
      <c r="AL311" s="5">
        <v>701</v>
      </c>
      <c r="AM311" s="5">
        <v>0.32</v>
      </c>
      <c r="AN311" s="5">
        <v>510</v>
      </c>
      <c r="AO311" s="5">
        <v>716</v>
      </c>
      <c r="AP311" s="5">
        <v>0.71199999999999997</v>
      </c>
      <c r="AQ311" s="5">
        <v>376</v>
      </c>
      <c r="AR311" s="5">
        <v>722</v>
      </c>
      <c r="AS311" s="5">
        <v>1098</v>
      </c>
      <c r="AT311" s="5">
        <v>380</v>
      </c>
      <c r="AU311" s="5">
        <v>195</v>
      </c>
      <c r="AV311" s="5">
        <v>127</v>
      </c>
      <c r="AW311" s="5">
        <v>422</v>
      </c>
      <c r="AX311" s="5">
        <v>579</v>
      </c>
      <c r="AY311" s="5">
        <v>2138</v>
      </c>
      <c r="AZ311" s="6">
        <v>71.3</v>
      </c>
      <c r="BA311">
        <f t="shared" si="28"/>
        <v>0.51927437641723351</v>
      </c>
      <c r="BB311">
        <f t="shared" si="29"/>
        <v>0.5032558139534884</v>
      </c>
      <c r="BD311" s="5">
        <f t="shared" si="30"/>
        <v>1.0396809959151916</v>
      </c>
      <c r="BE311" s="5">
        <f t="shared" si="31"/>
        <v>1.0361052429421931</v>
      </c>
      <c r="BG311">
        <v>0</v>
      </c>
      <c r="BH311">
        <v>15</v>
      </c>
      <c r="BI311" s="5">
        <f t="shared" si="32"/>
        <v>0</v>
      </c>
      <c r="BJ311" s="5">
        <f t="shared" si="33"/>
        <v>0.5</v>
      </c>
      <c r="BK311" s="5">
        <f t="shared" si="34"/>
        <v>0.5</v>
      </c>
    </row>
    <row r="312" spans="1:63" x14ac:dyDescent="0.25">
      <c r="A312">
        <v>2015</v>
      </c>
      <c r="B312" t="s">
        <v>328</v>
      </c>
      <c r="C312" s="5">
        <f>54*(($BP$2*G312)+($BQ$2*W312)+($BR$2*M312)+($BS$2*P312)+($BT$2*X312)+($BU$2*S312)+($BV$2*V312)+($BW$2*T312)-($BX$2*Z312)-($BY$2*(Q312-P312))-($BZ$2*(H312-G312))-($CA$2*Y312))*(1/F312)</f>
        <v>12.851224395047259</v>
      </c>
      <c r="D312">
        <v>30</v>
      </c>
      <c r="E312">
        <v>21</v>
      </c>
      <c r="F312">
        <v>6026</v>
      </c>
      <c r="G312">
        <v>736</v>
      </c>
      <c r="H312">
        <v>1571</v>
      </c>
      <c r="I312">
        <v>0.46800000000000003</v>
      </c>
      <c r="J312">
        <v>570</v>
      </c>
      <c r="K312">
        <v>1106</v>
      </c>
      <c r="L312">
        <v>0.51500000000000001</v>
      </c>
      <c r="M312">
        <v>166</v>
      </c>
      <c r="N312">
        <v>465</v>
      </c>
      <c r="O312">
        <v>0.35699999999999998</v>
      </c>
      <c r="P312">
        <v>445</v>
      </c>
      <c r="Q312">
        <v>681</v>
      </c>
      <c r="R312">
        <v>0.65300000000000002</v>
      </c>
      <c r="S312">
        <v>283</v>
      </c>
      <c r="T312">
        <v>755</v>
      </c>
      <c r="U312">
        <v>1038</v>
      </c>
      <c r="V312">
        <v>416</v>
      </c>
      <c r="W312">
        <v>164</v>
      </c>
      <c r="X312">
        <v>119</v>
      </c>
      <c r="Y312">
        <v>367</v>
      </c>
      <c r="Z312">
        <v>515</v>
      </c>
      <c r="AA312">
        <v>2083</v>
      </c>
      <c r="AB312">
        <v>69.400000000000006</v>
      </c>
      <c r="AC312" s="4">
        <v>30</v>
      </c>
      <c r="AD312" s="5">
        <v>6026</v>
      </c>
      <c r="AE312" s="5">
        <v>687</v>
      </c>
      <c r="AF312" s="5">
        <v>1654</v>
      </c>
      <c r="AG312" s="5">
        <v>0.41499999999999998</v>
      </c>
      <c r="AH312" s="5">
        <v>511</v>
      </c>
      <c r="AI312" s="5">
        <v>1126</v>
      </c>
      <c r="AJ312" s="5">
        <v>0.45400000000000001</v>
      </c>
      <c r="AK312" s="5">
        <v>176</v>
      </c>
      <c r="AL312" s="5">
        <v>528</v>
      </c>
      <c r="AM312" s="5">
        <v>0.33300000000000002</v>
      </c>
      <c r="AN312" s="5">
        <v>349</v>
      </c>
      <c r="AO312" s="5">
        <v>528</v>
      </c>
      <c r="AP312" s="5">
        <v>0.66100000000000003</v>
      </c>
      <c r="AQ312" s="5">
        <v>311</v>
      </c>
      <c r="AR312" s="5">
        <v>695</v>
      </c>
      <c r="AS312" s="5">
        <v>1006</v>
      </c>
      <c r="AT312" s="5">
        <v>344</v>
      </c>
      <c r="AU312" s="5">
        <v>184</v>
      </c>
      <c r="AV312" s="5">
        <v>87</v>
      </c>
      <c r="AW312" s="5">
        <v>376</v>
      </c>
      <c r="AX312" s="5">
        <v>577</v>
      </c>
      <c r="AY312" s="5">
        <v>1899</v>
      </c>
      <c r="AZ312" s="6">
        <v>63.3</v>
      </c>
      <c r="BA312">
        <f t="shared" si="28"/>
        <v>0.55625301786576531</v>
      </c>
      <c r="BB312">
        <f t="shared" si="29"/>
        <v>0.49975763451284538</v>
      </c>
      <c r="BD312" s="5">
        <f t="shared" si="30"/>
        <v>0.98383587193036992</v>
      </c>
      <c r="BE312" s="5">
        <f t="shared" si="31"/>
        <v>1.0807305177959945</v>
      </c>
      <c r="BG312">
        <v>0</v>
      </c>
      <c r="BH312">
        <v>21</v>
      </c>
      <c r="BI312" s="5">
        <f t="shared" si="32"/>
        <v>0</v>
      </c>
      <c r="BJ312" s="5">
        <f t="shared" si="33"/>
        <v>0.7</v>
      </c>
      <c r="BK312" s="5">
        <f t="shared" si="34"/>
        <v>0.7</v>
      </c>
    </row>
    <row r="313" spans="1:63" x14ac:dyDescent="0.25">
      <c r="A313">
        <v>2015</v>
      </c>
      <c r="B313" t="s">
        <v>329</v>
      </c>
      <c r="C313" s="5">
        <f>54*(($BP$2*G313)+($BQ$2*W313)+($BR$2*M313)+($BS$2*P313)+($BT$2*X313)+($BU$2*S313)+($BV$2*V313)+($BW$2*T313)-($BX$2*Z313)-($BY$2*(Q313-P313))-($BZ$2*(H313-G313))-($CA$2*Y313))*(1/F313)</f>
        <v>10.45568269332197</v>
      </c>
      <c r="D313">
        <v>30</v>
      </c>
      <c r="E313">
        <v>7</v>
      </c>
      <c r="F313">
        <v>6000</v>
      </c>
      <c r="G313">
        <v>657</v>
      </c>
      <c r="H313">
        <v>1561</v>
      </c>
      <c r="I313">
        <v>0.42099999999999999</v>
      </c>
      <c r="J313">
        <v>531</v>
      </c>
      <c r="K313">
        <v>1142</v>
      </c>
      <c r="L313">
        <v>0.46500000000000002</v>
      </c>
      <c r="M313">
        <v>126</v>
      </c>
      <c r="N313">
        <v>419</v>
      </c>
      <c r="O313">
        <v>0.30099999999999999</v>
      </c>
      <c r="P313">
        <v>426</v>
      </c>
      <c r="Q313">
        <v>628</v>
      </c>
      <c r="R313">
        <v>0.67800000000000005</v>
      </c>
      <c r="S313">
        <v>311</v>
      </c>
      <c r="T313">
        <v>653</v>
      </c>
      <c r="U313">
        <v>964</v>
      </c>
      <c r="V313">
        <v>398</v>
      </c>
      <c r="W313">
        <v>167</v>
      </c>
      <c r="X313">
        <v>100</v>
      </c>
      <c r="Y313">
        <v>403</v>
      </c>
      <c r="Z313">
        <v>522</v>
      </c>
      <c r="AA313">
        <v>1866</v>
      </c>
      <c r="AB313">
        <v>62.2</v>
      </c>
      <c r="AC313" s="4">
        <v>30</v>
      </c>
      <c r="AD313" s="5">
        <v>6000</v>
      </c>
      <c r="AE313" s="5">
        <v>749</v>
      </c>
      <c r="AF313" s="5">
        <v>1700</v>
      </c>
      <c r="AG313" s="5">
        <v>0.441</v>
      </c>
      <c r="AH313" s="5">
        <v>536</v>
      </c>
      <c r="AI313" s="5">
        <v>1082</v>
      </c>
      <c r="AJ313" s="5">
        <v>0.495</v>
      </c>
      <c r="AK313" s="5">
        <v>213</v>
      </c>
      <c r="AL313" s="5">
        <v>618</v>
      </c>
      <c r="AM313" s="5">
        <v>0.34499999999999997</v>
      </c>
      <c r="AN313" s="5">
        <v>398</v>
      </c>
      <c r="AO313" s="5">
        <v>549</v>
      </c>
      <c r="AP313" s="5">
        <v>0.72499999999999998</v>
      </c>
      <c r="AQ313" s="5">
        <v>383</v>
      </c>
      <c r="AR313" s="5">
        <v>705</v>
      </c>
      <c r="AS313" s="5">
        <v>1088</v>
      </c>
      <c r="AT313" s="5">
        <v>435</v>
      </c>
      <c r="AU313" s="5">
        <v>212</v>
      </c>
      <c r="AV313" s="5">
        <v>102</v>
      </c>
      <c r="AW313" s="5">
        <v>371</v>
      </c>
      <c r="AX313" s="5">
        <v>569</v>
      </c>
      <c r="AY313" s="5">
        <v>2109</v>
      </c>
      <c r="AZ313" s="6">
        <v>70.3</v>
      </c>
      <c r="BA313">
        <f t="shared" si="28"/>
        <v>0.51438322769380795</v>
      </c>
      <c r="BB313">
        <f t="shared" si="29"/>
        <v>0.55770136599152142</v>
      </c>
      <c r="BD313" s="5">
        <f t="shared" si="30"/>
        <v>1.105577689243028</v>
      </c>
      <c r="BE313" s="5">
        <f t="shared" si="31"/>
        <v>0.97993908202919855</v>
      </c>
      <c r="BG313">
        <v>16</v>
      </c>
      <c r="BH313">
        <v>7</v>
      </c>
      <c r="BI313" s="5">
        <f t="shared" si="32"/>
        <v>0.53333333333333333</v>
      </c>
      <c r="BJ313" s="5">
        <f t="shared" si="33"/>
        <v>0.23333333333333334</v>
      </c>
      <c r="BK313" s="5">
        <f t="shared" si="34"/>
        <v>-0.3</v>
      </c>
    </row>
    <row r="314" spans="1:63" x14ac:dyDescent="0.25">
      <c r="A314">
        <v>2015</v>
      </c>
      <c r="B314" t="s">
        <v>330</v>
      </c>
      <c r="C314" s="5">
        <f>54*(($BP$2*G314)+($BQ$2*W314)+($BR$2*M314)+($BS$2*P314)+($BT$2*X314)+($BU$2*S314)+($BV$2*V314)+($BW$2*T314)-($BX$2*Z314)-($BY$2*(Q314-P314))-($BZ$2*(H314-G314))-($CA$2*Y314))*(1/F314)</f>
        <v>12.927954034755519</v>
      </c>
      <c r="D314">
        <v>29</v>
      </c>
      <c r="E314">
        <v>12</v>
      </c>
      <c r="F314">
        <v>5826</v>
      </c>
      <c r="G314">
        <v>698</v>
      </c>
      <c r="H314">
        <v>1645</v>
      </c>
      <c r="I314">
        <v>0.42399999999999999</v>
      </c>
      <c r="J314">
        <v>515</v>
      </c>
      <c r="K314">
        <v>1081</v>
      </c>
      <c r="L314">
        <v>0.47599999999999998</v>
      </c>
      <c r="M314">
        <v>183</v>
      </c>
      <c r="N314">
        <v>564</v>
      </c>
      <c r="O314">
        <v>0.32400000000000001</v>
      </c>
      <c r="P314">
        <v>487</v>
      </c>
      <c r="Q314">
        <v>694</v>
      </c>
      <c r="R314">
        <v>0.70199999999999996</v>
      </c>
      <c r="S314">
        <v>376</v>
      </c>
      <c r="T314">
        <v>658</v>
      </c>
      <c r="U314">
        <v>1034</v>
      </c>
      <c r="V314">
        <v>362</v>
      </c>
      <c r="W314">
        <v>206</v>
      </c>
      <c r="X314">
        <v>66</v>
      </c>
      <c r="Y314">
        <v>361</v>
      </c>
      <c r="Z314">
        <v>488</v>
      </c>
      <c r="AA314">
        <v>2066</v>
      </c>
      <c r="AB314">
        <v>71.2</v>
      </c>
      <c r="AC314" s="4">
        <v>29</v>
      </c>
      <c r="AD314" s="5">
        <v>5826</v>
      </c>
      <c r="AE314" s="5">
        <v>734</v>
      </c>
      <c r="AF314" s="5">
        <v>1627</v>
      </c>
      <c r="AG314" s="5">
        <v>0.45100000000000001</v>
      </c>
      <c r="AH314" s="5">
        <v>502</v>
      </c>
      <c r="AI314" s="5">
        <v>988</v>
      </c>
      <c r="AJ314" s="5">
        <v>0.50800000000000001</v>
      </c>
      <c r="AK314" s="5">
        <v>232</v>
      </c>
      <c r="AL314" s="5">
        <v>639</v>
      </c>
      <c r="AM314" s="5">
        <v>0.36299999999999999</v>
      </c>
      <c r="AN314" s="5">
        <v>354</v>
      </c>
      <c r="AO314" s="5">
        <v>485</v>
      </c>
      <c r="AP314" s="5">
        <v>0.73</v>
      </c>
      <c r="AQ314" s="5">
        <v>304</v>
      </c>
      <c r="AR314" s="5">
        <v>664</v>
      </c>
      <c r="AS314" s="5">
        <v>968</v>
      </c>
      <c r="AT314" s="5">
        <v>400</v>
      </c>
      <c r="AU314" s="5">
        <v>197</v>
      </c>
      <c r="AV314" s="5">
        <v>157</v>
      </c>
      <c r="AW314" s="5">
        <v>398</v>
      </c>
      <c r="AX314" s="5">
        <v>597</v>
      </c>
      <c r="AY314" s="5">
        <v>2054</v>
      </c>
      <c r="AZ314" s="6">
        <v>70.8</v>
      </c>
      <c r="BA314">
        <f t="shared" si="28"/>
        <v>0.53212851405622486</v>
      </c>
      <c r="BB314">
        <f t="shared" si="29"/>
        <v>0.53465346534653468</v>
      </c>
      <c r="BD314" s="5">
        <f t="shared" si="30"/>
        <v>1.0725848563968667</v>
      </c>
      <c r="BE314" s="5">
        <f t="shared" si="31"/>
        <v>1.0830362759488363</v>
      </c>
      <c r="BG314">
        <v>15</v>
      </c>
      <c r="BH314">
        <v>12</v>
      </c>
      <c r="BI314" s="5">
        <f t="shared" si="32"/>
        <v>0.51724137931034486</v>
      </c>
      <c r="BJ314" s="5">
        <f t="shared" si="33"/>
        <v>0.41379310344827586</v>
      </c>
      <c r="BK314" s="5">
        <f t="shared" si="34"/>
        <v>-0.10344827586206901</v>
      </c>
    </row>
    <row r="315" spans="1:63" x14ac:dyDescent="0.25">
      <c r="A315">
        <v>2015</v>
      </c>
      <c r="B315" t="s">
        <v>331</v>
      </c>
      <c r="C315" s="5">
        <f>54*(($BP$2*G315)+($BQ$2*W315)+($BR$2*M315)+($BS$2*P315)+($BT$2*X315)+($BU$2*S315)+($BV$2*V315)+($BW$2*T315)-($BX$2*Z315)-($BY$2*(Q315-P315))-($BZ$2*(H315-G315))-($CA$2*Y315))*(1/F315)</f>
        <v>14.028390368077517</v>
      </c>
      <c r="D315">
        <v>31</v>
      </c>
      <c r="E315">
        <v>19</v>
      </c>
      <c r="F315">
        <v>6250</v>
      </c>
      <c r="G315">
        <v>810</v>
      </c>
      <c r="H315">
        <v>1723</v>
      </c>
      <c r="I315">
        <v>0.47</v>
      </c>
      <c r="J315">
        <v>623</v>
      </c>
      <c r="K315">
        <v>1216</v>
      </c>
      <c r="L315">
        <v>0.51200000000000001</v>
      </c>
      <c r="M315">
        <v>187</v>
      </c>
      <c r="N315">
        <v>507</v>
      </c>
      <c r="O315">
        <v>0.36899999999999999</v>
      </c>
      <c r="P315">
        <v>532</v>
      </c>
      <c r="Q315">
        <v>715</v>
      </c>
      <c r="R315">
        <v>0.74399999999999999</v>
      </c>
      <c r="S315">
        <v>336</v>
      </c>
      <c r="T315">
        <v>786</v>
      </c>
      <c r="U315">
        <v>1122</v>
      </c>
      <c r="V315">
        <v>413</v>
      </c>
      <c r="W315">
        <v>162</v>
      </c>
      <c r="X315">
        <v>96</v>
      </c>
      <c r="Y315">
        <v>381</v>
      </c>
      <c r="Z315">
        <v>528</v>
      </c>
      <c r="AA315">
        <v>2339</v>
      </c>
      <c r="AB315">
        <v>75.5</v>
      </c>
      <c r="AC315" s="4">
        <v>31</v>
      </c>
      <c r="AD315" s="5">
        <v>6250</v>
      </c>
      <c r="AE315" s="5">
        <v>794</v>
      </c>
      <c r="AF315" s="5">
        <v>1814</v>
      </c>
      <c r="AG315" s="5">
        <v>0.438</v>
      </c>
      <c r="AH315" s="5">
        <v>576</v>
      </c>
      <c r="AI315" s="5">
        <v>1126</v>
      </c>
      <c r="AJ315" s="5">
        <v>0.51200000000000001</v>
      </c>
      <c r="AK315" s="5">
        <v>218</v>
      </c>
      <c r="AL315" s="5">
        <v>688</v>
      </c>
      <c r="AM315" s="5">
        <v>0.317</v>
      </c>
      <c r="AN315" s="5">
        <v>395</v>
      </c>
      <c r="AO315" s="5">
        <v>564</v>
      </c>
      <c r="AP315" s="5">
        <v>0.7</v>
      </c>
      <c r="AQ315" s="5">
        <v>335</v>
      </c>
      <c r="AR315" s="5">
        <v>680</v>
      </c>
      <c r="AS315" s="5">
        <v>1015</v>
      </c>
      <c r="AT315" s="5">
        <v>402</v>
      </c>
      <c r="AU315" s="5">
        <v>219</v>
      </c>
      <c r="AV315" s="5">
        <v>99</v>
      </c>
      <c r="AW315" s="5">
        <v>348</v>
      </c>
      <c r="AX315" s="5">
        <v>616</v>
      </c>
      <c r="AY315" s="5">
        <v>2201</v>
      </c>
      <c r="AZ315" s="6">
        <v>71</v>
      </c>
      <c r="BA315">
        <f t="shared" si="28"/>
        <v>0.5607519486474094</v>
      </c>
      <c r="BB315">
        <f t="shared" si="29"/>
        <v>0.53656348138178556</v>
      </c>
      <c r="BD315" s="5">
        <f t="shared" si="30"/>
        <v>1.0722985481827927</v>
      </c>
      <c r="BE315" s="5">
        <f t="shared" si="31"/>
        <v>1.1387536514118792</v>
      </c>
      <c r="BG315">
        <v>20</v>
      </c>
      <c r="BH315">
        <v>19</v>
      </c>
      <c r="BI315" s="5">
        <f t="shared" si="32"/>
        <v>0.64516129032258063</v>
      </c>
      <c r="BJ315" s="5">
        <f t="shared" si="33"/>
        <v>0.61290322580645162</v>
      </c>
      <c r="BK315" s="5">
        <f t="shared" si="34"/>
        <v>-3.2258064516129004E-2</v>
      </c>
    </row>
    <row r="316" spans="1:63" x14ac:dyDescent="0.25">
      <c r="A316">
        <v>2015</v>
      </c>
      <c r="B316" t="s">
        <v>332</v>
      </c>
      <c r="C316" s="5">
        <f>54*(($BP$2*G316)+($BQ$2*W316)+($BR$2*M316)+($BS$2*P316)+($BT$2*X316)+($BU$2*S316)+($BV$2*V316)+($BW$2*T316)-($BX$2*Z316)-($BY$2*(Q316-P316))-($BZ$2*(H316-G316))-($CA$2*Y316))*(1/F316)</f>
        <v>9.9513954891801379</v>
      </c>
      <c r="D316">
        <v>32</v>
      </c>
      <c r="E316">
        <v>11</v>
      </c>
      <c r="F316">
        <v>6500</v>
      </c>
      <c r="G316">
        <v>689</v>
      </c>
      <c r="H316">
        <v>1678</v>
      </c>
      <c r="I316">
        <v>0.41099999999999998</v>
      </c>
      <c r="J316">
        <v>555</v>
      </c>
      <c r="K316">
        <v>1249</v>
      </c>
      <c r="L316">
        <v>0.44400000000000001</v>
      </c>
      <c r="M316">
        <v>134</v>
      </c>
      <c r="N316">
        <v>429</v>
      </c>
      <c r="O316">
        <v>0.312</v>
      </c>
      <c r="P316">
        <v>522</v>
      </c>
      <c r="Q316">
        <v>787</v>
      </c>
      <c r="R316">
        <v>0.66300000000000003</v>
      </c>
      <c r="S316">
        <v>468</v>
      </c>
      <c r="T316">
        <v>788</v>
      </c>
      <c r="U316">
        <v>1256</v>
      </c>
      <c r="V316">
        <v>290</v>
      </c>
      <c r="W316">
        <v>113</v>
      </c>
      <c r="X316">
        <v>127</v>
      </c>
      <c r="Y316">
        <v>423</v>
      </c>
      <c r="Z316">
        <v>672</v>
      </c>
      <c r="AA316">
        <v>2034</v>
      </c>
      <c r="AB316">
        <v>63.6</v>
      </c>
      <c r="AC316" s="4">
        <v>32</v>
      </c>
      <c r="AD316" s="5">
        <v>6500</v>
      </c>
      <c r="AE316" s="5">
        <v>689</v>
      </c>
      <c r="AF316" s="5">
        <v>1668</v>
      </c>
      <c r="AG316" s="5">
        <v>0.41299999999999998</v>
      </c>
      <c r="AH316" s="5">
        <v>504</v>
      </c>
      <c r="AI316" s="5">
        <v>1116</v>
      </c>
      <c r="AJ316" s="5">
        <v>0.45200000000000001</v>
      </c>
      <c r="AK316" s="5">
        <v>185</v>
      </c>
      <c r="AL316" s="5">
        <v>552</v>
      </c>
      <c r="AM316" s="5">
        <v>0.33500000000000002</v>
      </c>
      <c r="AN316" s="5">
        <v>517</v>
      </c>
      <c r="AO316" s="5">
        <v>736</v>
      </c>
      <c r="AP316" s="5">
        <v>0.70199999999999996</v>
      </c>
      <c r="AQ316" s="5">
        <v>318</v>
      </c>
      <c r="AR316" s="5">
        <v>661</v>
      </c>
      <c r="AS316" s="5">
        <v>979</v>
      </c>
      <c r="AT316" s="5">
        <v>358</v>
      </c>
      <c r="AU316" s="5">
        <v>194</v>
      </c>
      <c r="AV316" s="5">
        <v>145</v>
      </c>
      <c r="AW316" s="5">
        <v>298</v>
      </c>
      <c r="AX316" s="5">
        <v>638</v>
      </c>
      <c r="AY316" s="5">
        <v>2080</v>
      </c>
      <c r="AZ316" s="6">
        <v>65</v>
      </c>
      <c r="BA316">
        <f t="shared" si="28"/>
        <v>0.5091003640145606</v>
      </c>
      <c r="BB316">
        <f t="shared" si="29"/>
        <v>0.52193419740777669</v>
      </c>
      <c r="BD316" s="5">
        <f t="shared" si="30"/>
        <v>1.0708401976935749</v>
      </c>
      <c r="BE316" s="5">
        <f t="shared" si="31"/>
        <v>1.0442550569873703</v>
      </c>
      <c r="BG316">
        <v>13</v>
      </c>
      <c r="BH316">
        <v>11</v>
      </c>
      <c r="BI316" s="5">
        <f t="shared" si="32"/>
        <v>0.40625</v>
      </c>
      <c r="BJ316" s="5">
        <f t="shared" si="33"/>
        <v>0.34375</v>
      </c>
      <c r="BK316" s="5">
        <f t="shared" si="34"/>
        <v>-6.25E-2</v>
      </c>
    </row>
    <row r="317" spans="1:63" x14ac:dyDescent="0.25">
      <c r="A317">
        <v>2015</v>
      </c>
      <c r="B317" t="s">
        <v>333</v>
      </c>
      <c r="C317" s="5">
        <f>54*(($BP$2*G317)+($BQ$2*W317)+($BR$2*M317)+($BS$2*P317)+($BT$2*X317)+($BU$2*S317)+($BV$2*V317)+($BW$2*T317)-($BX$2*Z317)-($BY$2*(Q317-P317))-($BZ$2*(H317-G317))-($CA$2*Y317))*(1/F317)</f>
        <v>10.871622386975051</v>
      </c>
      <c r="D317">
        <v>29</v>
      </c>
      <c r="E317">
        <v>8</v>
      </c>
      <c r="F317">
        <v>5850</v>
      </c>
      <c r="G317">
        <v>674</v>
      </c>
      <c r="H317">
        <v>1566</v>
      </c>
      <c r="I317">
        <v>0.43</v>
      </c>
      <c r="J317">
        <v>482</v>
      </c>
      <c r="K317">
        <v>989</v>
      </c>
      <c r="L317">
        <v>0.48699999999999999</v>
      </c>
      <c r="M317">
        <v>192</v>
      </c>
      <c r="N317">
        <v>577</v>
      </c>
      <c r="O317">
        <v>0.33300000000000002</v>
      </c>
      <c r="P317">
        <v>406</v>
      </c>
      <c r="Q317">
        <v>612</v>
      </c>
      <c r="R317">
        <v>0.66300000000000003</v>
      </c>
      <c r="S317">
        <v>316</v>
      </c>
      <c r="T317">
        <v>670</v>
      </c>
      <c r="U317">
        <v>986</v>
      </c>
      <c r="V317">
        <v>271</v>
      </c>
      <c r="W317">
        <v>193</v>
      </c>
      <c r="X317">
        <v>61</v>
      </c>
      <c r="Y317">
        <v>410</v>
      </c>
      <c r="Z317">
        <v>456</v>
      </c>
      <c r="AA317">
        <v>1946</v>
      </c>
      <c r="AB317">
        <v>67.099999999999994</v>
      </c>
      <c r="AC317" s="4">
        <v>29</v>
      </c>
      <c r="AD317" s="5">
        <v>5850</v>
      </c>
      <c r="AE317" s="5">
        <v>738</v>
      </c>
      <c r="AF317" s="5">
        <v>1678</v>
      </c>
      <c r="AG317" s="5">
        <v>0.44</v>
      </c>
      <c r="AH317" s="5">
        <v>540</v>
      </c>
      <c r="AI317" s="5">
        <v>1063</v>
      </c>
      <c r="AJ317" s="5">
        <v>0.50800000000000001</v>
      </c>
      <c r="AK317" s="5">
        <v>198</v>
      </c>
      <c r="AL317" s="5">
        <v>615</v>
      </c>
      <c r="AM317" s="5">
        <v>0.32200000000000001</v>
      </c>
      <c r="AN317" s="5">
        <v>339</v>
      </c>
      <c r="AO317" s="5">
        <v>478</v>
      </c>
      <c r="AP317" s="5">
        <v>0.70899999999999996</v>
      </c>
      <c r="AQ317" s="5">
        <v>346</v>
      </c>
      <c r="AR317" s="5">
        <v>686</v>
      </c>
      <c r="AS317" s="5">
        <v>1032</v>
      </c>
      <c r="AT317" s="5">
        <v>386</v>
      </c>
      <c r="AU317" s="5">
        <v>187</v>
      </c>
      <c r="AV317" s="5">
        <v>92</v>
      </c>
      <c r="AW317" s="5">
        <v>383</v>
      </c>
      <c r="AX317" s="5">
        <v>534</v>
      </c>
      <c r="AY317" s="5">
        <v>2013</v>
      </c>
      <c r="AZ317" s="6">
        <v>69.400000000000006</v>
      </c>
      <c r="BA317">
        <f t="shared" si="28"/>
        <v>0.48938373899533921</v>
      </c>
      <c r="BB317">
        <f t="shared" si="29"/>
        <v>0.53498334126606373</v>
      </c>
      <c r="BD317" s="5">
        <f t="shared" si="30"/>
        <v>1.0560276990871891</v>
      </c>
      <c r="BE317" s="5">
        <f t="shared" si="31"/>
        <v>1.021629567408652</v>
      </c>
      <c r="BG317">
        <v>20</v>
      </c>
      <c r="BH317">
        <v>8</v>
      </c>
      <c r="BI317" s="5">
        <f t="shared" si="32"/>
        <v>0.68965517241379315</v>
      </c>
      <c r="BJ317" s="5">
        <f t="shared" si="33"/>
        <v>0.27586206896551724</v>
      </c>
      <c r="BK317" s="5">
        <f t="shared" si="34"/>
        <v>-0.41379310344827591</v>
      </c>
    </row>
    <row r="318" spans="1:63" x14ac:dyDescent="0.25">
      <c r="A318">
        <v>2015</v>
      </c>
      <c r="B318" t="s">
        <v>334</v>
      </c>
      <c r="C318" s="5">
        <f>54*(($BP$2*G318)+($BQ$2*W318)+($BR$2*M318)+($BS$2*P318)+($BT$2*X318)+($BU$2*S318)+($BV$2*V318)+($BW$2*T318)-($BX$2*Z318)-($BY$2*(Q318-P318))-($BZ$2*(H318-G318))-($CA$2*Y318))*(1/F318)</f>
        <v>10.344572141694529</v>
      </c>
      <c r="D318">
        <v>30</v>
      </c>
      <c r="E318">
        <v>14</v>
      </c>
      <c r="F318">
        <v>6125</v>
      </c>
      <c r="G318">
        <v>676</v>
      </c>
      <c r="H318">
        <v>1644</v>
      </c>
      <c r="I318">
        <v>0.41099999999999998</v>
      </c>
      <c r="J318">
        <v>486</v>
      </c>
      <c r="K318">
        <v>1059</v>
      </c>
      <c r="L318">
        <v>0.45900000000000002</v>
      </c>
      <c r="M318">
        <v>190</v>
      </c>
      <c r="N318">
        <v>585</v>
      </c>
      <c r="O318">
        <v>0.32500000000000001</v>
      </c>
      <c r="P318">
        <v>371</v>
      </c>
      <c r="Q318">
        <v>565</v>
      </c>
      <c r="R318">
        <v>0.65700000000000003</v>
      </c>
      <c r="S318">
        <v>356</v>
      </c>
      <c r="T318">
        <v>695</v>
      </c>
      <c r="U318">
        <v>1051</v>
      </c>
      <c r="V318">
        <v>336</v>
      </c>
      <c r="W318">
        <v>185</v>
      </c>
      <c r="X318">
        <v>62</v>
      </c>
      <c r="Y318">
        <v>389</v>
      </c>
      <c r="Z318">
        <v>534</v>
      </c>
      <c r="AA318">
        <v>1913</v>
      </c>
      <c r="AB318">
        <v>63.8</v>
      </c>
      <c r="AC318" s="4">
        <v>30</v>
      </c>
      <c r="AD318" s="5">
        <v>6125</v>
      </c>
      <c r="AE318" s="5">
        <v>700</v>
      </c>
      <c r="AF318" s="5">
        <v>1569</v>
      </c>
      <c r="AG318" s="5">
        <v>0.44600000000000001</v>
      </c>
      <c r="AH318" s="5">
        <v>551</v>
      </c>
      <c r="AI318" s="5">
        <v>1115</v>
      </c>
      <c r="AJ318" s="5">
        <v>0.49399999999999999</v>
      </c>
      <c r="AK318" s="5">
        <v>149</v>
      </c>
      <c r="AL318" s="5">
        <v>454</v>
      </c>
      <c r="AM318" s="5">
        <v>0.32800000000000001</v>
      </c>
      <c r="AN318" s="5">
        <v>369</v>
      </c>
      <c r="AO318" s="5">
        <v>569</v>
      </c>
      <c r="AP318" s="5">
        <v>0.64900000000000002</v>
      </c>
      <c r="AQ318" s="5">
        <v>280</v>
      </c>
      <c r="AR318" s="5">
        <v>707</v>
      </c>
      <c r="AS318" s="5">
        <v>987</v>
      </c>
      <c r="AT318" s="5">
        <v>352</v>
      </c>
      <c r="AU318" s="5">
        <v>187</v>
      </c>
      <c r="AV318" s="5">
        <v>130</v>
      </c>
      <c r="AW318" s="5">
        <v>397</v>
      </c>
      <c r="AX318" s="5">
        <v>549</v>
      </c>
      <c r="AY318" s="5">
        <v>1918</v>
      </c>
      <c r="AZ318" s="6">
        <v>63.9</v>
      </c>
      <c r="BA318">
        <f t="shared" si="28"/>
        <v>0.50273224043715847</v>
      </c>
      <c r="BB318">
        <f t="shared" si="29"/>
        <v>0.51619234543670267</v>
      </c>
      <c r="BD318" s="5">
        <f t="shared" si="30"/>
        <v>1.002299331103679</v>
      </c>
      <c r="BE318" s="5">
        <f t="shared" si="31"/>
        <v>1.0052548607461902</v>
      </c>
      <c r="BG318">
        <v>17</v>
      </c>
      <c r="BH318">
        <v>14</v>
      </c>
      <c r="BI318" s="5">
        <f t="shared" si="32"/>
        <v>0.56666666666666665</v>
      </c>
      <c r="BJ318" s="5">
        <f t="shared" si="33"/>
        <v>0.46666666666666667</v>
      </c>
      <c r="BK318" s="5">
        <f t="shared" si="34"/>
        <v>-9.9999999999999978E-2</v>
      </c>
    </row>
    <row r="319" spans="1:63" x14ac:dyDescent="0.25">
      <c r="A319">
        <v>2015</v>
      </c>
      <c r="B319" t="s">
        <v>335</v>
      </c>
      <c r="C319" s="5">
        <f>54*(($BP$2*G319)+($BQ$2*W319)+($BR$2*M319)+($BS$2*P319)+($BT$2*X319)+($BU$2*S319)+($BV$2*V319)+($BW$2*T319)-($BX$2*Z319)-($BY$2*(Q319-P319))-($BZ$2*(H319-G319))-($CA$2*Y319))*(1/F319)</f>
        <v>11.473125741160883</v>
      </c>
      <c r="D319">
        <v>29</v>
      </c>
      <c r="E319">
        <v>21</v>
      </c>
      <c r="F319">
        <v>5850</v>
      </c>
      <c r="G319">
        <v>650</v>
      </c>
      <c r="H319">
        <v>1535</v>
      </c>
      <c r="I319">
        <v>0.42299999999999999</v>
      </c>
      <c r="J319">
        <v>491</v>
      </c>
      <c r="K319">
        <v>1046</v>
      </c>
      <c r="L319">
        <v>0.46899999999999997</v>
      </c>
      <c r="M319">
        <v>159</v>
      </c>
      <c r="N319">
        <v>489</v>
      </c>
      <c r="O319">
        <v>0.32500000000000001</v>
      </c>
      <c r="P319">
        <v>434</v>
      </c>
      <c r="Q319">
        <v>673</v>
      </c>
      <c r="R319">
        <v>0.64500000000000002</v>
      </c>
      <c r="S319">
        <v>308</v>
      </c>
      <c r="T319">
        <v>754</v>
      </c>
      <c r="U319">
        <v>1062</v>
      </c>
      <c r="V319">
        <v>317</v>
      </c>
      <c r="W319">
        <v>167</v>
      </c>
      <c r="X319">
        <v>104</v>
      </c>
      <c r="Y319">
        <v>331</v>
      </c>
      <c r="Z319">
        <v>486</v>
      </c>
      <c r="AA319">
        <v>1893</v>
      </c>
      <c r="AB319">
        <v>65.3</v>
      </c>
      <c r="AC319" s="4">
        <v>29</v>
      </c>
      <c r="AD319" s="5">
        <v>5850</v>
      </c>
      <c r="AE319" s="5">
        <v>615</v>
      </c>
      <c r="AF319" s="5">
        <v>1563</v>
      </c>
      <c r="AG319" s="5">
        <v>0.39300000000000002</v>
      </c>
      <c r="AH319" s="5">
        <v>417</v>
      </c>
      <c r="AI319" s="5">
        <v>964</v>
      </c>
      <c r="AJ319" s="5">
        <v>0.433</v>
      </c>
      <c r="AK319" s="5">
        <v>198</v>
      </c>
      <c r="AL319" s="5">
        <v>599</v>
      </c>
      <c r="AM319" s="5">
        <v>0.33100000000000002</v>
      </c>
      <c r="AN319" s="5">
        <v>321</v>
      </c>
      <c r="AO319" s="5">
        <v>497</v>
      </c>
      <c r="AP319" s="5">
        <v>0.64600000000000002</v>
      </c>
      <c r="AQ319" s="5">
        <v>287</v>
      </c>
      <c r="AR319" s="5">
        <v>712</v>
      </c>
      <c r="AS319" s="5">
        <v>999</v>
      </c>
      <c r="AT319" s="5">
        <v>324</v>
      </c>
      <c r="AU319" s="5">
        <v>155</v>
      </c>
      <c r="AV319" s="5">
        <v>97</v>
      </c>
      <c r="AW319" s="5">
        <v>375</v>
      </c>
      <c r="AX319" s="5">
        <v>582</v>
      </c>
      <c r="AY319" s="5">
        <v>1749</v>
      </c>
      <c r="AZ319" s="6">
        <v>60.3</v>
      </c>
      <c r="BA319">
        <f t="shared" si="28"/>
        <v>0.51573333333333338</v>
      </c>
      <c r="BB319">
        <f t="shared" si="29"/>
        <v>0.47544303797468357</v>
      </c>
      <c r="BD319" s="5">
        <f t="shared" si="30"/>
        <v>0.94550762244566977</v>
      </c>
      <c r="BE319" s="5">
        <f t="shared" si="31"/>
        <v>1.0360113835376532</v>
      </c>
      <c r="BG319">
        <v>11</v>
      </c>
      <c r="BH319">
        <v>21</v>
      </c>
      <c r="BI319" s="5">
        <f t="shared" si="32"/>
        <v>0.37931034482758619</v>
      </c>
      <c r="BJ319" s="5">
        <f t="shared" si="33"/>
        <v>0.72413793103448276</v>
      </c>
      <c r="BK319" s="5">
        <f t="shared" si="34"/>
        <v>0.34482758620689657</v>
      </c>
    </row>
    <row r="320" spans="1:63" x14ac:dyDescent="0.25">
      <c r="A320">
        <v>2015</v>
      </c>
      <c r="B320" t="s">
        <v>336</v>
      </c>
      <c r="C320" s="5">
        <f>54*(($BP$2*G320)+($BQ$2*W320)+($BR$2*M320)+($BS$2*P320)+($BT$2*X320)+($BU$2*S320)+($BV$2*V320)+($BW$2*T320)-($BX$2*Z320)-($BY$2*(Q320-P320))-($BZ$2*(H320-G320))-($CA$2*Y320))*(1/F320)</f>
        <v>13.471763158859142</v>
      </c>
      <c r="D320">
        <v>31</v>
      </c>
      <c r="E320">
        <v>19</v>
      </c>
      <c r="F320">
        <v>6249</v>
      </c>
      <c r="G320">
        <v>788</v>
      </c>
      <c r="H320">
        <v>1811</v>
      </c>
      <c r="I320">
        <v>0.435</v>
      </c>
      <c r="J320">
        <v>599</v>
      </c>
      <c r="K320">
        <v>1277</v>
      </c>
      <c r="L320">
        <v>0.46899999999999997</v>
      </c>
      <c r="M320">
        <v>189</v>
      </c>
      <c r="N320">
        <v>534</v>
      </c>
      <c r="O320">
        <v>0.35399999999999998</v>
      </c>
      <c r="P320">
        <v>451</v>
      </c>
      <c r="Q320">
        <v>673</v>
      </c>
      <c r="R320">
        <v>0.67</v>
      </c>
      <c r="S320">
        <v>391</v>
      </c>
      <c r="T320">
        <v>800</v>
      </c>
      <c r="U320">
        <v>1191</v>
      </c>
      <c r="V320">
        <v>431</v>
      </c>
      <c r="W320">
        <v>209</v>
      </c>
      <c r="X320">
        <v>118</v>
      </c>
      <c r="Y320">
        <v>368</v>
      </c>
      <c r="Z320">
        <v>550</v>
      </c>
      <c r="AA320">
        <v>2216</v>
      </c>
      <c r="AB320">
        <v>71.5</v>
      </c>
      <c r="AC320" s="4">
        <v>31</v>
      </c>
      <c r="AD320" s="5">
        <v>6249</v>
      </c>
      <c r="AE320" s="5">
        <v>731</v>
      </c>
      <c r="AF320" s="5">
        <v>1752</v>
      </c>
      <c r="AG320" s="5">
        <v>0.41699999999999998</v>
      </c>
      <c r="AH320" s="5">
        <v>487</v>
      </c>
      <c r="AI320" s="5">
        <v>1066</v>
      </c>
      <c r="AJ320" s="5">
        <v>0.45700000000000002</v>
      </c>
      <c r="AK320" s="5">
        <v>244</v>
      </c>
      <c r="AL320" s="5">
        <v>686</v>
      </c>
      <c r="AM320" s="5">
        <v>0.35599999999999998</v>
      </c>
      <c r="AN320" s="5">
        <v>399</v>
      </c>
      <c r="AO320" s="5">
        <v>566</v>
      </c>
      <c r="AP320" s="5">
        <v>0.70499999999999996</v>
      </c>
      <c r="AQ320" s="5">
        <v>305</v>
      </c>
      <c r="AR320" s="5">
        <v>749</v>
      </c>
      <c r="AS320" s="5">
        <v>1054</v>
      </c>
      <c r="AT320" s="5">
        <v>426</v>
      </c>
      <c r="AU320" s="5">
        <v>195</v>
      </c>
      <c r="AV320" s="5">
        <v>101</v>
      </c>
      <c r="AW320" s="5">
        <v>389</v>
      </c>
      <c r="AX320" s="5">
        <v>571</v>
      </c>
      <c r="AY320" s="5">
        <v>2105</v>
      </c>
      <c r="AZ320" s="6">
        <v>67.900000000000006</v>
      </c>
      <c r="BA320">
        <f t="shared" si="28"/>
        <v>0.54934655250112663</v>
      </c>
      <c r="BB320">
        <f t="shared" si="29"/>
        <v>0.5114942528735632</v>
      </c>
      <c r="BD320" s="5">
        <f t="shared" si="30"/>
        <v>1.0206555469356089</v>
      </c>
      <c r="BE320" s="5">
        <f t="shared" si="31"/>
        <v>1.077192300213883</v>
      </c>
      <c r="BG320">
        <v>11</v>
      </c>
      <c r="BH320">
        <v>19</v>
      </c>
      <c r="BI320" s="5">
        <f t="shared" si="32"/>
        <v>0.35483870967741937</v>
      </c>
      <c r="BJ320" s="5">
        <f t="shared" si="33"/>
        <v>0.61290322580645162</v>
      </c>
      <c r="BK320" s="5">
        <f t="shared" si="34"/>
        <v>0.25806451612903225</v>
      </c>
    </row>
    <row r="321" spans="1:63" x14ac:dyDescent="0.25">
      <c r="A321">
        <v>2015</v>
      </c>
      <c r="B321" t="s">
        <v>338</v>
      </c>
      <c r="C321" s="5">
        <f>54*(($BP$2*G321)+($BQ$2*W321)+($BR$2*M321)+($BS$2*P321)+($BT$2*X321)+($BU$2*S321)+($BV$2*V321)+($BW$2*T321)-($BX$2*Z321)-($BY$2*(Q321-P321))-($BZ$2*(H321-G321))-($CA$2*Y321))*(1/F321)</f>
        <v>14.642625860426962</v>
      </c>
      <c r="D321">
        <v>30</v>
      </c>
      <c r="E321">
        <v>22</v>
      </c>
      <c r="F321">
        <v>6025</v>
      </c>
      <c r="G321">
        <v>739</v>
      </c>
      <c r="H321">
        <v>1520</v>
      </c>
      <c r="I321">
        <v>0.48599999999999999</v>
      </c>
      <c r="J321">
        <v>512</v>
      </c>
      <c r="K321">
        <v>949</v>
      </c>
      <c r="L321">
        <v>0.54</v>
      </c>
      <c r="M321">
        <v>227</v>
      </c>
      <c r="N321">
        <v>571</v>
      </c>
      <c r="O321">
        <v>0.39800000000000002</v>
      </c>
      <c r="P321">
        <v>458</v>
      </c>
      <c r="Q321">
        <v>655</v>
      </c>
      <c r="R321">
        <v>0.69899999999999995</v>
      </c>
      <c r="S321">
        <v>272</v>
      </c>
      <c r="T321">
        <v>770</v>
      </c>
      <c r="U321">
        <v>1042</v>
      </c>
      <c r="V321">
        <v>431</v>
      </c>
      <c r="W321">
        <v>180</v>
      </c>
      <c r="X321">
        <v>153</v>
      </c>
      <c r="Y321">
        <v>343</v>
      </c>
      <c r="Z321">
        <v>503</v>
      </c>
      <c r="AA321">
        <v>2163</v>
      </c>
      <c r="AB321">
        <v>72.099999999999994</v>
      </c>
      <c r="AC321" s="4">
        <v>30</v>
      </c>
      <c r="AD321" s="5">
        <v>6025</v>
      </c>
      <c r="AE321" s="5">
        <v>599</v>
      </c>
      <c r="AF321" s="5">
        <v>1577</v>
      </c>
      <c r="AG321" s="5">
        <v>0.38</v>
      </c>
      <c r="AH321" s="5">
        <v>459</v>
      </c>
      <c r="AI321" s="5">
        <v>1133</v>
      </c>
      <c r="AJ321" s="5">
        <v>0.40500000000000003</v>
      </c>
      <c r="AK321" s="5">
        <v>140</v>
      </c>
      <c r="AL321" s="5">
        <v>444</v>
      </c>
      <c r="AM321" s="5">
        <v>0.315</v>
      </c>
      <c r="AN321" s="5">
        <v>361</v>
      </c>
      <c r="AO321" s="5">
        <v>542</v>
      </c>
      <c r="AP321" s="5">
        <v>0.66600000000000004</v>
      </c>
      <c r="AQ321" s="5">
        <v>300</v>
      </c>
      <c r="AR321" s="5">
        <v>605</v>
      </c>
      <c r="AS321" s="5">
        <v>905</v>
      </c>
      <c r="AT321" s="5">
        <v>270</v>
      </c>
      <c r="AU321" s="5">
        <v>164</v>
      </c>
      <c r="AV321" s="5">
        <v>100</v>
      </c>
      <c r="AW321" s="5">
        <v>354</v>
      </c>
      <c r="AX321" s="5">
        <v>590</v>
      </c>
      <c r="AY321" s="5">
        <v>1699</v>
      </c>
      <c r="AZ321" s="6">
        <v>56.6</v>
      </c>
      <c r="BA321">
        <f t="shared" si="28"/>
        <v>0.57863501483679525</v>
      </c>
      <c r="BB321">
        <f t="shared" si="29"/>
        <v>0.45712782745923197</v>
      </c>
      <c r="BD321" s="5">
        <f t="shared" si="30"/>
        <v>0.91947180430782549</v>
      </c>
      <c r="BE321" s="5">
        <f t="shared" si="31"/>
        <v>1.1672962763086887</v>
      </c>
      <c r="BG321">
        <v>26</v>
      </c>
      <c r="BH321">
        <v>22</v>
      </c>
      <c r="BI321" s="5">
        <f t="shared" si="32"/>
        <v>0.8666666666666667</v>
      </c>
      <c r="BJ321" s="5">
        <f t="shared" si="33"/>
        <v>0.73333333333333328</v>
      </c>
      <c r="BK321" s="5">
        <f t="shared" si="34"/>
        <v>-0.13333333333333341</v>
      </c>
    </row>
    <row r="322" spans="1:63" x14ac:dyDescent="0.25">
      <c r="A322">
        <v>2015</v>
      </c>
      <c r="B322" t="s">
        <v>337</v>
      </c>
      <c r="C322" s="5">
        <f>54*(($BP$2*G322)+($BQ$2*W322)+($BR$2*M322)+($BS$2*P322)+($BT$2*X322)+($BU$2*S322)+($BV$2*V322)+($BW$2*T322)-($BX$2*Z322)-($BY$2*(Q322-P322))-($BZ$2*(H322-G322))-($CA$2*Y322))*(1/F322)</f>
        <v>12.389373216348208</v>
      </c>
      <c r="D322">
        <v>30</v>
      </c>
      <c r="E322">
        <v>17</v>
      </c>
      <c r="F322">
        <v>6075</v>
      </c>
      <c r="G322">
        <v>698</v>
      </c>
      <c r="H322">
        <v>1544</v>
      </c>
      <c r="I322">
        <v>0.45200000000000001</v>
      </c>
      <c r="J322">
        <v>475</v>
      </c>
      <c r="K322">
        <v>977</v>
      </c>
      <c r="L322">
        <v>0.48599999999999999</v>
      </c>
      <c r="M322">
        <v>223</v>
      </c>
      <c r="N322">
        <v>567</v>
      </c>
      <c r="O322">
        <v>0.39300000000000002</v>
      </c>
      <c r="P322">
        <v>380</v>
      </c>
      <c r="Q322">
        <v>566</v>
      </c>
      <c r="R322">
        <v>0.67100000000000004</v>
      </c>
      <c r="S322">
        <v>206</v>
      </c>
      <c r="T322">
        <v>741</v>
      </c>
      <c r="U322">
        <v>947</v>
      </c>
      <c r="V322">
        <v>432</v>
      </c>
      <c r="W322">
        <v>146</v>
      </c>
      <c r="X322">
        <v>141</v>
      </c>
      <c r="Y322">
        <v>313</v>
      </c>
      <c r="Z322">
        <v>487</v>
      </c>
      <c r="AA322">
        <v>1999</v>
      </c>
      <c r="AB322">
        <v>66.599999999999994</v>
      </c>
      <c r="AC322" s="4">
        <v>30</v>
      </c>
      <c r="AD322" s="5">
        <v>6075</v>
      </c>
      <c r="AE322" s="5">
        <v>693</v>
      </c>
      <c r="AF322" s="5">
        <v>1728</v>
      </c>
      <c r="AG322" s="5">
        <v>0.40100000000000002</v>
      </c>
      <c r="AH322" s="5">
        <v>509</v>
      </c>
      <c r="AI322" s="5">
        <v>1108</v>
      </c>
      <c r="AJ322" s="5">
        <v>0.45900000000000002</v>
      </c>
      <c r="AK322" s="5">
        <v>184</v>
      </c>
      <c r="AL322" s="5">
        <v>620</v>
      </c>
      <c r="AM322" s="5">
        <v>0.29699999999999999</v>
      </c>
      <c r="AN322" s="5">
        <v>336</v>
      </c>
      <c r="AO322" s="5">
        <v>508</v>
      </c>
      <c r="AP322" s="5">
        <v>0.66100000000000003</v>
      </c>
      <c r="AQ322" s="5">
        <v>385</v>
      </c>
      <c r="AR322" s="5">
        <v>742</v>
      </c>
      <c r="AS322" s="5">
        <v>1127</v>
      </c>
      <c r="AT322" s="5">
        <v>399</v>
      </c>
      <c r="AU322" s="5">
        <v>186</v>
      </c>
      <c r="AV322" s="5">
        <v>76</v>
      </c>
      <c r="AW322" s="5">
        <v>328</v>
      </c>
      <c r="AX322" s="5">
        <v>508</v>
      </c>
      <c r="AY322" s="5">
        <v>1906</v>
      </c>
      <c r="AZ322" s="6">
        <v>63.5</v>
      </c>
      <c r="BA322">
        <f t="shared" ref="BA322:BA351" si="35">(G322+V322)/(H322-S322+V322+Y322)</f>
        <v>0.54248679788766208</v>
      </c>
      <c r="BB322">
        <f t="shared" ref="BB322:BB351" si="36">(AE322+AT322)/(AF322-AQ322+AW322+AT322)</f>
        <v>0.52753623188405796</v>
      </c>
      <c r="BD322" s="5">
        <f t="shared" ref="BD322:BD351" si="37">AY322/(AF322-AQ322+AW322+(0.4*AO322))</f>
        <v>1.0169672393554583</v>
      </c>
      <c r="BE322" s="5">
        <f t="shared" ref="BE322:BE351" si="38">AA322/(H322-S322+Y322+(0.4*Q322))</f>
        <v>1.0647704271865346</v>
      </c>
      <c r="BG322">
        <v>17</v>
      </c>
      <c r="BH322">
        <v>17</v>
      </c>
      <c r="BI322" s="5">
        <f t="shared" ref="BI322:BI351" si="39">BG322/D322</f>
        <v>0.56666666666666665</v>
      </c>
      <c r="BJ322" s="5">
        <f t="shared" ref="BJ322:BJ351" si="40">E322/D322</f>
        <v>0.56666666666666665</v>
      </c>
      <c r="BK322" s="5">
        <f t="shared" ref="BK322:BK385" si="41">BJ322-BI322</f>
        <v>0</v>
      </c>
    </row>
    <row r="323" spans="1:63" x14ac:dyDescent="0.25">
      <c r="A323">
        <v>2015</v>
      </c>
      <c r="B323" t="s">
        <v>339</v>
      </c>
      <c r="C323" s="5">
        <f>54*(($BP$2*G323)+($BQ$2*W323)+($BR$2*M323)+($BS$2*P323)+($BT$2*X323)+($BU$2*S323)+($BV$2*V323)+($BW$2*T323)-($BX$2*Z323)-($BY$2*(Q323-P323))-($BZ$2*(H323-G323))-($CA$2*Y323))*(1/F323)</f>
        <v>9.6188911952000868</v>
      </c>
      <c r="D323">
        <v>29</v>
      </c>
      <c r="E323">
        <v>9</v>
      </c>
      <c r="F323">
        <v>5801</v>
      </c>
      <c r="G323">
        <v>604</v>
      </c>
      <c r="H323">
        <v>1495</v>
      </c>
      <c r="I323">
        <v>0.40400000000000003</v>
      </c>
      <c r="J323">
        <v>441</v>
      </c>
      <c r="K323">
        <v>952</v>
      </c>
      <c r="L323">
        <v>0.46300000000000002</v>
      </c>
      <c r="M323">
        <v>163</v>
      </c>
      <c r="N323">
        <v>543</v>
      </c>
      <c r="O323">
        <v>0.3</v>
      </c>
      <c r="P323">
        <v>347</v>
      </c>
      <c r="Q323">
        <v>498</v>
      </c>
      <c r="R323">
        <v>0.69699999999999995</v>
      </c>
      <c r="S323">
        <v>286</v>
      </c>
      <c r="T323">
        <v>672</v>
      </c>
      <c r="U323">
        <v>958</v>
      </c>
      <c r="V323">
        <v>381</v>
      </c>
      <c r="W323">
        <v>131</v>
      </c>
      <c r="X323">
        <v>69</v>
      </c>
      <c r="Y323">
        <v>370</v>
      </c>
      <c r="Z323">
        <v>499</v>
      </c>
      <c r="AA323">
        <v>1718</v>
      </c>
      <c r="AB323">
        <v>59.2</v>
      </c>
      <c r="AC323" s="4">
        <v>29</v>
      </c>
      <c r="AD323" s="5">
        <v>5801</v>
      </c>
      <c r="AE323" s="5">
        <v>657</v>
      </c>
      <c r="AF323" s="5">
        <v>1520</v>
      </c>
      <c r="AG323" s="5">
        <v>0.432</v>
      </c>
      <c r="AH323" s="5">
        <v>481</v>
      </c>
      <c r="AI323" s="5">
        <v>996</v>
      </c>
      <c r="AJ323" s="5">
        <v>0.48299999999999998</v>
      </c>
      <c r="AK323" s="5">
        <v>176</v>
      </c>
      <c r="AL323" s="5">
        <v>524</v>
      </c>
      <c r="AM323" s="5">
        <v>0.33600000000000002</v>
      </c>
      <c r="AN323" s="5">
        <v>378</v>
      </c>
      <c r="AO323" s="5">
        <v>532</v>
      </c>
      <c r="AP323" s="5">
        <v>0.71099999999999997</v>
      </c>
      <c r="AQ323" s="5">
        <v>275</v>
      </c>
      <c r="AR323" s="5">
        <v>689</v>
      </c>
      <c r="AS323" s="5">
        <v>964</v>
      </c>
      <c r="AT323" s="5">
        <v>335</v>
      </c>
      <c r="AU323" s="5">
        <v>196</v>
      </c>
      <c r="AV323" s="5">
        <v>105</v>
      </c>
      <c r="AW323" s="5">
        <v>322</v>
      </c>
      <c r="AX323" s="5">
        <v>504</v>
      </c>
      <c r="AY323" s="5">
        <v>1868</v>
      </c>
      <c r="AZ323" s="6">
        <v>64.400000000000006</v>
      </c>
      <c r="BA323">
        <f t="shared" si="35"/>
        <v>0.50255102040816324</v>
      </c>
      <c r="BB323">
        <f t="shared" si="36"/>
        <v>0.52155625657202942</v>
      </c>
      <c r="BD323" s="5">
        <f t="shared" si="37"/>
        <v>1.0495561299022362</v>
      </c>
      <c r="BE323" s="5">
        <f t="shared" si="38"/>
        <v>0.96614554043414691</v>
      </c>
      <c r="BG323">
        <v>10</v>
      </c>
      <c r="BH323">
        <v>9</v>
      </c>
      <c r="BI323" s="5">
        <f t="shared" si="39"/>
        <v>0.34482758620689657</v>
      </c>
      <c r="BJ323" s="5">
        <f t="shared" si="40"/>
        <v>0.31034482758620691</v>
      </c>
      <c r="BK323" s="5">
        <f t="shared" si="41"/>
        <v>-3.4482758620689669E-2</v>
      </c>
    </row>
    <row r="324" spans="1:63" x14ac:dyDescent="0.25">
      <c r="A324">
        <v>2015</v>
      </c>
      <c r="B324" t="s">
        <v>340</v>
      </c>
      <c r="C324" s="5">
        <f>54*(($BP$2*G324)+($BQ$2*W324)+($BR$2*M324)+($BS$2*P324)+($BT$2*X324)+($BU$2*S324)+($BV$2*V324)+($BW$2*T324)-($BX$2*Z324)-($BY$2*(Q324-P324))-($BZ$2*(H324-G324))-($CA$2*Y324))*(1/F324)</f>
        <v>13.621023519860925</v>
      </c>
      <c r="D324">
        <v>32</v>
      </c>
      <c r="E324">
        <v>24</v>
      </c>
      <c r="F324">
        <v>6426</v>
      </c>
      <c r="G324">
        <v>799</v>
      </c>
      <c r="H324">
        <v>1732</v>
      </c>
      <c r="I324">
        <v>0.46100000000000002</v>
      </c>
      <c r="J324">
        <v>580</v>
      </c>
      <c r="K324">
        <v>1157</v>
      </c>
      <c r="L324">
        <v>0.501</v>
      </c>
      <c r="M324">
        <v>219</v>
      </c>
      <c r="N324">
        <v>575</v>
      </c>
      <c r="O324">
        <v>0.38100000000000001</v>
      </c>
      <c r="P324">
        <v>433</v>
      </c>
      <c r="Q324">
        <v>641</v>
      </c>
      <c r="R324">
        <v>0.67600000000000005</v>
      </c>
      <c r="S324">
        <v>379</v>
      </c>
      <c r="T324">
        <v>834</v>
      </c>
      <c r="U324">
        <v>1213</v>
      </c>
      <c r="V324">
        <v>423</v>
      </c>
      <c r="W324">
        <v>191</v>
      </c>
      <c r="X324">
        <v>150</v>
      </c>
      <c r="Y324">
        <v>404</v>
      </c>
      <c r="Z324">
        <v>532</v>
      </c>
      <c r="AA324">
        <v>2250</v>
      </c>
      <c r="AB324">
        <v>70.3</v>
      </c>
      <c r="AC324" s="4">
        <v>32</v>
      </c>
      <c r="AD324" s="5">
        <v>6426</v>
      </c>
      <c r="AE324" s="5">
        <v>654</v>
      </c>
      <c r="AF324" s="5">
        <v>1709</v>
      </c>
      <c r="AG324" s="5">
        <v>0.38300000000000001</v>
      </c>
      <c r="AH324" s="5">
        <v>437</v>
      </c>
      <c r="AI324" s="5">
        <v>1057</v>
      </c>
      <c r="AJ324" s="5">
        <v>0.41299999999999998</v>
      </c>
      <c r="AK324" s="5">
        <v>217</v>
      </c>
      <c r="AL324" s="5">
        <v>652</v>
      </c>
      <c r="AM324" s="5">
        <v>0.33300000000000002</v>
      </c>
      <c r="AN324" s="5">
        <v>387</v>
      </c>
      <c r="AO324" s="5">
        <v>550</v>
      </c>
      <c r="AP324" s="5">
        <v>0.70399999999999996</v>
      </c>
      <c r="AQ324" s="5">
        <v>306</v>
      </c>
      <c r="AR324" s="5">
        <v>663</v>
      </c>
      <c r="AS324" s="5">
        <v>969</v>
      </c>
      <c r="AT324" s="5">
        <v>369</v>
      </c>
      <c r="AU324" s="5">
        <v>216</v>
      </c>
      <c r="AV324" s="5">
        <v>103</v>
      </c>
      <c r="AW324" s="5">
        <v>392</v>
      </c>
      <c r="AX324" s="5">
        <v>584</v>
      </c>
      <c r="AY324" s="5">
        <v>1912</v>
      </c>
      <c r="AZ324" s="6">
        <v>59.8</v>
      </c>
      <c r="BA324">
        <f t="shared" si="35"/>
        <v>0.56055045871559628</v>
      </c>
      <c r="BB324">
        <f t="shared" si="36"/>
        <v>0.47273567467652494</v>
      </c>
      <c r="BD324" s="5">
        <f t="shared" si="37"/>
        <v>0.94888337468982631</v>
      </c>
      <c r="BE324" s="5">
        <f t="shared" si="38"/>
        <v>1.1175126651435383</v>
      </c>
      <c r="BG324">
        <v>15</v>
      </c>
      <c r="BH324">
        <v>24</v>
      </c>
      <c r="BI324" s="5">
        <f t="shared" si="39"/>
        <v>0.46875</v>
      </c>
      <c r="BJ324" s="5">
        <f t="shared" si="40"/>
        <v>0.75</v>
      </c>
      <c r="BK324" s="5">
        <f t="shared" si="41"/>
        <v>0.28125</v>
      </c>
    </row>
    <row r="325" spans="1:63" x14ac:dyDescent="0.25">
      <c r="A325">
        <v>2015</v>
      </c>
      <c r="B325" t="s">
        <v>341</v>
      </c>
      <c r="C325" s="5">
        <f>54*(($BP$2*G325)+($BQ$2*W325)+($BR$2*M325)+($BS$2*P325)+($BT$2*X325)+($BU$2*S325)+($BV$2*V325)+($BW$2*T325)-($BX$2*Z325)-($BY$2*(Q325-P325))-($BZ$2*(H325-G325))-($CA$2*Y325))*(1/F325)</f>
        <v>13.259503572990569</v>
      </c>
      <c r="D325">
        <v>31</v>
      </c>
      <c r="E325">
        <v>18</v>
      </c>
      <c r="F325">
        <v>6299</v>
      </c>
      <c r="G325">
        <v>736</v>
      </c>
      <c r="H325">
        <v>1562</v>
      </c>
      <c r="I325">
        <v>0.47099999999999997</v>
      </c>
      <c r="J325">
        <v>515</v>
      </c>
      <c r="K325">
        <v>1000</v>
      </c>
      <c r="L325">
        <v>0.51500000000000001</v>
      </c>
      <c r="M325">
        <v>221</v>
      </c>
      <c r="N325">
        <v>562</v>
      </c>
      <c r="O325">
        <v>0.39300000000000002</v>
      </c>
      <c r="P325">
        <v>476</v>
      </c>
      <c r="Q325">
        <v>672</v>
      </c>
      <c r="R325">
        <v>0.70799999999999996</v>
      </c>
      <c r="S325">
        <v>302</v>
      </c>
      <c r="T325">
        <v>749</v>
      </c>
      <c r="U325">
        <v>1051</v>
      </c>
      <c r="V325">
        <v>473</v>
      </c>
      <c r="W325">
        <v>151</v>
      </c>
      <c r="X325">
        <v>154</v>
      </c>
      <c r="Y325">
        <v>408</v>
      </c>
      <c r="Z325">
        <v>534</v>
      </c>
      <c r="AA325">
        <v>2169</v>
      </c>
      <c r="AB325">
        <v>70</v>
      </c>
      <c r="AC325" s="4">
        <v>31</v>
      </c>
      <c r="AD325" s="5">
        <v>6299</v>
      </c>
      <c r="AE325" s="5">
        <v>690</v>
      </c>
      <c r="AF325" s="5">
        <v>1699</v>
      </c>
      <c r="AG325" s="5">
        <v>0.40600000000000003</v>
      </c>
      <c r="AH325" s="5">
        <v>500</v>
      </c>
      <c r="AI325" s="5">
        <v>1144</v>
      </c>
      <c r="AJ325" s="5">
        <v>0.437</v>
      </c>
      <c r="AK325" s="5">
        <v>190</v>
      </c>
      <c r="AL325" s="5">
        <v>555</v>
      </c>
      <c r="AM325" s="5">
        <v>0.34200000000000003</v>
      </c>
      <c r="AN325" s="5">
        <v>396</v>
      </c>
      <c r="AO325" s="5">
        <v>583</v>
      </c>
      <c r="AP325" s="5">
        <v>0.67900000000000005</v>
      </c>
      <c r="AQ325" s="5">
        <v>357</v>
      </c>
      <c r="AR325" s="5">
        <v>623</v>
      </c>
      <c r="AS325" s="5">
        <v>980</v>
      </c>
      <c r="AT325" s="5">
        <v>342</v>
      </c>
      <c r="AU325" s="5">
        <v>203</v>
      </c>
      <c r="AV325" s="5">
        <v>98</v>
      </c>
      <c r="AW325" s="5">
        <v>370</v>
      </c>
      <c r="AX325" s="5">
        <v>598</v>
      </c>
      <c r="AY325" s="5">
        <v>1966</v>
      </c>
      <c r="AZ325" s="6">
        <v>63.4</v>
      </c>
      <c r="BA325">
        <f t="shared" si="35"/>
        <v>0.5646893974778141</v>
      </c>
      <c r="BB325">
        <f t="shared" si="36"/>
        <v>0.50243427458617329</v>
      </c>
      <c r="BD325" s="5">
        <f t="shared" si="37"/>
        <v>1.0106929878675714</v>
      </c>
      <c r="BE325" s="5">
        <f t="shared" si="38"/>
        <v>1.1198884758364314</v>
      </c>
      <c r="BG325">
        <v>22</v>
      </c>
      <c r="BH325">
        <v>18</v>
      </c>
      <c r="BI325" s="5">
        <f t="shared" si="39"/>
        <v>0.70967741935483875</v>
      </c>
      <c r="BJ325" s="5">
        <f t="shared" si="40"/>
        <v>0.58064516129032262</v>
      </c>
      <c r="BK325" s="5">
        <f t="shared" si="41"/>
        <v>-0.12903225806451613</v>
      </c>
    </row>
    <row r="326" spans="1:63" x14ac:dyDescent="0.25">
      <c r="A326">
        <v>2015</v>
      </c>
      <c r="B326" t="s">
        <v>342</v>
      </c>
      <c r="C326" s="5">
        <f>54*(($BP$2*G326)+($BQ$2*W326)+($BR$2*M326)+($BS$2*P326)+($BT$2*X326)+($BU$2*S326)+($BV$2*V326)+($BW$2*T326)-($BX$2*Z326)-($BY$2*(Q326-P326))-($BZ$2*(H326-G326))-($CA$2*Y326))*(1/F326)</f>
        <v>12.257436037308532</v>
      </c>
      <c r="D326">
        <v>30</v>
      </c>
      <c r="E326">
        <v>17</v>
      </c>
      <c r="F326">
        <v>6050</v>
      </c>
      <c r="G326">
        <v>695</v>
      </c>
      <c r="H326">
        <v>1487</v>
      </c>
      <c r="I326">
        <v>0.46700000000000003</v>
      </c>
      <c r="J326">
        <v>537</v>
      </c>
      <c r="K326">
        <v>1045</v>
      </c>
      <c r="L326">
        <v>0.51400000000000001</v>
      </c>
      <c r="M326">
        <v>158</v>
      </c>
      <c r="N326">
        <v>442</v>
      </c>
      <c r="O326">
        <v>0.35699999999999998</v>
      </c>
      <c r="P326">
        <v>426</v>
      </c>
      <c r="Q326">
        <v>612</v>
      </c>
      <c r="R326">
        <v>0.69599999999999995</v>
      </c>
      <c r="S326">
        <v>244</v>
      </c>
      <c r="T326">
        <v>749</v>
      </c>
      <c r="U326">
        <v>993</v>
      </c>
      <c r="V326">
        <v>387</v>
      </c>
      <c r="W326">
        <v>198</v>
      </c>
      <c r="X326">
        <v>151</v>
      </c>
      <c r="Y326">
        <v>391</v>
      </c>
      <c r="Z326">
        <v>570</v>
      </c>
      <c r="AA326">
        <v>1974</v>
      </c>
      <c r="AB326">
        <v>65.8</v>
      </c>
      <c r="AC326" s="4">
        <v>30</v>
      </c>
      <c r="AD326" s="5">
        <v>6050</v>
      </c>
      <c r="AE326" s="5">
        <v>573</v>
      </c>
      <c r="AF326" s="5">
        <v>1506</v>
      </c>
      <c r="AG326" s="5">
        <v>0.38</v>
      </c>
      <c r="AH326" s="5">
        <v>436</v>
      </c>
      <c r="AI326" s="5">
        <v>1067</v>
      </c>
      <c r="AJ326" s="5">
        <v>0.40899999999999997</v>
      </c>
      <c r="AK326" s="5">
        <v>137</v>
      </c>
      <c r="AL326" s="5">
        <v>439</v>
      </c>
      <c r="AM326" s="5">
        <v>0.312</v>
      </c>
      <c r="AN326" s="5">
        <v>427</v>
      </c>
      <c r="AO326" s="5">
        <v>611</v>
      </c>
      <c r="AP326" s="5">
        <v>0.69899999999999995</v>
      </c>
      <c r="AQ326" s="5">
        <v>285</v>
      </c>
      <c r="AR326" s="5">
        <v>647</v>
      </c>
      <c r="AS326" s="5">
        <v>932</v>
      </c>
      <c r="AT326" s="5">
        <v>279</v>
      </c>
      <c r="AU326" s="5">
        <v>200</v>
      </c>
      <c r="AV326" s="5">
        <v>106</v>
      </c>
      <c r="AW326" s="5">
        <v>399</v>
      </c>
      <c r="AX326" s="5">
        <v>570</v>
      </c>
      <c r="AY326" s="5">
        <v>1710</v>
      </c>
      <c r="AZ326" s="6">
        <v>57</v>
      </c>
      <c r="BA326">
        <f t="shared" si="35"/>
        <v>0.53537852548243448</v>
      </c>
      <c r="BB326">
        <f t="shared" si="36"/>
        <v>0.44865718799368087</v>
      </c>
      <c r="BD326" s="5">
        <f t="shared" si="37"/>
        <v>0.91718515340055773</v>
      </c>
      <c r="BE326" s="5">
        <f t="shared" si="38"/>
        <v>1.0506706408345752</v>
      </c>
      <c r="BG326">
        <v>17</v>
      </c>
      <c r="BH326">
        <v>17</v>
      </c>
      <c r="BI326" s="5">
        <f t="shared" si="39"/>
        <v>0.56666666666666665</v>
      </c>
      <c r="BJ326" s="5">
        <f t="shared" si="40"/>
        <v>0.56666666666666665</v>
      </c>
      <c r="BK326" s="5">
        <f t="shared" si="41"/>
        <v>0</v>
      </c>
    </row>
    <row r="327" spans="1:63" x14ac:dyDescent="0.25">
      <c r="A327">
        <v>2015</v>
      </c>
      <c r="B327" t="s">
        <v>343</v>
      </c>
      <c r="C327" s="5">
        <f>54*(($BP$2*G327)+($BQ$2*W327)+($BR$2*M327)+($BS$2*P327)+($BT$2*X327)+($BU$2*S327)+($BV$2*V327)+($BW$2*T327)-($BX$2*Z327)-($BY$2*(Q327-P327))-($BZ$2*(H327-G327))-($CA$2*Y327))*(1/F327)</f>
        <v>16.063326180616816</v>
      </c>
      <c r="D327">
        <v>31</v>
      </c>
      <c r="E327">
        <v>29</v>
      </c>
      <c r="F327">
        <v>6250</v>
      </c>
      <c r="G327">
        <v>785</v>
      </c>
      <c r="H327">
        <v>1676</v>
      </c>
      <c r="I327">
        <v>0.46800000000000003</v>
      </c>
      <c r="J327">
        <v>512</v>
      </c>
      <c r="K327">
        <v>964</v>
      </c>
      <c r="L327">
        <v>0.53100000000000003</v>
      </c>
      <c r="M327">
        <v>273</v>
      </c>
      <c r="N327">
        <v>712</v>
      </c>
      <c r="O327">
        <v>0.38300000000000001</v>
      </c>
      <c r="P327">
        <v>534</v>
      </c>
      <c r="Q327">
        <v>733</v>
      </c>
      <c r="R327">
        <v>0.72899999999999998</v>
      </c>
      <c r="S327">
        <v>325</v>
      </c>
      <c r="T327">
        <v>750</v>
      </c>
      <c r="U327">
        <v>1075</v>
      </c>
      <c r="V327">
        <v>491</v>
      </c>
      <c r="W327">
        <v>240</v>
      </c>
      <c r="X327">
        <v>125</v>
      </c>
      <c r="Y327">
        <v>335</v>
      </c>
      <c r="Z327">
        <v>518</v>
      </c>
      <c r="AA327">
        <v>2377</v>
      </c>
      <c r="AB327">
        <v>76.7</v>
      </c>
      <c r="AC327" s="4">
        <v>31</v>
      </c>
      <c r="AD327" s="5">
        <v>6250</v>
      </c>
      <c r="AE327" s="5">
        <v>691</v>
      </c>
      <c r="AF327" s="5">
        <v>1692</v>
      </c>
      <c r="AG327" s="5">
        <v>0.40799999999999997</v>
      </c>
      <c r="AH327" s="5">
        <v>519</v>
      </c>
      <c r="AI327" s="5">
        <v>1143</v>
      </c>
      <c r="AJ327" s="5">
        <v>0.45400000000000001</v>
      </c>
      <c r="AK327" s="5">
        <v>172</v>
      </c>
      <c r="AL327" s="5">
        <v>549</v>
      </c>
      <c r="AM327" s="5">
        <v>0.313</v>
      </c>
      <c r="AN327" s="5">
        <v>354</v>
      </c>
      <c r="AO327" s="5">
        <v>519</v>
      </c>
      <c r="AP327" s="5">
        <v>0.68200000000000005</v>
      </c>
      <c r="AQ327" s="5">
        <v>328</v>
      </c>
      <c r="AR327" s="5">
        <v>663</v>
      </c>
      <c r="AS327" s="5">
        <v>991</v>
      </c>
      <c r="AT327" s="5">
        <v>368</v>
      </c>
      <c r="AU327" s="5">
        <v>175</v>
      </c>
      <c r="AV327" s="5">
        <v>87</v>
      </c>
      <c r="AW327" s="5">
        <v>441</v>
      </c>
      <c r="AX327" s="5">
        <v>624</v>
      </c>
      <c r="AY327" s="5">
        <v>1908</v>
      </c>
      <c r="AZ327" s="6">
        <v>61.5</v>
      </c>
      <c r="BA327">
        <f t="shared" si="35"/>
        <v>0.58612769866789161</v>
      </c>
      <c r="BB327">
        <f t="shared" si="36"/>
        <v>0.4873446847676024</v>
      </c>
      <c r="BD327" s="5">
        <f t="shared" si="37"/>
        <v>0.9480274272085859</v>
      </c>
      <c r="BE327" s="5">
        <f t="shared" si="38"/>
        <v>1.2009902991107517</v>
      </c>
      <c r="BG327">
        <v>22</v>
      </c>
      <c r="BH327">
        <v>29</v>
      </c>
      <c r="BI327" s="5">
        <f t="shared" si="39"/>
        <v>0.70967741935483875</v>
      </c>
      <c r="BJ327" s="5">
        <f t="shared" si="40"/>
        <v>0.93548387096774188</v>
      </c>
      <c r="BK327" s="5">
        <f t="shared" si="41"/>
        <v>0.22580645161290314</v>
      </c>
    </row>
    <row r="328" spans="1:63" x14ac:dyDescent="0.25">
      <c r="A328">
        <v>2015</v>
      </c>
      <c r="B328" t="s">
        <v>344</v>
      </c>
      <c r="C328" s="5">
        <f>54*(($BP$2*G328)+($BQ$2*W328)+($BR$2*M328)+($BS$2*P328)+($BT$2*X328)+($BU$2*S328)+($BV$2*V328)+($BW$2*T328)-($BX$2*Z328)-($BY$2*(Q328-P328))-($BZ$2*(H328-G328))-($CA$2*Y328))*(1/F328)</f>
        <v>13.562196186297152</v>
      </c>
      <c r="D328">
        <v>30</v>
      </c>
      <c r="E328">
        <v>28</v>
      </c>
      <c r="F328">
        <v>6050</v>
      </c>
      <c r="G328">
        <v>719</v>
      </c>
      <c r="H328">
        <v>1552</v>
      </c>
      <c r="I328">
        <v>0.46300000000000002</v>
      </c>
      <c r="J328">
        <v>565</v>
      </c>
      <c r="K328">
        <v>1126</v>
      </c>
      <c r="L328">
        <v>0.502</v>
      </c>
      <c r="M328">
        <v>154</v>
      </c>
      <c r="N328">
        <v>426</v>
      </c>
      <c r="O328">
        <v>0.36199999999999999</v>
      </c>
      <c r="P328">
        <v>374</v>
      </c>
      <c r="Q328">
        <v>522</v>
      </c>
      <c r="R328">
        <v>0.71599999999999997</v>
      </c>
      <c r="S328">
        <v>315</v>
      </c>
      <c r="T328">
        <v>786</v>
      </c>
      <c r="U328">
        <v>1101</v>
      </c>
      <c r="V328">
        <v>393</v>
      </c>
      <c r="W328">
        <v>166</v>
      </c>
      <c r="X328">
        <v>131</v>
      </c>
      <c r="Y328">
        <v>277</v>
      </c>
      <c r="Z328">
        <v>421</v>
      </c>
      <c r="AA328">
        <v>1966</v>
      </c>
      <c r="AB328">
        <v>65.5</v>
      </c>
      <c r="AC328" s="4">
        <v>30</v>
      </c>
      <c r="AD328" s="5">
        <v>6050</v>
      </c>
      <c r="AE328" s="5">
        <v>540</v>
      </c>
      <c r="AF328" s="5">
        <v>1512</v>
      </c>
      <c r="AG328" s="5">
        <v>0.35699999999999998</v>
      </c>
      <c r="AH328" s="5">
        <v>373</v>
      </c>
      <c r="AI328" s="5">
        <v>959</v>
      </c>
      <c r="AJ328" s="5">
        <v>0.38900000000000001</v>
      </c>
      <c r="AK328" s="5">
        <v>167</v>
      </c>
      <c r="AL328" s="5">
        <v>553</v>
      </c>
      <c r="AM328" s="5">
        <v>0.30199999999999999</v>
      </c>
      <c r="AN328" s="5">
        <v>260</v>
      </c>
      <c r="AO328" s="5">
        <v>404</v>
      </c>
      <c r="AP328" s="5">
        <v>0.64400000000000002</v>
      </c>
      <c r="AQ328" s="5">
        <v>252</v>
      </c>
      <c r="AR328" s="5">
        <v>601</v>
      </c>
      <c r="AS328" s="5">
        <v>853</v>
      </c>
      <c r="AT328" s="5">
        <v>265</v>
      </c>
      <c r="AU328" s="5">
        <v>151</v>
      </c>
      <c r="AV328" s="5">
        <v>79</v>
      </c>
      <c r="AW328" s="5">
        <v>310</v>
      </c>
      <c r="AX328" s="5">
        <v>480</v>
      </c>
      <c r="AY328" s="5">
        <v>1509</v>
      </c>
      <c r="AZ328" s="6">
        <v>50.3</v>
      </c>
      <c r="BA328">
        <f t="shared" si="35"/>
        <v>0.58311484006292602</v>
      </c>
      <c r="BB328">
        <f t="shared" si="36"/>
        <v>0.43869209809264303</v>
      </c>
      <c r="BD328" s="5">
        <f t="shared" si="37"/>
        <v>0.87144837144837151</v>
      </c>
      <c r="BE328" s="5">
        <f t="shared" si="38"/>
        <v>1.1411655444625028</v>
      </c>
      <c r="BG328">
        <v>3</v>
      </c>
      <c r="BH328">
        <v>28</v>
      </c>
      <c r="BI328" s="5">
        <f t="shared" si="39"/>
        <v>0.1</v>
      </c>
      <c r="BJ328" s="5">
        <f t="shared" si="40"/>
        <v>0.93333333333333335</v>
      </c>
      <c r="BK328" s="5">
        <f t="shared" si="41"/>
        <v>0.83333333333333337</v>
      </c>
    </row>
    <row r="329" spans="1:63" x14ac:dyDescent="0.25">
      <c r="A329">
        <v>2015</v>
      </c>
      <c r="B329" t="s">
        <v>345</v>
      </c>
      <c r="C329" s="5">
        <f>54*(($BP$2*G329)+($BQ$2*W329)+($BR$2*M329)+($BS$2*P329)+($BT$2*X329)+($BU$2*S329)+($BV$2*V329)+($BW$2*T329)-($BX$2*Z329)-($BY$2*(Q329-P329))-($BZ$2*(H329-G329))-($CA$2*Y329))*(1/F329)</f>
        <v>14.001461460089532</v>
      </c>
      <c r="D329">
        <v>31</v>
      </c>
      <c r="E329">
        <v>22</v>
      </c>
      <c r="F329">
        <v>6351</v>
      </c>
      <c r="G329">
        <v>780</v>
      </c>
      <c r="H329">
        <v>1851</v>
      </c>
      <c r="I329">
        <v>0.42099999999999999</v>
      </c>
      <c r="J329">
        <v>537</v>
      </c>
      <c r="K329">
        <v>1120</v>
      </c>
      <c r="L329">
        <v>0.47899999999999998</v>
      </c>
      <c r="M329">
        <v>243</v>
      </c>
      <c r="N329">
        <v>731</v>
      </c>
      <c r="O329">
        <v>0.33200000000000002</v>
      </c>
      <c r="P329">
        <v>437</v>
      </c>
      <c r="Q329">
        <v>681</v>
      </c>
      <c r="R329">
        <v>0.64200000000000002</v>
      </c>
      <c r="S329">
        <v>377</v>
      </c>
      <c r="T329">
        <v>708</v>
      </c>
      <c r="U329">
        <v>1085</v>
      </c>
      <c r="V329">
        <v>394</v>
      </c>
      <c r="W329">
        <v>315</v>
      </c>
      <c r="X329">
        <v>137</v>
      </c>
      <c r="Y329">
        <v>323</v>
      </c>
      <c r="Z329">
        <v>594</v>
      </c>
      <c r="AA329">
        <v>2240</v>
      </c>
      <c r="AB329">
        <v>72.3</v>
      </c>
      <c r="AC329" s="4">
        <v>31</v>
      </c>
      <c r="AD329" s="5">
        <v>6351</v>
      </c>
      <c r="AE329" s="5">
        <v>699</v>
      </c>
      <c r="AF329" s="5">
        <v>1620</v>
      </c>
      <c r="AG329" s="5">
        <v>0.43099999999999999</v>
      </c>
      <c r="AH329" s="5">
        <v>500</v>
      </c>
      <c r="AI329" s="5">
        <v>1040</v>
      </c>
      <c r="AJ329" s="5">
        <v>0.48099999999999998</v>
      </c>
      <c r="AK329" s="5">
        <v>199</v>
      </c>
      <c r="AL329" s="5">
        <v>580</v>
      </c>
      <c r="AM329" s="5">
        <v>0.34300000000000003</v>
      </c>
      <c r="AN329" s="5">
        <v>434</v>
      </c>
      <c r="AO329" s="5">
        <v>623</v>
      </c>
      <c r="AP329" s="5">
        <v>0.69699999999999995</v>
      </c>
      <c r="AQ329" s="5">
        <v>323</v>
      </c>
      <c r="AR329" s="5">
        <v>836</v>
      </c>
      <c r="AS329" s="5">
        <v>1159</v>
      </c>
      <c r="AT329" s="5">
        <v>403</v>
      </c>
      <c r="AU329" s="5">
        <v>174</v>
      </c>
      <c r="AV329" s="5">
        <v>105</v>
      </c>
      <c r="AW329" s="5">
        <v>518</v>
      </c>
      <c r="AX329" s="5">
        <v>575</v>
      </c>
      <c r="AY329" s="5">
        <v>2031</v>
      </c>
      <c r="AZ329" s="6">
        <v>65.5</v>
      </c>
      <c r="BA329">
        <f t="shared" si="35"/>
        <v>0.53582838886353268</v>
      </c>
      <c r="BB329">
        <f t="shared" si="36"/>
        <v>0.49684400360685305</v>
      </c>
      <c r="BD329" s="5">
        <f t="shared" si="37"/>
        <v>0.98391628718147472</v>
      </c>
      <c r="BE329" s="5">
        <f t="shared" si="38"/>
        <v>1.0824393544022421</v>
      </c>
      <c r="BG329">
        <v>32</v>
      </c>
      <c r="BH329">
        <v>22</v>
      </c>
      <c r="BI329" s="5">
        <f t="shared" si="39"/>
        <v>1.032258064516129</v>
      </c>
      <c r="BJ329" s="5">
        <f t="shared" si="40"/>
        <v>0.70967741935483875</v>
      </c>
      <c r="BK329" s="5">
        <f t="shared" si="41"/>
        <v>-0.32258064516129026</v>
      </c>
    </row>
    <row r="330" spans="1:63" x14ac:dyDescent="0.25">
      <c r="A330">
        <v>2015</v>
      </c>
      <c r="B330" t="s">
        <v>346</v>
      </c>
      <c r="C330" s="5">
        <f>54*(($BP$2*G330)+($BQ$2*W330)+($BR$2*M330)+($BS$2*P330)+($BT$2*X330)+($BU$2*S330)+($BV$2*V330)+($BW$2*T330)-($BX$2*Z330)-($BY$2*(Q330-P330))-($BZ$2*(H330-G330))-($CA$2*Y330))*(1/F330)</f>
        <v>13.985861598178863</v>
      </c>
      <c r="D330">
        <v>30</v>
      </c>
      <c r="E330">
        <v>9</v>
      </c>
      <c r="F330">
        <v>6100</v>
      </c>
      <c r="G330">
        <v>829</v>
      </c>
      <c r="H330">
        <v>2074</v>
      </c>
      <c r="I330">
        <v>0.4</v>
      </c>
      <c r="J330">
        <v>487</v>
      </c>
      <c r="K330">
        <v>996</v>
      </c>
      <c r="L330">
        <v>0.48899999999999999</v>
      </c>
      <c r="M330">
        <v>342</v>
      </c>
      <c r="N330">
        <v>1078</v>
      </c>
      <c r="O330">
        <v>0.317</v>
      </c>
      <c r="P330">
        <v>415</v>
      </c>
      <c r="Q330">
        <v>607</v>
      </c>
      <c r="R330">
        <v>0.68400000000000005</v>
      </c>
      <c r="S330">
        <v>434</v>
      </c>
      <c r="T330">
        <v>744</v>
      </c>
      <c r="U330">
        <v>1178</v>
      </c>
      <c r="V330">
        <v>408</v>
      </c>
      <c r="W330">
        <v>255</v>
      </c>
      <c r="X330">
        <v>177</v>
      </c>
      <c r="Y330">
        <v>449</v>
      </c>
      <c r="Z330">
        <v>646</v>
      </c>
      <c r="AA330">
        <v>2415</v>
      </c>
      <c r="AB330">
        <v>80.5</v>
      </c>
      <c r="AC330" s="4">
        <v>30</v>
      </c>
      <c r="AD330" s="5">
        <v>6100</v>
      </c>
      <c r="AE330" s="5">
        <v>873</v>
      </c>
      <c r="AF330" s="5">
        <v>1845</v>
      </c>
      <c r="AG330" s="5">
        <v>0.47299999999999998</v>
      </c>
      <c r="AH330" s="5">
        <v>719</v>
      </c>
      <c r="AI330" s="5">
        <v>1390</v>
      </c>
      <c r="AJ330" s="5">
        <v>0.51700000000000002</v>
      </c>
      <c r="AK330" s="5">
        <v>154</v>
      </c>
      <c r="AL330" s="5">
        <v>455</v>
      </c>
      <c r="AM330" s="5">
        <v>0.33800000000000002</v>
      </c>
      <c r="AN330" s="5">
        <v>528</v>
      </c>
      <c r="AO330" s="5">
        <v>772</v>
      </c>
      <c r="AP330" s="5">
        <v>0.68400000000000005</v>
      </c>
      <c r="AQ330" s="5">
        <v>367</v>
      </c>
      <c r="AR330" s="5">
        <v>895</v>
      </c>
      <c r="AS330" s="5">
        <v>1262</v>
      </c>
      <c r="AT330" s="5">
        <v>407</v>
      </c>
      <c r="AU330" s="5">
        <v>238</v>
      </c>
      <c r="AV330" s="5">
        <v>128</v>
      </c>
      <c r="AW330" s="5">
        <v>505</v>
      </c>
      <c r="AX330" s="5">
        <v>549</v>
      </c>
      <c r="AY330" s="5">
        <v>2428</v>
      </c>
      <c r="AZ330" s="6">
        <v>80.900000000000006</v>
      </c>
      <c r="BA330">
        <f t="shared" si="35"/>
        <v>0.49539447336804165</v>
      </c>
      <c r="BB330">
        <f t="shared" si="36"/>
        <v>0.53556485355648531</v>
      </c>
      <c r="BD330" s="5">
        <f t="shared" si="37"/>
        <v>1.0594292695697705</v>
      </c>
      <c r="BE330" s="5">
        <f t="shared" si="38"/>
        <v>1.0356805901020669</v>
      </c>
      <c r="BG330">
        <v>21</v>
      </c>
      <c r="BH330">
        <v>9</v>
      </c>
      <c r="BI330" s="5">
        <f t="shared" si="39"/>
        <v>0.7</v>
      </c>
      <c r="BJ330" s="5">
        <f t="shared" si="40"/>
        <v>0.3</v>
      </c>
      <c r="BK330" s="5">
        <f t="shared" si="41"/>
        <v>-0.39999999999999997</v>
      </c>
    </row>
    <row r="331" spans="1:63" x14ac:dyDescent="0.25">
      <c r="A331">
        <v>2015</v>
      </c>
      <c r="B331" t="s">
        <v>347</v>
      </c>
      <c r="C331" s="5">
        <f>54*(($BP$2*G331)+($BQ$2*W331)+($BR$2*M331)+($BS$2*P331)+($BT$2*X331)+($BU$2*S331)+($BV$2*V331)+($BW$2*T331)-($BX$2*Z331)-($BY$2*(Q331-P331))-($BZ$2*(H331-G331))-($CA$2*Y331))*(1/F331)</f>
        <v>10.587269353104</v>
      </c>
      <c r="D331">
        <v>31</v>
      </c>
      <c r="E331">
        <v>10</v>
      </c>
      <c r="F331">
        <v>6250</v>
      </c>
      <c r="G331">
        <v>728</v>
      </c>
      <c r="H331">
        <v>1633</v>
      </c>
      <c r="I331">
        <v>0.44600000000000001</v>
      </c>
      <c r="J331">
        <v>498</v>
      </c>
      <c r="K331">
        <v>1048</v>
      </c>
      <c r="L331">
        <v>0.47499999999999998</v>
      </c>
      <c r="M331">
        <v>230</v>
      </c>
      <c r="N331">
        <v>585</v>
      </c>
      <c r="O331">
        <v>0.39300000000000002</v>
      </c>
      <c r="P331">
        <v>340</v>
      </c>
      <c r="Q331">
        <v>536</v>
      </c>
      <c r="R331">
        <v>0.63400000000000001</v>
      </c>
      <c r="S331">
        <v>262</v>
      </c>
      <c r="T331">
        <v>662</v>
      </c>
      <c r="U331">
        <v>924</v>
      </c>
      <c r="V331">
        <v>375</v>
      </c>
      <c r="W331">
        <v>134</v>
      </c>
      <c r="X331">
        <v>94</v>
      </c>
      <c r="Y331">
        <v>373</v>
      </c>
      <c r="Z331">
        <v>563</v>
      </c>
      <c r="AA331">
        <v>2026</v>
      </c>
      <c r="AB331">
        <v>65.400000000000006</v>
      </c>
      <c r="AC331" s="4">
        <v>31</v>
      </c>
      <c r="AD331" s="5">
        <v>6250</v>
      </c>
      <c r="AE331" s="5">
        <v>761</v>
      </c>
      <c r="AF331" s="5">
        <v>1734</v>
      </c>
      <c r="AG331" s="5">
        <v>0.439</v>
      </c>
      <c r="AH331" s="5">
        <v>523</v>
      </c>
      <c r="AI331" s="5">
        <v>1054</v>
      </c>
      <c r="AJ331" s="5">
        <v>0.496</v>
      </c>
      <c r="AK331" s="5">
        <v>238</v>
      </c>
      <c r="AL331" s="5">
        <v>680</v>
      </c>
      <c r="AM331" s="5">
        <v>0.35</v>
      </c>
      <c r="AN331" s="5">
        <v>390</v>
      </c>
      <c r="AO331" s="5">
        <v>588</v>
      </c>
      <c r="AP331" s="5">
        <v>0.66300000000000003</v>
      </c>
      <c r="AQ331" s="5">
        <v>390</v>
      </c>
      <c r="AR331" s="5">
        <v>729</v>
      </c>
      <c r="AS331" s="5">
        <v>1119</v>
      </c>
      <c r="AT331" s="5">
        <v>430</v>
      </c>
      <c r="AU331" s="5">
        <v>168</v>
      </c>
      <c r="AV331" s="5">
        <v>139</v>
      </c>
      <c r="AW331" s="5">
        <v>385</v>
      </c>
      <c r="AX331" s="5">
        <v>521</v>
      </c>
      <c r="AY331" s="5">
        <v>2150</v>
      </c>
      <c r="AZ331" s="6">
        <v>69.400000000000006</v>
      </c>
      <c r="BA331">
        <f t="shared" si="35"/>
        <v>0.5205285512033978</v>
      </c>
      <c r="BB331">
        <f t="shared" si="36"/>
        <v>0.55164427975914776</v>
      </c>
      <c r="BD331" s="5">
        <f t="shared" si="37"/>
        <v>1.0945932186131757</v>
      </c>
      <c r="BE331" s="5">
        <f t="shared" si="38"/>
        <v>1.0345179738562091</v>
      </c>
      <c r="BG331">
        <v>19</v>
      </c>
      <c r="BH331">
        <v>10</v>
      </c>
      <c r="BI331" s="5">
        <f t="shared" si="39"/>
        <v>0.61290322580645162</v>
      </c>
      <c r="BJ331" s="5">
        <f t="shared" si="40"/>
        <v>0.32258064516129031</v>
      </c>
      <c r="BK331" s="5">
        <f t="shared" si="41"/>
        <v>-0.29032258064516131</v>
      </c>
    </row>
    <row r="332" spans="1:63" x14ac:dyDescent="0.25">
      <c r="A332">
        <v>2015</v>
      </c>
      <c r="B332" t="s">
        <v>348</v>
      </c>
      <c r="C332" s="5">
        <f>54*(($BP$2*G332)+($BQ$2*W332)+($BR$2*M332)+($BS$2*P332)+($BT$2*X332)+($BU$2*S332)+($BV$2*V332)+($BW$2*T332)-($BX$2*Z332)-($BY$2*(Q332-P332))-($BZ$2*(H332-G332))-($CA$2*Y332))*(1/F332)</f>
        <v>10.740913290361732</v>
      </c>
      <c r="D332">
        <v>30</v>
      </c>
      <c r="E332">
        <v>9</v>
      </c>
      <c r="F332">
        <v>6100</v>
      </c>
      <c r="G332">
        <v>722</v>
      </c>
      <c r="H332">
        <v>1804</v>
      </c>
      <c r="I332">
        <v>0.4</v>
      </c>
      <c r="J332">
        <v>543</v>
      </c>
      <c r="K332">
        <v>1230</v>
      </c>
      <c r="L332">
        <v>0.441</v>
      </c>
      <c r="M332">
        <v>179</v>
      </c>
      <c r="N332">
        <v>574</v>
      </c>
      <c r="O332">
        <v>0.312</v>
      </c>
      <c r="P332">
        <v>429</v>
      </c>
      <c r="Q332">
        <v>616</v>
      </c>
      <c r="R332">
        <v>0.69599999999999995</v>
      </c>
      <c r="S332">
        <v>445</v>
      </c>
      <c r="T332">
        <v>667</v>
      </c>
      <c r="U332">
        <v>1112</v>
      </c>
      <c r="V332">
        <v>324</v>
      </c>
      <c r="W332">
        <v>195</v>
      </c>
      <c r="X332">
        <v>79</v>
      </c>
      <c r="Y332">
        <v>420</v>
      </c>
      <c r="Z332">
        <v>681</v>
      </c>
      <c r="AA332">
        <v>2052</v>
      </c>
      <c r="AB332">
        <v>68.400000000000006</v>
      </c>
      <c r="AC332" s="4">
        <v>30</v>
      </c>
      <c r="AD332" s="5">
        <v>6100</v>
      </c>
      <c r="AE332" s="5">
        <v>721</v>
      </c>
      <c r="AF332" s="5">
        <v>1542</v>
      </c>
      <c r="AG332" s="5">
        <v>0.46800000000000003</v>
      </c>
      <c r="AH332" s="5">
        <v>521</v>
      </c>
      <c r="AI332" s="5">
        <v>1012</v>
      </c>
      <c r="AJ332" s="5">
        <v>0.51500000000000001</v>
      </c>
      <c r="AK332" s="5">
        <v>200</v>
      </c>
      <c r="AL332" s="5">
        <v>530</v>
      </c>
      <c r="AM332" s="5">
        <v>0.377</v>
      </c>
      <c r="AN332" s="5">
        <v>564</v>
      </c>
      <c r="AO332" s="5">
        <v>816</v>
      </c>
      <c r="AP332" s="5">
        <v>0.69099999999999995</v>
      </c>
      <c r="AQ332" s="5">
        <v>287</v>
      </c>
      <c r="AR332" s="5">
        <v>735</v>
      </c>
      <c r="AS332" s="5">
        <v>1022</v>
      </c>
      <c r="AT332" s="5">
        <v>410</v>
      </c>
      <c r="AU332" s="5">
        <v>209</v>
      </c>
      <c r="AV332" s="5">
        <v>141</v>
      </c>
      <c r="AW332" s="5">
        <v>424</v>
      </c>
      <c r="AX332" s="5">
        <v>579</v>
      </c>
      <c r="AY332" s="5">
        <v>2206</v>
      </c>
      <c r="AZ332" s="6">
        <v>73.5</v>
      </c>
      <c r="BA332">
        <f t="shared" si="35"/>
        <v>0.4973846885401807</v>
      </c>
      <c r="BB332">
        <f t="shared" si="36"/>
        <v>0.54140737194830058</v>
      </c>
      <c r="BD332" s="5">
        <f t="shared" si="37"/>
        <v>1.1000299192181111</v>
      </c>
      <c r="BE332" s="5">
        <f t="shared" si="38"/>
        <v>1.0131332082551594</v>
      </c>
      <c r="BG332">
        <v>17</v>
      </c>
      <c r="BH332">
        <v>9</v>
      </c>
      <c r="BI332" s="5">
        <f t="shared" si="39"/>
        <v>0.56666666666666665</v>
      </c>
      <c r="BJ332" s="5">
        <f t="shared" si="40"/>
        <v>0.3</v>
      </c>
      <c r="BK332" s="5">
        <f t="shared" si="41"/>
        <v>-0.26666666666666666</v>
      </c>
    </row>
    <row r="333" spans="1:63" x14ac:dyDescent="0.25">
      <c r="A333">
        <v>2015</v>
      </c>
      <c r="B333" t="s">
        <v>349</v>
      </c>
      <c r="C333" s="5">
        <f>54*(($BP$2*G333)+($BQ$2*W333)+($BR$2*M333)+($BS$2*P333)+($BT$2*X333)+($BU$2*S333)+($BV$2*V333)+($BW$2*T333)-($BX$2*Z333)-($BY$2*(Q333-P333))-($BZ$2*(H333-G333))-($CA$2*Y333))*(1/F333)</f>
        <v>12.076036689306427</v>
      </c>
      <c r="D333">
        <v>31</v>
      </c>
      <c r="E333">
        <v>13</v>
      </c>
      <c r="F333">
        <v>6274</v>
      </c>
      <c r="G333">
        <v>733</v>
      </c>
      <c r="H333">
        <v>1746</v>
      </c>
      <c r="I333">
        <v>0.42</v>
      </c>
      <c r="J333">
        <v>536</v>
      </c>
      <c r="K333">
        <v>1156</v>
      </c>
      <c r="L333">
        <v>0.46400000000000002</v>
      </c>
      <c r="M333">
        <v>197</v>
      </c>
      <c r="N333">
        <v>590</v>
      </c>
      <c r="O333">
        <v>0.33400000000000002</v>
      </c>
      <c r="P333">
        <v>466</v>
      </c>
      <c r="Q333">
        <v>734</v>
      </c>
      <c r="R333">
        <v>0.63500000000000001</v>
      </c>
      <c r="S333">
        <v>363</v>
      </c>
      <c r="T333">
        <v>801</v>
      </c>
      <c r="U333">
        <v>1164</v>
      </c>
      <c r="V333">
        <v>431</v>
      </c>
      <c r="W333">
        <v>206</v>
      </c>
      <c r="X333">
        <v>118</v>
      </c>
      <c r="Y333">
        <v>418</v>
      </c>
      <c r="Z333">
        <v>565</v>
      </c>
      <c r="AA333">
        <v>2129</v>
      </c>
      <c r="AB333">
        <v>68.7</v>
      </c>
      <c r="AC333" s="4">
        <v>31</v>
      </c>
      <c r="AD333" s="5">
        <v>6274</v>
      </c>
      <c r="AE333" s="5">
        <v>795</v>
      </c>
      <c r="AF333" s="5">
        <v>1772</v>
      </c>
      <c r="AG333" s="5">
        <v>0.44900000000000001</v>
      </c>
      <c r="AH333" s="5">
        <v>585</v>
      </c>
      <c r="AI333" s="5">
        <v>1146</v>
      </c>
      <c r="AJ333" s="5">
        <v>0.51</v>
      </c>
      <c r="AK333" s="5">
        <v>210</v>
      </c>
      <c r="AL333" s="5">
        <v>626</v>
      </c>
      <c r="AM333" s="5">
        <v>0.33500000000000002</v>
      </c>
      <c r="AN333" s="5">
        <v>426</v>
      </c>
      <c r="AO333" s="5">
        <v>631</v>
      </c>
      <c r="AP333" s="5">
        <v>0.67500000000000004</v>
      </c>
      <c r="AQ333" s="5">
        <v>288</v>
      </c>
      <c r="AR333" s="5">
        <v>784</v>
      </c>
      <c r="AS333" s="5">
        <v>1072</v>
      </c>
      <c r="AT333" s="5">
        <v>416</v>
      </c>
      <c r="AU333" s="5">
        <v>252</v>
      </c>
      <c r="AV333" s="5">
        <v>125</v>
      </c>
      <c r="AW333" s="5">
        <v>375</v>
      </c>
      <c r="AX333" s="5">
        <v>610</v>
      </c>
      <c r="AY333" s="5">
        <v>2226</v>
      </c>
      <c r="AZ333" s="6">
        <v>71.8</v>
      </c>
      <c r="BA333">
        <f t="shared" si="35"/>
        <v>0.521505376344086</v>
      </c>
      <c r="BB333">
        <f t="shared" si="36"/>
        <v>0.53230769230769226</v>
      </c>
      <c r="BD333" s="5">
        <f t="shared" si="37"/>
        <v>1.054276783177039</v>
      </c>
      <c r="BE333" s="5">
        <f t="shared" si="38"/>
        <v>1.0164231834240429</v>
      </c>
      <c r="BG333">
        <v>15</v>
      </c>
      <c r="BH333">
        <v>13</v>
      </c>
      <c r="BI333" s="5">
        <f t="shared" si="39"/>
        <v>0.4838709677419355</v>
      </c>
      <c r="BJ333" s="5">
        <f t="shared" si="40"/>
        <v>0.41935483870967744</v>
      </c>
      <c r="BK333" s="5">
        <f t="shared" si="41"/>
        <v>-6.4516129032258063E-2</v>
      </c>
    </row>
    <row r="334" spans="1:63" x14ac:dyDescent="0.25">
      <c r="A334">
        <v>2015</v>
      </c>
      <c r="B334" t="s">
        <v>350</v>
      </c>
      <c r="C334" s="5">
        <f>54*(($BP$2*G334)+($BQ$2*W334)+($BR$2*M334)+($BS$2*P334)+($BT$2*X334)+($BU$2*S334)+($BV$2*V334)+($BW$2*T334)-($BX$2*Z334)-($BY$2*(Q334-P334))-($BZ$2*(H334-G334))-($CA$2*Y334))*(1/F334)</f>
        <v>12.366019794170844</v>
      </c>
      <c r="D334">
        <v>30</v>
      </c>
      <c r="E334">
        <v>16</v>
      </c>
      <c r="F334">
        <v>6026</v>
      </c>
      <c r="G334">
        <v>737</v>
      </c>
      <c r="H334">
        <v>1694</v>
      </c>
      <c r="I334">
        <v>0.435</v>
      </c>
      <c r="J334">
        <v>557</v>
      </c>
      <c r="K334">
        <v>1135</v>
      </c>
      <c r="L334">
        <v>0.49099999999999999</v>
      </c>
      <c r="M334">
        <v>180</v>
      </c>
      <c r="N334">
        <v>559</v>
      </c>
      <c r="O334">
        <v>0.32200000000000001</v>
      </c>
      <c r="P334">
        <v>405</v>
      </c>
      <c r="Q334">
        <v>590</v>
      </c>
      <c r="R334">
        <v>0.68600000000000005</v>
      </c>
      <c r="S334">
        <v>324</v>
      </c>
      <c r="T334">
        <v>732</v>
      </c>
      <c r="U334">
        <v>1056</v>
      </c>
      <c r="V334">
        <v>395</v>
      </c>
      <c r="W334">
        <v>146</v>
      </c>
      <c r="X334">
        <v>151</v>
      </c>
      <c r="Y334">
        <v>351</v>
      </c>
      <c r="Z334">
        <v>523</v>
      </c>
      <c r="AA334">
        <v>2059</v>
      </c>
      <c r="AB334">
        <v>68.599999999999994</v>
      </c>
      <c r="AC334" s="4">
        <v>30</v>
      </c>
      <c r="AD334" s="5">
        <v>6026</v>
      </c>
      <c r="AE334" s="5">
        <v>738</v>
      </c>
      <c r="AF334" s="5">
        <v>1757</v>
      </c>
      <c r="AG334" s="5">
        <v>0.42</v>
      </c>
      <c r="AH334" s="5">
        <v>567</v>
      </c>
      <c r="AI334" s="5">
        <v>1242</v>
      </c>
      <c r="AJ334" s="5">
        <v>0.45700000000000002</v>
      </c>
      <c r="AK334" s="5">
        <v>171</v>
      </c>
      <c r="AL334" s="5">
        <v>515</v>
      </c>
      <c r="AM334" s="5">
        <v>0.33200000000000002</v>
      </c>
      <c r="AN334" s="5">
        <v>387</v>
      </c>
      <c r="AO334" s="5">
        <v>561</v>
      </c>
      <c r="AP334" s="5">
        <v>0.69</v>
      </c>
      <c r="AQ334" s="5">
        <v>362</v>
      </c>
      <c r="AR334" s="5">
        <v>704</v>
      </c>
      <c r="AS334" s="5">
        <v>1066</v>
      </c>
      <c r="AT334" s="5">
        <v>354</v>
      </c>
      <c r="AU334" s="5">
        <v>180</v>
      </c>
      <c r="AV334" s="5">
        <v>95</v>
      </c>
      <c r="AW334" s="5">
        <v>338</v>
      </c>
      <c r="AX334" s="5">
        <v>539</v>
      </c>
      <c r="AY334" s="5">
        <v>2034</v>
      </c>
      <c r="AZ334" s="6">
        <v>67.8</v>
      </c>
      <c r="BA334">
        <f t="shared" si="35"/>
        <v>0.53497164461247637</v>
      </c>
      <c r="BB334">
        <f t="shared" si="36"/>
        <v>0.52323909918543365</v>
      </c>
      <c r="BD334" s="5">
        <f t="shared" si="37"/>
        <v>1.0391335444978032</v>
      </c>
      <c r="BE334" s="5">
        <f t="shared" si="38"/>
        <v>1.0521205927439958</v>
      </c>
      <c r="BG334">
        <v>5</v>
      </c>
      <c r="BH334">
        <v>16</v>
      </c>
      <c r="BI334" s="5">
        <f t="shared" si="39"/>
        <v>0.16666666666666666</v>
      </c>
      <c r="BJ334" s="5">
        <f t="shared" si="40"/>
        <v>0.53333333333333333</v>
      </c>
      <c r="BK334" s="5">
        <f t="shared" si="41"/>
        <v>0.3666666666666667</v>
      </c>
    </row>
    <row r="335" spans="1:63" x14ac:dyDescent="0.25">
      <c r="A335">
        <v>2015</v>
      </c>
      <c r="B335" t="s">
        <v>351</v>
      </c>
      <c r="C335" s="5">
        <f>54*(($BP$2*G335)+($BQ$2*W335)+($BR$2*M335)+($BS$2*P335)+($BT$2*X335)+($BU$2*S335)+($BV$2*V335)+($BW$2*T335)-($BX$2*Z335)-($BY$2*(Q335-P335))-($BZ$2*(H335-G335))-($CA$2*Y335))*(1/F335)</f>
        <v>12.201137863757227</v>
      </c>
      <c r="D335">
        <v>30</v>
      </c>
      <c r="E335">
        <v>13</v>
      </c>
      <c r="F335">
        <v>6075</v>
      </c>
      <c r="G335">
        <v>720</v>
      </c>
      <c r="H335">
        <v>1657</v>
      </c>
      <c r="I335">
        <v>0.435</v>
      </c>
      <c r="J335">
        <v>508</v>
      </c>
      <c r="K335">
        <v>1043</v>
      </c>
      <c r="L335">
        <v>0.48699999999999999</v>
      </c>
      <c r="M335">
        <v>212</v>
      </c>
      <c r="N335">
        <v>614</v>
      </c>
      <c r="O335">
        <v>0.34499999999999997</v>
      </c>
      <c r="P335">
        <v>478</v>
      </c>
      <c r="Q335">
        <v>666</v>
      </c>
      <c r="R335">
        <v>0.71799999999999997</v>
      </c>
      <c r="S335">
        <v>277</v>
      </c>
      <c r="T335">
        <v>727</v>
      </c>
      <c r="U335">
        <v>1004</v>
      </c>
      <c r="V335">
        <v>446</v>
      </c>
      <c r="W335">
        <v>118</v>
      </c>
      <c r="X335">
        <v>101</v>
      </c>
      <c r="Y335">
        <v>361</v>
      </c>
      <c r="Z335">
        <v>554</v>
      </c>
      <c r="AA335">
        <v>2130</v>
      </c>
      <c r="AB335">
        <v>71</v>
      </c>
      <c r="AC335" s="4">
        <v>30</v>
      </c>
      <c r="AD335" s="5">
        <v>6075</v>
      </c>
      <c r="AE335" s="5">
        <v>835</v>
      </c>
      <c r="AF335" s="5">
        <v>1797</v>
      </c>
      <c r="AG335" s="5">
        <v>0.46500000000000002</v>
      </c>
      <c r="AH335" s="5">
        <v>638</v>
      </c>
      <c r="AI335" s="5">
        <v>1261</v>
      </c>
      <c r="AJ335" s="5">
        <v>0.50600000000000001</v>
      </c>
      <c r="AK335" s="5">
        <v>197</v>
      </c>
      <c r="AL335" s="5">
        <v>536</v>
      </c>
      <c r="AM335" s="5">
        <v>0.36799999999999999</v>
      </c>
      <c r="AN335" s="5">
        <v>422</v>
      </c>
      <c r="AO335" s="5">
        <v>609</v>
      </c>
      <c r="AP335" s="5">
        <v>0.69299999999999995</v>
      </c>
      <c r="AQ335" s="5">
        <v>316</v>
      </c>
      <c r="AR335" s="5">
        <v>757</v>
      </c>
      <c r="AS335" s="5">
        <v>1073</v>
      </c>
      <c r="AT335" s="5">
        <v>402</v>
      </c>
      <c r="AU335" s="5">
        <v>185</v>
      </c>
      <c r="AV335" s="5">
        <v>90</v>
      </c>
      <c r="AW335" s="5">
        <v>292</v>
      </c>
      <c r="AX335" s="5">
        <v>578</v>
      </c>
      <c r="AY335" s="5">
        <v>2289</v>
      </c>
      <c r="AZ335" s="6">
        <v>76.3</v>
      </c>
      <c r="BA335">
        <f t="shared" si="35"/>
        <v>0.53315043438500231</v>
      </c>
      <c r="BB335">
        <f t="shared" si="36"/>
        <v>0.56873563218390799</v>
      </c>
      <c r="BD335" s="5">
        <f t="shared" si="37"/>
        <v>1.1350788455816723</v>
      </c>
      <c r="BE335" s="5">
        <f t="shared" si="38"/>
        <v>1.0610740261034173</v>
      </c>
      <c r="BG335">
        <v>15</v>
      </c>
      <c r="BH335">
        <v>13</v>
      </c>
      <c r="BI335" s="5">
        <f t="shared" si="39"/>
        <v>0.5</v>
      </c>
      <c r="BJ335" s="5">
        <f t="shared" si="40"/>
        <v>0.43333333333333335</v>
      </c>
      <c r="BK335" s="5">
        <f t="shared" si="41"/>
        <v>-6.6666666666666652E-2</v>
      </c>
    </row>
    <row r="336" spans="1:63" x14ac:dyDescent="0.25">
      <c r="A336">
        <v>2015</v>
      </c>
      <c r="B336" t="s">
        <v>352</v>
      </c>
      <c r="C336" s="5">
        <f>54*(($BP$2*G336)+($BQ$2*W336)+($BR$2*M336)+($BS$2*P336)+($BT$2*X336)+($BU$2*S336)+($BV$2*V336)+($BW$2*T336)-($BX$2*Z336)-($BY$2*(Q336-P336))-($BZ$2*(H336-G336))-($CA$2*Y336))*(1/F336)</f>
        <v>11.617664961315031</v>
      </c>
      <c r="D336">
        <v>29</v>
      </c>
      <c r="E336">
        <v>11</v>
      </c>
      <c r="F336">
        <v>5825</v>
      </c>
      <c r="G336">
        <v>620</v>
      </c>
      <c r="H336">
        <v>1467</v>
      </c>
      <c r="I336">
        <v>0.42299999999999999</v>
      </c>
      <c r="J336">
        <v>413</v>
      </c>
      <c r="K336">
        <v>880</v>
      </c>
      <c r="L336">
        <v>0.46899999999999997</v>
      </c>
      <c r="M336">
        <v>207</v>
      </c>
      <c r="N336">
        <v>587</v>
      </c>
      <c r="O336">
        <v>0.35299999999999998</v>
      </c>
      <c r="P336">
        <v>490</v>
      </c>
      <c r="Q336">
        <v>656</v>
      </c>
      <c r="R336">
        <v>0.747</v>
      </c>
      <c r="S336">
        <v>276</v>
      </c>
      <c r="T336">
        <v>689</v>
      </c>
      <c r="U336">
        <v>965</v>
      </c>
      <c r="V336">
        <v>349</v>
      </c>
      <c r="W336">
        <v>154</v>
      </c>
      <c r="X336">
        <v>112</v>
      </c>
      <c r="Y336">
        <v>389</v>
      </c>
      <c r="Z336">
        <v>513</v>
      </c>
      <c r="AA336">
        <v>1937</v>
      </c>
      <c r="AB336">
        <v>66.8</v>
      </c>
      <c r="AC336" s="4">
        <v>29</v>
      </c>
      <c r="AD336" s="5">
        <v>5825</v>
      </c>
      <c r="AE336" s="5">
        <v>728</v>
      </c>
      <c r="AF336" s="5">
        <v>1622</v>
      </c>
      <c r="AG336" s="5">
        <v>0.44900000000000001</v>
      </c>
      <c r="AH336" s="5">
        <v>564</v>
      </c>
      <c r="AI336" s="5">
        <v>1172</v>
      </c>
      <c r="AJ336" s="5">
        <v>0.48099999999999998</v>
      </c>
      <c r="AK336" s="5">
        <v>164</v>
      </c>
      <c r="AL336" s="5">
        <v>450</v>
      </c>
      <c r="AM336" s="5">
        <v>0.36399999999999999</v>
      </c>
      <c r="AN336" s="5">
        <v>345</v>
      </c>
      <c r="AO336" s="5">
        <v>485</v>
      </c>
      <c r="AP336" s="5">
        <v>0.71099999999999997</v>
      </c>
      <c r="AQ336" s="5">
        <v>290</v>
      </c>
      <c r="AR336" s="5">
        <v>665</v>
      </c>
      <c r="AS336" s="5">
        <v>955</v>
      </c>
      <c r="AT336" s="5">
        <v>350</v>
      </c>
      <c r="AU336" s="5">
        <v>189</v>
      </c>
      <c r="AV336" s="5">
        <v>86</v>
      </c>
      <c r="AW336" s="5">
        <v>326</v>
      </c>
      <c r="AX336" s="5">
        <v>558</v>
      </c>
      <c r="AY336" s="5">
        <v>1965</v>
      </c>
      <c r="AZ336" s="6">
        <v>67.8</v>
      </c>
      <c r="BA336">
        <f t="shared" si="35"/>
        <v>0.50233281493001558</v>
      </c>
      <c r="BB336">
        <f t="shared" si="36"/>
        <v>0.53685258964143423</v>
      </c>
      <c r="BD336" s="5">
        <f t="shared" si="37"/>
        <v>1.0610151187904968</v>
      </c>
      <c r="BE336" s="5">
        <f t="shared" si="38"/>
        <v>1.0513460703430308</v>
      </c>
      <c r="BG336">
        <v>19</v>
      </c>
      <c r="BH336">
        <v>11</v>
      </c>
      <c r="BI336" s="5">
        <f t="shared" si="39"/>
        <v>0.65517241379310343</v>
      </c>
      <c r="BJ336" s="5">
        <f t="shared" si="40"/>
        <v>0.37931034482758619</v>
      </c>
      <c r="BK336" s="5">
        <f t="shared" si="41"/>
        <v>-0.27586206896551724</v>
      </c>
    </row>
    <row r="337" spans="1:63" x14ac:dyDescent="0.25">
      <c r="A337">
        <v>2015</v>
      </c>
      <c r="B337" t="s">
        <v>353</v>
      </c>
      <c r="C337" s="5">
        <f>54*(($BP$2*G337)+($BQ$2*W337)+($BR$2*M337)+($BS$2*P337)+($BT$2*X337)+($BU$2*S337)+($BV$2*V337)+($BW$2*T337)-($BX$2*Z337)-($BY$2*(Q337-P337))-($BZ$2*(H337-G337))-($CA$2*Y337))*(1/F337)</f>
        <v>14.187363309520999</v>
      </c>
      <c r="D337">
        <v>31</v>
      </c>
      <c r="E337">
        <v>23</v>
      </c>
      <c r="F337">
        <v>6250</v>
      </c>
      <c r="G337">
        <v>789</v>
      </c>
      <c r="H337">
        <v>1922</v>
      </c>
      <c r="I337">
        <v>0.41099999999999998</v>
      </c>
      <c r="J337">
        <v>585</v>
      </c>
      <c r="K337">
        <v>1277</v>
      </c>
      <c r="L337">
        <v>0.45800000000000002</v>
      </c>
      <c r="M337">
        <v>204</v>
      </c>
      <c r="N337">
        <v>645</v>
      </c>
      <c r="O337">
        <v>0.316</v>
      </c>
      <c r="P337">
        <v>514</v>
      </c>
      <c r="Q337">
        <v>780</v>
      </c>
      <c r="R337">
        <v>0.65900000000000003</v>
      </c>
      <c r="S337">
        <v>528</v>
      </c>
      <c r="T337">
        <v>621</v>
      </c>
      <c r="U337">
        <v>1149</v>
      </c>
      <c r="V337">
        <v>446</v>
      </c>
      <c r="W337">
        <v>343</v>
      </c>
      <c r="X337">
        <v>88</v>
      </c>
      <c r="Y337">
        <v>404</v>
      </c>
      <c r="Z337">
        <v>721</v>
      </c>
      <c r="AA337">
        <v>2296</v>
      </c>
      <c r="AB337">
        <v>74.099999999999994</v>
      </c>
      <c r="AC337" s="4">
        <v>31</v>
      </c>
      <c r="AD337" s="5">
        <v>6250</v>
      </c>
      <c r="AE337" s="5">
        <v>672</v>
      </c>
      <c r="AF337" s="5">
        <v>1439</v>
      </c>
      <c r="AG337" s="5">
        <v>0.46700000000000003</v>
      </c>
      <c r="AH337" s="5">
        <v>503</v>
      </c>
      <c r="AI337" s="5">
        <v>980</v>
      </c>
      <c r="AJ337" s="5">
        <v>0.51300000000000001</v>
      </c>
      <c r="AK337" s="5">
        <v>169</v>
      </c>
      <c r="AL337" s="5">
        <v>459</v>
      </c>
      <c r="AM337" s="5">
        <v>0.36799999999999999</v>
      </c>
      <c r="AN337" s="5">
        <v>546</v>
      </c>
      <c r="AO337" s="5">
        <v>799</v>
      </c>
      <c r="AP337" s="5">
        <v>0.68300000000000005</v>
      </c>
      <c r="AQ337" s="5">
        <v>276</v>
      </c>
      <c r="AR337" s="5">
        <v>756</v>
      </c>
      <c r="AS337" s="5">
        <v>1032</v>
      </c>
      <c r="AT337" s="5">
        <v>359</v>
      </c>
      <c r="AU337" s="5">
        <v>177</v>
      </c>
      <c r="AV337" s="5">
        <v>127</v>
      </c>
      <c r="AW337" s="5">
        <v>618</v>
      </c>
      <c r="AX337" s="5">
        <v>697</v>
      </c>
      <c r="AY337" s="5">
        <v>2059</v>
      </c>
      <c r="AZ337" s="6">
        <v>66.400000000000006</v>
      </c>
      <c r="BA337">
        <f t="shared" si="35"/>
        <v>0.55035650623885923</v>
      </c>
      <c r="BB337">
        <f t="shared" si="36"/>
        <v>0.48177570093457944</v>
      </c>
      <c r="BD337" s="5">
        <f t="shared" si="37"/>
        <v>0.98019613443777975</v>
      </c>
      <c r="BE337" s="5">
        <f t="shared" si="38"/>
        <v>1.0881516587677724</v>
      </c>
      <c r="BG337">
        <v>12</v>
      </c>
      <c r="BH337">
        <v>23</v>
      </c>
      <c r="BI337" s="5">
        <f t="shared" si="39"/>
        <v>0.38709677419354838</v>
      </c>
      <c r="BJ337" s="5">
        <f t="shared" si="40"/>
        <v>0.74193548387096775</v>
      </c>
      <c r="BK337" s="5">
        <f t="shared" si="41"/>
        <v>0.35483870967741937</v>
      </c>
    </row>
    <row r="338" spans="1:63" x14ac:dyDescent="0.25">
      <c r="A338">
        <v>2015</v>
      </c>
      <c r="B338" t="s">
        <v>354</v>
      </c>
      <c r="C338" s="5">
        <f>54*(($BP$2*G338)+($BQ$2*W338)+($BR$2*M338)+($BS$2*P338)+($BT$2*X338)+($BU$2*S338)+($BV$2*V338)+($BW$2*T338)-($BX$2*Z338)-($BY$2*(Q338-P338))-($BZ$2*(H338-G338))-($CA$2*Y338))*(1/F338)</f>
        <v>12.67432056419428</v>
      </c>
      <c r="D338">
        <v>31</v>
      </c>
      <c r="E338">
        <v>13</v>
      </c>
      <c r="F338">
        <v>6325</v>
      </c>
      <c r="G338">
        <v>775</v>
      </c>
      <c r="H338">
        <v>1776</v>
      </c>
      <c r="I338">
        <v>0.436</v>
      </c>
      <c r="J338">
        <v>582</v>
      </c>
      <c r="K338">
        <v>1214</v>
      </c>
      <c r="L338">
        <v>0.47899999999999998</v>
      </c>
      <c r="M338">
        <v>193</v>
      </c>
      <c r="N338">
        <v>562</v>
      </c>
      <c r="O338">
        <v>0.34300000000000003</v>
      </c>
      <c r="P338">
        <v>447</v>
      </c>
      <c r="Q338">
        <v>639</v>
      </c>
      <c r="R338">
        <v>0.7</v>
      </c>
      <c r="S338">
        <v>387</v>
      </c>
      <c r="T338">
        <v>709</v>
      </c>
      <c r="U338">
        <v>1096</v>
      </c>
      <c r="V338">
        <v>370</v>
      </c>
      <c r="W338">
        <v>255</v>
      </c>
      <c r="X338">
        <v>138</v>
      </c>
      <c r="Y338">
        <v>425</v>
      </c>
      <c r="Z338">
        <v>646</v>
      </c>
      <c r="AA338">
        <v>2190</v>
      </c>
      <c r="AB338">
        <v>70.599999999999994</v>
      </c>
      <c r="AC338" s="4">
        <v>31</v>
      </c>
      <c r="AD338" s="5">
        <v>6325</v>
      </c>
      <c r="AE338" s="5">
        <v>693</v>
      </c>
      <c r="AF338" s="5">
        <v>1643</v>
      </c>
      <c r="AG338" s="5">
        <v>0.42199999999999999</v>
      </c>
      <c r="AH338" s="5">
        <v>457</v>
      </c>
      <c r="AI338" s="5">
        <v>970</v>
      </c>
      <c r="AJ338" s="5">
        <v>0.47099999999999997</v>
      </c>
      <c r="AK338" s="5">
        <v>236</v>
      </c>
      <c r="AL338" s="5">
        <v>673</v>
      </c>
      <c r="AM338" s="5">
        <v>0.35099999999999998</v>
      </c>
      <c r="AN338" s="5">
        <v>589</v>
      </c>
      <c r="AO338" s="5">
        <v>826</v>
      </c>
      <c r="AP338" s="5">
        <v>0.71299999999999997</v>
      </c>
      <c r="AQ338" s="5">
        <v>369</v>
      </c>
      <c r="AR338" s="5">
        <v>721</v>
      </c>
      <c r="AS338" s="5">
        <v>1090</v>
      </c>
      <c r="AT338" s="5">
        <v>385</v>
      </c>
      <c r="AU338" s="5">
        <v>240</v>
      </c>
      <c r="AV338" s="5">
        <v>111</v>
      </c>
      <c r="AW338" s="5">
        <v>449</v>
      </c>
      <c r="AX338" s="5">
        <v>600</v>
      </c>
      <c r="AY338" s="5">
        <v>2211</v>
      </c>
      <c r="AZ338" s="6">
        <v>71.3</v>
      </c>
      <c r="BA338">
        <f t="shared" si="35"/>
        <v>0.52426739926739929</v>
      </c>
      <c r="BB338">
        <f t="shared" si="36"/>
        <v>0.51138519924098669</v>
      </c>
      <c r="BD338" s="5">
        <f t="shared" si="37"/>
        <v>1.0767507548456219</v>
      </c>
      <c r="BE338" s="5">
        <f t="shared" si="38"/>
        <v>1.0581754928488598</v>
      </c>
      <c r="BG338">
        <v>16</v>
      </c>
      <c r="BH338">
        <v>13</v>
      </c>
      <c r="BI338" s="5">
        <f t="shared" si="39"/>
        <v>0.5161290322580645</v>
      </c>
      <c r="BJ338" s="5">
        <f t="shared" si="40"/>
        <v>0.41935483870967744</v>
      </c>
      <c r="BK338" s="5">
        <f t="shared" si="41"/>
        <v>-9.6774193548387066E-2</v>
      </c>
    </row>
    <row r="339" spans="1:63" x14ac:dyDescent="0.25">
      <c r="A339">
        <v>2015</v>
      </c>
      <c r="B339" t="s">
        <v>355</v>
      </c>
      <c r="C339" s="5">
        <f>54*(($BP$2*G339)+($BQ$2*W339)+($BR$2*M339)+($BS$2*P339)+($BT$2*X339)+($BU$2*S339)+($BV$2*V339)+($BW$2*T339)-($BX$2*Z339)-($BY$2*(Q339-P339))-($BZ$2*(H339-G339))-($CA$2*Y339))*(1/F339)</f>
        <v>9.6017147316856448</v>
      </c>
      <c r="D339">
        <v>28</v>
      </c>
      <c r="E339">
        <v>6</v>
      </c>
      <c r="F339">
        <v>5626</v>
      </c>
      <c r="G339">
        <v>618</v>
      </c>
      <c r="H339">
        <v>1543</v>
      </c>
      <c r="I339">
        <v>0.40100000000000002</v>
      </c>
      <c r="J339">
        <v>430</v>
      </c>
      <c r="K339">
        <v>1006</v>
      </c>
      <c r="L339">
        <v>0.42699999999999999</v>
      </c>
      <c r="M339">
        <v>188</v>
      </c>
      <c r="N339">
        <v>537</v>
      </c>
      <c r="O339">
        <v>0.35</v>
      </c>
      <c r="P339">
        <v>323</v>
      </c>
      <c r="Q339">
        <v>463</v>
      </c>
      <c r="R339">
        <v>0.69799999999999995</v>
      </c>
      <c r="S339">
        <v>207</v>
      </c>
      <c r="T339">
        <v>700</v>
      </c>
      <c r="U339">
        <v>907</v>
      </c>
      <c r="V339">
        <v>335</v>
      </c>
      <c r="W339">
        <v>148</v>
      </c>
      <c r="X339">
        <v>67</v>
      </c>
      <c r="Y339">
        <v>352</v>
      </c>
      <c r="Z339">
        <v>483</v>
      </c>
      <c r="AA339">
        <v>1747</v>
      </c>
      <c r="AB339">
        <v>62.4</v>
      </c>
      <c r="AC339" s="4">
        <v>28</v>
      </c>
      <c r="AD339" s="5">
        <v>5626</v>
      </c>
      <c r="AE339" s="5">
        <v>698</v>
      </c>
      <c r="AF339" s="5">
        <v>1578</v>
      </c>
      <c r="AG339" s="5">
        <v>0.442</v>
      </c>
      <c r="AH339" s="5">
        <v>517</v>
      </c>
      <c r="AI339" s="5">
        <v>1060</v>
      </c>
      <c r="AJ339" s="5">
        <v>0.48799999999999999</v>
      </c>
      <c r="AK339" s="5">
        <v>181</v>
      </c>
      <c r="AL339" s="5">
        <v>518</v>
      </c>
      <c r="AM339" s="5">
        <v>0.34899999999999998</v>
      </c>
      <c r="AN339" s="5">
        <v>406</v>
      </c>
      <c r="AO339" s="5">
        <v>577</v>
      </c>
      <c r="AP339" s="5">
        <v>0.70399999999999996</v>
      </c>
      <c r="AQ339" s="5">
        <v>269</v>
      </c>
      <c r="AR339" s="5">
        <v>785</v>
      </c>
      <c r="AS339" s="5">
        <v>1054</v>
      </c>
      <c r="AT339" s="5">
        <v>353</v>
      </c>
      <c r="AU339" s="5">
        <v>172</v>
      </c>
      <c r="AV339" s="5">
        <v>93</v>
      </c>
      <c r="AW339" s="5">
        <v>326</v>
      </c>
      <c r="AX339" s="5">
        <v>465</v>
      </c>
      <c r="AY339" s="5">
        <v>1983</v>
      </c>
      <c r="AZ339" s="6">
        <v>70.8</v>
      </c>
      <c r="BA339">
        <f t="shared" si="35"/>
        <v>0.47108255066732574</v>
      </c>
      <c r="BB339">
        <f t="shared" si="36"/>
        <v>0.52867203219315895</v>
      </c>
      <c r="BD339" s="5">
        <f t="shared" si="37"/>
        <v>1.0628148783363704</v>
      </c>
      <c r="BE339" s="5">
        <f t="shared" si="38"/>
        <v>0.9326286568439035</v>
      </c>
      <c r="BG339">
        <v>24</v>
      </c>
      <c r="BH339">
        <v>6</v>
      </c>
      <c r="BI339" s="5">
        <f t="shared" si="39"/>
        <v>0.8571428571428571</v>
      </c>
      <c r="BJ339" s="5">
        <f t="shared" si="40"/>
        <v>0.21428571428571427</v>
      </c>
      <c r="BK339" s="5">
        <f t="shared" si="41"/>
        <v>-0.64285714285714279</v>
      </c>
    </row>
    <row r="340" spans="1:63" x14ac:dyDescent="0.25">
      <c r="A340">
        <v>2015</v>
      </c>
      <c r="B340" t="s">
        <v>356</v>
      </c>
      <c r="C340" s="5">
        <f>54*(($BP$2*G340)+($BQ$2*W340)+($BR$2*M340)+($BS$2*P340)+($BT$2*X340)+($BU$2*S340)+($BV$2*V340)+($BW$2*T340)-($BX$2*Z340)-($BY$2*(Q340-P340))-($BZ$2*(H340-G340))-($CA$2*Y340))*(1/F340)</f>
        <v>12.789277826183783</v>
      </c>
      <c r="D340">
        <v>30</v>
      </c>
      <c r="E340">
        <v>17</v>
      </c>
      <c r="F340">
        <v>6073</v>
      </c>
      <c r="G340">
        <v>749</v>
      </c>
      <c r="H340">
        <v>1709</v>
      </c>
      <c r="I340">
        <v>0.438</v>
      </c>
      <c r="J340">
        <v>513</v>
      </c>
      <c r="K340">
        <v>1066</v>
      </c>
      <c r="L340">
        <v>0.48099999999999998</v>
      </c>
      <c r="M340">
        <v>236</v>
      </c>
      <c r="N340">
        <v>643</v>
      </c>
      <c r="O340">
        <v>0.36699999999999999</v>
      </c>
      <c r="P340">
        <v>440</v>
      </c>
      <c r="Q340">
        <v>674</v>
      </c>
      <c r="R340">
        <v>0.65300000000000002</v>
      </c>
      <c r="S340">
        <v>340</v>
      </c>
      <c r="T340">
        <v>778</v>
      </c>
      <c r="U340">
        <v>1118</v>
      </c>
      <c r="V340">
        <v>429</v>
      </c>
      <c r="W340">
        <v>163</v>
      </c>
      <c r="X340">
        <v>97</v>
      </c>
      <c r="Y340">
        <v>389</v>
      </c>
      <c r="Z340">
        <v>553</v>
      </c>
      <c r="AA340">
        <v>2174</v>
      </c>
      <c r="AB340">
        <v>72.5</v>
      </c>
      <c r="AC340" s="4">
        <v>30</v>
      </c>
      <c r="AD340" s="5">
        <v>6073</v>
      </c>
      <c r="AE340" s="5">
        <v>726</v>
      </c>
      <c r="AF340" s="5">
        <v>1710</v>
      </c>
      <c r="AG340" s="5">
        <v>0.42499999999999999</v>
      </c>
      <c r="AH340" s="5">
        <v>527</v>
      </c>
      <c r="AI340" s="5">
        <v>1111</v>
      </c>
      <c r="AJ340" s="5">
        <v>0.47399999999999998</v>
      </c>
      <c r="AK340" s="5">
        <v>199</v>
      </c>
      <c r="AL340" s="5">
        <v>599</v>
      </c>
      <c r="AM340" s="5">
        <v>0.33200000000000002</v>
      </c>
      <c r="AN340" s="5">
        <v>400</v>
      </c>
      <c r="AO340" s="5">
        <v>587</v>
      </c>
      <c r="AP340" s="5">
        <v>0.68100000000000005</v>
      </c>
      <c r="AQ340" s="5">
        <v>316</v>
      </c>
      <c r="AR340" s="5">
        <v>736</v>
      </c>
      <c r="AS340" s="5">
        <v>1052</v>
      </c>
      <c r="AT340" s="5">
        <v>368</v>
      </c>
      <c r="AU340" s="5">
        <v>194</v>
      </c>
      <c r="AV340" s="5">
        <v>100</v>
      </c>
      <c r="AW340" s="5">
        <v>397</v>
      </c>
      <c r="AX340" s="5">
        <v>577</v>
      </c>
      <c r="AY340" s="5">
        <v>2051</v>
      </c>
      <c r="AZ340" s="6">
        <v>68.400000000000006</v>
      </c>
      <c r="BA340">
        <f t="shared" si="35"/>
        <v>0.53863740283493367</v>
      </c>
      <c r="BB340">
        <f t="shared" si="36"/>
        <v>0.50671607225567394</v>
      </c>
      <c r="BD340" s="5">
        <f t="shared" si="37"/>
        <v>1.0124395300621978</v>
      </c>
      <c r="BE340" s="5">
        <f t="shared" si="38"/>
        <v>1.0722035904517657</v>
      </c>
      <c r="BG340">
        <v>17</v>
      </c>
      <c r="BH340">
        <v>17</v>
      </c>
      <c r="BI340" s="5">
        <f t="shared" si="39"/>
        <v>0.56666666666666665</v>
      </c>
      <c r="BJ340" s="5">
        <f t="shared" si="40"/>
        <v>0.56666666666666665</v>
      </c>
      <c r="BK340" s="5">
        <f t="shared" si="41"/>
        <v>0</v>
      </c>
    </row>
    <row r="341" spans="1:63" x14ac:dyDescent="0.25">
      <c r="A341">
        <v>2015</v>
      </c>
      <c r="B341" t="s">
        <v>357</v>
      </c>
      <c r="C341" s="5">
        <f>54*(($BP$2*G341)+($BQ$2*W341)+($BR$2*M341)+($BS$2*P341)+($BT$2*X341)+($BU$2*S341)+($BV$2*V341)+($BW$2*T341)-($BX$2*Z341)-($BY$2*(Q341-P341))-($BZ$2*(H341-G341))-($CA$2*Y341))*(1/F341)</f>
        <v>13.012972204351229</v>
      </c>
      <c r="D341">
        <v>31</v>
      </c>
      <c r="E341">
        <v>17</v>
      </c>
      <c r="F341">
        <v>6272</v>
      </c>
      <c r="G341">
        <v>764</v>
      </c>
      <c r="H341">
        <v>1636</v>
      </c>
      <c r="I341">
        <v>0.46700000000000003</v>
      </c>
      <c r="J341">
        <v>548</v>
      </c>
      <c r="K341">
        <v>1052</v>
      </c>
      <c r="L341">
        <v>0.52100000000000002</v>
      </c>
      <c r="M341">
        <v>216</v>
      </c>
      <c r="N341">
        <v>584</v>
      </c>
      <c r="O341">
        <v>0.37</v>
      </c>
      <c r="P341">
        <v>473</v>
      </c>
      <c r="Q341">
        <v>678</v>
      </c>
      <c r="R341">
        <v>0.69799999999999995</v>
      </c>
      <c r="S341">
        <v>310</v>
      </c>
      <c r="T341">
        <v>693</v>
      </c>
      <c r="U341">
        <v>1003</v>
      </c>
      <c r="V341">
        <v>405</v>
      </c>
      <c r="W341">
        <v>199</v>
      </c>
      <c r="X341">
        <v>68</v>
      </c>
      <c r="Y341">
        <v>378</v>
      </c>
      <c r="Z341">
        <v>570</v>
      </c>
      <c r="AA341">
        <v>2217</v>
      </c>
      <c r="AB341">
        <v>71.5</v>
      </c>
      <c r="AC341" s="4">
        <v>31</v>
      </c>
      <c r="AD341" s="5">
        <v>6272</v>
      </c>
      <c r="AE341" s="5">
        <v>733</v>
      </c>
      <c r="AF341" s="5">
        <v>1664</v>
      </c>
      <c r="AG341" s="5">
        <v>0.441</v>
      </c>
      <c r="AH341" s="5">
        <v>501</v>
      </c>
      <c r="AI341" s="5">
        <v>997</v>
      </c>
      <c r="AJ341" s="5">
        <v>0.503</v>
      </c>
      <c r="AK341" s="5">
        <v>232</v>
      </c>
      <c r="AL341" s="5">
        <v>667</v>
      </c>
      <c r="AM341" s="5">
        <v>0.34799999999999998</v>
      </c>
      <c r="AN341" s="5">
        <v>438</v>
      </c>
      <c r="AO341" s="5">
        <v>607</v>
      </c>
      <c r="AP341" s="5">
        <v>0.72199999999999998</v>
      </c>
      <c r="AQ341" s="5">
        <v>313</v>
      </c>
      <c r="AR341" s="5">
        <v>666</v>
      </c>
      <c r="AS341" s="5">
        <v>979</v>
      </c>
      <c r="AT341" s="5">
        <v>388</v>
      </c>
      <c r="AU341" s="5">
        <v>182</v>
      </c>
      <c r="AV341" s="5">
        <v>88</v>
      </c>
      <c r="AW341" s="5">
        <v>392</v>
      </c>
      <c r="AX341" s="5">
        <v>617</v>
      </c>
      <c r="AY341" s="5">
        <v>2136</v>
      </c>
      <c r="AZ341" s="6">
        <v>68.900000000000006</v>
      </c>
      <c r="BA341">
        <f t="shared" si="35"/>
        <v>0.55429113323850165</v>
      </c>
      <c r="BB341">
        <f t="shared" si="36"/>
        <v>0.52604411074612856</v>
      </c>
      <c r="BD341" s="5">
        <f t="shared" si="37"/>
        <v>1.0756370228623224</v>
      </c>
      <c r="BE341" s="5">
        <f t="shared" si="38"/>
        <v>1.1224179829890644</v>
      </c>
      <c r="BG341">
        <v>3</v>
      </c>
      <c r="BH341">
        <v>17</v>
      </c>
      <c r="BI341" s="5">
        <f t="shared" si="39"/>
        <v>9.6774193548387094E-2</v>
      </c>
      <c r="BJ341" s="5">
        <f t="shared" si="40"/>
        <v>0.54838709677419351</v>
      </c>
      <c r="BK341" s="5">
        <f t="shared" si="41"/>
        <v>0.45161290322580638</v>
      </c>
    </row>
    <row r="342" spans="1:63" x14ac:dyDescent="0.25">
      <c r="A342">
        <v>2015</v>
      </c>
      <c r="B342" t="s">
        <v>358</v>
      </c>
      <c r="C342" s="5">
        <f>54*(($BP$2*G342)+($BQ$2*W342)+($BR$2*M342)+($BS$2*P342)+($BT$2*X342)+($BU$2*S342)+($BV$2*V342)+($BW$2*T342)-($BX$2*Z342)-($BY$2*(Q342-P342))-($BZ$2*(H342-G342))-($CA$2*Y342))*(1/F342)</f>
        <v>14.241200681065527</v>
      </c>
      <c r="D342">
        <v>32</v>
      </c>
      <c r="E342">
        <v>27</v>
      </c>
      <c r="F342">
        <v>6449</v>
      </c>
      <c r="G342">
        <v>784</v>
      </c>
      <c r="H342">
        <v>1756</v>
      </c>
      <c r="I342">
        <v>0.44600000000000001</v>
      </c>
      <c r="J342">
        <v>560</v>
      </c>
      <c r="K342">
        <v>1137</v>
      </c>
      <c r="L342">
        <v>0.49299999999999999</v>
      </c>
      <c r="M342">
        <v>224</v>
      </c>
      <c r="N342">
        <v>619</v>
      </c>
      <c r="O342">
        <v>0.36199999999999999</v>
      </c>
      <c r="P342">
        <v>439</v>
      </c>
      <c r="Q342">
        <v>638</v>
      </c>
      <c r="R342">
        <v>0.68799999999999994</v>
      </c>
      <c r="S342">
        <v>380</v>
      </c>
      <c r="T342">
        <v>758</v>
      </c>
      <c r="U342">
        <v>1138</v>
      </c>
      <c r="V342">
        <v>445</v>
      </c>
      <c r="W342">
        <v>225</v>
      </c>
      <c r="X342">
        <v>122</v>
      </c>
      <c r="Y342">
        <v>301</v>
      </c>
      <c r="Z342">
        <v>533</v>
      </c>
      <c r="AA342">
        <v>2231</v>
      </c>
      <c r="AB342">
        <v>69.7</v>
      </c>
      <c r="AC342" s="4">
        <v>32</v>
      </c>
      <c r="AD342" s="5">
        <v>6449</v>
      </c>
      <c r="AE342" s="5">
        <v>617</v>
      </c>
      <c r="AF342" s="5">
        <v>1551</v>
      </c>
      <c r="AG342" s="5">
        <v>0.39800000000000002</v>
      </c>
      <c r="AH342" s="5">
        <v>456</v>
      </c>
      <c r="AI342" s="5">
        <v>1082</v>
      </c>
      <c r="AJ342" s="5">
        <v>0.42099999999999999</v>
      </c>
      <c r="AK342" s="5">
        <v>161</v>
      </c>
      <c r="AL342" s="5">
        <v>469</v>
      </c>
      <c r="AM342" s="5">
        <v>0.34300000000000003</v>
      </c>
      <c r="AN342" s="5">
        <v>391</v>
      </c>
      <c r="AO342" s="5">
        <v>576</v>
      </c>
      <c r="AP342" s="5">
        <v>0.67900000000000005</v>
      </c>
      <c r="AQ342" s="5">
        <v>272</v>
      </c>
      <c r="AR342" s="5">
        <v>698</v>
      </c>
      <c r="AS342" s="5">
        <v>970</v>
      </c>
      <c r="AT342" s="5">
        <v>278</v>
      </c>
      <c r="AU342" s="5">
        <v>127</v>
      </c>
      <c r="AV342" s="5">
        <v>108</v>
      </c>
      <c r="AW342" s="5">
        <v>426</v>
      </c>
      <c r="AX342" s="5">
        <v>575</v>
      </c>
      <c r="AY342" s="5">
        <v>1786</v>
      </c>
      <c r="AZ342" s="6">
        <v>55.8</v>
      </c>
      <c r="BA342">
        <f t="shared" si="35"/>
        <v>0.57917059377945335</v>
      </c>
      <c r="BB342">
        <f t="shared" si="36"/>
        <v>0.45133635905194153</v>
      </c>
      <c r="BD342" s="5">
        <f t="shared" si="37"/>
        <v>0.92280665495504799</v>
      </c>
      <c r="BE342" s="5">
        <f t="shared" si="38"/>
        <v>1.1546423765655729</v>
      </c>
      <c r="BG342">
        <v>15</v>
      </c>
      <c r="BH342">
        <v>27</v>
      </c>
      <c r="BI342" s="5">
        <f t="shared" si="39"/>
        <v>0.46875</v>
      </c>
      <c r="BJ342" s="5">
        <f t="shared" si="40"/>
        <v>0.84375</v>
      </c>
      <c r="BK342" s="5">
        <f t="shared" si="41"/>
        <v>0.375</v>
      </c>
    </row>
    <row r="343" spans="1:63" x14ac:dyDescent="0.25">
      <c r="A343">
        <v>2015</v>
      </c>
      <c r="B343" t="s">
        <v>359</v>
      </c>
      <c r="C343" s="5">
        <f>54*(($BP$2*G343)+($BQ$2*W343)+($BR$2*M343)+($BS$2*P343)+($BT$2*X343)+($BU$2*S343)+($BV$2*V343)+($BW$2*T343)-($BX$2*Z343)-($BY$2*(Q343-P343))-($BZ$2*(H343-G343))-($CA$2*Y343))*(1/F343)</f>
        <v>14.748145921656139</v>
      </c>
      <c r="D343">
        <v>30</v>
      </c>
      <c r="E343">
        <v>17</v>
      </c>
      <c r="F343">
        <v>5999</v>
      </c>
      <c r="G343">
        <v>761</v>
      </c>
      <c r="H343">
        <v>1544</v>
      </c>
      <c r="I343">
        <v>0.49299999999999999</v>
      </c>
      <c r="J343">
        <v>501</v>
      </c>
      <c r="K343">
        <v>893</v>
      </c>
      <c r="L343">
        <v>0.56100000000000005</v>
      </c>
      <c r="M343">
        <v>260</v>
      </c>
      <c r="N343">
        <v>651</v>
      </c>
      <c r="O343">
        <v>0.39900000000000002</v>
      </c>
      <c r="P343">
        <v>412</v>
      </c>
      <c r="Q343">
        <v>559</v>
      </c>
      <c r="R343">
        <v>0.73699999999999999</v>
      </c>
      <c r="S343">
        <v>213</v>
      </c>
      <c r="T343">
        <v>751</v>
      </c>
      <c r="U343">
        <v>964</v>
      </c>
      <c r="V343">
        <v>451</v>
      </c>
      <c r="W343">
        <v>182</v>
      </c>
      <c r="X343">
        <v>134</v>
      </c>
      <c r="Y343">
        <v>348</v>
      </c>
      <c r="Z343">
        <v>465</v>
      </c>
      <c r="AA343">
        <v>2194</v>
      </c>
      <c r="AB343">
        <v>73.099999999999994</v>
      </c>
      <c r="AC343" s="4">
        <v>30</v>
      </c>
      <c r="AD343" s="5">
        <v>5999</v>
      </c>
      <c r="AE343" s="5">
        <v>703</v>
      </c>
      <c r="AF343" s="5">
        <v>1671</v>
      </c>
      <c r="AG343" s="5">
        <v>0.42099999999999999</v>
      </c>
      <c r="AH343" s="5">
        <v>492</v>
      </c>
      <c r="AI343" s="5">
        <v>1046</v>
      </c>
      <c r="AJ343" s="5">
        <v>0.47</v>
      </c>
      <c r="AK343" s="5">
        <v>211</v>
      </c>
      <c r="AL343" s="5">
        <v>625</v>
      </c>
      <c r="AM343" s="5">
        <v>0.33800000000000002</v>
      </c>
      <c r="AN343" s="5">
        <v>358</v>
      </c>
      <c r="AO343" s="5">
        <v>512</v>
      </c>
      <c r="AP343" s="5">
        <v>0.69899999999999995</v>
      </c>
      <c r="AQ343" s="5">
        <v>305</v>
      </c>
      <c r="AR343" s="5">
        <v>658</v>
      </c>
      <c r="AS343" s="5">
        <v>963</v>
      </c>
      <c r="AT343" s="5">
        <v>381</v>
      </c>
      <c r="AU343" s="5">
        <v>211</v>
      </c>
      <c r="AV343" s="5">
        <v>70</v>
      </c>
      <c r="AW343" s="5">
        <v>334</v>
      </c>
      <c r="AX343" s="5">
        <v>512</v>
      </c>
      <c r="AY343" s="5">
        <v>1975</v>
      </c>
      <c r="AZ343" s="6">
        <v>65.8</v>
      </c>
      <c r="BA343">
        <f t="shared" si="35"/>
        <v>0.56901408450704227</v>
      </c>
      <c r="BB343">
        <f t="shared" si="36"/>
        <v>0.52090341182123978</v>
      </c>
      <c r="BD343" s="5">
        <f t="shared" si="37"/>
        <v>1.0368542629147417</v>
      </c>
      <c r="BE343" s="5">
        <f t="shared" si="38"/>
        <v>1.1531588352780406</v>
      </c>
      <c r="BG343">
        <v>18</v>
      </c>
      <c r="BH343">
        <v>17</v>
      </c>
      <c r="BI343" s="5">
        <f t="shared" si="39"/>
        <v>0.6</v>
      </c>
      <c r="BJ343" s="5">
        <f t="shared" si="40"/>
        <v>0.56666666666666665</v>
      </c>
      <c r="BK343" s="5">
        <f t="shared" si="41"/>
        <v>-3.3333333333333326E-2</v>
      </c>
    </row>
    <row r="344" spans="1:63" x14ac:dyDescent="0.25">
      <c r="A344">
        <v>2015</v>
      </c>
      <c r="B344" t="s">
        <v>360</v>
      </c>
      <c r="C344" s="5">
        <f>54*(($BP$2*G344)+($BQ$2*W344)+($BR$2*M344)+($BS$2*P344)+($BT$2*X344)+($BU$2*S344)+($BV$2*V344)+($BW$2*T344)-($BX$2*Z344)-($BY$2*(Q344-P344))-($BZ$2*(H344-G344))-($CA$2*Y344))*(1/F344)</f>
        <v>13.813274919350848</v>
      </c>
      <c r="D344">
        <v>31</v>
      </c>
      <c r="E344">
        <v>16</v>
      </c>
      <c r="F344">
        <v>6300</v>
      </c>
      <c r="G344">
        <v>790</v>
      </c>
      <c r="H344">
        <v>1752</v>
      </c>
      <c r="I344">
        <v>0.45100000000000001</v>
      </c>
      <c r="J344">
        <v>546</v>
      </c>
      <c r="K344">
        <v>1073</v>
      </c>
      <c r="L344">
        <v>0.50900000000000001</v>
      </c>
      <c r="M344">
        <v>244</v>
      </c>
      <c r="N344">
        <v>679</v>
      </c>
      <c r="O344">
        <v>0.35899999999999999</v>
      </c>
      <c r="P344">
        <v>462</v>
      </c>
      <c r="Q344">
        <v>636</v>
      </c>
      <c r="R344">
        <v>0.72599999999999998</v>
      </c>
      <c r="S344">
        <v>324</v>
      </c>
      <c r="T344">
        <v>771</v>
      </c>
      <c r="U344">
        <v>1095</v>
      </c>
      <c r="V344">
        <v>383</v>
      </c>
      <c r="W344">
        <v>221</v>
      </c>
      <c r="X344">
        <v>139</v>
      </c>
      <c r="Y344">
        <v>382</v>
      </c>
      <c r="Z344">
        <v>551</v>
      </c>
      <c r="AA344">
        <v>2286</v>
      </c>
      <c r="AB344">
        <v>73.7</v>
      </c>
      <c r="AC344" s="4">
        <v>31</v>
      </c>
      <c r="AD344" s="5">
        <v>6300</v>
      </c>
      <c r="AE344" s="5">
        <v>716</v>
      </c>
      <c r="AF344" s="5">
        <v>1761</v>
      </c>
      <c r="AG344" s="5">
        <v>0.40699999999999997</v>
      </c>
      <c r="AH344" s="5">
        <v>527</v>
      </c>
      <c r="AI344" s="5">
        <v>1172</v>
      </c>
      <c r="AJ344" s="5">
        <v>0.45</v>
      </c>
      <c r="AK344" s="5">
        <v>189</v>
      </c>
      <c r="AL344" s="5">
        <v>589</v>
      </c>
      <c r="AM344" s="5">
        <v>0.32100000000000001</v>
      </c>
      <c r="AN344" s="5">
        <v>457</v>
      </c>
      <c r="AO344" s="5">
        <v>655</v>
      </c>
      <c r="AP344" s="5">
        <v>0.69799999999999995</v>
      </c>
      <c r="AQ344" s="5">
        <v>365</v>
      </c>
      <c r="AR344" s="5">
        <v>735</v>
      </c>
      <c r="AS344" s="5">
        <v>1100</v>
      </c>
      <c r="AT344" s="5">
        <v>326</v>
      </c>
      <c r="AU344" s="5">
        <v>191</v>
      </c>
      <c r="AV344" s="5">
        <v>109</v>
      </c>
      <c r="AW344" s="5">
        <v>425</v>
      </c>
      <c r="AX344" s="5">
        <v>562</v>
      </c>
      <c r="AY344" s="5">
        <v>2078</v>
      </c>
      <c r="AZ344" s="6">
        <v>67</v>
      </c>
      <c r="BA344">
        <f t="shared" si="35"/>
        <v>0.53488372093023251</v>
      </c>
      <c r="BB344">
        <f t="shared" si="36"/>
        <v>0.48532836516068933</v>
      </c>
      <c r="BD344" s="5">
        <f t="shared" si="37"/>
        <v>0.99759961593855018</v>
      </c>
      <c r="BE344" s="5">
        <f t="shared" si="38"/>
        <v>1.1073435380740166</v>
      </c>
      <c r="BG344">
        <v>26</v>
      </c>
      <c r="BH344">
        <v>16</v>
      </c>
      <c r="BI344" s="5">
        <f t="shared" si="39"/>
        <v>0.83870967741935487</v>
      </c>
      <c r="BJ344" s="5">
        <f t="shared" si="40"/>
        <v>0.5161290322580645</v>
      </c>
      <c r="BK344" s="5">
        <f t="shared" si="41"/>
        <v>-0.32258064516129037</v>
      </c>
    </row>
    <row r="345" spans="1:63" x14ac:dyDescent="0.25">
      <c r="A345">
        <v>2015</v>
      </c>
      <c r="B345" t="s">
        <v>361</v>
      </c>
      <c r="C345" s="5">
        <f>54*(($BP$2*G345)+($BQ$2*W345)+($BR$2*M345)+($BS$2*P345)+($BT$2*X345)+($BU$2*S345)+($BV$2*V345)+($BW$2*T345)-($BX$2*Z345)-($BY$2*(Q345-P345))-($BZ$2*(H345-G345))-($CA$2*Y345))*(1/F345)</f>
        <v>14.727075465115179</v>
      </c>
      <c r="D345">
        <v>30</v>
      </c>
      <c r="E345">
        <v>27</v>
      </c>
      <c r="F345">
        <v>6025</v>
      </c>
      <c r="G345">
        <v>753</v>
      </c>
      <c r="H345">
        <v>1573</v>
      </c>
      <c r="I345">
        <v>0.47899999999999998</v>
      </c>
      <c r="J345">
        <v>551</v>
      </c>
      <c r="K345">
        <v>998</v>
      </c>
      <c r="L345">
        <v>0.55200000000000005</v>
      </c>
      <c r="M345">
        <v>202</v>
      </c>
      <c r="N345">
        <v>575</v>
      </c>
      <c r="O345">
        <v>0.35099999999999998</v>
      </c>
      <c r="P345">
        <v>442</v>
      </c>
      <c r="Q345">
        <v>587</v>
      </c>
      <c r="R345">
        <v>0.753</v>
      </c>
      <c r="S345">
        <v>281</v>
      </c>
      <c r="T345">
        <v>731</v>
      </c>
      <c r="U345">
        <v>1012</v>
      </c>
      <c r="V345">
        <v>373</v>
      </c>
      <c r="W345">
        <v>133</v>
      </c>
      <c r="X345">
        <v>110</v>
      </c>
      <c r="Y345">
        <v>226</v>
      </c>
      <c r="Z345">
        <v>375</v>
      </c>
      <c r="AA345">
        <v>2150</v>
      </c>
      <c r="AB345">
        <v>71.7</v>
      </c>
      <c r="AC345" s="4">
        <v>30</v>
      </c>
      <c r="AD345" s="5">
        <v>6025</v>
      </c>
      <c r="AE345" s="5">
        <v>651</v>
      </c>
      <c r="AF345" s="5">
        <v>1562</v>
      </c>
      <c r="AG345" s="5">
        <v>0.41699999999999998</v>
      </c>
      <c r="AH345" s="5">
        <v>503</v>
      </c>
      <c r="AI345" s="5">
        <v>1148</v>
      </c>
      <c r="AJ345" s="5">
        <v>0.438</v>
      </c>
      <c r="AK345" s="5">
        <v>148</v>
      </c>
      <c r="AL345" s="5">
        <v>414</v>
      </c>
      <c r="AM345" s="5">
        <v>0.35699999999999998</v>
      </c>
      <c r="AN345" s="5">
        <v>230</v>
      </c>
      <c r="AO345" s="5">
        <v>342</v>
      </c>
      <c r="AP345" s="5">
        <v>0.67300000000000004</v>
      </c>
      <c r="AQ345" s="5">
        <v>227</v>
      </c>
      <c r="AR345" s="5">
        <v>610</v>
      </c>
      <c r="AS345" s="5">
        <v>837</v>
      </c>
      <c r="AT345" s="5">
        <v>252</v>
      </c>
      <c r="AU345" s="5">
        <v>117</v>
      </c>
      <c r="AV345" s="5">
        <v>56</v>
      </c>
      <c r="AW345" s="5">
        <v>303</v>
      </c>
      <c r="AX345" s="5">
        <v>562</v>
      </c>
      <c r="AY345" s="5">
        <v>1680</v>
      </c>
      <c r="AZ345" s="6">
        <v>56</v>
      </c>
      <c r="BA345">
        <f t="shared" si="35"/>
        <v>0.59545214172395555</v>
      </c>
      <c r="BB345">
        <f t="shared" si="36"/>
        <v>0.4777777777777778</v>
      </c>
      <c r="BD345" s="5">
        <f t="shared" si="37"/>
        <v>0.94658553076402974</v>
      </c>
      <c r="BE345" s="5">
        <f t="shared" si="38"/>
        <v>1.2266088544043816</v>
      </c>
      <c r="BG345">
        <v>21</v>
      </c>
      <c r="BH345">
        <v>27</v>
      </c>
      <c r="BI345" s="5">
        <f t="shared" si="39"/>
        <v>0.7</v>
      </c>
      <c r="BJ345" s="5">
        <f t="shared" si="40"/>
        <v>0.9</v>
      </c>
      <c r="BK345" s="5">
        <f t="shared" si="41"/>
        <v>0.20000000000000007</v>
      </c>
    </row>
    <row r="346" spans="1:63" x14ac:dyDescent="0.25">
      <c r="A346">
        <v>2015</v>
      </c>
      <c r="B346" t="s">
        <v>362</v>
      </c>
      <c r="C346" s="5">
        <f>54*(($BP$2*G346)+($BQ$2*W346)+($BR$2*M346)+($BS$2*P346)+($BT$2*X346)+($BU$2*S346)+($BV$2*V346)+($BW$2*T346)-($BX$2*Z346)-($BY$2*(Q346-P346))-($BZ$2*(H346-G346))-($CA$2*Y346))*(1/F346)</f>
        <v>12.708258851916977</v>
      </c>
      <c r="D346">
        <v>32</v>
      </c>
      <c r="E346">
        <v>24</v>
      </c>
      <c r="F346">
        <v>6400</v>
      </c>
      <c r="G346">
        <v>757</v>
      </c>
      <c r="H346">
        <v>1656</v>
      </c>
      <c r="I346">
        <v>0.45700000000000002</v>
      </c>
      <c r="J346">
        <v>555</v>
      </c>
      <c r="K346">
        <v>1116</v>
      </c>
      <c r="L346">
        <v>0.497</v>
      </c>
      <c r="M346">
        <v>202</v>
      </c>
      <c r="N346">
        <v>540</v>
      </c>
      <c r="O346">
        <v>0.374</v>
      </c>
      <c r="P346">
        <v>422</v>
      </c>
      <c r="Q346">
        <v>619</v>
      </c>
      <c r="R346">
        <v>0.68200000000000005</v>
      </c>
      <c r="S346">
        <v>293</v>
      </c>
      <c r="T346">
        <v>748</v>
      </c>
      <c r="U346">
        <v>1041</v>
      </c>
      <c r="V346">
        <v>435</v>
      </c>
      <c r="W346">
        <v>214</v>
      </c>
      <c r="X346">
        <v>74</v>
      </c>
      <c r="Y346">
        <v>350</v>
      </c>
      <c r="Z346">
        <v>547</v>
      </c>
      <c r="AA346">
        <v>2138</v>
      </c>
      <c r="AB346">
        <v>66.8</v>
      </c>
      <c r="AC346" s="4">
        <v>32</v>
      </c>
      <c r="AD346" s="5">
        <v>6400</v>
      </c>
      <c r="AE346" s="5">
        <v>667</v>
      </c>
      <c r="AF346" s="5">
        <v>1606</v>
      </c>
      <c r="AG346" s="5">
        <v>0.41499999999999998</v>
      </c>
      <c r="AH346" s="5">
        <v>510</v>
      </c>
      <c r="AI346" s="5">
        <v>1084</v>
      </c>
      <c r="AJ346" s="5">
        <v>0.47</v>
      </c>
      <c r="AK346" s="5">
        <v>157</v>
      </c>
      <c r="AL346" s="5">
        <v>522</v>
      </c>
      <c r="AM346" s="5">
        <v>0.30099999999999999</v>
      </c>
      <c r="AN346" s="5">
        <v>417</v>
      </c>
      <c r="AO346" s="5">
        <v>593</v>
      </c>
      <c r="AP346" s="5">
        <v>0.70299999999999996</v>
      </c>
      <c r="AQ346" s="5">
        <v>275</v>
      </c>
      <c r="AR346" s="5">
        <v>724</v>
      </c>
      <c r="AS346" s="5">
        <v>999</v>
      </c>
      <c r="AT346" s="5">
        <v>289</v>
      </c>
      <c r="AU346" s="5">
        <v>172</v>
      </c>
      <c r="AV346" s="5">
        <v>104</v>
      </c>
      <c r="AW346" s="5">
        <v>415</v>
      </c>
      <c r="AX346" s="5">
        <v>593</v>
      </c>
      <c r="AY346" s="5">
        <v>1908</v>
      </c>
      <c r="AZ346" s="6">
        <v>59.6</v>
      </c>
      <c r="BA346">
        <f t="shared" si="35"/>
        <v>0.55493482309124764</v>
      </c>
      <c r="BB346">
        <f t="shared" si="36"/>
        <v>0.46977886977886979</v>
      </c>
      <c r="BD346" s="5">
        <f t="shared" si="37"/>
        <v>0.96208148446954411</v>
      </c>
      <c r="BE346" s="5">
        <f t="shared" si="38"/>
        <v>1.0904825053555034</v>
      </c>
      <c r="BG346">
        <v>19</v>
      </c>
      <c r="BH346">
        <v>24</v>
      </c>
      <c r="BI346" s="5">
        <f t="shared" si="39"/>
        <v>0.59375</v>
      </c>
      <c r="BJ346" s="5">
        <f t="shared" si="40"/>
        <v>0.75</v>
      </c>
      <c r="BK346" s="5">
        <f t="shared" si="41"/>
        <v>0.15625</v>
      </c>
    </row>
    <row r="347" spans="1:63" x14ac:dyDescent="0.25">
      <c r="A347">
        <v>2015</v>
      </c>
      <c r="B347" t="s">
        <v>363</v>
      </c>
      <c r="C347" s="5">
        <f>54*(($BP$2*G347)+($BQ$2*W347)+($BR$2*M347)+($BS$2*P347)+($BT$2*X347)+($BU$2*S347)+($BV$2*V347)+($BW$2*T347)-($BX$2*Z347)-($BY$2*(Q347-P347))-($BZ$2*(H347-G347))-($CA$2*Y347))*(1/F347)</f>
        <v>10.629732658489033</v>
      </c>
      <c r="D347">
        <v>31</v>
      </c>
      <c r="E347">
        <v>9</v>
      </c>
      <c r="F347">
        <v>6250</v>
      </c>
      <c r="G347">
        <v>715</v>
      </c>
      <c r="H347">
        <v>1619</v>
      </c>
      <c r="I347">
        <v>0.442</v>
      </c>
      <c r="J347">
        <v>521</v>
      </c>
      <c r="K347">
        <v>1048</v>
      </c>
      <c r="L347">
        <v>0.497</v>
      </c>
      <c r="M347">
        <v>194</v>
      </c>
      <c r="N347">
        <v>571</v>
      </c>
      <c r="O347">
        <v>0.34</v>
      </c>
      <c r="P347">
        <v>365</v>
      </c>
      <c r="Q347">
        <v>524</v>
      </c>
      <c r="R347">
        <v>0.69699999999999995</v>
      </c>
      <c r="S347">
        <v>232</v>
      </c>
      <c r="T347">
        <v>670</v>
      </c>
      <c r="U347">
        <v>902</v>
      </c>
      <c r="V347">
        <v>407</v>
      </c>
      <c r="W347">
        <v>168</v>
      </c>
      <c r="X347">
        <v>75</v>
      </c>
      <c r="Y347">
        <v>373</v>
      </c>
      <c r="Z347">
        <v>594</v>
      </c>
      <c r="AA347">
        <v>1989</v>
      </c>
      <c r="AB347">
        <v>64.2</v>
      </c>
      <c r="AC347" s="4">
        <v>31</v>
      </c>
      <c r="AD347" s="5">
        <v>6250</v>
      </c>
      <c r="AE347" s="5">
        <v>722</v>
      </c>
      <c r="AF347" s="5">
        <v>1602</v>
      </c>
      <c r="AG347" s="5">
        <v>0.45100000000000001</v>
      </c>
      <c r="AH347" s="5">
        <v>535</v>
      </c>
      <c r="AI347" s="5">
        <v>1074</v>
      </c>
      <c r="AJ347" s="5">
        <v>0.498</v>
      </c>
      <c r="AK347" s="5">
        <v>187</v>
      </c>
      <c r="AL347" s="5">
        <v>528</v>
      </c>
      <c r="AM347" s="5">
        <v>0.35399999999999998</v>
      </c>
      <c r="AN347" s="5">
        <v>476</v>
      </c>
      <c r="AO347" s="5">
        <v>648</v>
      </c>
      <c r="AP347" s="5">
        <v>0.73499999999999999</v>
      </c>
      <c r="AQ347" s="5">
        <v>295</v>
      </c>
      <c r="AR347" s="5">
        <v>765</v>
      </c>
      <c r="AS347" s="5">
        <v>1060</v>
      </c>
      <c r="AT347" s="5">
        <v>393</v>
      </c>
      <c r="AU347" s="5">
        <v>172</v>
      </c>
      <c r="AV347" s="5">
        <v>107</v>
      </c>
      <c r="AW347" s="5">
        <v>404</v>
      </c>
      <c r="AX347" s="5">
        <v>498</v>
      </c>
      <c r="AY347" s="5">
        <v>2107</v>
      </c>
      <c r="AZ347" s="6">
        <v>68</v>
      </c>
      <c r="BA347">
        <f t="shared" si="35"/>
        <v>0.51776649746192893</v>
      </c>
      <c r="BB347">
        <f t="shared" si="36"/>
        <v>0.52994296577946765</v>
      </c>
      <c r="BD347" s="5">
        <f t="shared" si="37"/>
        <v>1.0694345751700334</v>
      </c>
      <c r="BE347" s="5">
        <f t="shared" si="38"/>
        <v>1.0098497156783104</v>
      </c>
      <c r="BG347">
        <v>28</v>
      </c>
      <c r="BH347">
        <v>9</v>
      </c>
      <c r="BI347" s="5">
        <f t="shared" si="39"/>
        <v>0.90322580645161288</v>
      </c>
      <c r="BJ347" s="5">
        <f t="shared" si="40"/>
        <v>0.29032258064516131</v>
      </c>
      <c r="BK347" s="5">
        <f t="shared" si="41"/>
        <v>-0.61290322580645151</v>
      </c>
    </row>
    <row r="348" spans="1:63" x14ac:dyDescent="0.25">
      <c r="A348">
        <v>2015</v>
      </c>
      <c r="B348" t="s">
        <v>364</v>
      </c>
      <c r="C348" s="5">
        <f>54*(($BP$2*G348)+($BQ$2*W348)+($BR$2*M348)+($BS$2*P348)+($BT$2*X348)+($BU$2*S348)+($BV$2*V348)+($BW$2*T348)-($BX$2*Z348)-($BY$2*(Q348-P348))-($BZ$2*(H348-G348))-($CA$2*Y348))*(1/F348)</f>
        <v>11.765972579220193</v>
      </c>
      <c r="D348">
        <v>31</v>
      </c>
      <c r="E348">
        <v>20</v>
      </c>
      <c r="F348">
        <v>6327</v>
      </c>
      <c r="G348">
        <v>663</v>
      </c>
      <c r="H348">
        <v>1429</v>
      </c>
      <c r="I348">
        <v>0.46400000000000002</v>
      </c>
      <c r="J348">
        <v>482</v>
      </c>
      <c r="K348">
        <v>863</v>
      </c>
      <c r="L348">
        <v>0.55900000000000005</v>
      </c>
      <c r="M348">
        <v>181</v>
      </c>
      <c r="N348">
        <v>566</v>
      </c>
      <c r="O348">
        <v>0.32</v>
      </c>
      <c r="P348">
        <v>407</v>
      </c>
      <c r="Q348">
        <v>578</v>
      </c>
      <c r="R348">
        <v>0.70399999999999996</v>
      </c>
      <c r="S348">
        <v>195</v>
      </c>
      <c r="T348">
        <v>745</v>
      </c>
      <c r="U348">
        <v>940</v>
      </c>
      <c r="V348">
        <v>453</v>
      </c>
      <c r="W348">
        <v>178</v>
      </c>
      <c r="X348">
        <v>95</v>
      </c>
      <c r="Y348">
        <v>348</v>
      </c>
      <c r="Z348">
        <v>423</v>
      </c>
      <c r="AA348">
        <v>1914</v>
      </c>
      <c r="AB348">
        <v>61.7</v>
      </c>
      <c r="AC348" s="4">
        <v>31</v>
      </c>
      <c r="AD348" s="5">
        <v>6327</v>
      </c>
      <c r="AE348" s="5">
        <v>632</v>
      </c>
      <c r="AF348" s="5">
        <v>1570</v>
      </c>
      <c r="AG348" s="5">
        <v>0.40300000000000002</v>
      </c>
      <c r="AH348" s="5">
        <v>446</v>
      </c>
      <c r="AI348" s="5">
        <v>1026</v>
      </c>
      <c r="AJ348" s="5">
        <v>0.435</v>
      </c>
      <c r="AK348" s="5">
        <v>186</v>
      </c>
      <c r="AL348" s="5">
        <v>544</v>
      </c>
      <c r="AM348" s="5">
        <v>0.34200000000000003</v>
      </c>
      <c r="AN348" s="5">
        <v>279</v>
      </c>
      <c r="AO348" s="5">
        <v>407</v>
      </c>
      <c r="AP348" s="5">
        <v>0.68600000000000005</v>
      </c>
      <c r="AQ348" s="5">
        <v>262</v>
      </c>
      <c r="AR348" s="5">
        <v>667</v>
      </c>
      <c r="AS348" s="5">
        <v>929</v>
      </c>
      <c r="AT348" s="5">
        <v>311</v>
      </c>
      <c r="AU348" s="5">
        <v>166</v>
      </c>
      <c r="AV348" s="5">
        <v>70</v>
      </c>
      <c r="AW348" s="5">
        <v>340</v>
      </c>
      <c r="AX348" s="5">
        <v>572</v>
      </c>
      <c r="AY348" s="5">
        <v>1729</v>
      </c>
      <c r="AZ348" s="6">
        <v>55.8</v>
      </c>
      <c r="BA348">
        <f t="shared" si="35"/>
        <v>0.54840294840294845</v>
      </c>
      <c r="BB348">
        <f t="shared" si="36"/>
        <v>0.48136804492087798</v>
      </c>
      <c r="BD348" s="5">
        <f t="shared" si="37"/>
        <v>0.95482659597967756</v>
      </c>
      <c r="BE348" s="5">
        <f t="shared" si="38"/>
        <v>1.0555923229649238</v>
      </c>
      <c r="BG348">
        <v>23</v>
      </c>
      <c r="BH348">
        <v>20</v>
      </c>
      <c r="BI348" s="5">
        <f t="shared" si="39"/>
        <v>0.74193548387096775</v>
      </c>
      <c r="BJ348" s="5">
        <f t="shared" si="40"/>
        <v>0.64516129032258063</v>
      </c>
      <c r="BK348" s="5">
        <f t="shared" si="41"/>
        <v>-9.6774193548387122E-2</v>
      </c>
    </row>
    <row r="349" spans="1:63" x14ac:dyDescent="0.25">
      <c r="A349">
        <v>2015</v>
      </c>
      <c r="B349" t="s">
        <v>365</v>
      </c>
      <c r="C349" s="5">
        <f>54*(($BP$2*G349)+($BQ$2*W349)+($BR$2*M349)+($BS$2*P349)+($BT$2*X349)+($BU$2*S349)+($BV$2*V349)+($BW$2*T349)-($BX$2*Z349)-($BY$2*(Q349-P349))-($BZ$2*(H349-G349))-($CA$2*Y349))*(1/F349)</f>
        <v>14.505974517642612</v>
      </c>
      <c r="D349">
        <v>31</v>
      </c>
      <c r="E349">
        <v>19</v>
      </c>
      <c r="F349">
        <v>6300</v>
      </c>
      <c r="G349">
        <v>819</v>
      </c>
      <c r="H349">
        <v>1716</v>
      </c>
      <c r="I349">
        <v>0.47699999999999998</v>
      </c>
      <c r="J349">
        <v>618</v>
      </c>
      <c r="K349">
        <v>1147</v>
      </c>
      <c r="L349">
        <v>0.53900000000000003</v>
      </c>
      <c r="M349">
        <v>201</v>
      </c>
      <c r="N349">
        <v>569</v>
      </c>
      <c r="O349">
        <v>0.35299999999999998</v>
      </c>
      <c r="P349">
        <v>478</v>
      </c>
      <c r="Q349">
        <v>650</v>
      </c>
      <c r="R349">
        <v>0.73499999999999999</v>
      </c>
      <c r="S349">
        <v>314</v>
      </c>
      <c r="T349">
        <v>770</v>
      </c>
      <c r="U349">
        <v>1084</v>
      </c>
      <c r="V349">
        <v>523</v>
      </c>
      <c r="W349">
        <v>191</v>
      </c>
      <c r="X349">
        <v>91</v>
      </c>
      <c r="Y349">
        <v>378</v>
      </c>
      <c r="Z349">
        <v>562</v>
      </c>
      <c r="AA349">
        <v>2317</v>
      </c>
      <c r="AB349">
        <v>74.7</v>
      </c>
      <c r="AC349" s="4">
        <v>31</v>
      </c>
      <c r="AD349" s="5">
        <v>6300</v>
      </c>
      <c r="AE349" s="5">
        <v>748</v>
      </c>
      <c r="AF349" s="5">
        <v>1707</v>
      </c>
      <c r="AG349" s="5">
        <v>0.438</v>
      </c>
      <c r="AH349" s="5">
        <v>527</v>
      </c>
      <c r="AI349" s="5">
        <v>1081</v>
      </c>
      <c r="AJ349" s="5">
        <v>0.48799999999999999</v>
      </c>
      <c r="AK349" s="5">
        <v>221</v>
      </c>
      <c r="AL349" s="5">
        <v>626</v>
      </c>
      <c r="AM349" s="5">
        <v>0.35299999999999998</v>
      </c>
      <c r="AN349" s="5">
        <v>390</v>
      </c>
      <c r="AO349" s="5">
        <v>583</v>
      </c>
      <c r="AP349" s="5">
        <v>0.66900000000000004</v>
      </c>
      <c r="AQ349" s="5">
        <v>289</v>
      </c>
      <c r="AR349" s="5">
        <v>668</v>
      </c>
      <c r="AS349" s="5">
        <v>957</v>
      </c>
      <c r="AT349" s="5">
        <v>405</v>
      </c>
      <c r="AU349" s="5">
        <v>200</v>
      </c>
      <c r="AV349" s="5">
        <v>116</v>
      </c>
      <c r="AW349" s="5">
        <v>404</v>
      </c>
      <c r="AX349" s="5">
        <v>618</v>
      </c>
      <c r="AY349" s="5">
        <v>2107</v>
      </c>
      <c r="AZ349" s="6">
        <v>68</v>
      </c>
      <c r="BA349">
        <f t="shared" si="35"/>
        <v>0.58271819366044286</v>
      </c>
      <c r="BB349">
        <f t="shared" si="36"/>
        <v>0.51773686573866184</v>
      </c>
      <c r="BD349" s="5">
        <f t="shared" si="37"/>
        <v>1.0252043596730247</v>
      </c>
      <c r="BE349" s="5">
        <f t="shared" si="38"/>
        <v>1.1357843137254902</v>
      </c>
      <c r="BG349">
        <v>14</v>
      </c>
      <c r="BH349">
        <v>19</v>
      </c>
      <c r="BI349" s="5">
        <f t="shared" si="39"/>
        <v>0.45161290322580644</v>
      </c>
      <c r="BJ349" s="5">
        <f t="shared" si="40"/>
        <v>0.61290322580645162</v>
      </c>
      <c r="BK349" s="5">
        <f t="shared" si="41"/>
        <v>0.16129032258064518</v>
      </c>
    </row>
    <row r="350" spans="1:63" x14ac:dyDescent="0.25">
      <c r="A350">
        <v>2015</v>
      </c>
      <c r="B350" t="s">
        <v>366</v>
      </c>
      <c r="C350" s="5">
        <f>54*(($BP$2*G350)+($BQ$2*W350)+($BR$2*M350)+($BS$2*P350)+($BT$2*X350)+($BU$2*S350)+($BV$2*V350)+($BW$2*T350)-($BX$2*Z350)-($BY$2*(Q350-P350))-($BZ$2*(H350-G350))-($CA$2*Y350))*(1/F350)</f>
        <v>12.779924606153802</v>
      </c>
      <c r="D350">
        <v>32</v>
      </c>
      <c r="E350">
        <v>20</v>
      </c>
      <c r="F350">
        <v>6300</v>
      </c>
      <c r="G350">
        <v>723</v>
      </c>
      <c r="H350">
        <v>1624</v>
      </c>
      <c r="I350">
        <v>0.44500000000000001</v>
      </c>
      <c r="J350">
        <v>506</v>
      </c>
      <c r="K350">
        <v>1040</v>
      </c>
      <c r="L350">
        <v>0.48699999999999999</v>
      </c>
      <c r="M350">
        <v>217</v>
      </c>
      <c r="N350">
        <v>584</v>
      </c>
      <c r="O350">
        <v>0.372</v>
      </c>
      <c r="P350">
        <v>450</v>
      </c>
      <c r="Q350">
        <v>635</v>
      </c>
      <c r="R350">
        <v>0.70899999999999996</v>
      </c>
      <c r="S350">
        <v>350</v>
      </c>
      <c r="T350">
        <v>757</v>
      </c>
      <c r="U350">
        <v>1107</v>
      </c>
      <c r="V350">
        <v>429</v>
      </c>
      <c r="W350">
        <v>183</v>
      </c>
      <c r="X350">
        <v>125</v>
      </c>
      <c r="Y350">
        <v>397</v>
      </c>
      <c r="Z350">
        <v>536</v>
      </c>
      <c r="AA350">
        <v>2113</v>
      </c>
      <c r="AB350">
        <v>66</v>
      </c>
      <c r="AC350" s="4">
        <v>32</v>
      </c>
      <c r="AD350" s="5">
        <v>6300</v>
      </c>
      <c r="AE350" s="5">
        <v>678</v>
      </c>
      <c r="AF350" s="5">
        <v>1633</v>
      </c>
      <c r="AG350" s="5">
        <v>0.41499999999999998</v>
      </c>
      <c r="AH350" s="5">
        <v>512</v>
      </c>
      <c r="AI350" s="5">
        <v>1095</v>
      </c>
      <c r="AJ350" s="5">
        <v>0.46800000000000003</v>
      </c>
      <c r="AK350" s="5">
        <v>166</v>
      </c>
      <c r="AL350" s="5">
        <v>538</v>
      </c>
      <c r="AM350" s="5">
        <v>0.309</v>
      </c>
      <c r="AN350" s="5">
        <v>356</v>
      </c>
      <c r="AO350" s="5">
        <v>522</v>
      </c>
      <c r="AP350" s="5">
        <v>0.68200000000000005</v>
      </c>
      <c r="AQ350" s="5">
        <v>290</v>
      </c>
      <c r="AR350" s="5">
        <v>640</v>
      </c>
      <c r="AS350" s="5">
        <v>930</v>
      </c>
      <c r="AT350" s="5">
        <v>333</v>
      </c>
      <c r="AU350" s="5">
        <v>191</v>
      </c>
      <c r="AV350" s="5">
        <v>98</v>
      </c>
      <c r="AW350" s="5">
        <v>383</v>
      </c>
      <c r="AX350" s="5">
        <v>607</v>
      </c>
      <c r="AY350" s="5">
        <v>1878</v>
      </c>
      <c r="AZ350" s="6">
        <v>58.7</v>
      </c>
      <c r="BA350">
        <f t="shared" si="35"/>
        <v>0.5485714285714286</v>
      </c>
      <c r="BB350">
        <f t="shared" si="36"/>
        <v>0.4910150558523555</v>
      </c>
      <c r="BD350" s="5">
        <f t="shared" si="37"/>
        <v>0.97064296051271448</v>
      </c>
      <c r="BE350" s="5">
        <f t="shared" si="38"/>
        <v>1.0976623376623376</v>
      </c>
      <c r="BG350">
        <v>20</v>
      </c>
      <c r="BH350">
        <v>20</v>
      </c>
      <c r="BI350" s="5">
        <f t="shared" si="39"/>
        <v>0.625</v>
      </c>
      <c r="BJ350" s="5">
        <f t="shared" si="40"/>
        <v>0.625</v>
      </c>
      <c r="BK350" s="5">
        <f t="shared" si="41"/>
        <v>0</v>
      </c>
    </row>
    <row r="351" spans="1:63" ht="15.75" thickBot="1" x14ac:dyDescent="0.3">
      <c r="A351">
        <v>2015</v>
      </c>
      <c r="B351" t="s">
        <v>367</v>
      </c>
      <c r="C351" s="5">
        <f>54*(($BP$2*G351)+($BQ$2*W351)+($BR$2*M351)+($BS$2*P351)+($BT$2*X351)+($BU$2*S351)+($BV$2*V351)+($BW$2*T351)-($BX$2*Z351)-($BY$2*(Q351-P351))-($BZ$2*(H351-G351))-($CA$2*Y351))*(1/F351)</f>
        <v>12.556329156129822</v>
      </c>
      <c r="D351">
        <v>32</v>
      </c>
      <c r="E351">
        <v>8</v>
      </c>
      <c r="F351">
        <v>6450</v>
      </c>
      <c r="G351">
        <v>807</v>
      </c>
      <c r="H351">
        <v>1826</v>
      </c>
      <c r="I351">
        <v>0.442</v>
      </c>
      <c r="J351">
        <v>599</v>
      </c>
      <c r="K351">
        <v>1238</v>
      </c>
      <c r="L351">
        <v>0.48399999999999999</v>
      </c>
      <c r="M351">
        <v>208</v>
      </c>
      <c r="N351">
        <v>588</v>
      </c>
      <c r="O351">
        <v>0.35399999999999998</v>
      </c>
      <c r="P351">
        <v>465</v>
      </c>
      <c r="Q351">
        <v>670</v>
      </c>
      <c r="R351">
        <v>0.69399999999999995</v>
      </c>
      <c r="S351">
        <v>314</v>
      </c>
      <c r="T351">
        <v>741</v>
      </c>
      <c r="U351">
        <v>1055</v>
      </c>
      <c r="V351">
        <v>450</v>
      </c>
      <c r="W351">
        <v>192</v>
      </c>
      <c r="X351">
        <v>67</v>
      </c>
      <c r="Y351">
        <v>374</v>
      </c>
      <c r="Z351">
        <v>586</v>
      </c>
      <c r="AA351">
        <v>2287</v>
      </c>
      <c r="AB351">
        <v>71.5</v>
      </c>
      <c r="AC351" s="7">
        <v>32</v>
      </c>
      <c r="AD351" s="8">
        <v>6450</v>
      </c>
      <c r="AE351" s="8">
        <v>843</v>
      </c>
      <c r="AF351" s="8">
        <v>1858</v>
      </c>
      <c r="AG351" s="8">
        <v>0.45400000000000001</v>
      </c>
      <c r="AH351" s="8">
        <v>603</v>
      </c>
      <c r="AI351" s="8">
        <v>1207</v>
      </c>
      <c r="AJ351" s="8">
        <v>0.5</v>
      </c>
      <c r="AK351" s="8">
        <v>240</v>
      </c>
      <c r="AL351" s="8">
        <v>651</v>
      </c>
      <c r="AM351" s="8">
        <v>0.36899999999999999</v>
      </c>
      <c r="AN351" s="8">
        <v>468</v>
      </c>
      <c r="AO351" s="8">
        <v>667</v>
      </c>
      <c r="AP351" s="8">
        <v>0.70199999999999996</v>
      </c>
      <c r="AQ351" s="8">
        <v>371</v>
      </c>
      <c r="AR351" s="8">
        <v>802</v>
      </c>
      <c r="AS351" s="8">
        <v>1173</v>
      </c>
      <c r="AT351" s="8">
        <v>470</v>
      </c>
      <c r="AU351" s="8">
        <v>196</v>
      </c>
      <c r="AV351" s="8">
        <v>117</v>
      </c>
      <c r="AW351" s="8">
        <v>392</v>
      </c>
      <c r="AX351" s="8">
        <v>574</v>
      </c>
      <c r="AY351" s="8">
        <v>2394</v>
      </c>
      <c r="AZ351" s="9">
        <v>74.8</v>
      </c>
      <c r="BA351">
        <f t="shared" si="35"/>
        <v>0.53809931506849318</v>
      </c>
      <c r="BB351">
        <f t="shared" si="36"/>
        <v>0.55896126011068537</v>
      </c>
      <c r="BD351" s="5">
        <f t="shared" si="37"/>
        <v>1.1156678161990865</v>
      </c>
      <c r="BE351" s="5">
        <f t="shared" si="38"/>
        <v>1.0617455896007428</v>
      </c>
      <c r="BG351">
        <v>25</v>
      </c>
      <c r="BH351">
        <v>8</v>
      </c>
      <c r="BI351" s="5">
        <f t="shared" si="39"/>
        <v>0.78125</v>
      </c>
      <c r="BJ351" s="5">
        <f t="shared" si="40"/>
        <v>0.25</v>
      </c>
      <c r="BK351" s="5">
        <f t="shared" si="41"/>
        <v>-0.53125</v>
      </c>
    </row>
    <row r="352" spans="1:63" x14ac:dyDescent="0.25">
      <c r="BG352">
        <v>19</v>
      </c>
      <c r="BH352">
        <v>22</v>
      </c>
      <c r="BI352" s="5" t="e">
        <f t="shared" ref="BI352:BI353" si="42">BG352/D352</f>
        <v>#DIV/0!</v>
      </c>
      <c r="BJ352" s="5" t="e">
        <f t="shared" ref="BJ352:BJ353" si="43">E352/D352</f>
        <v>#DIV/0!</v>
      </c>
      <c r="BK352" s="5" t="e">
        <f t="shared" ref="BK352:BK353" si="44">BJ352-BI352</f>
        <v>#DIV/0!</v>
      </c>
    </row>
    <row r="353" spans="59:63" x14ac:dyDescent="0.25">
      <c r="BG353">
        <v>16</v>
      </c>
      <c r="BH353">
        <v>13</v>
      </c>
      <c r="BI353" s="5" t="e">
        <f t="shared" si="42"/>
        <v>#DIV/0!</v>
      </c>
      <c r="BJ353" s="5" t="e">
        <f t="shared" si="43"/>
        <v>#DIV/0!</v>
      </c>
      <c r="BK353" s="5" t="e">
        <f t="shared" si="44"/>
        <v>#DIV/0!</v>
      </c>
    </row>
  </sheetData>
  <sortState ref="A1:BL351">
    <sortCondition ref="B2:B3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"/>
  <sheetViews>
    <sheetView topLeftCell="A212" workbookViewId="0">
      <selection activeCell="C1" sqref="C1:C1048576"/>
    </sheetView>
  </sheetViews>
  <sheetFormatPr defaultRowHeight="15" x14ac:dyDescent="0.25"/>
  <cols>
    <col min="1" max="1" width="28.140625" bestFit="1" customWidth="1"/>
    <col min="3" max="3" width="23.85546875" bestFit="1" customWidth="1"/>
    <col min="4" max="4" width="16.42578125" bestFit="1" customWidth="1"/>
  </cols>
  <sheetData>
    <row r="1" spans="1:5" x14ac:dyDescent="0.25">
      <c r="A1" t="s">
        <v>19</v>
      </c>
      <c r="C1" t="s">
        <v>19</v>
      </c>
      <c r="D1" t="str">
        <f>VLOOKUP(C1,A1:A350,1,0)</f>
        <v>Abilene Christian</v>
      </c>
      <c r="E1">
        <f>IF(D1="#N/A",0,1)</f>
        <v>1</v>
      </c>
    </row>
    <row r="2" spans="1:5" x14ac:dyDescent="0.25">
      <c r="A2" t="s">
        <v>20</v>
      </c>
      <c r="C2" t="s">
        <v>20</v>
      </c>
      <c r="D2" t="str">
        <f t="shared" ref="D2:D65" si="0">VLOOKUP(C2,A2:A351,1,0)</f>
        <v>Air Force</v>
      </c>
      <c r="E2">
        <f t="shared" ref="E2:E65" si="1">IF(D2="#N/A",0,1)</f>
        <v>1</v>
      </c>
    </row>
    <row r="3" spans="1:5" x14ac:dyDescent="0.25">
      <c r="A3" t="s">
        <v>21</v>
      </c>
      <c r="C3" t="s">
        <v>21</v>
      </c>
      <c r="D3" t="str">
        <f t="shared" si="0"/>
        <v>Akron</v>
      </c>
      <c r="E3">
        <f t="shared" si="1"/>
        <v>1</v>
      </c>
    </row>
    <row r="4" spans="1:5" x14ac:dyDescent="0.25">
      <c r="A4" t="s">
        <v>23</v>
      </c>
      <c r="C4" t="s">
        <v>23</v>
      </c>
      <c r="D4" t="str">
        <f t="shared" si="0"/>
        <v>Alabama</v>
      </c>
      <c r="E4">
        <f t="shared" si="1"/>
        <v>1</v>
      </c>
    </row>
    <row r="5" spans="1:5" x14ac:dyDescent="0.25">
      <c r="A5" t="s">
        <v>22</v>
      </c>
      <c r="C5" t="s">
        <v>22</v>
      </c>
      <c r="D5" t="str">
        <f t="shared" si="0"/>
        <v>Alabama A&amp;M</v>
      </c>
      <c r="E5">
        <f t="shared" si="1"/>
        <v>1</v>
      </c>
    </row>
    <row r="6" spans="1:5" x14ac:dyDescent="0.25">
      <c r="A6" t="s">
        <v>24</v>
      </c>
      <c r="C6" t="s">
        <v>24</v>
      </c>
      <c r="D6" t="str">
        <f t="shared" si="0"/>
        <v>Alabama State</v>
      </c>
      <c r="E6">
        <f t="shared" si="1"/>
        <v>1</v>
      </c>
    </row>
    <row r="7" spans="1:5" x14ac:dyDescent="0.25">
      <c r="A7" t="s">
        <v>25</v>
      </c>
      <c r="C7" s="11" t="s">
        <v>25</v>
      </c>
      <c r="D7" t="str">
        <f t="shared" si="0"/>
        <v>Alabama-Birmingham</v>
      </c>
      <c r="E7">
        <f t="shared" si="1"/>
        <v>1</v>
      </c>
    </row>
    <row r="8" spans="1:5" x14ac:dyDescent="0.25">
      <c r="A8" t="s">
        <v>26</v>
      </c>
      <c r="C8" t="s">
        <v>410</v>
      </c>
      <c r="D8" t="e">
        <f t="shared" si="0"/>
        <v>#N/A</v>
      </c>
      <c r="E8" s="11" t="e">
        <f t="shared" si="1"/>
        <v>#N/A</v>
      </c>
    </row>
    <row r="9" spans="1:5" x14ac:dyDescent="0.25">
      <c r="A9" t="s">
        <v>27</v>
      </c>
      <c r="C9" t="s">
        <v>27</v>
      </c>
      <c r="D9" t="str">
        <f t="shared" si="0"/>
        <v>Alcorn State</v>
      </c>
      <c r="E9">
        <f t="shared" si="1"/>
        <v>1</v>
      </c>
    </row>
    <row r="10" spans="1:5" x14ac:dyDescent="0.25">
      <c r="A10" t="s">
        <v>28</v>
      </c>
      <c r="C10" t="s">
        <v>28</v>
      </c>
      <c r="D10" t="str">
        <f t="shared" si="0"/>
        <v>American</v>
      </c>
      <c r="E10">
        <f t="shared" si="1"/>
        <v>1</v>
      </c>
    </row>
    <row r="11" spans="1:5" x14ac:dyDescent="0.25">
      <c r="A11" t="s">
        <v>29</v>
      </c>
      <c r="C11" t="s">
        <v>29</v>
      </c>
      <c r="D11" t="str">
        <f t="shared" si="0"/>
        <v>Appalachian State</v>
      </c>
      <c r="E11">
        <f t="shared" si="1"/>
        <v>1</v>
      </c>
    </row>
    <row r="12" spans="1:5" x14ac:dyDescent="0.25">
      <c r="A12" t="s">
        <v>31</v>
      </c>
      <c r="C12" t="s">
        <v>31</v>
      </c>
      <c r="D12" t="str">
        <f t="shared" si="0"/>
        <v>Arizona</v>
      </c>
      <c r="E12">
        <f t="shared" si="1"/>
        <v>1</v>
      </c>
    </row>
    <row r="13" spans="1:5" x14ac:dyDescent="0.25">
      <c r="A13" t="s">
        <v>30</v>
      </c>
      <c r="C13" t="s">
        <v>30</v>
      </c>
      <c r="D13" t="str">
        <f t="shared" si="0"/>
        <v>Arizona State</v>
      </c>
      <c r="E13">
        <f t="shared" si="1"/>
        <v>1</v>
      </c>
    </row>
    <row r="14" spans="1:5" x14ac:dyDescent="0.25">
      <c r="A14" t="s">
        <v>32</v>
      </c>
      <c r="C14" t="s">
        <v>32</v>
      </c>
      <c r="D14" t="str">
        <f t="shared" si="0"/>
        <v>Arkansas</v>
      </c>
      <c r="E14">
        <f t="shared" si="1"/>
        <v>1</v>
      </c>
    </row>
    <row r="15" spans="1:5" x14ac:dyDescent="0.25">
      <c r="A15" t="s">
        <v>33</v>
      </c>
      <c r="C15" t="s">
        <v>33</v>
      </c>
      <c r="D15" t="str">
        <f t="shared" si="0"/>
        <v>Arkansas State</v>
      </c>
      <c r="E15">
        <f t="shared" si="1"/>
        <v>1</v>
      </c>
    </row>
    <row r="16" spans="1:5" x14ac:dyDescent="0.25">
      <c r="A16" t="s">
        <v>34</v>
      </c>
      <c r="C16" t="s">
        <v>34</v>
      </c>
      <c r="D16" t="str">
        <f t="shared" si="0"/>
        <v>Arkansas-Little Rock</v>
      </c>
      <c r="E16">
        <f t="shared" si="1"/>
        <v>1</v>
      </c>
    </row>
    <row r="17" spans="1:5" x14ac:dyDescent="0.25">
      <c r="A17" t="s">
        <v>35</v>
      </c>
      <c r="C17" t="s">
        <v>35</v>
      </c>
      <c r="D17" t="str">
        <f t="shared" si="0"/>
        <v>Arkansas-Pine Bluff</v>
      </c>
      <c r="E17">
        <f t="shared" si="1"/>
        <v>1</v>
      </c>
    </row>
    <row r="18" spans="1:5" x14ac:dyDescent="0.25">
      <c r="A18" t="s">
        <v>36</v>
      </c>
      <c r="C18" t="s">
        <v>36</v>
      </c>
      <c r="D18" t="str">
        <f t="shared" si="0"/>
        <v>Army</v>
      </c>
      <c r="E18">
        <f t="shared" si="1"/>
        <v>1</v>
      </c>
    </row>
    <row r="19" spans="1:5" x14ac:dyDescent="0.25">
      <c r="A19" t="s">
        <v>37</v>
      </c>
      <c r="C19" t="s">
        <v>37</v>
      </c>
      <c r="D19" t="str">
        <f t="shared" si="0"/>
        <v>Auburn</v>
      </c>
      <c r="E19">
        <f t="shared" si="1"/>
        <v>1</v>
      </c>
    </row>
    <row r="20" spans="1:5" x14ac:dyDescent="0.25">
      <c r="A20" t="s">
        <v>38</v>
      </c>
      <c r="C20" t="s">
        <v>38</v>
      </c>
      <c r="D20" t="str">
        <f t="shared" si="0"/>
        <v>Austin Peay</v>
      </c>
      <c r="E20">
        <f t="shared" si="1"/>
        <v>1</v>
      </c>
    </row>
    <row r="21" spans="1:5" x14ac:dyDescent="0.25">
      <c r="A21" t="s">
        <v>39</v>
      </c>
      <c r="C21" t="s">
        <v>39</v>
      </c>
      <c r="D21" t="str">
        <f t="shared" si="0"/>
        <v>Ball State</v>
      </c>
      <c r="E21">
        <f t="shared" si="1"/>
        <v>1</v>
      </c>
    </row>
    <row r="22" spans="1:5" x14ac:dyDescent="0.25">
      <c r="A22" t="s">
        <v>40</v>
      </c>
      <c r="C22" t="s">
        <v>40</v>
      </c>
      <c r="D22" t="str">
        <f t="shared" si="0"/>
        <v>Baylor</v>
      </c>
      <c r="E22">
        <f t="shared" si="1"/>
        <v>1</v>
      </c>
    </row>
    <row r="23" spans="1:5" x14ac:dyDescent="0.25">
      <c r="A23" t="s">
        <v>41</v>
      </c>
      <c r="C23" t="s">
        <v>41</v>
      </c>
      <c r="D23" t="str">
        <f t="shared" si="0"/>
        <v>Belmont</v>
      </c>
      <c r="E23">
        <f t="shared" si="1"/>
        <v>1</v>
      </c>
    </row>
    <row r="24" spans="1:5" x14ac:dyDescent="0.25">
      <c r="A24" t="s">
        <v>42</v>
      </c>
      <c r="C24" t="s">
        <v>42</v>
      </c>
      <c r="D24" t="str">
        <f t="shared" si="0"/>
        <v>Bethune-Cookman</v>
      </c>
      <c r="E24">
        <f t="shared" si="1"/>
        <v>1</v>
      </c>
    </row>
    <row r="25" spans="1:5" x14ac:dyDescent="0.25">
      <c r="A25" t="s">
        <v>43</v>
      </c>
      <c r="C25" t="s">
        <v>43</v>
      </c>
      <c r="D25" t="str">
        <f t="shared" si="0"/>
        <v>Binghamton</v>
      </c>
      <c r="E25">
        <f t="shared" si="1"/>
        <v>1</v>
      </c>
    </row>
    <row r="26" spans="1:5" x14ac:dyDescent="0.25">
      <c r="A26" t="s">
        <v>44</v>
      </c>
      <c r="C26" t="s">
        <v>44</v>
      </c>
      <c r="D26" t="str">
        <f t="shared" si="0"/>
        <v>Boise State</v>
      </c>
      <c r="E26">
        <f t="shared" si="1"/>
        <v>1</v>
      </c>
    </row>
    <row r="27" spans="1:5" x14ac:dyDescent="0.25">
      <c r="A27" t="s">
        <v>45</v>
      </c>
      <c r="C27" t="s">
        <v>45</v>
      </c>
      <c r="D27" t="str">
        <f t="shared" si="0"/>
        <v>Boston College</v>
      </c>
      <c r="E27">
        <f t="shared" si="1"/>
        <v>1</v>
      </c>
    </row>
    <row r="28" spans="1:5" x14ac:dyDescent="0.25">
      <c r="A28" t="s">
        <v>46</v>
      </c>
      <c r="C28" t="s">
        <v>46</v>
      </c>
      <c r="D28" t="str">
        <f t="shared" si="0"/>
        <v>Boston University</v>
      </c>
      <c r="E28">
        <f t="shared" si="1"/>
        <v>1</v>
      </c>
    </row>
    <row r="29" spans="1:5" x14ac:dyDescent="0.25">
      <c r="A29" t="s">
        <v>47</v>
      </c>
      <c r="C29" t="s">
        <v>411</v>
      </c>
      <c r="D29" t="e">
        <f t="shared" si="0"/>
        <v>#N/A</v>
      </c>
      <c r="E29" s="11" t="e">
        <f t="shared" si="1"/>
        <v>#N/A</v>
      </c>
    </row>
    <row r="30" spans="1:5" x14ac:dyDescent="0.25">
      <c r="A30" t="s">
        <v>48</v>
      </c>
      <c r="C30" t="s">
        <v>48</v>
      </c>
      <c r="D30" t="str">
        <f t="shared" si="0"/>
        <v>Bradley</v>
      </c>
      <c r="E30">
        <f t="shared" si="1"/>
        <v>1</v>
      </c>
    </row>
    <row r="31" spans="1:5" x14ac:dyDescent="0.25">
      <c r="A31" t="s">
        <v>49</v>
      </c>
      <c r="C31" t="s">
        <v>50</v>
      </c>
      <c r="D31" t="str">
        <f t="shared" si="0"/>
        <v>Brown</v>
      </c>
      <c r="E31">
        <f t="shared" si="1"/>
        <v>1</v>
      </c>
    </row>
    <row r="32" spans="1:5" x14ac:dyDescent="0.25">
      <c r="A32" t="s">
        <v>50</v>
      </c>
      <c r="C32" t="s">
        <v>51</v>
      </c>
      <c r="D32" t="str">
        <f t="shared" si="0"/>
        <v>Bryant</v>
      </c>
      <c r="E32">
        <f t="shared" si="1"/>
        <v>1</v>
      </c>
    </row>
    <row r="33" spans="1:5" x14ac:dyDescent="0.25">
      <c r="A33" t="s">
        <v>51</v>
      </c>
      <c r="C33" t="s">
        <v>52</v>
      </c>
      <c r="D33" t="str">
        <f t="shared" si="0"/>
        <v>Bucknell</v>
      </c>
      <c r="E33">
        <f t="shared" si="1"/>
        <v>1</v>
      </c>
    </row>
    <row r="34" spans="1:5" x14ac:dyDescent="0.25">
      <c r="A34" t="s">
        <v>52</v>
      </c>
      <c r="C34" t="s">
        <v>53</v>
      </c>
      <c r="D34" t="str">
        <f t="shared" si="0"/>
        <v>Buffalo</v>
      </c>
      <c r="E34">
        <f t="shared" si="1"/>
        <v>1</v>
      </c>
    </row>
    <row r="35" spans="1:5" x14ac:dyDescent="0.25">
      <c r="A35" t="s">
        <v>53</v>
      </c>
      <c r="C35" t="s">
        <v>54</v>
      </c>
      <c r="D35" t="str">
        <f t="shared" si="0"/>
        <v>Butler</v>
      </c>
      <c r="E35">
        <f t="shared" si="1"/>
        <v>1</v>
      </c>
    </row>
    <row r="36" spans="1:5" x14ac:dyDescent="0.25">
      <c r="A36" t="s">
        <v>54</v>
      </c>
      <c r="C36" t="s">
        <v>412</v>
      </c>
      <c r="D36" t="e">
        <f t="shared" si="0"/>
        <v>#N/A</v>
      </c>
      <c r="E36" s="11" t="e">
        <f t="shared" si="1"/>
        <v>#N/A</v>
      </c>
    </row>
    <row r="37" spans="1:5" x14ac:dyDescent="0.25">
      <c r="A37" t="s">
        <v>55</v>
      </c>
      <c r="C37" t="s">
        <v>55</v>
      </c>
      <c r="D37" t="str">
        <f t="shared" si="0"/>
        <v>Cal Poly</v>
      </c>
      <c r="E37">
        <f t="shared" si="1"/>
        <v>1</v>
      </c>
    </row>
    <row r="38" spans="1:5" x14ac:dyDescent="0.25">
      <c r="A38" t="s">
        <v>56</v>
      </c>
      <c r="C38" t="s">
        <v>59</v>
      </c>
      <c r="D38" t="str">
        <f t="shared" si="0"/>
        <v>California</v>
      </c>
      <c r="E38">
        <f t="shared" si="1"/>
        <v>1</v>
      </c>
    </row>
    <row r="39" spans="1:5" x14ac:dyDescent="0.25">
      <c r="A39" t="s">
        <v>57</v>
      </c>
      <c r="C39" t="s">
        <v>64</v>
      </c>
      <c r="D39" t="str">
        <f t="shared" si="0"/>
        <v>Campbell</v>
      </c>
      <c r="E39">
        <f t="shared" si="1"/>
        <v>1</v>
      </c>
    </row>
    <row r="40" spans="1:5" x14ac:dyDescent="0.25">
      <c r="A40" t="s">
        <v>58</v>
      </c>
      <c r="C40" t="s">
        <v>65</v>
      </c>
      <c r="D40" t="str">
        <f t="shared" si="0"/>
        <v>Canisius</v>
      </c>
      <c r="E40">
        <f t="shared" si="1"/>
        <v>1</v>
      </c>
    </row>
    <row r="41" spans="1:5" x14ac:dyDescent="0.25">
      <c r="A41" t="s">
        <v>59</v>
      </c>
      <c r="C41" t="s">
        <v>66</v>
      </c>
      <c r="D41" t="str">
        <f t="shared" si="0"/>
        <v>Central Arkansas</v>
      </c>
      <c r="E41">
        <f t="shared" si="1"/>
        <v>1</v>
      </c>
    </row>
    <row r="42" spans="1:5" x14ac:dyDescent="0.25">
      <c r="A42" t="s">
        <v>60</v>
      </c>
      <c r="C42" t="s">
        <v>67</v>
      </c>
      <c r="D42" t="str">
        <f t="shared" si="0"/>
        <v>Central Connecticut State</v>
      </c>
      <c r="E42">
        <f t="shared" si="1"/>
        <v>1</v>
      </c>
    </row>
    <row r="43" spans="1:5" x14ac:dyDescent="0.25">
      <c r="A43" t="s">
        <v>61</v>
      </c>
      <c r="C43" t="s">
        <v>69</v>
      </c>
      <c r="D43" t="str">
        <f t="shared" si="0"/>
        <v>Central Michigan</v>
      </c>
      <c r="E43">
        <f t="shared" si="1"/>
        <v>1</v>
      </c>
    </row>
    <row r="44" spans="1:5" x14ac:dyDescent="0.25">
      <c r="A44" t="s">
        <v>62</v>
      </c>
      <c r="C44" t="s">
        <v>413</v>
      </c>
      <c r="D44" t="e">
        <f t="shared" si="0"/>
        <v>#N/A</v>
      </c>
      <c r="E44" s="11" t="e">
        <f t="shared" si="1"/>
        <v>#N/A</v>
      </c>
    </row>
    <row r="45" spans="1:5" x14ac:dyDescent="0.25">
      <c r="A45" t="s">
        <v>63</v>
      </c>
      <c r="C45" t="s">
        <v>70</v>
      </c>
      <c r="D45" t="str">
        <f t="shared" si="0"/>
        <v>Charleston Southern</v>
      </c>
      <c r="E45">
        <f t="shared" si="1"/>
        <v>1</v>
      </c>
    </row>
    <row r="46" spans="1:5" x14ac:dyDescent="0.25">
      <c r="A46" t="s">
        <v>64</v>
      </c>
      <c r="C46" t="s">
        <v>71</v>
      </c>
      <c r="D46" t="str">
        <f t="shared" si="0"/>
        <v>Charlotte</v>
      </c>
      <c r="E46">
        <f t="shared" si="1"/>
        <v>1</v>
      </c>
    </row>
    <row r="47" spans="1:5" x14ac:dyDescent="0.25">
      <c r="A47" t="s">
        <v>65</v>
      </c>
      <c r="C47" t="s">
        <v>72</v>
      </c>
      <c r="D47" t="str">
        <f t="shared" si="0"/>
        <v>Chattanooga</v>
      </c>
      <c r="E47">
        <f t="shared" si="1"/>
        <v>1</v>
      </c>
    </row>
    <row r="48" spans="1:5" x14ac:dyDescent="0.25">
      <c r="A48" t="s">
        <v>66</v>
      </c>
      <c r="C48" t="s">
        <v>73</v>
      </c>
      <c r="D48" t="str">
        <f t="shared" si="0"/>
        <v>Chicago State</v>
      </c>
      <c r="E48">
        <f t="shared" si="1"/>
        <v>1</v>
      </c>
    </row>
    <row r="49" spans="1:5" x14ac:dyDescent="0.25">
      <c r="A49" t="s">
        <v>67</v>
      </c>
      <c r="C49" t="s">
        <v>74</v>
      </c>
      <c r="D49" t="str">
        <f t="shared" si="0"/>
        <v>Cincinnati</v>
      </c>
      <c r="E49">
        <f t="shared" si="1"/>
        <v>1</v>
      </c>
    </row>
    <row r="50" spans="1:5" x14ac:dyDescent="0.25">
      <c r="A50" t="s">
        <v>68</v>
      </c>
      <c r="C50" t="s">
        <v>76</v>
      </c>
      <c r="D50" t="str">
        <f t="shared" si="0"/>
        <v>Clemson</v>
      </c>
      <c r="E50">
        <f t="shared" si="1"/>
        <v>1</v>
      </c>
    </row>
    <row r="51" spans="1:5" x14ac:dyDescent="0.25">
      <c r="A51" t="s">
        <v>69</v>
      </c>
      <c r="C51" t="s">
        <v>77</v>
      </c>
      <c r="D51" t="str">
        <f t="shared" si="0"/>
        <v>Cleveland State</v>
      </c>
      <c r="E51">
        <f t="shared" si="1"/>
        <v>1</v>
      </c>
    </row>
    <row r="52" spans="1:5" x14ac:dyDescent="0.25">
      <c r="A52" t="s">
        <v>70</v>
      </c>
      <c r="C52" t="s">
        <v>78</v>
      </c>
      <c r="D52" t="str">
        <f t="shared" si="0"/>
        <v>Coastal Carolina</v>
      </c>
      <c r="E52">
        <f t="shared" si="1"/>
        <v>1</v>
      </c>
    </row>
    <row r="53" spans="1:5" x14ac:dyDescent="0.25">
      <c r="A53" t="s">
        <v>71</v>
      </c>
      <c r="C53" t="s">
        <v>79</v>
      </c>
      <c r="D53" t="str">
        <f t="shared" si="0"/>
        <v>Colgate</v>
      </c>
      <c r="E53">
        <f t="shared" si="1"/>
        <v>1</v>
      </c>
    </row>
    <row r="54" spans="1:5" x14ac:dyDescent="0.25">
      <c r="A54" t="s">
        <v>72</v>
      </c>
      <c r="C54" t="s">
        <v>81</v>
      </c>
      <c r="D54" t="str">
        <f t="shared" si="0"/>
        <v>Colorado</v>
      </c>
      <c r="E54">
        <f t="shared" si="1"/>
        <v>1</v>
      </c>
    </row>
    <row r="55" spans="1:5" x14ac:dyDescent="0.25">
      <c r="A55" t="s">
        <v>73</v>
      </c>
      <c r="C55" t="s">
        <v>82</v>
      </c>
      <c r="D55" t="str">
        <f t="shared" si="0"/>
        <v>Colorado State</v>
      </c>
      <c r="E55">
        <f t="shared" si="1"/>
        <v>1</v>
      </c>
    </row>
    <row r="56" spans="1:5" x14ac:dyDescent="0.25">
      <c r="A56" t="s">
        <v>74</v>
      </c>
      <c r="C56" t="s">
        <v>83</v>
      </c>
      <c r="D56" t="str">
        <f t="shared" si="0"/>
        <v>Columbia</v>
      </c>
      <c r="E56">
        <f t="shared" si="1"/>
        <v>1</v>
      </c>
    </row>
    <row r="57" spans="1:5" x14ac:dyDescent="0.25">
      <c r="A57" t="s">
        <v>75</v>
      </c>
      <c r="C57" t="s">
        <v>84</v>
      </c>
      <c r="D57" t="str">
        <f t="shared" si="0"/>
        <v>Connecticut</v>
      </c>
      <c r="E57">
        <f t="shared" si="1"/>
        <v>1</v>
      </c>
    </row>
    <row r="58" spans="1:5" x14ac:dyDescent="0.25">
      <c r="A58" t="s">
        <v>76</v>
      </c>
      <c r="C58" t="s">
        <v>85</v>
      </c>
      <c r="D58" t="str">
        <f t="shared" si="0"/>
        <v>Coppin State</v>
      </c>
      <c r="E58">
        <f t="shared" si="1"/>
        <v>1</v>
      </c>
    </row>
    <row r="59" spans="1:5" x14ac:dyDescent="0.25">
      <c r="A59" t="s">
        <v>77</v>
      </c>
      <c r="C59" t="s">
        <v>86</v>
      </c>
      <c r="D59" t="str">
        <f t="shared" si="0"/>
        <v>Cornell</v>
      </c>
      <c r="E59">
        <f t="shared" si="1"/>
        <v>1</v>
      </c>
    </row>
    <row r="60" spans="1:5" x14ac:dyDescent="0.25">
      <c r="A60" t="s">
        <v>78</v>
      </c>
      <c r="C60" t="s">
        <v>87</v>
      </c>
      <c r="D60" t="str">
        <f t="shared" si="0"/>
        <v>Creighton</v>
      </c>
      <c r="E60">
        <f t="shared" si="1"/>
        <v>1</v>
      </c>
    </row>
    <row r="61" spans="1:5" x14ac:dyDescent="0.25">
      <c r="A61" t="s">
        <v>79</v>
      </c>
      <c r="C61" t="s">
        <v>414</v>
      </c>
      <c r="D61" t="e">
        <f t="shared" si="0"/>
        <v>#N/A</v>
      </c>
      <c r="E61" t="e">
        <f t="shared" si="1"/>
        <v>#N/A</v>
      </c>
    </row>
    <row r="62" spans="1:5" x14ac:dyDescent="0.25">
      <c r="A62" t="s">
        <v>80</v>
      </c>
      <c r="C62" t="s">
        <v>415</v>
      </c>
      <c r="D62" t="e">
        <f t="shared" si="0"/>
        <v>#N/A</v>
      </c>
      <c r="E62" t="e">
        <f t="shared" si="1"/>
        <v>#N/A</v>
      </c>
    </row>
    <row r="63" spans="1:5" x14ac:dyDescent="0.25">
      <c r="A63" t="s">
        <v>81</v>
      </c>
      <c r="C63" t="s">
        <v>416</v>
      </c>
      <c r="D63" t="e">
        <f t="shared" si="0"/>
        <v>#N/A</v>
      </c>
      <c r="E63" t="e">
        <f t="shared" si="1"/>
        <v>#N/A</v>
      </c>
    </row>
    <row r="64" spans="1:5" x14ac:dyDescent="0.25">
      <c r="A64" t="s">
        <v>82</v>
      </c>
      <c r="C64" t="s">
        <v>88</v>
      </c>
      <c r="D64" t="str">
        <f t="shared" si="0"/>
        <v>Dartmouth</v>
      </c>
      <c r="E64">
        <f t="shared" si="1"/>
        <v>1</v>
      </c>
    </row>
    <row r="65" spans="1:5" x14ac:dyDescent="0.25">
      <c r="A65" t="s">
        <v>83</v>
      </c>
      <c r="C65" t="s">
        <v>89</v>
      </c>
      <c r="D65" t="str">
        <f t="shared" si="0"/>
        <v>Davidson</v>
      </c>
      <c r="E65">
        <f t="shared" si="1"/>
        <v>1</v>
      </c>
    </row>
    <row r="66" spans="1:5" x14ac:dyDescent="0.25">
      <c r="A66" t="s">
        <v>84</v>
      </c>
      <c r="C66" t="s">
        <v>90</v>
      </c>
      <c r="D66" t="str">
        <f t="shared" ref="D66:D129" si="2">VLOOKUP(C66,A66:A415,1,0)</f>
        <v>Dayton</v>
      </c>
      <c r="E66">
        <f t="shared" ref="E66:E129" si="3">IF(D66="#N/A",0,1)</f>
        <v>1</v>
      </c>
    </row>
    <row r="67" spans="1:5" x14ac:dyDescent="0.25">
      <c r="A67" t="s">
        <v>85</v>
      </c>
      <c r="C67" t="s">
        <v>91</v>
      </c>
      <c r="D67" t="str">
        <f t="shared" si="2"/>
        <v>Delaware</v>
      </c>
      <c r="E67">
        <f t="shared" si="3"/>
        <v>1</v>
      </c>
    </row>
    <row r="68" spans="1:5" x14ac:dyDescent="0.25">
      <c r="A68" t="s">
        <v>86</v>
      </c>
      <c r="C68" t="s">
        <v>92</v>
      </c>
      <c r="D68" t="str">
        <f t="shared" si="2"/>
        <v>Delaware State</v>
      </c>
      <c r="E68">
        <f t="shared" si="3"/>
        <v>1</v>
      </c>
    </row>
    <row r="69" spans="1:5" x14ac:dyDescent="0.25">
      <c r="A69" t="s">
        <v>87</v>
      </c>
      <c r="C69" t="s">
        <v>93</v>
      </c>
      <c r="D69" t="str">
        <f t="shared" si="2"/>
        <v>Denver</v>
      </c>
      <c r="E69">
        <f t="shared" si="3"/>
        <v>1</v>
      </c>
    </row>
    <row r="70" spans="1:5" x14ac:dyDescent="0.25">
      <c r="A70" t="s">
        <v>88</v>
      </c>
      <c r="C70" t="s">
        <v>94</v>
      </c>
      <c r="D70" t="str">
        <f t="shared" si="2"/>
        <v>DePaul</v>
      </c>
      <c r="E70">
        <f t="shared" si="3"/>
        <v>1</v>
      </c>
    </row>
    <row r="71" spans="1:5" x14ac:dyDescent="0.25">
      <c r="A71" t="s">
        <v>89</v>
      </c>
      <c r="C71" t="s">
        <v>386</v>
      </c>
      <c r="D71" t="str">
        <f t="shared" si="2"/>
        <v>Detroit</v>
      </c>
      <c r="E71">
        <f t="shared" si="3"/>
        <v>1</v>
      </c>
    </row>
    <row r="72" spans="1:5" x14ac:dyDescent="0.25">
      <c r="A72" t="s">
        <v>90</v>
      </c>
      <c r="C72" t="s">
        <v>95</v>
      </c>
      <c r="D72" t="str">
        <f t="shared" si="2"/>
        <v>Drake</v>
      </c>
      <c r="E72">
        <f t="shared" si="3"/>
        <v>1</v>
      </c>
    </row>
    <row r="73" spans="1:5" x14ac:dyDescent="0.25">
      <c r="A73" t="s">
        <v>91</v>
      </c>
      <c r="C73" t="s">
        <v>96</v>
      </c>
      <c r="D73" t="str">
        <f t="shared" si="2"/>
        <v>Drexel</v>
      </c>
      <c r="E73">
        <f t="shared" si="3"/>
        <v>1</v>
      </c>
    </row>
    <row r="74" spans="1:5" x14ac:dyDescent="0.25">
      <c r="A74" t="s">
        <v>92</v>
      </c>
      <c r="C74" t="s">
        <v>97</v>
      </c>
      <c r="D74" t="str">
        <f t="shared" si="2"/>
        <v>Duke</v>
      </c>
      <c r="E74">
        <f t="shared" si="3"/>
        <v>1</v>
      </c>
    </row>
    <row r="75" spans="1:5" x14ac:dyDescent="0.25">
      <c r="A75" t="s">
        <v>93</v>
      </c>
      <c r="C75" t="s">
        <v>98</v>
      </c>
      <c r="D75" t="str">
        <f t="shared" si="2"/>
        <v>Duquesne</v>
      </c>
      <c r="E75">
        <f t="shared" si="3"/>
        <v>1</v>
      </c>
    </row>
    <row r="76" spans="1:5" x14ac:dyDescent="0.25">
      <c r="A76" t="s">
        <v>94</v>
      </c>
      <c r="C76" t="s">
        <v>99</v>
      </c>
      <c r="D76" t="str">
        <f t="shared" si="2"/>
        <v>East Carolina</v>
      </c>
      <c r="E76">
        <f t="shared" si="3"/>
        <v>1</v>
      </c>
    </row>
    <row r="77" spans="1:5" x14ac:dyDescent="0.25">
      <c r="A77" t="s">
        <v>386</v>
      </c>
      <c r="C77" t="s">
        <v>100</v>
      </c>
      <c r="D77" t="str">
        <f t="shared" si="2"/>
        <v>East Tennessee State</v>
      </c>
      <c r="E77">
        <f t="shared" si="3"/>
        <v>1</v>
      </c>
    </row>
    <row r="78" spans="1:5" x14ac:dyDescent="0.25">
      <c r="A78" t="s">
        <v>95</v>
      </c>
      <c r="C78" t="s">
        <v>101</v>
      </c>
      <c r="D78" t="str">
        <f t="shared" si="2"/>
        <v>Eastern Illinois</v>
      </c>
      <c r="E78">
        <f t="shared" si="3"/>
        <v>1</v>
      </c>
    </row>
    <row r="79" spans="1:5" x14ac:dyDescent="0.25">
      <c r="A79" t="s">
        <v>96</v>
      </c>
      <c r="C79" t="s">
        <v>102</v>
      </c>
      <c r="D79" t="str">
        <f t="shared" si="2"/>
        <v>Eastern Kentucky</v>
      </c>
      <c r="E79">
        <f t="shared" si="3"/>
        <v>1</v>
      </c>
    </row>
    <row r="80" spans="1:5" x14ac:dyDescent="0.25">
      <c r="A80" t="s">
        <v>97</v>
      </c>
      <c r="C80" t="s">
        <v>103</v>
      </c>
      <c r="D80" t="str">
        <f t="shared" si="2"/>
        <v>Eastern Michigan</v>
      </c>
      <c r="E80">
        <f t="shared" si="3"/>
        <v>1</v>
      </c>
    </row>
    <row r="81" spans="1:5" x14ac:dyDescent="0.25">
      <c r="A81" t="s">
        <v>98</v>
      </c>
      <c r="C81" t="s">
        <v>104</v>
      </c>
      <c r="D81" t="str">
        <f t="shared" si="2"/>
        <v>Eastern Washington</v>
      </c>
      <c r="E81">
        <f t="shared" si="3"/>
        <v>1</v>
      </c>
    </row>
    <row r="82" spans="1:5" x14ac:dyDescent="0.25">
      <c r="A82" t="s">
        <v>99</v>
      </c>
      <c r="C82" t="s">
        <v>105</v>
      </c>
      <c r="D82" t="str">
        <f t="shared" si="2"/>
        <v>Elon</v>
      </c>
      <c r="E82">
        <f t="shared" si="3"/>
        <v>1</v>
      </c>
    </row>
    <row r="83" spans="1:5" x14ac:dyDescent="0.25">
      <c r="A83" t="s">
        <v>100</v>
      </c>
      <c r="C83" t="s">
        <v>106</v>
      </c>
      <c r="D83" t="str">
        <f t="shared" si="2"/>
        <v>Evansville</v>
      </c>
      <c r="E83">
        <f t="shared" si="3"/>
        <v>1</v>
      </c>
    </row>
    <row r="84" spans="1:5" x14ac:dyDescent="0.25">
      <c r="A84" t="s">
        <v>101</v>
      </c>
      <c r="C84" t="s">
        <v>107</v>
      </c>
      <c r="D84" t="str">
        <f t="shared" si="2"/>
        <v>Fairfield</v>
      </c>
      <c r="E84">
        <f t="shared" si="3"/>
        <v>1</v>
      </c>
    </row>
    <row r="85" spans="1:5" x14ac:dyDescent="0.25">
      <c r="A85" t="s">
        <v>102</v>
      </c>
      <c r="C85" t="s">
        <v>108</v>
      </c>
      <c r="D85" t="str">
        <f t="shared" si="2"/>
        <v>Fairleigh Dickinson</v>
      </c>
      <c r="E85">
        <f t="shared" si="3"/>
        <v>1</v>
      </c>
    </row>
    <row r="86" spans="1:5" x14ac:dyDescent="0.25">
      <c r="A86" t="s">
        <v>103</v>
      </c>
      <c r="C86" t="s">
        <v>111</v>
      </c>
      <c r="D86" t="str">
        <f t="shared" si="2"/>
        <v>Florida</v>
      </c>
      <c r="E86">
        <f t="shared" si="3"/>
        <v>1</v>
      </c>
    </row>
    <row r="87" spans="1:5" x14ac:dyDescent="0.25">
      <c r="A87" t="s">
        <v>104</v>
      </c>
      <c r="C87" t="s">
        <v>109</v>
      </c>
      <c r="D87" t="str">
        <f t="shared" si="2"/>
        <v>Florida A&amp;M</v>
      </c>
      <c r="E87">
        <f t="shared" si="3"/>
        <v>1</v>
      </c>
    </row>
    <row r="88" spans="1:5" x14ac:dyDescent="0.25">
      <c r="A88" t="s">
        <v>105</v>
      </c>
      <c r="C88" t="s">
        <v>110</v>
      </c>
      <c r="D88" t="str">
        <f t="shared" si="2"/>
        <v>Florida Atlantic</v>
      </c>
      <c r="E88">
        <f t="shared" si="3"/>
        <v>1</v>
      </c>
    </row>
    <row r="89" spans="1:5" x14ac:dyDescent="0.25">
      <c r="A89" t="s">
        <v>106</v>
      </c>
      <c r="C89" t="s">
        <v>112</v>
      </c>
      <c r="D89" t="str">
        <f t="shared" si="2"/>
        <v>Florida Gulf Coast</v>
      </c>
      <c r="E89">
        <f t="shared" si="3"/>
        <v>1</v>
      </c>
    </row>
    <row r="90" spans="1:5" x14ac:dyDescent="0.25">
      <c r="A90" t="s">
        <v>107</v>
      </c>
      <c r="C90" t="s">
        <v>113</v>
      </c>
      <c r="D90" t="str">
        <f t="shared" si="2"/>
        <v>Florida International</v>
      </c>
      <c r="E90">
        <f t="shared" si="3"/>
        <v>1</v>
      </c>
    </row>
    <row r="91" spans="1:5" x14ac:dyDescent="0.25">
      <c r="A91" t="s">
        <v>108</v>
      </c>
      <c r="C91" t="s">
        <v>114</v>
      </c>
      <c r="D91" t="str">
        <f t="shared" si="2"/>
        <v>Florida State</v>
      </c>
      <c r="E91">
        <f t="shared" si="3"/>
        <v>1</v>
      </c>
    </row>
    <row r="92" spans="1:5" x14ac:dyDescent="0.25">
      <c r="A92" t="s">
        <v>111</v>
      </c>
      <c r="C92" t="s">
        <v>115</v>
      </c>
      <c r="D92" t="str">
        <f t="shared" si="2"/>
        <v>Fordham</v>
      </c>
      <c r="E92">
        <f t="shared" si="3"/>
        <v>1</v>
      </c>
    </row>
    <row r="93" spans="1:5" x14ac:dyDescent="0.25">
      <c r="A93" t="s">
        <v>109</v>
      </c>
      <c r="C93" t="s">
        <v>116</v>
      </c>
      <c r="D93" t="str">
        <f t="shared" si="2"/>
        <v>Fresno State</v>
      </c>
      <c r="E93">
        <f t="shared" si="3"/>
        <v>1</v>
      </c>
    </row>
    <row r="94" spans="1:5" x14ac:dyDescent="0.25">
      <c r="A94" t="s">
        <v>110</v>
      </c>
      <c r="C94" t="s">
        <v>117</v>
      </c>
      <c r="D94" t="str">
        <f t="shared" si="2"/>
        <v>Furman</v>
      </c>
      <c r="E94">
        <f t="shared" si="3"/>
        <v>1</v>
      </c>
    </row>
    <row r="95" spans="1:5" x14ac:dyDescent="0.25">
      <c r="A95" t="s">
        <v>112</v>
      </c>
      <c r="C95" t="s">
        <v>118</v>
      </c>
      <c r="D95" t="str">
        <f t="shared" si="2"/>
        <v>Gardner-Webb</v>
      </c>
      <c r="E95">
        <f t="shared" si="3"/>
        <v>1</v>
      </c>
    </row>
    <row r="96" spans="1:5" x14ac:dyDescent="0.25">
      <c r="A96" t="s">
        <v>113</v>
      </c>
      <c r="C96" t="s">
        <v>119</v>
      </c>
      <c r="D96" t="str">
        <f t="shared" si="2"/>
        <v>George Mason</v>
      </c>
      <c r="E96">
        <f t="shared" si="3"/>
        <v>1</v>
      </c>
    </row>
    <row r="97" spans="1:5" x14ac:dyDescent="0.25">
      <c r="A97" t="s">
        <v>114</v>
      </c>
      <c r="C97" t="s">
        <v>120</v>
      </c>
      <c r="D97" t="str">
        <f t="shared" si="2"/>
        <v>George Washington</v>
      </c>
      <c r="E97">
        <f t="shared" si="3"/>
        <v>1</v>
      </c>
    </row>
    <row r="98" spans="1:5" x14ac:dyDescent="0.25">
      <c r="A98" t="s">
        <v>115</v>
      </c>
      <c r="C98" t="s">
        <v>121</v>
      </c>
      <c r="D98" t="str">
        <f t="shared" si="2"/>
        <v>Georgetown</v>
      </c>
      <c r="E98">
        <f t="shared" si="3"/>
        <v>1</v>
      </c>
    </row>
    <row r="99" spans="1:5" x14ac:dyDescent="0.25">
      <c r="A99" t="s">
        <v>116</v>
      </c>
      <c r="C99" t="s">
        <v>122</v>
      </c>
      <c r="D99" t="str">
        <f t="shared" si="2"/>
        <v>Georgia</v>
      </c>
      <c r="E99">
        <f t="shared" si="3"/>
        <v>1</v>
      </c>
    </row>
    <row r="100" spans="1:5" x14ac:dyDescent="0.25">
      <c r="A100" t="s">
        <v>117</v>
      </c>
      <c r="C100" t="s">
        <v>123</v>
      </c>
      <c r="D100" t="str">
        <f t="shared" si="2"/>
        <v>Georgia Southern</v>
      </c>
      <c r="E100">
        <f t="shared" si="3"/>
        <v>1</v>
      </c>
    </row>
    <row r="101" spans="1:5" x14ac:dyDescent="0.25">
      <c r="A101" t="s">
        <v>118</v>
      </c>
      <c r="C101" t="s">
        <v>124</v>
      </c>
      <c r="D101" t="str">
        <f t="shared" si="2"/>
        <v>Georgia State</v>
      </c>
      <c r="E101">
        <f t="shared" si="3"/>
        <v>1</v>
      </c>
    </row>
    <row r="102" spans="1:5" x14ac:dyDescent="0.25">
      <c r="A102" t="s">
        <v>119</v>
      </c>
      <c r="C102" t="s">
        <v>125</v>
      </c>
      <c r="D102" t="str">
        <f t="shared" si="2"/>
        <v>Georgia Tech</v>
      </c>
      <c r="E102">
        <f t="shared" si="3"/>
        <v>1</v>
      </c>
    </row>
    <row r="103" spans="1:5" x14ac:dyDescent="0.25">
      <c r="A103" t="s">
        <v>120</v>
      </c>
      <c r="C103" t="s">
        <v>126</v>
      </c>
      <c r="D103" t="str">
        <f t="shared" si="2"/>
        <v>Gonzaga</v>
      </c>
      <c r="E103">
        <f t="shared" si="3"/>
        <v>1</v>
      </c>
    </row>
    <row r="104" spans="1:5" x14ac:dyDescent="0.25">
      <c r="A104" t="s">
        <v>121</v>
      </c>
      <c r="C104" t="s">
        <v>417</v>
      </c>
      <c r="D104" t="e">
        <f t="shared" si="2"/>
        <v>#N/A</v>
      </c>
      <c r="E104" t="e">
        <f t="shared" si="3"/>
        <v>#N/A</v>
      </c>
    </row>
    <row r="105" spans="1:5" x14ac:dyDescent="0.25">
      <c r="A105" t="s">
        <v>122</v>
      </c>
      <c r="C105" t="s">
        <v>128</v>
      </c>
      <c r="D105" t="str">
        <f t="shared" si="2"/>
        <v>Grand Canyon</v>
      </c>
      <c r="E105">
        <f t="shared" si="3"/>
        <v>1</v>
      </c>
    </row>
    <row r="106" spans="1:5" x14ac:dyDescent="0.25">
      <c r="A106" t="s">
        <v>123</v>
      </c>
      <c r="C106" t="s">
        <v>129</v>
      </c>
      <c r="D106" t="str">
        <f t="shared" si="2"/>
        <v>Green Bay</v>
      </c>
      <c r="E106">
        <f t="shared" si="3"/>
        <v>1</v>
      </c>
    </row>
    <row r="107" spans="1:5" x14ac:dyDescent="0.25">
      <c r="A107" t="s">
        <v>124</v>
      </c>
      <c r="C107" t="s">
        <v>130</v>
      </c>
      <c r="D107" t="str">
        <f t="shared" si="2"/>
        <v>Hampton</v>
      </c>
      <c r="E107">
        <f t="shared" si="3"/>
        <v>1</v>
      </c>
    </row>
    <row r="108" spans="1:5" x14ac:dyDescent="0.25">
      <c r="A108" t="s">
        <v>125</v>
      </c>
      <c r="C108" t="s">
        <v>131</v>
      </c>
      <c r="D108" t="str">
        <f t="shared" si="2"/>
        <v>Hartford</v>
      </c>
      <c r="E108">
        <f t="shared" si="3"/>
        <v>1</v>
      </c>
    </row>
    <row r="109" spans="1:5" x14ac:dyDescent="0.25">
      <c r="A109" t="s">
        <v>126</v>
      </c>
      <c r="C109" t="s">
        <v>132</v>
      </c>
      <c r="D109" t="str">
        <f t="shared" si="2"/>
        <v>Harvard</v>
      </c>
      <c r="E109">
        <f t="shared" si="3"/>
        <v>1</v>
      </c>
    </row>
    <row r="110" spans="1:5" x14ac:dyDescent="0.25">
      <c r="A110" t="s">
        <v>127</v>
      </c>
      <c r="C110" t="s">
        <v>133</v>
      </c>
      <c r="D110" t="str">
        <f t="shared" si="2"/>
        <v>Hawaii</v>
      </c>
      <c r="E110">
        <f t="shared" si="3"/>
        <v>1</v>
      </c>
    </row>
    <row r="111" spans="1:5" x14ac:dyDescent="0.25">
      <c r="A111" t="s">
        <v>128</v>
      </c>
      <c r="C111" t="s">
        <v>134</v>
      </c>
      <c r="D111" t="str">
        <f t="shared" si="2"/>
        <v>High Point</v>
      </c>
      <c r="E111">
        <f t="shared" si="3"/>
        <v>1</v>
      </c>
    </row>
    <row r="112" spans="1:5" x14ac:dyDescent="0.25">
      <c r="A112" t="s">
        <v>129</v>
      </c>
      <c r="C112" t="s">
        <v>135</v>
      </c>
      <c r="D112" t="str">
        <f t="shared" si="2"/>
        <v>Hofstra</v>
      </c>
      <c r="E112">
        <f t="shared" si="3"/>
        <v>1</v>
      </c>
    </row>
    <row r="113" spans="1:5" x14ac:dyDescent="0.25">
      <c r="A113" t="s">
        <v>130</v>
      </c>
      <c r="C113" t="s">
        <v>136</v>
      </c>
      <c r="D113" t="str">
        <f t="shared" si="2"/>
        <v>Holy Cross</v>
      </c>
      <c r="E113">
        <f t="shared" si="3"/>
        <v>1</v>
      </c>
    </row>
    <row r="114" spans="1:5" x14ac:dyDescent="0.25">
      <c r="A114" t="s">
        <v>131</v>
      </c>
      <c r="C114" t="s">
        <v>138</v>
      </c>
      <c r="D114" t="str">
        <f t="shared" si="2"/>
        <v>Houston</v>
      </c>
      <c r="E114">
        <f t="shared" si="3"/>
        <v>1</v>
      </c>
    </row>
    <row r="115" spans="1:5" x14ac:dyDescent="0.25">
      <c r="A115" t="s">
        <v>132</v>
      </c>
      <c r="C115" t="s">
        <v>137</v>
      </c>
      <c r="D115" t="str">
        <f t="shared" si="2"/>
        <v>Houston Baptist</v>
      </c>
      <c r="E115">
        <f t="shared" si="3"/>
        <v>1</v>
      </c>
    </row>
    <row r="116" spans="1:5" x14ac:dyDescent="0.25">
      <c r="A116" t="s">
        <v>133</v>
      </c>
      <c r="C116" t="s">
        <v>139</v>
      </c>
      <c r="D116" t="str">
        <f t="shared" si="2"/>
        <v>Howard</v>
      </c>
      <c r="E116">
        <f t="shared" si="3"/>
        <v>1</v>
      </c>
    </row>
    <row r="117" spans="1:5" x14ac:dyDescent="0.25">
      <c r="A117" t="s">
        <v>134</v>
      </c>
      <c r="C117" t="s">
        <v>141</v>
      </c>
      <c r="D117" t="str">
        <f t="shared" si="2"/>
        <v>Idaho</v>
      </c>
      <c r="E117">
        <f t="shared" si="3"/>
        <v>1</v>
      </c>
    </row>
    <row r="118" spans="1:5" x14ac:dyDescent="0.25">
      <c r="A118" t="s">
        <v>135</v>
      </c>
      <c r="C118" t="s">
        <v>140</v>
      </c>
      <c r="D118" t="str">
        <f t="shared" si="2"/>
        <v>Idaho State</v>
      </c>
      <c r="E118">
        <f t="shared" si="3"/>
        <v>1</v>
      </c>
    </row>
    <row r="119" spans="1:5" x14ac:dyDescent="0.25">
      <c r="A119" t="s">
        <v>136</v>
      </c>
      <c r="C119" t="s">
        <v>142</v>
      </c>
      <c r="D119" t="str">
        <f t="shared" si="2"/>
        <v>Illinois</v>
      </c>
      <c r="E119">
        <f t="shared" si="3"/>
        <v>1</v>
      </c>
    </row>
    <row r="120" spans="1:5" x14ac:dyDescent="0.25">
      <c r="A120" t="s">
        <v>138</v>
      </c>
      <c r="C120" t="s">
        <v>143</v>
      </c>
      <c r="D120" t="str">
        <f t="shared" si="2"/>
        <v>Illinois State</v>
      </c>
      <c r="E120">
        <f t="shared" si="3"/>
        <v>1</v>
      </c>
    </row>
    <row r="121" spans="1:5" x14ac:dyDescent="0.25">
      <c r="A121" t="s">
        <v>137</v>
      </c>
      <c r="C121" t="s">
        <v>145</v>
      </c>
      <c r="D121" t="str">
        <f t="shared" si="2"/>
        <v>Incarnate Word</v>
      </c>
      <c r="E121">
        <f t="shared" si="3"/>
        <v>1</v>
      </c>
    </row>
    <row r="122" spans="1:5" x14ac:dyDescent="0.25">
      <c r="A122" t="s">
        <v>139</v>
      </c>
      <c r="C122" t="s">
        <v>146</v>
      </c>
      <c r="D122" t="str">
        <f t="shared" si="2"/>
        <v>Indiana</v>
      </c>
      <c r="E122">
        <f t="shared" si="3"/>
        <v>1</v>
      </c>
    </row>
    <row r="123" spans="1:5" x14ac:dyDescent="0.25">
      <c r="A123" t="s">
        <v>141</v>
      </c>
      <c r="C123" t="s">
        <v>147</v>
      </c>
      <c r="D123" t="str">
        <f t="shared" si="2"/>
        <v>Indiana State</v>
      </c>
      <c r="E123">
        <f t="shared" si="3"/>
        <v>1</v>
      </c>
    </row>
    <row r="124" spans="1:5" x14ac:dyDescent="0.25">
      <c r="A124" t="s">
        <v>140</v>
      </c>
      <c r="C124" t="s">
        <v>148</v>
      </c>
      <c r="D124" t="str">
        <f t="shared" si="2"/>
        <v>Iona</v>
      </c>
      <c r="E124">
        <f t="shared" si="3"/>
        <v>1</v>
      </c>
    </row>
    <row r="125" spans="1:5" x14ac:dyDescent="0.25">
      <c r="A125" t="s">
        <v>142</v>
      </c>
      <c r="C125" t="s">
        <v>149</v>
      </c>
      <c r="D125" t="str">
        <f t="shared" si="2"/>
        <v>Iowa</v>
      </c>
      <c r="E125">
        <f t="shared" si="3"/>
        <v>1</v>
      </c>
    </row>
    <row r="126" spans="1:5" x14ac:dyDescent="0.25">
      <c r="A126" t="s">
        <v>143</v>
      </c>
      <c r="C126" t="s">
        <v>150</v>
      </c>
      <c r="D126" t="str">
        <f t="shared" si="2"/>
        <v>Iowa State</v>
      </c>
      <c r="E126">
        <f t="shared" si="3"/>
        <v>1</v>
      </c>
    </row>
    <row r="127" spans="1:5" x14ac:dyDescent="0.25">
      <c r="A127" t="s">
        <v>144</v>
      </c>
      <c r="C127" t="s">
        <v>151</v>
      </c>
      <c r="D127" t="str">
        <f t="shared" si="2"/>
        <v>IPFW</v>
      </c>
      <c r="E127">
        <f t="shared" si="3"/>
        <v>1</v>
      </c>
    </row>
    <row r="128" spans="1:5" x14ac:dyDescent="0.25">
      <c r="A128" t="s">
        <v>145</v>
      </c>
      <c r="C128" t="s">
        <v>152</v>
      </c>
      <c r="D128" t="str">
        <f t="shared" si="2"/>
        <v>IUPUI</v>
      </c>
      <c r="E128">
        <f t="shared" si="3"/>
        <v>1</v>
      </c>
    </row>
    <row r="129" spans="1:5" x14ac:dyDescent="0.25">
      <c r="A129" t="s">
        <v>146</v>
      </c>
      <c r="C129" t="s">
        <v>153</v>
      </c>
      <c r="D129" t="str">
        <f t="shared" si="2"/>
        <v>Jackson State</v>
      </c>
      <c r="E129">
        <f t="shared" si="3"/>
        <v>1</v>
      </c>
    </row>
    <row r="130" spans="1:5" x14ac:dyDescent="0.25">
      <c r="A130" t="s">
        <v>147</v>
      </c>
      <c r="C130" t="s">
        <v>154</v>
      </c>
      <c r="D130" t="str">
        <f t="shared" ref="D130:D193" si="4">VLOOKUP(C130,A130:A479,1,0)</f>
        <v>Jacksonville</v>
      </c>
      <c r="E130">
        <f t="shared" ref="E130:E193" si="5">IF(D130="#N/A",0,1)</f>
        <v>1</v>
      </c>
    </row>
    <row r="131" spans="1:5" x14ac:dyDescent="0.25">
      <c r="A131" t="s">
        <v>148</v>
      </c>
      <c r="C131" t="s">
        <v>155</v>
      </c>
      <c r="D131" t="str">
        <f t="shared" si="4"/>
        <v>Jacksonville State</v>
      </c>
      <c r="E131">
        <f t="shared" si="5"/>
        <v>1</v>
      </c>
    </row>
    <row r="132" spans="1:5" x14ac:dyDescent="0.25">
      <c r="A132" t="s">
        <v>149</v>
      </c>
      <c r="C132" t="s">
        <v>156</v>
      </c>
      <c r="D132" t="str">
        <f t="shared" si="4"/>
        <v>James Madison</v>
      </c>
      <c r="E132">
        <f t="shared" si="5"/>
        <v>1</v>
      </c>
    </row>
    <row r="133" spans="1:5" x14ac:dyDescent="0.25">
      <c r="A133" t="s">
        <v>150</v>
      </c>
      <c r="C133" t="s">
        <v>157</v>
      </c>
      <c r="D133" t="str">
        <f t="shared" si="4"/>
        <v>Kansas</v>
      </c>
      <c r="E133">
        <f t="shared" si="5"/>
        <v>1</v>
      </c>
    </row>
    <row r="134" spans="1:5" x14ac:dyDescent="0.25">
      <c r="A134" t="s">
        <v>151</v>
      </c>
      <c r="C134" t="s">
        <v>158</v>
      </c>
      <c r="D134" t="str">
        <f t="shared" si="4"/>
        <v>Kansas State</v>
      </c>
      <c r="E134">
        <f t="shared" si="5"/>
        <v>1</v>
      </c>
    </row>
    <row r="135" spans="1:5" x14ac:dyDescent="0.25">
      <c r="A135" t="s">
        <v>152</v>
      </c>
      <c r="C135" t="s">
        <v>159</v>
      </c>
      <c r="D135" t="str">
        <f t="shared" si="4"/>
        <v>Kennesaw State</v>
      </c>
      <c r="E135">
        <f t="shared" si="5"/>
        <v>1</v>
      </c>
    </row>
    <row r="136" spans="1:5" x14ac:dyDescent="0.25">
      <c r="A136" t="s">
        <v>153</v>
      </c>
      <c r="C136" t="s">
        <v>160</v>
      </c>
      <c r="D136" t="str">
        <f t="shared" si="4"/>
        <v>Kent State</v>
      </c>
      <c r="E136">
        <f t="shared" si="5"/>
        <v>1</v>
      </c>
    </row>
    <row r="137" spans="1:5" x14ac:dyDescent="0.25">
      <c r="A137" t="s">
        <v>154</v>
      </c>
      <c r="C137" t="s">
        <v>161</v>
      </c>
      <c r="D137" t="str">
        <f t="shared" si="4"/>
        <v>Kentucky</v>
      </c>
      <c r="E137">
        <f t="shared" si="5"/>
        <v>1</v>
      </c>
    </row>
    <row r="138" spans="1:5" x14ac:dyDescent="0.25">
      <c r="A138" t="s">
        <v>155</v>
      </c>
      <c r="C138" t="s">
        <v>162</v>
      </c>
      <c r="D138" t="str">
        <f t="shared" si="4"/>
        <v>La Salle</v>
      </c>
      <c r="E138">
        <f t="shared" si="5"/>
        <v>1</v>
      </c>
    </row>
    <row r="139" spans="1:5" x14ac:dyDescent="0.25">
      <c r="A139" t="s">
        <v>156</v>
      </c>
      <c r="C139" t="s">
        <v>163</v>
      </c>
      <c r="D139" t="str">
        <f t="shared" si="4"/>
        <v>Lafayette</v>
      </c>
      <c r="E139">
        <f t="shared" si="5"/>
        <v>1</v>
      </c>
    </row>
    <row r="140" spans="1:5" x14ac:dyDescent="0.25">
      <c r="A140" t="s">
        <v>157</v>
      </c>
      <c r="C140" t="s">
        <v>164</v>
      </c>
      <c r="D140" t="str">
        <f t="shared" si="4"/>
        <v>Lamar</v>
      </c>
      <c r="E140">
        <f t="shared" si="5"/>
        <v>1</v>
      </c>
    </row>
    <row r="141" spans="1:5" x14ac:dyDescent="0.25">
      <c r="A141" t="s">
        <v>158</v>
      </c>
      <c r="C141" t="s">
        <v>165</v>
      </c>
      <c r="D141" t="str">
        <f t="shared" si="4"/>
        <v>Lehigh</v>
      </c>
      <c r="E141">
        <f t="shared" si="5"/>
        <v>1</v>
      </c>
    </row>
    <row r="142" spans="1:5" x14ac:dyDescent="0.25">
      <c r="A142" t="s">
        <v>159</v>
      </c>
      <c r="C142" t="s">
        <v>166</v>
      </c>
      <c r="D142" t="str">
        <f t="shared" si="4"/>
        <v>Liberty</v>
      </c>
      <c r="E142">
        <f t="shared" si="5"/>
        <v>1</v>
      </c>
    </row>
    <row r="143" spans="1:5" x14ac:dyDescent="0.25">
      <c r="A143" t="s">
        <v>160</v>
      </c>
      <c r="C143" t="s">
        <v>167</v>
      </c>
      <c r="D143" t="str">
        <f t="shared" si="4"/>
        <v>Lipscomb</v>
      </c>
      <c r="E143">
        <f t="shared" si="5"/>
        <v>1</v>
      </c>
    </row>
    <row r="144" spans="1:5" x14ac:dyDescent="0.25">
      <c r="A144" t="s">
        <v>161</v>
      </c>
      <c r="C144" t="s">
        <v>418</v>
      </c>
      <c r="D144" t="e">
        <f t="shared" si="4"/>
        <v>#N/A</v>
      </c>
      <c r="E144" t="e">
        <f t="shared" si="5"/>
        <v>#N/A</v>
      </c>
    </row>
    <row r="145" spans="1:5" x14ac:dyDescent="0.25">
      <c r="A145" t="s">
        <v>162</v>
      </c>
      <c r="C145" t="s">
        <v>168</v>
      </c>
      <c r="D145" t="str">
        <f t="shared" si="4"/>
        <v>Long Beach State</v>
      </c>
      <c r="E145">
        <f t="shared" si="5"/>
        <v>1</v>
      </c>
    </row>
    <row r="146" spans="1:5" x14ac:dyDescent="0.25">
      <c r="A146" t="s">
        <v>163</v>
      </c>
      <c r="C146" t="s">
        <v>170</v>
      </c>
      <c r="D146" t="str">
        <f t="shared" si="4"/>
        <v>Longwood</v>
      </c>
      <c r="E146">
        <f t="shared" si="5"/>
        <v>1</v>
      </c>
    </row>
    <row r="147" spans="1:5" x14ac:dyDescent="0.25">
      <c r="A147" t="s">
        <v>164</v>
      </c>
      <c r="C147" t="s">
        <v>172</v>
      </c>
      <c r="D147" t="str">
        <f t="shared" si="4"/>
        <v>Louisiana Tech</v>
      </c>
      <c r="E147">
        <f t="shared" si="5"/>
        <v>1</v>
      </c>
    </row>
    <row r="148" spans="1:5" x14ac:dyDescent="0.25">
      <c r="A148" t="s">
        <v>165</v>
      </c>
      <c r="C148" t="s">
        <v>175</v>
      </c>
      <c r="D148" t="str">
        <f t="shared" si="4"/>
        <v>Louisville</v>
      </c>
      <c r="E148">
        <f t="shared" si="5"/>
        <v>1</v>
      </c>
    </row>
    <row r="149" spans="1:5" x14ac:dyDescent="0.25">
      <c r="A149" t="s">
        <v>166</v>
      </c>
      <c r="C149" t="s">
        <v>419</v>
      </c>
      <c r="D149" t="e">
        <f t="shared" si="4"/>
        <v>#N/A</v>
      </c>
      <c r="E149" t="e">
        <f t="shared" si="5"/>
        <v>#N/A</v>
      </c>
    </row>
    <row r="150" spans="1:5" x14ac:dyDescent="0.25">
      <c r="A150" t="s">
        <v>167</v>
      </c>
      <c r="C150" t="s">
        <v>177</v>
      </c>
      <c r="D150" t="str">
        <f t="shared" si="4"/>
        <v>Loyola (MD)</v>
      </c>
      <c r="E150">
        <f t="shared" si="5"/>
        <v>1</v>
      </c>
    </row>
    <row r="151" spans="1:5" x14ac:dyDescent="0.25">
      <c r="A151" t="s">
        <v>168</v>
      </c>
      <c r="C151" t="s">
        <v>178</v>
      </c>
      <c r="D151" t="str">
        <f t="shared" si="4"/>
        <v>Loyola Marymount</v>
      </c>
      <c r="E151">
        <f t="shared" si="5"/>
        <v>1</v>
      </c>
    </row>
    <row r="152" spans="1:5" x14ac:dyDescent="0.25">
      <c r="A152" t="s">
        <v>169</v>
      </c>
      <c r="C152" t="s">
        <v>420</v>
      </c>
      <c r="D152" t="e">
        <f t="shared" si="4"/>
        <v>#N/A</v>
      </c>
      <c r="E152" t="e">
        <f t="shared" si="5"/>
        <v>#N/A</v>
      </c>
    </row>
    <row r="153" spans="1:5" x14ac:dyDescent="0.25">
      <c r="A153" t="s">
        <v>170</v>
      </c>
      <c r="C153" t="s">
        <v>179</v>
      </c>
      <c r="D153" t="str">
        <f t="shared" si="4"/>
        <v>Maine</v>
      </c>
      <c r="E153">
        <f t="shared" si="5"/>
        <v>1</v>
      </c>
    </row>
    <row r="154" spans="1:5" x14ac:dyDescent="0.25">
      <c r="A154" t="s">
        <v>171</v>
      </c>
      <c r="C154" t="s">
        <v>180</v>
      </c>
      <c r="D154" t="str">
        <f t="shared" si="4"/>
        <v>Manhattan</v>
      </c>
      <c r="E154">
        <f t="shared" si="5"/>
        <v>1</v>
      </c>
    </row>
    <row r="155" spans="1:5" x14ac:dyDescent="0.25">
      <c r="A155" t="s">
        <v>172</v>
      </c>
      <c r="C155" t="s">
        <v>181</v>
      </c>
      <c r="D155" t="str">
        <f t="shared" si="4"/>
        <v>Marist</v>
      </c>
      <c r="E155">
        <f t="shared" si="5"/>
        <v>1</v>
      </c>
    </row>
    <row r="156" spans="1:5" x14ac:dyDescent="0.25">
      <c r="A156" t="s">
        <v>173</v>
      </c>
      <c r="C156" t="s">
        <v>182</v>
      </c>
      <c r="D156" t="str">
        <f t="shared" si="4"/>
        <v>Marquette</v>
      </c>
      <c r="E156">
        <f t="shared" si="5"/>
        <v>1</v>
      </c>
    </row>
    <row r="157" spans="1:5" x14ac:dyDescent="0.25">
      <c r="A157" t="s">
        <v>174</v>
      </c>
      <c r="C157" t="s">
        <v>183</v>
      </c>
      <c r="D157" t="str">
        <f t="shared" si="4"/>
        <v>Marshall</v>
      </c>
      <c r="E157">
        <f t="shared" si="5"/>
        <v>1</v>
      </c>
    </row>
    <row r="158" spans="1:5" x14ac:dyDescent="0.25">
      <c r="A158" t="s">
        <v>175</v>
      </c>
      <c r="C158" t="s">
        <v>184</v>
      </c>
      <c r="D158" t="str">
        <f t="shared" si="4"/>
        <v>Maryland</v>
      </c>
      <c r="E158">
        <f t="shared" si="5"/>
        <v>1</v>
      </c>
    </row>
    <row r="159" spans="1:5" x14ac:dyDescent="0.25">
      <c r="A159" t="s">
        <v>176</v>
      </c>
      <c r="C159" t="s">
        <v>186</v>
      </c>
      <c r="D159" t="str">
        <f t="shared" si="4"/>
        <v>Maryland-Eastern Shore</v>
      </c>
      <c r="E159">
        <f t="shared" si="5"/>
        <v>1</v>
      </c>
    </row>
    <row r="160" spans="1:5" x14ac:dyDescent="0.25">
      <c r="A160" t="s">
        <v>177</v>
      </c>
      <c r="C160" t="s">
        <v>187</v>
      </c>
      <c r="D160" t="str">
        <f t="shared" si="4"/>
        <v>Massachusetts</v>
      </c>
      <c r="E160">
        <f t="shared" si="5"/>
        <v>1</v>
      </c>
    </row>
    <row r="161" spans="1:5" x14ac:dyDescent="0.25">
      <c r="A161" t="s">
        <v>178</v>
      </c>
      <c r="C161" t="s">
        <v>189</v>
      </c>
      <c r="D161" t="str">
        <f t="shared" si="4"/>
        <v>McNeese State</v>
      </c>
      <c r="E161">
        <f t="shared" si="5"/>
        <v>1</v>
      </c>
    </row>
    <row r="162" spans="1:5" x14ac:dyDescent="0.25">
      <c r="A162" t="s">
        <v>179</v>
      </c>
      <c r="C162" t="s">
        <v>190</v>
      </c>
      <c r="D162" t="str">
        <f t="shared" si="4"/>
        <v>Memphis</v>
      </c>
      <c r="E162">
        <f t="shared" si="5"/>
        <v>1</v>
      </c>
    </row>
    <row r="163" spans="1:5" x14ac:dyDescent="0.25">
      <c r="A163" t="s">
        <v>180</v>
      </c>
      <c r="C163" t="s">
        <v>191</v>
      </c>
      <c r="D163" t="str">
        <f t="shared" si="4"/>
        <v>Mercer</v>
      </c>
      <c r="E163">
        <f t="shared" si="5"/>
        <v>1</v>
      </c>
    </row>
    <row r="164" spans="1:5" x14ac:dyDescent="0.25">
      <c r="A164" t="s">
        <v>181</v>
      </c>
      <c r="C164" t="s">
        <v>192</v>
      </c>
      <c r="D164" t="str">
        <f t="shared" si="4"/>
        <v>Miami (FL)</v>
      </c>
      <c r="E164">
        <f t="shared" si="5"/>
        <v>1</v>
      </c>
    </row>
    <row r="165" spans="1:5" x14ac:dyDescent="0.25">
      <c r="A165" t="s">
        <v>182</v>
      </c>
      <c r="C165" t="s">
        <v>193</v>
      </c>
      <c r="D165" t="str">
        <f t="shared" si="4"/>
        <v>Miami (OH)</v>
      </c>
      <c r="E165">
        <f t="shared" si="5"/>
        <v>1</v>
      </c>
    </row>
    <row r="166" spans="1:5" x14ac:dyDescent="0.25">
      <c r="A166" t="s">
        <v>183</v>
      </c>
      <c r="C166" t="s">
        <v>195</v>
      </c>
      <c r="D166" t="str">
        <f t="shared" si="4"/>
        <v>Michigan</v>
      </c>
      <c r="E166">
        <f t="shared" si="5"/>
        <v>1</v>
      </c>
    </row>
    <row r="167" spans="1:5" x14ac:dyDescent="0.25">
      <c r="A167" t="s">
        <v>184</v>
      </c>
      <c r="C167" t="s">
        <v>194</v>
      </c>
      <c r="D167" t="str">
        <f t="shared" si="4"/>
        <v>Michigan State</v>
      </c>
      <c r="E167">
        <f t="shared" si="5"/>
        <v>1</v>
      </c>
    </row>
    <row r="168" spans="1:5" x14ac:dyDescent="0.25">
      <c r="A168" t="s">
        <v>185</v>
      </c>
      <c r="C168" t="s">
        <v>196</v>
      </c>
      <c r="D168" t="str">
        <f t="shared" si="4"/>
        <v>Middle Tennessee</v>
      </c>
      <c r="E168">
        <f t="shared" si="5"/>
        <v>1</v>
      </c>
    </row>
    <row r="169" spans="1:5" x14ac:dyDescent="0.25">
      <c r="A169" t="s">
        <v>186</v>
      </c>
      <c r="C169" t="s">
        <v>197</v>
      </c>
      <c r="D169" t="str">
        <f t="shared" si="4"/>
        <v>Milwaukee</v>
      </c>
      <c r="E169">
        <f t="shared" si="5"/>
        <v>1</v>
      </c>
    </row>
    <row r="170" spans="1:5" x14ac:dyDescent="0.25">
      <c r="A170" t="s">
        <v>187</v>
      </c>
      <c r="C170" t="s">
        <v>198</v>
      </c>
      <c r="D170" t="str">
        <f t="shared" si="4"/>
        <v>Minnesota</v>
      </c>
      <c r="E170">
        <f t="shared" si="5"/>
        <v>1</v>
      </c>
    </row>
    <row r="171" spans="1:5" x14ac:dyDescent="0.25">
      <c r="A171" t="s">
        <v>188</v>
      </c>
      <c r="C171" t="s">
        <v>421</v>
      </c>
      <c r="D171" t="e">
        <f t="shared" si="4"/>
        <v>#N/A</v>
      </c>
      <c r="E171" t="e">
        <f t="shared" si="5"/>
        <v>#N/A</v>
      </c>
    </row>
    <row r="172" spans="1:5" x14ac:dyDescent="0.25">
      <c r="A172" t="s">
        <v>189</v>
      </c>
      <c r="C172" t="s">
        <v>200</v>
      </c>
      <c r="D172" t="str">
        <f t="shared" si="4"/>
        <v>Mississippi State</v>
      </c>
      <c r="E172">
        <f t="shared" si="5"/>
        <v>1</v>
      </c>
    </row>
    <row r="173" spans="1:5" x14ac:dyDescent="0.25">
      <c r="A173" t="s">
        <v>190</v>
      </c>
      <c r="C173" t="s">
        <v>203</v>
      </c>
      <c r="D173" t="str">
        <f t="shared" si="4"/>
        <v>Missouri</v>
      </c>
      <c r="E173">
        <f t="shared" si="5"/>
        <v>1</v>
      </c>
    </row>
    <row r="174" spans="1:5" x14ac:dyDescent="0.25">
      <c r="A174" t="s">
        <v>191</v>
      </c>
      <c r="C174" t="s">
        <v>202</v>
      </c>
      <c r="D174" t="str">
        <f t="shared" si="4"/>
        <v>Missouri State</v>
      </c>
      <c r="E174">
        <f t="shared" si="5"/>
        <v>1</v>
      </c>
    </row>
    <row r="175" spans="1:5" x14ac:dyDescent="0.25">
      <c r="A175" t="s">
        <v>192</v>
      </c>
      <c r="C175" t="s">
        <v>205</v>
      </c>
      <c r="D175" t="str">
        <f t="shared" si="4"/>
        <v>Monmouth</v>
      </c>
      <c r="E175">
        <f t="shared" si="5"/>
        <v>1</v>
      </c>
    </row>
    <row r="176" spans="1:5" x14ac:dyDescent="0.25">
      <c r="A176" t="s">
        <v>193</v>
      </c>
      <c r="C176" t="s">
        <v>206</v>
      </c>
      <c r="D176" t="str">
        <f t="shared" si="4"/>
        <v>Montana</v>
      </c>
      <c r="E176">
        <f t="shared" si="5"/>
        <v>1</v>
      </c>
    </row>
    <row r="177" spans="1:5" x14ac:dyDescent="0.25">
      <c r="A177" t="s">
        <v>195</v>
      </c>
      <c r="C177" t="s">
        <v>207</v>
      </c>
      <c r="D177" t="str">
        <f t="shared" si="4"/>
        <v>Montana State</v>
      </c>
      <c r="E177">
        <f t="shared" si="5"/>
        <v>1</v>
      </c>
    </row>
    <row r="178" spans="1:5" x14ac:dyDescent="0.25">
      <c r="A178" t="s">
        <v>194</v>
      </c>
      <c r="C178" t="s">
        <v>208</v>
      </c>
      <c r="D178" t="str">
        <f t="shared" si="4"/>
        <v>Morehead State</v>
      </c>
      <c r="E178">
        <f t="shared" si="5"/>
        <v>1</v>
      </c>
    </row>
    <row r="179" spans="1:5" x14ac:dyDescent="0.25">
      <c r="A179" t="s">
        <v>196</v>
      </c>
      <c r="C179" t="s">
        <v>209</v>
      </c>
      <c r="D179" t="str">
        <f t="shared" si="4"/>
        <v>Morgan State</v>
      </c>
      <c r="E179">
        <f t="shared" si="5"/>
        <v>1</v>
      </c>
    </row>
    <row r="180" spans="1:5" x14ac:dyDescent="0.25">
      <c r="A180" t="s">
        <v>197</v>
      </c>
      <c r="C180" t="s">
        <v>422</v>
      </c>
      <c r="D180" t="e">
        <f t="shared" si="4"/>
        <v>#N/A</v>
      </c>
      <c r="E180" t="e">
        <f t="shared" si="5"/>
        <v>#N/A</v>
      </c>
    </row>
    <row r="181" spans="1:5" x14ac:dyDescent="0.25">
      <c r="A181" t="s">
        <v>198</v>
      </c>
      <c r="C181" t="s">
        <v>211</v>
      </c>
      <c r="D181" t="str">
        <f t="shared" si="4"/>
        <v>Murray State</v>
      </c>
      <c r="E181">
        <f t="shared" si="5"/>
        <v>1</v>
      </c>
    </row>
    <row r="182" spans="1:5" x14ac:dyDescent="0.25">
      <c r="A182" t="s">
        <v>199</v>
      </c>
      <c r="C182" t="s">
        <v>423</v>
      </c>
      <c r="D182" t="e">
        <f t="shared" si="4"/>
        <v>#N/A</v>
      </c>
      <c r="E182" t="e">
        <f t="shared" si="5"/>
        <v>#N/A</v>
      </c>
    </row>
    <row r="183" spans="1:5" x14ac:dyDescent="0.25">
      <c r="A183" t="s">
        <v>200</v>
      </c>
      <c r="C183" t="s">
        <v>212</v>
      </c>
      <c r="D183" t="str">
        <f t="shared" si="4"/>
        <v>Navy</v>
      </c>
      <c r="E183">
        <f t="shared" si="5"/>
        <v>1</v>
      </c>
    </row>
    <row r="184" spans="1:5" x14ac:dyDescent="0.25">
      <c r="A184" t="s">
        <v>201</v>
      </c>
      <c r="C184" t="s">
        <v>424</v>
      </c>
      <c r="D184" t="e">
        <f t="shared" si="4"/>
        <v>#N/A</v>
      </c>
      <c r="E184" t="e">
        <f t="shared" si="5"/>
        <v>#N/A</v>
      </c>
    </row>
    <row r="185" spans="1:5" x14ac:dyDescent="0.25">
      <c r="A185" t="s">
        <v>203</v>
      </c>
      <c r="C185" t="s">
        <v>213</v>
      </c>
      <c r="D185" t="str">
        <f t="shared" si="4"/>
        <v>Nebraska</v>
      </c>
      <c r="E185">
        <f t="shared" si="5"/>
        <v>1</v>
      </c>
    </row>
    <row r="186" spans="1:5" x14ac:dyDescent="0.25">
      <c r="A186" t="s">
        <v>202</v>
      </c>
      <c r="C186" t="s">
        <v>215</v>
      </c>
      <c r="D186" t="str">
        <f t="shared" si="4"/>
        <v>Nevada</v>
      </c>
      <c r="E186">
        <f t="shared" si="5"/>
        <v>1</v>
      </c>
    </row>
    <row r="187" spans="1:5" x14ac:dyDescent="0.25">
      <c r="A187" t="s">
        <v>204</v>
      </c>
      <c r="C187" t="s">
        <v>217</v>
      </c>
      <c r="D187" t="str">
        <f t="shared" si="4"/>
        <v>New Hampshire</v>
      </c>
      <c r="E187">
        <f t="shared" si="5"/>
        <v>1</v>
      </c>
    </row>
    <row r="188" spans="1:5" x14ac:dyDescent="0.25">
      <c r="A188" t="s">
        <v>205</v>
      </c>
      <c r="C188" t="s">
        <v>218</v>
      </c>
      <c r="D188" t="str">
        <f t="shared" si="4"/>
        <v>New Mexico</v>
      </c>
      <c r="E188">
        <f t="shared" si="5"/>
        <v>1</v>
      </c>
    </row>
    <row r="189" spans="1:5" x14ac:dyDescent="0.25">
      <c r="A189" t="s">
        <v>206</v>
      </c>
      <c r="C189" t="s">
        <v>219</v>
      </c>
      <c r="D189" t="str">
        <f t="shared" si="4"/>
        <v>New Mexico State</v>
      </c>
      <c r="E189">
        <f t="shared" si="5"/>
        <v>1</v>
      </c>
    </row>
    <row r="190" spans="1:5" x14ac:dyDescent="0.25">
      <c r="A190" t="s">
        <v>207</v>
      </c>
      <c r="C190" t="s">
        <v>220</v>
      </c>
      <c r="D190" t="str">
        <f t="shared" si="4"/>
        <v>New Orleans</v>
      </c>
      <c r="E190">
        <f t="shared" si="5"/>
        <v>1</v>
      </c>
    </row>
    <row r="191" spans="1:5" x14ac:dyDescent="0.25">
      <c r="A191" t="s">
        <v>208</v>
      </c>
      <c r="C191" t="s">
        <v>221</v>
      </c>
      <c r="D191" t="str">
        <f t="shared" si="4"/>
        <v>Niagara</v>
      </c>
      <c r="E191">
        <f t="shared" si="5"/>
        <v>1</v>
      </c>
    </row>
    <row r="192" spans="1:5" x14ac:dyDescent="0.25">
      <c r="A192" t="s">
        <v>209</v>
      </c>
      <c r="C192" t="s">
        <v>222</v>
      </c>
      <c r="D192" t="str">
        <f t="shared" si="4"/>
        <v>Nicholls State</v>
      </c>
      <c r="E192">
        <f t="shared" si="5"/>
        <v>1</v>
      </c>
    </row>
    <row r="193" spans="1:5" x14ac:dyDescent="0.25">
      <c r="A193" t="s">
        <v>210</v>
      </c>
      <c r="C193" t="s">
        <v>224</v>
      </c>
      <c r="D193" t="str">
        <f t="shared" si="4"/>
        <v>Norfolk State</v>
      </c>
      <c r="E193">
        <f t="shared" si="5"/>
        <v>1</v>
      </c>
    </row>
    <row r="194" spans="1:5" x14ac:dyDescent="0.25">
      <c r="A194" t="s">
        <v>211</v>
      </c>
      <c r="C194" t="s">
        <v>228</v>
      </c>
      <c r="D194" t="str">
        <f t="shared" ref="D194:D257" si="6">VLOOKUP(C194,A194:A543,1,0)</f>
        <v>North Carolina</v>
      </c>
      <c r="E194">
        <f t="shared" ref="E194:E257" si="7">IF(D194="#N/A",0,1)</f>
        <v>1</v>
      </c>
    </row>
    <row r="195" spans="1:5" x14ac:dyDescent="0.25">
      <c r="A195" t="s">
        <v>212</v>
      </c>
      <c r="C195" t="s">
        <v>225</v>
      </c>
      <c r="D195" t="str">
        <f t="shared" si="6"/>
        <v>North Carolina A&amp;T</v>
      </c>
      <c r="E195">
        <f t="shared" si="7"/>
        <v>1</v>
      </c>
    </row>
    <row r="196" spans="1:5" x14ac:dyDescent="0.25">
      <c r="A196" t="s">
        <v>213</v>
      </c>
      <c r="C196" t="s">
        <v>226</v>
      </c>
      <c r="D196" t="str">
        <f t="shared" si="6"/>
        <v>North Carolina Central</v>
      </c>
      <c r="E196">
        <f t="shared" si="7"/>
        <v>1</v>
      </c>
    </row>
    <row r="197" spans="1:5" x14ac:dyDescent="0.25">
      <c r="A197" t="s">
        <v>214</v>
      </c>
      <c r="C197" t="s">
        <v>233</v>
      </c>
      <c r="D197" t="str">
        <f t="shared" si="6"/>
        <v>North Dakota</v>
      </c>
      <c r="E197">
        <f t="shared" si="7"/>
        <v>1</v>
      </c>
    </row>
    <row r="198" spans="1:5" x14ac:dyDescent="0.25">
      <c r="A198" t="s">
        <v>215</v>
      </c>
      <c r="C198" t="s">
        <v>232</v>
      </c>
      <c r="D198" t="str">
        <f t="shared" si="6"/>
        <v>North Dakota State</v>
      </c>
      <c r="E198">
        <f t="shared" si="7"/>
        <v>1</v>
      </c>
    </row>
    <row r="199" spans="1:5" x14ac:dyDescent="0.25">
      <c r="A199" t="s">
        <v>216</v>
      </c>
      <c r="C199" t="s">
        <v>234</v>
      </c>
      <c r="D199" t="str">
        <f t="shared" si="6"/>
        <v>North Florida</v>
      </c>
      <c r="E199">
        <f t="shared" si="7"/>
        <v>1</v>
      </c>
    </row>
    <row r="200" spans="1:5" x14ac:dyDescent="0.25">
      <c r="A200" t="s">
        <v>217</v>
      </c>
      <c r="C200" t="s">
        <v>235</v>
      </c>
      <c r="D200" t="str">
        <f t="shared" si="6"/>
        <v>North Texas</v>
      </c>
      <c r="E200">
        <f t="shared" si="7"/>
        <v>1</v>
      </c>
    </row>
    <row r="201" spans="1:5" x14ac:dyDescent="0.25">
      <c r="A201" t="s">
        <v>218</v>
      </c>
      <c r="C201" t="s">
        <v>236</v>
      </c>
      <c r="D201" t="str">
        <f t="shared" si="6"/>
        <v>Northeastern</v>
      </c>
      <c r="E201">
        <f t="shared" si="7"/>
        <v>1</v>
      </c>
    </row>
    <row r="202" spans="1:5" x14ac:dyDescent="0.25">
      <c r="A202" t="s">
        <v>219</v>
      </c>
      <c r="C202" t="s">
        <v>237</v>
      </c>
      <c r="D202" t="str">
        <f t="shared" si="6"/>
        <v>Northern Arizona</v>
      </c>
      <c r="E202">
        <f t="shared" si="7"/>
        <v>1</v>
      </c>
    </row>
    <row r="203" spans="1:5" x14ac:dyDescent="0.25">
      <c r="A203" t="s">
        <v>220</v>
      </c>
      <c r="C203" t="s">
        <v>238</v>
      </c>
      <c r="D203" t="str">
        <f t="shared" si="6"/>
        <v>Northern Colorado</v>
      </c>
      <c r="E203">
        <f t="shared" si="7"/>
        <v>1</v>
      </c>
    </row>
    <row r="204" spans="1:5" x14ac:dyDescent="0.25">
      <c r="A204" t="s">
        <v>221</v>
      </c>
      <c r="C204" t="s">
        <v>239</v>
      </c>
      <c r="D204" t="str">
        <f t="shared" si="6"/>
        <v>Northern Illinois</v>
      </c>
      <c r="E204">
        <f t="shared" si="7"/>
        <v>1</v>
      </c>
    </row>
    <row r="205" spans="1:5" x14ac:dyDescent="0.25">
      <c r="A205" t="s">
        <v>222</v>
      </c>
      <c r="C205" t="s">
        <v>240</v>
      </c>
      <c r="D205" t="str">
        <f t="shared" si="6"/>
        <v>Northern Iowa</v>
      </c>
      <c r="E205">
        <f t="shared" si="7"/>
        <v>1</v>
      </c>
    </row>
    <row r="206" spans="1:5" x14ac:dyDescent="0.25">
      <c r="A206" t="s">
        <v>223</v>
      </c>
      <c r="C206" t="s">
        <v>241</v>
      </c>
      <c r="D206" t="str">
        <f t="shared" si="6"/>
        <v>Northern Kentucky</v>
      </c>
      <c r="E206">
        <f t="shared" si="7"/>
        <v>1</v>
      </c>
    </row>
    <row r="207" spans="1:5" x14ac:dyDescent="0.25">
      <c r="A207" t="s">
        <v>224</v>
      </c>
      <c r="C207" t="s">
        <v>243</v>
      </c>
      <c r="D207" t="str">
        <f t="shared" si="6"/>
        <v>Northwestern</v>
      </c>
      <c r="E207">
        <f t="shared" si="7"/>
        <v>1</v>
      </c>
    </row>
    <row r="208" spans="1:5" x14ac:dyDescent="0.25">
      <c r="A208" t="s">
        <v>228</v>
      </c>
      <c r="C208" t="s">
        <v>242</v>
      </c>
      <c r="D208" t="str">
        <f t="shared" si="6"/>
        <v>Northwestern State</v>
      </c>
      <c r="E208">
        <f t="shared" si="7"/>
        <v>1</v>
      </c>
    </row>
    <row r="209" spans="1:5" x14ac:dyDescent="0.25">
      <c r="A209" t="s">
        <v>225</v>
      </c>
      <c r="C209" t="s">
        <v>244</v>
      </c>
      <c r="D209" t="str">
        <f t="shared" si="6"/>
        <v>Notre Dame</v>
      </c>
      <c r="E209">
        <f t="shared" si="7"/>
        <v>1</v>
      </c>
    </row>
    <row r="210" spans="1:5" x14ac:dyDescent="0.25">
      <c r="A210" t="s">
        <v>226</v>
      </c>
      <c r="C210" t="s">
        <v>245</v>
      </c>
      <c r="D210" t="str">
        <f t="shared" si="6"/>
        <v>Oakland</v>
      </c>
      <c r="E210">
        <f t="shared" si="7"/>
        <v>1</v>
      </c>
    </row>
    <row r="211" spans="1:5" x14ac:dyDescent="0.25">
      <c r="A211" t="s">
        <v>227</v>
      </c>
      <c r="C211" t="s">
        <v>246</v>
      </c>
      <c r="D211" t="str">
        <f t="shared" si="6"/>
        <v>Ohio</v>
      </c>
      <c r="E211">
        <f t="shared" si="7"/>
        <v>1</v>
      </c>
    </row>
    <row r="212" spans="1:5" x14ac:dyDescent="0.25">
      <c r="A212" t="s">
        <v>229</v>
      </c>
      <c r="C212" t="s">
        <v>247</v>
      </c>
      <c r="D212" t="str">
        <f t="shared" si="6"/>
        <v>Ohio State</v>
      </c>
      <c r="E212">
        <f t="shared" si="7"/>
        <v>1</v>
      </c>
    </row>
    <row r="213" spans="1:5" x14ac:dyDescent="0.25">
      <c r="A213" t="s">
        <v>230</v>
      </c>
      <c r="C213" t="s">
        <v>248</v>
      </c>
      <c r="D213" t="str">
        <f t="shared" si="6"/>
        <v>Oklahoma</v>
      </c>
      <c r="E213">
        <f t="shared" si="7"/>
        <v>1</v>
      </c>
    </row>
    <row r="214" spans="1:5" x14ac:dyDescent="0.25">
      <c r="A214" t="s">
        <v>231</v>
      </c>
      <c r="C214" t="s">
        <v>249</v>
      </c>
      <c r="D214" t="str">
        <f t="shared" si="6"/>
        <v>Oklahoma State</v>
      </c>
      <c r="E214">
        <f t="shared" si="7"/>
        <v>1</v>
      </c>
    </row>
    <row r="215" spans="1:5" x14ac:dyDescent="0.25">
      <c r="A215" t="s">
        <v>233</v>
      </c>
      <c r="C215" t="s">
        <v>250</v>
      </c>
      <c r="D215" t="str">
        <f t="shared" si="6"/>
        <v>Old Dominion</v>
      </c>
      <c r="E215">
        <f t="shared" si="7"/>
        <v>1</v>
      </c>
    </row>
    <row r="216" spans="1:5" x14ac:dyDescent="0.25">
      <c r="A216" t="s">
        <v>232</v>
      </c>
      <c r="C216" t="s">
        <v>425</v>
      </c>
      <c r="D216" t="e">
        <f t="shared" si="6"/>
        <v>#N/A</v>
      </c>
      <c r="E216" t="e">
        <f t="shared" si="7"/>
        <v>#N/A</v>
      </c>
    </row>
    <row r="217" spans="1:5" x14ac:dyDescent="0.25">
      <c r="A217" t="s">
        <v>234</v>
      </c>
      <c r="C217" t="s">
        <v>426</v>
      </c>
      <c r="D217" t="e">
        <f t="shared" si="6"/>
        <v>#N/A</v>
      </c>
      <c r="E217" t="e">
        <f t="shared" si="7"/>
        <v>#N/A</v>
      </c>
    </row>
    <row r="218" spans="1:5" x14ac:dyDescent="0.25">
      <c r="A218" t="s">
        <v>235</v>
      </c>
      <c r="C218" t="s">
        <v>251</v>
      </c>
      <c r="D218" t="str">
        <f t="shared" si="6"/>
        <v>Oral Roberts</v>
      </c>
      <c r="E218">
        <f t="shared" si="7"/>
        <v>1</v>
      </c>
    </row>
    <row r="219" spans="1:5" x14ac:dyDescent="0.25">
      <c r="A219" t="s">
        <v>236</v>
      </c>
      <c r="C219" t="s">
        <v>252</v>
      </c>
      <c r="D219" t="str">
        <f t="shared" si="6"/>
        <v>Oregon</v>
      </c>
      <c r="E219">
        <f t="shared" si="7"/>
        <v>1</v>
      </c>
    </row>
    <row r="220" spans="1:5" x14ac:dyDescent="0.25">
      <c r="A220" t="s">
        <v>237</v>
      </c>
      <c r="C220" t="s">
        <v>253</v>
      </c>
      <c r="D220" t="str">
        <f t="shared" si="6"/>
        <v>Oregon State</v>
      </c>
      <c r="E220">
        <f t="shared" si="7"/>
        <v>1</v>
      </c>
    </row>
    <row r="221" spans="1:5" x14ac:dyDescent="0.25">
      <c r="A221" t="s">
        <v>238</v>
      </c>
      <c r="C221" s="11" t="s">
        <v>427</v>
      </c>
      <c r="D221" t="e">
        <f t="shared" si="6"/>
        <v>#N/A</v>
      </c>
      <c r="E221" t="e">
        <f t="shared" si="7"/>
        <v>#N/A</v>
      </c>
    </row>
    <row r="222" spans="1:5" x14ac:dyDescent="0.25">
      <c r="A222" t="s">
        <v>239</v>
      </c>
      <c r="C222" t="s">
        <v>254</v>
      </c>
      <c r="D222" t="str">
        <f t="shared" si="6"/>
        <v>Pacific</v>
      </c>
      <c r="E222">
        <f t="shared" si="7"/>
        <v>1</v>
      </c>
    </row>
    <row r="223" spans="1:5" x14ac:dyDescent="0.25">
      <c r="A223" t="s">
        <v>240</v>
      </c>
      <c r="C223" t="s">
        <v>255</v>
      </c>
      <c r="D223" t="str">
        <f t="shared" si="6"/>
        <v>Penn State</v>
      </c>
      <c r="E223">
        <f t="shared" si="7"/>
        <v>1</v>
      </c>
    </row>
    <row r="224" spans="1:5" x14ac:dyDescent="0.25">
      <c r="A224" t="s">
        <v>241</v>
      </c>
      <c r="C224" t="s">
        <v>256</v>
      </c>
      <c r="D224" t="str">
        <f t="shared" si="6"/>
        <v>Pennsylvania</v>
      </c>
      <c r="E224">
        <f t="shared" si="7"/>
        <v>1</v>
      </c>
    </row>
    <row r="225" spans="1:5" x14ac:dyDescent="0.25">
      <c r="A225" t="s">
        <v>243</v>
      </c>
      <c r="C225" t="s">
        <v>257</v>
      </c>
      <c r="D225" t="str">
        <f t="shared" si="6"/>
        <v>Pepperdine</v>
      </c>
      <c r="E225">
        <f t="shared" si="7"/>
        <v>1</v>
      </c>
    </row>
    <row r="226" spans="1:5" x14ac:dyDescent="0.25">
      <c r="A226" t="s">
        <v>242</v>
      </c>
      <c r="C226" t="s">
        <v>258</v>
      </c>
      <c r="D226" t="str">
        <f t="shared" si="6"/>
        <v>Pittsburgh</v>
      </c>
      <c r="E226">
        <f t="shared" si="7"/>
        <v>1</v>
      </c>
    </row>
    <row r="227" spans="1:5" x14ac:dyDescent="0.25">
      <c r="A227" t="s">
        <v>244</v>
      </c>
      <c r="C227" t="s">
        <v>259</v>
      </c>
      <c r="D227" t="str">
        <f t="shared" si="6"/>
        <v>Portland</v>
      </c>
      <c r="E227">
        <f t="shared" si="7"/>
        <v>1</v>
      </c>
    </row>
    <row r="228" spans="1:5" x14ac:dyDescent="0.25">
      <c r="A228" t="s">
        <v>245</v>
      </c>
      <c r="C228" t="s">
        <v>260</v>
      </c>
      <c r="D228" t="str">
        <f t="shared" si="6"/>
        <v>Portland State</v>
      </c>
      <c r="E228">
        <f t="shared" si="7"/>
        <v>1</v>
      </c>
    </row>
    <row r="229" spans="1:5" x14ac:dyDescent="0.25">
      <c r="A229" t="s">
        <v>246</v>
      </c>
      <c r="C229" t="s">
        <v>261</v>
      </c>
      <c r="D229" t="str">
        <f t="shared" si="6"/>
        <v>Prairie View</v>
      </c>
      <c r="E229">
        <f t="shared" si="7"/>
        <v>1</v>
      </c>
    </row>
    <row r="230" spans="1:5" x14ac:dyDescent="0.25">
      <c r="A230" t="s">
        <v>247</v>
      </c>
      <c r="C230" t="s">
        <v>262</v>
      </c>
      <c r="D230" t="str">
        <f t="shared" si="6"/>
        <v>Presbyterian</v>
      </c>
      <c r="E230">
        <f t="shared" si="7"/>
        <v>1</v>
      </c>
    </row>
    <row r="231" spans="1:5" x14ac:dyDescent="0.25">
      <c r="A231" t="s">
        <v>248</v>
      </c>
      <c r="C231" t="s">
        <v>263</v>
      </c>
      <c r="D231" t="str">
        <f t="shared" si="6"/>
        <v>Princeton</v>
      </c>
      <c r="E231">
        <f t="shared" si="7"/>
        <v>1</v>
      </c>
    </row>
    <row r="232" spans="1:5" x14ac:dyDescent="0.25">
      <c r="A232" t="s">
        <v>249</v>
      </c>
      <c r="C232" t="s">
        <v>264</v>
      </c>
      <c r="D232" t="str">
        <f t="shared" si="6"/>
        <v>Providence</v>
      </c>
      <c r="E232">
        <f t="shared" si="7"/>
        <v>1</v>
      </c>
    </row>
    <row r="233" spans="1:5" x14ac:dyDescent="0.25">
      <c r="A233" t="s">
        <v>250</v>
      </c>
      <c r="C233" t="s">
        <v>265</v>
      </c>
      <c r="D233" t="str">
        <f t="shared" si="6"/>
        <v>Purdue</v>
      </c>
      <c r="E233">
        <f t="shared" si="7"/>
        <v>1</v>
      </c>
    </row>
    <row r="234" spans="1:5" x14ac:dyDescent="0.25">
      <c r="A234" t="s">
        <v>251</v>
      </c>
      <c r="C234" t="s">
        <v>266</v>
      </c>
      <c r="D234" t="str">
        <f t="shared" si="6"/>
        <v>Quinnipiac</v>
      </c>
      <c r="E234">
        <f t="shared" si="7"/>
        <v>1</v>
      </c>
    </row>
    <row r="235" spans="1:5" x14ac:dyDescent="0.25">
      <c r="A235" t="s">
        <v>252</v>
      </c>
      <c r="C235" t="s">
        <v>267</v>
      </c>
      <c r="D235" t="str">
        <f t="shared" si="6"/>
        <v>Radford</v>
      </c>
      <c r="E235">
        <f t="shared" si="7"/>
        <v>1</v>
      </c>
    </row>
    <row r="236" spans="1:5" x14ac:dyDescent="0.25">
      <c r="A236" t="s">
        <v>253</v>
      </c>
      <c r="C236" t="s">
        <v>268</v>
      </c>
      <c r="D236" t="str">
        <f t="shared" si="6"/>
        <v>Rhode Island</v>
      </c>
      <c r="E236">
        <f t="shared" si="7"/>
        <v>1</v>
      </c>
    </row>
    <row r="237" spans="1:5" x14ac:dyDescent="0.25">
      <c r="A237" t="s">
        <v>254</v>
      </c>
      <c r="C237" t="s">
        <v>269</v>
      </c>
      <c r="D237" t="str">
        <f t="shared" si="6"/>
        <v>Rice</v>
      </c>
      <c r="E237">
        <f t="shared" si="7"/>
        <v>1</v>
      </c>
    </row>
    <row r="238" spans="1:5" x14ac:dyDescent="0.25">
      <c r="A238" t="s">
        <v>255</v>
      </c>
      <c r="C238" t="s">
        <v>270</v>
      </c>
      <c r="D238" t="str">
        <f t="shared" si="6"/>
        <v>Richmond</v>
      </c>
      <c r="E238">
        <f t="shared" si="7"/>
        <v>1</v>
      </c>
    </row>
    <row r="239" spans="1:5" x14ac:dyDescent="0.25">
      <c r="A239" t="s">
        <v>256</v>
      </c>
      <c r="C239" t="s">
        <v>271</v>
      </c>
      <c r="D239" t="str">
        <f t="shared" si="6"/>
        <v>Rider</v>
      </c>
      <c r="E239">
        <f t="shared" si="7"/>
        <v>1</v>
      </c>
    </row>
    <row r="240" spans="1:5" x14ac:dyDescent="0.25">
      <c r="A240" t="s">
        <v>257</v>
      </c>
      <c r="C240" t="s">
        <v>272</v>
      </c>
      <c r="D240" t="str">
        <f t="shared" si="6"/>
        <v>Robert Morris</v>
      </c>
      <c r="E240">
        <f t="shared" si="7"/>
        <v>1</v>
      </c>
    </row>
    <row r="241" spans="1:5" x14ac:dyDescent="0.25">
      <c r="A241" t="s">
        <v>258</v>
      </c>
      <c r="C241" t="s">
        <v>273</v>
      </c>
      <c r="D241" t="str">
        <f t="shared" si="6"/>
        <v>Rutgers</v>
      </c>
      <c r="E241">
        <f t="shared" si="7"/>
        <v>1</v>
      </c>
    </row>
    <row r="242" spans="1:5" x14ac:dyDescent="0.25">
      <c r="A242" t="s">
        <v>259</v>
      </c>
      <c r="C242" t="s">
        <v>274</v>
      </c>
      <c r="D242" t="str">
        <f t="shared" si="6"/>
        <v>Sacramento State</v>
      </c>
      <c r="E242">
        <f t="shared" si="7"/>
        <v>1</v>
      </c>
    </row>
    <row r="243" spans="1:5" x14ac:dyDescent="0.25">
      <c r="A243" t="s">
        <v>260</v>
      </c>
      <c r="C243" t="s">
        <v>275</v>
      </c>
      <c r="D243" t="str">
        <f t="shared" si="6"/>
        <v>Sacred Heart</v>
      </c>
      <c r="E243">
        <f t="shared" si="7"/>
        <v>1</v>
      </c>
    </row>
    <row r="244" spans="1:5" x14ac:dyDescent="0.25">
      <c r="A244" t="s">
        <v>261</v>
      </c>
      <c r="C244" t="s">
        <v>277</v>
      </c>
      <c r="D244" t="str">
        <f t="shared" si="6"/>
        <v>Saint Joseph's</v>
      </c>
      <c r="E244">
        <f t="shared" si="7"/>
        <v>1</v>
      </c>
    </row>
    <row r="245" spans="1:5" x14ac:dyDescent="0.25">
      <c r="A245" t="s">
        <v>262</v>
      </c>
      <c r="C245" t="s">
        <v>278</v>
      </c>
      <c r="D245" t="str">
        <f t="shared" si="6"/>
        <v>Saint Louis</v>
      </c>
      <c r="E245">
        <f t="shared" si="7"/>
        <v>1</v>
      </c>
    </row>
    <row r="246" spans="1:5" x14ac:dyDescent="0.25">
      <c r="A246" t="s">
        <v>263</v>
      </c>
      <c r="C246" t="s">
        <v>428</v>
      </c>
      <c r="D246" t="e">
        <f t="shared" si="6"/>
        <v>#N/A</v>
      </c>
      <c r="E246" t="e">
        <f t="shared" si="7"/>
        <v>#N/A</v>
      </c>
    </row>
    <row r="247" spans="1:5" x14ac:dyDescent="0.25">
      <c r="A247" t="s">
        <v>264</v>
      </c>
      <c r="C247" t="s">
        <v>280</v>
      </c>
      <c r="D247" t="str">
        <f t="shared" si="6"/>
        <v>Saint Peter's</v>
      </c>
      <c r="E247">
        <f t="shared" si="7"/>
        <v>1</v>
      </c>
    </row>
    <row r="248" spans="1:5" x14ac:dyDescent="0.25">
      <c r="A248" t="s">
        <v>265</v>
      </c>
      <c r="C248" t="s">
        <v>281</v>
      </c>
      <c r="D248" t="str">
        <f t="shared" si="6"/>
        <v>Sam Houston State</v>
      </c>
      <c r="E248">
        <f t="shared" si="7"/>
        <v>1</v>
      </c>
    </row>
    <row r="249" spans="1:5" x14ac:dyDescent="0.25">
      <c r="A249" t="s">
        <v>266</v>
      </c>
      <c r="C249" t="s">
        <v>282</v>
      </c>
      <c r="D249" t="str">
        <f t="shared" si="6"/>
        <v>Samford</v>
      </c>
      <c r="E249">
        <f t="shared" si="7"/>
        <v>1</v>
      </c>
    </row>
    <row r="250" spans="1:5" x14ac:dyDescent="0.25">
      <c r="A250" t="s">
        <v>267</v>
      </c>
      <c r="C250" t="s">
        <v>284</v>
      </c>
      <c r="D250" t="str">
        <f t="shared" si="6"/>
        <v>San Diego</v>
      </c>
      <c r="E250">
        <f t="shared" si="7"/>
        <v>1</v>
      </c>
    </row>
    <row r="251" spans="1:5" x14ac:dyDescent="0.25">
      <c r="A251" t="s">
        <v>268</v>
      </c>
      <c r="C251" t="s">
        <v>283</v>
      </c>
      <c r="D251" t="str">
        <f t="shared" si="6"/>
        <v>San Diego State</v>
      </c>
      <c r="E251">
        <f t="shared" si="7"/>
        <v>1</v>
      </c>
    </row>
    <row r="252" spans="1:5" x14ac:dyDescent="0.25">
      <c r="A252" t="s">
        <v>269</v>
      </c>
      <c r="C252" t="s">
        <v>285</v>
      </c>
      <c r="D252" t="str">
        <f t="shared" si="6"/>
        <v>San Francisco</v>
      </c>
      <c r="E252">
        <f t="shared" si="7"/>
        <v>1</v>
      </c>
    </row>
    <row r="253" spans="1:5" x14ac:dyDescent="0.25">
      <c r="A253" t="s">
        <v>270</v>
      </c>
      <c r="C253" t="s">
        <v>286</v>
      </c>
      <c r="D253" t="str">
        <f t="shared" si="6"/>
        <v>San Jose State</v>
      </c>
      <c r="E253">
        <f t="shared" si="7"/>
        <v>1</v>
      </c>
    </row>
    <row r="254" spans="1:5" x14ac:dyDescent="0.25">
      <c r="A254" t="s">
        <v>271</v>
      </c>
      <c r="C254" t="s">
        <v>287</v>
      </c>
      <c r="D254" t="str">
        <f t="shared" si="6"/>
        <v>Santa Clara</v>
      </c>
      <c r="E254">
        <f t="shared" si="7"/>
        <v>1</v>
      </c>
    </row>
    <row r="255" spans="1:5" x14ac:dyDescent="0.25">
      <c r="A255" t="s">
        <v>272</v>
      </c>
      <c r="C255" t="s">
        <v>288</v>
      </c>
      <c r="D255" t="str">
        <f t="shared" si="6"/>
        <v>Savannah State</v>
      </c>
      <c r="E255">
        <f t="shared" si="7"/>
        <v>1</v>
      </c>
    </row>
    <row r="256" spans="1:5" x14ac:dyDescent="0.25">
      <c r="A256" t="s">
        <v>273</v>
      </c>
      <c r="C256" t="s">
        <v>429</v>
      </c>
      <c r="D256" t="e">
        <f t="shared" si="6"/>
        <v>#N/A</v>
      </c>
      <c r="E256" t="e">
        <f t="shared" si="7"/>
        <v>#N/A</v>
      </c>
    </row>
    <row r="257" spans="1:5" x14ac:dyDescent="0.25">
      <c r="A257" t="s">
        <v>274</v>
      </c>
      <c r="C257" t="s">
        <v>430</v>
      </c>
      <c r="D257" t="e">
        <f t="shared" si="6"/>
        <v>#N/A</v>
      </c>
      <c r="E257" t="e">
        <f t="shared" si="7"/>
        <v>#N/A</v>
      </c>
    </row>
    <row r="258" spans="1:5" x14ac:dyDescent="0.25">
      <c r="A258" t="s">
        <v>275</v>
      </c>
      <c r="C258" t="s">
        <v>289</v>
      </c>
      <c r="D258" t="str">
        <f t="shared" ref="D258:D321" si="8">VLOOKUP(C258,A258:A607,1,0)</f>
        <v>Seattle</v>
      </c>
      <c r="E258">
        <f t="shared" ref="E258:E321" si="9">IF(D258="#N/A",0,1)</f>
        <v>1</v>
      </c>
    </row>
    <row r="259" spans="1:5" x14ac:dyDescent="0.25">
      <c r="A259" t="s">
        <v>276</v>
      </c>
      <c r="C259" t="s">
        <v>290</v>
      </c>
      <c r="D259" t="str">
        <f t="shared" si="8"/>
        <v>Seton Hall</v>
      </c>
      <c r="E259">
        <f t="shared" si="9"/>
        <v>1</v>
      </c>
    </row>
    <row r="260" spans="1:5" x14ac:dyDescent="0.25">
      <c r="A260" t="s">
        <v>277</v>
      </c>
      <c r="C260" t="s">
        <v>291</v>
      </c>
      <c r="D260" t="str">
        <f t="shared" si="8"/>
        <v>Siena</v>
      </c>
      <c r="E260">
        <f t="shared" si="9"/>
        <v>1</v>
      </c>
    </row>
    <row r="261" spans="1:5" x14ac:dyDescent="0.25">
      <c r="A261" t="s">
        <v>278</v>
      </c>
      <c r="C261" t="s">
        <v>431</v>
      </c>
      <c r="D261" t="e">
        <f t="shared" si="8"/>
        <v>#N/A</v>
      </c>
      <c r="E261" t="e">
        <f t="shared" si="9"/>
        <v>#N/A</v>
      </c>
    </row>
    <row r="262" spans="1:5" x14ac:dyDescent="0.25">
      <c r="A262" t="s">
        <v>279</v>
      </c>
      <c r="C262" t="s">
        <v>432</v>
      </c>
      <c r="D262" t="e">
        <f t="shared" si="8"/>
        <v>#N/A</v>
      </c>
      <c r="E262" t="e">
        <f t="shared" si="9"/>
        <v>#N/A</v>
      </c>
    </row>
    <row r="263" spans="1:5" x14ac:dyDescent="0.25">
      <c r="A263" t="s">
        <v>280</v>
      </c>
      <c r="C263" t="s">
        <v>292</v>
      </c>
      <c r="D263" t="str">
        <f t="shared" si="8"/>
        <v>South Alabama</v>
      </c>
      <c r="E263">
        <f t="shared" si="9"/>
        <v>1</v>
      </c>
    </row>
    <row r="264" spans="1:5" x14ac:dyDescent="0.25">
      <c r="A264" t="s">
        <v>281</v>
      </c>
      <c r="C264" t="s">
        <v>293</v>
      </c>
      <c r="D264" t="str">
        <f t="shared" si="8"/>
        <v>South Carolina</v>
      </c>
      <c r="E264">
        <f t="shared" si="9"/>
        <v>1</v>
      </c>
    </row>
    <row r="265" spans="1:5" x14ac:dyDescent="0.25">
      <c r="A265" t="s">
        <v>282</v>
      </c>
      <c r="C265" t="s">
        <v>294</v>
      </c>
      <c r="D265" t="str">
        <f t="shared" si="8"/>
        <v>South Carolina State</v>
      </c>
      <c r="E265">
        <f t="shared" si="9"/>
        <v>1</v>
      </c>
    </row>
    <row r="266" spans="1:5" x14ac:dyDescent="0.25">
      <c r="A266" t="s">
        <v>284</v>
      </c>
      <c r="C266" t="s">
        <v>295</v>
      </c>
      <c r="D266" t="str">
        <f t="shared" si="8"/>
        <v>South Carolina Upstate</v>
      </c>
      <c r="E266">
        <f t="shared" si="9"/>
        <v>1</v>
      </c>
    </row>
    <row r="267" spans="1:5" x14ac:dyDescent="0.25">
      <c r="A267" t="s">
        <v>283</v>
      </c>
      <c r="C267" t="s">
        <v>296</v>
      </c>
      <c r="D267" t="str">
        <f t="shared" si="8"/>
        <v>South Dakota</v>
      </c>
      <c r="E267">
        <f t="shared" si="9"/>
        <v>1</v>
      </c>
    </row>
    <row r="268" spans="1:5" x14ac:dyDescent="0.25">
      <c r="A268" t="s">
        <v>285</v>
      </c>
      <c r="C268" t="s">
        <v>297</v>
      </c>
      <c r="D268" t="str">
        <f t="shared" si="8"/>
        <v>South Dakota State</v>
      </c>
      <c r="E268">
        <f t="shared" si="9"/>
        <v>1</v>
      </c>
    </row>
    <row r="269" spans="1:5" x14ac:dyDescent="0.25">
      <c r="A269" t="s">
        <v>286</v>
      </c>
      <c r="C269" t="s">
        <v>298</v>
      </c>
      <c r="D269" t="str">
        <f t="shared" si="8"/>
        <v>South Florida</v>
      </c>
      <c r="E269">
        <f t="shared" si="9"/>
        <v>1</v>
      </c>
    </row>
    <row r="270" spans="1:5" x14ac:dyDescent="0.25">
      <c r="A270" t="s">
        <v>287</v>
      </c>
      <c r="C270" t="s">
        <v>304</v>
      </c>
      <c r="D270" t="str">
        <f t="shared" si="8"/>
        <v>Southern</v>
      </c>
      <c r="E270">
        <f t="shared" si="9"/>
        <v>1</v>
      </c>
    </row>
    <row r="271" spans="1:5" x14ac:dyDescent="0.25">
      <c r="A271" t="s">
        <v>288</v>
      </c>
      <c r="C271" t="s">
        <v>302</v>
      </c>
      <c r="D271" t="str">
        <f t="shared" si="8"/>
        <v>Southern Illinois</v>
      </c>
      <c r="E271">
        <f t="shared" si="9"/>
        <v>1</v>
      </c>
    </row>
    <row r="272" spans="1:5" x14ac:dyDescent="0.25">
      <c r="A272" t="s">
        <v>289</v>
      </c>
      <c r="C272" t="s">
        <v>433</v>
      </c>
      <c r="D272" t="e">
        <f t="shared" si="8"/>
        <v>#N/A</v>
      </c>
      <c r="E272" t="e">
        <f t="shared" si="9"/>
        <v>#N/A</v>
      </c>
    </row>
    <row r="273" spans="1:5" x14ac:dyDescent="0.25">
      <c r="A273" t="s">
        <v>290</v>
      </c>
      <c r="C273" t="s">
        <v>307</v>
      </c>
      <c r="D273" t="str">
        <f t="shared" si="8"/>
        <v>Southern Utah</v>
      </c>
      <c r="E273">
        <f t="shared" si="9"/>
        <v>1</v>
      </c>
    </row>
    <row r="274" spans="1:5" x14ac:dyDescent="0.25">
      <c r="A274" t="s">
        <v>291</v>
      </c>
      <c r="C274" t="s">
        <v>308</v>
      </c>
      <c r="D274" t="str">
        <f t="shared" si="8"/>
        <v>St. Bonaventure</v>
      </c>
      <c r="E274">
        <f t="shared" si="9"/>
        <v>1</v>
      </c>
    </row>
    <row r="275" spans="1:5" x14ac:dyDescent="0.25">
      <c r="A275" t="s">
        <v>292</v>
      </c>
      <c r="C275" t="s">
        <v>434</v>
      </c>
      <c r="D275" t="e">
        <f t="shared" si="8"/>
        <v>#N/A</v>
      </c>
      <c r="E275" t="e">
        <f t="shared" si="9"/>
        <v>#N/A</v>
      </c>
    </row>
    <row r="276" spans="1:5" x14ac:dyDescent="0.25">
      <c r="A276" t="s">
        <v>293</v>
      </c>
      <c r="C276" t="s">
        <v>435</v>
      </c>
      <c r="D276" t="e">
        <f t="shared" si="8"/>
        <v>#N/A</v>
      </c>
      <c r="E276" t="e">
        <f t="shared" si="9"/>
        <v>#N/A</v>
      </c>
    </row>
    <row r="277" spans="1:5" x14ac:dyDescent="0.25">
      <c r="A277" t="s">
        <v>294</v>
      </c>
      <c r="C277" t="s">
        <v>436</v>
      </c>
      <c r="D277" t="e">
        <f t="shared" si="8"/>
        <v>#N/A</v>
      </c>
      <c r="E277" t="e">
        <f t="shared" si="9"/>
        <v>#N/A</v>
      </c>
    </row>
    <row r="278" spans="1:5" x14ac:dyDescent="0.25">
      <c r="A278" t="s">
        <v>295</v>
      </c>
      <c r="C278" t="s">
        <v>311</v>
      </c>
      <c r="D278" t="str">
        <f t="shared" si="8"/>
        <v>Stanford</v>
      </c>
      <c r="E278">
        <f t="shared" si="9"/>
        <v>1</v>
      </c>
    </row>
    <row r="279" spans="1:5" x14ac:dyDescent="0.25">
      <c r="A279" t="s">
        <v>296</v>
      </c>
      <c r="C279" t="s">
        <v>437</v>
      </c>
      <c r="D279" t="e">
        <f t="shared" si="8"/>
        <v>#N/A</v>
      </c>
      <c r="E279" t="e">
        <f t="shared" si="9"/>
        <v>#N/A</v>
      </c>
    </row>
    <row r="280" spans="1:5" x14ac:dyDescent="0.25">
      <c r="A280" t="s">
        <v>297</v>
      </c>
      <c r="C280" t="s">
        <v>312</v>
      </c>
      <c r="D280" t="str">
        <f t="shared" si="8"/>
        <v>Stetson</v>
      </c>
      <c r="E280">
        <f t="shared" si="9"/>
        <v>1</v>
      </c>
    </row>
    <row r="281" spans="1:5" x14ac:dyDescent="0.25">
      <c r="A281" t="s">
        <v>298</v>
      </c>
      <c r="C281" t="s">
        <v>313</v>
      </c>
      <c r="D281" t="str">
        <f t="shared" si="8"/>
        <v>Stony Brook</v>
      </c>
      <c r="E281">
        <f t="shared" si="9"/>
        <v>1</v>
      </c>
    </row>
    <row r="282" spans="1:5" x14ac:dyDescent="0.25">
      <c r="A282" t="s">
        <v>299</v>
      </c>
      <c r="C282" t="s">
        <v>314</v>
      </c>
      <c r="D282" t="str">
        <f t="shared" si="8"/>
        <v>Syracuse</v>
      </c>
      <c r="E282">
        <f t="shared" si="9"/>
        <v>1</v>
      </c>
    </row>
    <row r="283" spans="1:5" x14ac:dyDescent="0.25">
      <c r="A283" t="s">
        <v>300</v>
      </c>
      <c r="C283" t="s">
        <v>438</v>
      </c>
      <c r="D283" t="e">
        <f t="shared" si="8"/>
        <v>#N/A</v>
      </c>
      <c r="E283" t="e">
        <f t="shared" si="9"/>
        <v>#N/A</v>
      </c>
    </row>
    <row r="284" spans="1:5" x14ac:dyDescent="0.25">
      <c r="A284" t="s">
        <v>304</v>
      </c>
      <c r="C284" t="s">
        <v>315</v>
      </c>
      <c r="D284" t="str">
        <f t="shared" si="8"/>
        <v>Temple</v>
      </c>
      <c r="E284">
        <f t="shared" si="9"/>
        <v>1</v>
      </c>
    </row>
    <row r="285" spans="1:5" x14ac:dyDescent="0.25">
      <c r="A285" t="s">
        <v>301</v>
      </c>
      <c r="C285" t="s">
        <v>318</v>
      </c>
      <c r="D285" t="str">
        <f t="shared" si="8"/>
        <v>Tennessee</v>
      </c>
      <c r="E285">
        <f t="shared" si="9"/>
        <v>1</v>
      </c>
    </row>
    <row r="286" spans="1:5" x14ac:dyDescent="0.25">
      <c r="A286" t="s">
        <v>302</v>
      </c>
      <c r="C286" t="s">
        <v>316</v>
      </c>
      <c r="D286" t="str">
        <f t="shared" si="8"/>
        <v>Tennessee State</v>
      </c>
      <c r="E286">
        <f t="shared" si="9"/>
        <v>1</v>
      </c>
    </row>
    <row r="287" spans="1:5" x14ac:dyDescent="0.25">
      <c r="A287" t="s">
        <v>303</v>
      </c>
      <c r="C287" t="s">
        <v>317</v>
      </c>
      <c r="D287" t="str">
        <f t="shared" si="8"/>
        <v>Tennessee Tech</v>
      </c>
      <c r="E287">
        <f t="shared" si="9"/>
        <v>1</v>
      </c>
    </row>
    <row r="288" spans="1:5" x14ac:dyDescent="0.25">
      <c r="A288" t="s">
        <v>305</v>
      </c>
      <c r="C288" t="s">
        <v>439</v>
      </c>
      <c r="D288" t="e">
        <f t="shared" si="8"/>
        <v>#N/A</v>
      </c>
      <c r="E288" t="e">
        <f t="shared" si="9"/>
        <v>#N/A</v>
      </c>
    </row>
    <row r="289" spans="1:5" x14ac:dyDescent="0.25">
      <c r="A289" t="s">
        <v>306</v>
      </c>
      <c r="C289" t="s">
        <v>323</v>
      </c>
      <c r="D289" t="str">
        <f t="shared" si="8"/>
        <v>Texas</v>
      </c>
      <c r="E289">
        <f t="shared" si="9"/>
        <v>1</v>
      </c>
    </row>
    <row r="290" spans="1:5" x14ac:dyDescent="0.25">
      <c r="A290" t="s">
        <v>307</v>
      </c>
      <c r="C290" t="s">
        <v>320</v>
      </c>
      <c r="D290" t="str">
        <f t="shared" si="8"/>
        <v>Texas A&amp;M</v>
      </c>
      <c r="E290">
        <f t="shared" si="9"/>
        <v>1</v>
      </c>
    </row>
    <row r="291" spans="1:5" x14ac:dyDescent="0.25">
      <c r="A291" t="s">
        <v>308</v>
      </c>
      <c r="C291" t="s">
        <v>440</v>
      </c>
      <c r="D291" t="e">
        <f t="shared" si="8"/>
        <v>#N/A</v>
      </c>
      <c r="E291" t="e">
        <f t="shared" si="9"/>
        <v>#N/A</v>
      </c>
    </row>
    <row r="292" spans="1:5" x14ac:dyDescent="0.25">
      <c r="A292" t="s">
        <v>309</v>
      </c>
      <c r="C292" t="s">
        <v>324</v>
      </c>
      <c r="D292" t="str">
        <f t="shared" si="8"/>
        <v>Texas Southern</v>
      </c>
      <c r="E292">
        <f t="shared" si="9"/>
        <v>1</v>
      </c>
    </row>
    <row r="293" spans="1:5" x14ac:dyDescent="0.25">
      <c r="A293" t="s">
        <v>310</v>
      </c>
      <c r="C293" t="s">
        <v>325</v>
      </c>
      <c r="D293" t="str">
        <f t="shared" si="8"/>
        <v>Texas State</v>
      </c>
      <c r="E293">
        <f t="shared" si="9"/>
        <v>1</v>
      </c>
    </row>
    <row r="294" spans="1:5" x14ac:dyDescent="0.25">
      <c r="A294" t="s">
        <v>311</v>
      </c>
      <c r="C294" t="s">
        <v>326</v>
      </c>
      <c r="D294" t="str">
        <f t="shared" si="8"/>
        <v>Texas Tech</v>
      </c>
      <c r="E294">
        <f t="shared" si="9"/>
        <v>1</v>
      </c>
    </row>
    <row r="295" spans="1:5" x14ac:dyDescent="0.25">
      <c r="A295" t="s">
        <v>312</v>
      </c>
      <c r="C295" t="s">
        <v>441</v>
      </c>
      <c r="D295" t="e">
        <f t="shared" si="8"/>
        <v>#N/A</v>
      </c>
      <c r="E295" t="e">
        <f t="shared" si="9"/>
        <v>#N/A</v>
      </c>
    </row>
    <row r="296" spans="1:5" x14ac:dyDescent="0.25">
      <c r="A296" t="s">
        <v>313</v>
      </c>
      <c r="C296" t="s">
        <v>331</v>
      </c>
      <c r="D296" t="str">
        <f t="shared" si="8"/>
        <v>Toledo</v>
      </c>
      <c r="E296">
        <f t="shared" si="9"/>
        <v>1</v>
      </c>
    </row>
    <row r="297" spans="1:5" x14ac:dyDescent="0.25">
      <c r="A297" t="s">
        <v>314</v>
      </c>
      <c r="C297" t="s">
        <v>332</v>
      </c>
      <c r="D297" t="str">
        <f t="shared" si="8"/>
        <v>Towson</v>
      </c>
      <c r="E297">
        <f t="shared" si="9"/>
        <v>1</v>
      </c>
    </row>
    <row r="298" spans="1:5" x14ac:dyDescent="0.25">
      <c r="A298" t="s">
        <v>315</v>
      </c>
      <c r="C298" t="s">
        <v>333</v>
      </c>
      <c r="D298" t="str">
        <f t="shared" si="8"/>
        <v>Troy</v>
      </c>
      <c r="E298">
        <f t="shared" si="9"/>
        <v>1</v>
      </c>
    </row>
    <row r="299" spans="1:5" x14ac:dyDescent="0.25">
      <c r="A299" t="s">
        <v>318</v>
      </c>
      <c r="C299" t="s">
        <v>334</v>
      </c>
      <c r="D299" t="str">
        <f t="shared" si="8"/>
        <v>Tulane</v>
      </c>
      <c r="E299">
        <f t="shared" si="9"/>
        <v>1</v>
      </c>
    </row>
    <row r="300" spans="1:5" x14ac:dyDescent="0.25">
      <c r="A300" t="s">
        <v>316</v>
      </c>
      <c r="C300" t="s">
        <v>335</v>
      </c>
      <c r="D300" t="str">
        <f t="shared" si="8"/>
        <v>Tulsa</v>
      </c>
      <c r="E300">
        <f t="shared" si="9"/>
        <v>1</v>
      </c>
    </row>
    <row r="301" spans="1:5" x14ac:dyDescent="0.25">
      <c r="A301" t="s">
        <v>317</v>
      </c>
      <c r="C301" t="s">
        <v>442</v>
      </c>
      <c r="D301" t="e">
        <f t="shared" si="8"/>
        <v>#N/A</v>
      </c>
      <c r="E301" t="e">
        <f t="shared" si="9"/>
        <v>#N/A</v>
      </c>
    </row>
    <row r="302" spans="1:5" x14ac:dyDescent="0.25">
      <c r="A302" t="s">
        <v>319</v>
      </c>
      <c r="C302" t="s">
        <v>443</v>
      </c>
      <c r="D302" t="e">
        <f t="shared" si="8"/>
        <v>#N/A</v>
      </c>
      <c r="E302" t="e">
        <f t="shared" si="9"/>
        <v>#N/A</v>
      </c>
    </row>
    <row r="303" spans="1:5" x14ac:dyDescent="0.25">
      <c r="A303" t="s">
        <v>323</v>
      </c>
      <c r="C303" t="s">
        <v>444</v>
      </c>
      <c r="D303" t="e">
        <f t="shared" si="8"/>
        <v>#N/A</v>
      </c>
      <c r="E303" t="e">
        <f t="shared" si="9"/>
        <v>#N/A</v>
      </c>
    </row>
    <row r="304" spans="1:5" x14ac:dyDescent="0.25">
      <c r="A304" t="s">
        <v>320</v>
      </c>
      <c r="C304" t="s">
        <v>445</v>
      </c>
      <c r="D304" t="e">
        <f t="shared" si="8"/>
        <v>#N/A</v>
      </c>
      <c r="E304" t="e">
        <f t="shared" si="9"/>
        <v>#N/A</v>
      </c>
    </row>
    <row r="305" spans="1:5" x14ac:dyDescent="0.25">
      <c r="A305" t="s">
        <v>321</v>
      </c>
      <c r="C305" t="s">
        <v>446</v>
      </c>
      <c r="D305" t="e">
        <f t="shared" si="8"/>
        <v>#N/A</v>
      </c>
      <c r="E305" t="e">
        <f t="shared" si="9"/>
        <v>#N/A</v>
      </c>
    </row>
    <row r="306" spans="1:5" x14ac:dyDescent="0.25">
      <c r="A306" t="s">
        <v>322</v>
      </c>
      <c r="C306" t="s">
        <v>447</v>
      </c>
      <c r="D306" t="e">
        <f t="shared" si="8"/>
        <v>#N/A</v>
      </c>
      <c r="E306" t="e">
        <f t="shared" si="9"/>
        <v>#N/A</v>
      </c>
    </row>
    <row r="307" spans="1:5" x14ac:dyDescent="0.25">
      <c r="A307" t="s">
        <v>324</v>
      </c>
      <c r="C307" t="s">
        <v>336</v>
      </c>
      <c r="D307" t="str">
        <f t="shared" si="8"/>
        <v>UCLA</v>
      </c>
      <c r="E307">
        <f t="shared" si="9"/>
        <v>1</v>
      </c>
    </row>
    <row r="308" spans="1:5" x14ac:dyDescent="0.25">
      <c r="A308" t="s">
        <v>325</v>
      </c>
      <c r="C308" t="s">
        <v>448</v>
      </c>
      <c r="D308" t="e">
        <f t="shared" si="8"/>
        <v>#N/A</v>
      </c>
      <c r="E308" t="e">
        <f t="shared" si="9"/>
        <v>#N/A</v>
      </c>
    </row>
    <row r="309" spans="1:5" x14ac:dyDescent="0.25">
      <c r="A309" t="s">
        <v>326</v>
      </c>
      <c r="C309" t="s">
        <v>449</v>
      </c>
      <c r="D309" t="e">
        <f t="shared" si="8"/>
        <v>#N/A</v>
      </c>
      <c r="E309" t="e">
        <f t="shared" si="9"/>
        <v>#N/A</v>
      </c>
    </row>
    <row r="310" spans="1:5" x14ac:dyDescent="0.25">
      <c r="A310" t="s">
        <v>327</v>
      </c>
      <c r="C310" t="s">
        <v>450</v>
      </c>
      <c r="D310" t="e">
        <f t="shared" si="8"/>
        <v>#N/A</v>
      </c>
      <c r="E310" t="e">
        <f t="shared" si="9"/>
        <v>#N/A</v>
      </c>
    </row>
    <row r="311" spans="1:5" x14ac:dyDescent="0.25">
      <c r="A311" t="s">
        <v>328</v>
      </c>
      <c r="C311" t="s">
        <v>451</v>
      </c>
      <c r="D311" t="e">
        <f t="shared" si="8"/>
        <v>#N/A</v>
      </c>
      <c r="E311" t="e">
        <f t="shared" si="9"/>
        <v>#N/A</v>
      </c>
    </row>
    <row r="312" spans="1:5" x14ac:dyDescent="0.25">
      <c r="A312" t="s">
        <v>329</v>
      </c>
      <c r="C312" t="s">
        <v>452</v>
      </c>
      <c r="D312" t="e">
        <f t="shared" si="8"/>
        <v>#N/A</v>
      </c>
      <c r="E312" t="e">
        <f t="shared" si="9"/>
        <v>#N/A</v>
      </c>
    </row>
    <row r="313" spans="1:5" x14ac:dyDescent="0.25">
      <c r="A313" t="s">
        <v>330</v>
      </c>
      <c r="C313" t="s">
        <v>453</v>
      </c>
      <c r="D313" t="e">
        <f t="shared" si="8"/>
        <v>#N/A</v>
      </c>
      <c r="E313" t="e">
        <f t="shared" si="9"/>
        <v>#N/A</v>
      </c>
    </row>
    <row r="314" spans="1:5" x14ac:dyDescent="0.25">
      <c r="A314" t="s">
        <v>331</v>
      </c>
      <c r="C314" t="s">
        <v>454</v>
      </c>
      <c r="D314" t="e">
        <f t="shared" si="8"/>
        <v>#N/A</v>
      </c>
      <c r="E314" t="e">
        <f t="shared" si="9"/>
        <v>#N/A</v>
      </c>
    </row>
    <row r="315" spans="1:5" x14ac:dyDescent="0.25">
      <c r="A315" t="s">
        <v>332</v>
      </c>
      <c r="C315" t="s">
        <v>455</v>
      </c>
      <c r="D315" t="e">
        <f t="shared" si="8"/>
        <v>#N/A</v>
      </c>
      <c r="E315" t="e">
        <f t="shared" si="9"/>
        <v>#N/A</v>
      </c>
    </row>
    <row r="316" spans="1:5" x14ac:dyDescent="0.25">
      <c r="A316" t="s">
        <v>333</v>
      </c>
      <c r="C316" t="s">
        <v>456</v>
      </c>
      <c r="D316" t="e">
        <f t="shared" si="8"/>
        <v>#N/A</v>
      </c>
      <c r="E316" t="e">
        <f t="shared" si="9"/>
        <v>#N/A</v>
      </c>
    </row>
    <row r="317" spans="1:5" x14ac:dyDescent="0.25">
      <c r="A317" t="s">
        <v>334</v>
      </c>
      <c r="C317" t="s">
        <v>457</v>
      </c>
      <c r="D317" t="e">
        <f t="shared" si="8"/>
        <v>#N/A</v>
      </c>
      <c r="E317" t="e">
        <f t="shared" si="9"/>
        <v>#N/A</v>
      </c>
    </row>
    <row r="318" spans="1:5" x14ac:dyDescent="0.25">
      <c r="A318" t="s">
        <v>335</v>
      </c>
      <c r="C318" t="s">
        <v>458</v>
      </c>
      <c r="D318" t="e">
        <f t="shared" si="8"/>
        <v>#N/A</v>
      </c>
      <c r="E318" t="e">
        <f t="shared" si="9"/>
        <v>#N/A</v>
      </c>
    </row>
    <row r="319" spans="1:5" x14ac:dyDescent="0.25">
      <c r="A319" t="s">
        <v>336</v>
      </c>
      <c r="C319" t="s">
        <v>459</v>
      </c>
      <c r="D319" t="e">
        <f t="shared" si="8"/>
        <v>#N/A</v>
      </c>
      <c r="E319" t="e">
        <f t="shared" si="9"/>
        <v>#N/A</v>
      </c>
    </row>
    <row r="320" spans="1:5" x14ac:dyDescent="0.25">
      <c r="A320" t="s">
        <v>338</v>
      </c>
      <c r="C320" t="s">
        <v>460</v>
      </c>
      <c r="D320" t="e">
        <f t="shared" si="8"/>
        <v>#N/A</v>
      </c>
      <c r="E320" t="e">
        <f t="shared" si="9"/>
        <v>#N/A</v>
      </c>
    </row>
    <row r="321" spans="1:5" x14ac:dyDescent="0.25">
      <c r="A321" t="s">
        <v>337</v>
      </c>
      <c r="C321" t="s">
        <v>338</v>
      </c>
      <c r="D321" t="e">
        <f t="shared" si="8"/>
        <v>#N/A</v>
      </c>
      <c r="E321" t="e">
        <f t="shared" si="9"/>
        <v>#N/A</v>
      </c>
    </row>
    <row r="322" spans="1:5" x14ac:dyDescent="0.25">
      <c r="A322" t="s">
        <v>339</v>
      </c>
      <c r="C322" t="s">
        <v>337</v>
      </c>
      <c r="D322" t="e">
        <f t="shared" ref="D322:D353" si="10">VLOOKUP(C322,A322:A671,1,0)</f>
        <v>#N/A</v>
      </c>
      <c r="E322" t="e">
        <f t="shared" ref="E322:E353" si="11">IF(D322="#N/A",0,1)</f>
        <v>#N/A</v>
      </c>
    </row>
    <row r="323" spans="1:5" x14ac:dyDescent="0.25">
      <c r="A323" t="s">
        <v>340</v>
      </c>
      <c r="C323" t="s">
        <v>339</v>
      </c>
      <c r="D323" t="e">
        <f t="shared" si="10"/>
        <v>#N/A</v>
      </c>
      <c r="E323" t="e">
        <f t="shared" si="11"/>
        <v>#N/A</v>
      </c>
    </row>
    <row r="324" spans="1:5" x14ac:dyDescent="0.25">
      <c r="A324" t="s">
        <v>341</v>
      </c>
      <c r="C324" t="s">
        <v>461</v>
      </c>
      <c r="D324" t="e">
        <f t="shared" si="10"/>
        <v>#N/A</v>
      </c>
      <c r="E324" t="e">
        <f t="shared" si="11"/>
        <v>#N/A</v>
      </c>
    </row>
    <row r="325" spans="1:5" x14ac:dyDescent="0.25">
      <c r="A325" t="s">
        <v>342</v>
      </c>
      <c r="C325" t="s">
        <v>462</v>
      </c>
      <c r="D325" t="e">
        <f t="shared" si="10"/>
        <v>#N/A</v>
      </c>
      <c r="E325" t="e">
        <f t="shared" si="11"/>
        <v>#N/A</v>
      </c>
    </row>
    <row r="326" spans="1:5" x14ac:dyDescent="0.25">
      <c r="A326" t="s">
        <v>343</v>
      </c>
      <c r="C326" t="s">
        <v>340</v>
      </c>
      <c r="D326" t="e">
        <f t="shared" si="10"/>
        <v>#N/A</v>
      </c>
      <c r="E326" t="e">
        <f t="shared" si="11"/>
        <v>#N/A</v>
      </c>
    </row>
    <row r="327" spans="1:5" x14ac:dyDescent="0.25">
      <c r="A327" t="s">
        <v>344</v>
      </c>
      <c r="C327" t="s">
        <v>341</v>
      </c>
      <c r="D327" t="e">
        <f t="shared" si="10"/>
        <v>#N/A</v>
      </c>
      <c r="E327" t="e">
        <f t="shared" si="11"/>
        <v>#N/A</v>
      </c>
    </row>
    <row r="328" spans="1:5" x14ac:dyDescent="0.25">
      <c r="A328" t="s">
        <v>345</v>
      </c>
      <c r="C328" t="s">
        <v>342</v>
      </c>
      <c r="D328" t="e">
        <f t="shared" si="10"/>
        <v>#N/A</v>
      </c>
      <c r="E328" t="e">
        <f t="shared" si="11"/>
        <v>#N/A</v>
      </c>
    </row>
    <row r="329" spans="1:5" x14ac:dyDescent="0.25">
      <c r="A329" t="s">
        <v>346</v>
      </c>
      <c r="C329" t="s">
        <v>343</v>
      </c>
      <c r="D329" t="e">
        <f t="shared" si="10"/>
        <v>#N/A</v>
      </c>
      <c r="E329" t="e">
        <f t="shared" si="11"/>
        <v>#N/A</v>
      </c>
    </row>
    <row r="330" spans="1:5" x14ac:dyDescent="0.25">
      <c r="A330" t="s">
        <v>347</v>
      </c>
      <c r="C330" t="s">
        <v>344</v>
      </c>
      <c r="D330" t="e">
        <f t="shared" si="10"/>
        <v>#N/A</v>
      </c>
      <c r="E330" t="e">
        <f t="shared" si="11"/>
        <v>#N/A</v>
      </c>
    </row>
    <row r="331" spans="1:5" x14ac:dyDescent="0.25">
      <c r="A331" t="s">
        <v>348</v>
      </c>
      <c r="C331" t="s">
        <v>345</v>
      </c>
      <c r="D331" t="e">
        <f t="shared" si="10"/>
        <v>#N/A</v>
      </c>
      <c r="E331" t="e">
        <f t="shared" si="11"/>
        <v>#N/A</v>
      </c>
    </row>
    <row r="332" spans="1:5" x14ac:dyDescent="0.25">
      <c r="A332" t="s">
        <v>349</v>
      </c>
      <c r="C332" t="s">
        <v>347</v>
      </c>
      <c r="D332" t="e">
        <f t="shared" si="10"/>
        <v>#N/A</v>
      </c>
      <c r="E332" t="e">
        <f t="shared" si="11"/>
        <v>#N/A</v>
      </c>
    </row>
    <row r="333" spans="1:5" x14ac:dyDescent="0.25">
      <c r="A333" t="s">
        <v>350</v>
      </c>
      <c r="C333" t="s">
        <v>463</v>
      </c>
      <c r="D333" t="e">
        <f t="shared" si="10"/>
        <v>#N/A</v>
      </c>
      <c r="E333" t="e">
        <f t="shared" si="11"/>
        <v>#N/A</v>
      </c>
    </row>
    <row r="334" spans="1:5" x14ac:dyDescent="0.25">
      <c r="A334" t="s">
        <v>351</v>
      </c>
      <c r="C334" t="s">
        <v>348</v>
      </c>
      <c r="D334" t="e">
        <f t="shared" si="10"/>
        <v>#N/A</v>
      </c>
      <c r="E334" t="e">
        <f t="shared" si="11"/>
        <v>#N/A</v>
      </c>
    </row>
    <row r="335" spans="1:5" x14ac:dyDescent="0.25">
      <c r="A335" t="s">
        <v>352</v>
      </c>
      <c r="C335" t="s">
        <v>349</v>
      </c>
      <c r="D335" t="e">
        <f t="shared" si="10"/>
        <v>#N/A</v>
      </c>
      <c r="E335" t="e">
        <f t="shared" si="11"/>
        <v>#N/A</v>
      </c>
    </row>
    <row r="336" spans="1:5" x14ac:dyDescent="0.25">
      <c r="A336" t="s">
        <v>353</v>
      </c>
      <c r="C336" t="s">
        <v>350</v>
      </c>
      <c r="D336" t="e">
        <f t="shared" si="10"/>
        <v>#N/A</v>
      </c>
      <c r="E336" t="e">
        <f t="shared" si="11"/>
        <v>#N/A</v>
      </c>
    </row>
    <row r="337" spans="1:5" x14ac:dyDescent="0.25">
      <c r="A337" t="s">
        <v>354</v>
      </c>
      <c r="C337" t="s">
        <v>351</v>
      </c>
      <c r="D337" t="e">
        <f t="shared" si="10"/>
        <v>#N/A</v>
      </c>
      <c r="E337" t="e">
        <f t="shared" si="11"/>
        <v>#N/A</v>
      </c>
    </row>
    <row r="338" spans="1:5" x14ac:dyDescent="0.25">
      <c r="A338" t="s">
        <v>355</v>
      </c>
      <c r="C338" t="s">
        <v>352</v>
      </c>
      <c r="D338" t="e">
        <f t="shared" si="10"/>
        <v>#N/A</v>
      </c>
      <c r="E338" t="e">
        <f t="shared" si="11"/>
        <v>#N/A</v>
      </c>
    </row>
    <row r="339" spans="1:5" x14ac:dyDescent="0.25">
      <c r="A339" t="s">
        <v>356</v>
      </c>
      <c r="C339" t="s">
        <v>353</v>
      </c>
      <c r="D339" t="e">
        <f t="shared" si="10"/>
        <v>#N/A</v>
      </c>
      <c r="E339" t="e">
        <f t="shared" si="11"/>
        <v>#N/A</v>
      </c>
    </row>
    <row r="340" spans="1:5" x14ac:dyDescent="0.25">
      <c r="A340" t="s">
        <v>357</v>
      </c>
      <c r="C340" t="s">
        <v>354</v>
      </c>
      <c r="D340" t="e">
        <f t="shared" si="10"/>
        <v>#N/A</v>
      </c>
      <c r="E340" t="e">
        <f t="shared" si="11"/>
        <v>#N/A</v>
      </c>
    </row>
    <row r="341" spans="1:5" x14ac:dyDescent="0.25">
      <c r="A341" t="s">
        <v>358</v>
      </c>
      <c r="C341" t="s">
        <v>355</v>
      </c>
      <c r="D341" t="e">
        <f t="shared" si="10"/>
        <v>#N/A</v>
      </c>
      <c r="E341" t="e">
        <f t="shared" si="11"/>
        <v>#N/A</v>
      </c>
    </row>
    <row r="342" spans="1:5" x14ac:dyDescent="0.25">
      <c r="A342" t="s">
        <v>359</v>
      </c>
      <c r="C342" t="s">
        <v>356</v>
      </c>
      <c r="D342" t="e">
        <f t="shared" si="10"/>
        <v>#N/A</v>
      </c>
      <c r="E342" t="e">
        <f t="shared" si="11"/>
        <v>#N/A</v>
      </c>
    </row>
    <row r="343" spans="1:5" x14ac:dyDescent="0.25">
      <c r="A343" t="s">
        <v>360</v>
      </c>
      <c r="C343" t="s">
        <v>357</v>
      </c>
      <c r="D343" t="e">
        <f t="shared" si="10"/>
        <v>#N/A</v>
      </c>
      <c r="E343" t="e">
        <f t="shared" si="11"/>
        <v>#N/A</v>
      </c>
    </row>
    <row r="344" spans="1:5" x14ac:dyDescent="0.25">
      <c r="A344" t="s">
        <v>361</v>
      </c>
      <c r="C344" t="s">
        <v>358</v>
      </c>
      <c r="D344" t="e">
        <f t="shared" si="10"/>
        <v>#N/A</v>
      </c>
      <c r="E344" t="e">
        <f t="shared" si="11"/>
        <v>#N/A</v>
      </c>
    </row>
    <row r="345" spans="1:5" x14ac:dyDescent="0.25">
      <c r="A345" t="s">
        <v>362</v>
      </c>
      <c r="C345" t="s">
        <v>359</v>
      </c>
      <c r="D345" t="e">
        <f t="shared" si="10"/>
        <v>#N/A</v>
      </c>
      <c r="E345" t="e">
        <f t="shared" si="11"/>
        <v>#N/A</v>
      </c>
    </row>
    <row r="346" spans="1:5" x14ac:dyDescent="0.25">
      <c r="A346" t="s">
        <v>363</v>
      </c>
      <c r="C346" t="s">
        <v>360</v>
      </c>
      <c r="D346" t="e">
        <f t="shared" si="10"/>
        <v>#N/A</v>
      </c>
      <c r="E346" t="e">
        <f t="shared" si="11"/>
        <v>#N/A</v>
      </c>
    </row>
    <row r="347" spans="1:5" x14ac:dyDescent="0.25">
      <c r="A347" t="s">
        <v>364</v>
      </c>
      <c r="C347" t="s">
        <v>361</v>
      </c>
      <c r="D347" t="e">
        <f t="shared" si="10"/>
        <v>#N/A</v>
      </c>
      <c r="E347" t="e">
        <f t="shared" si="11"/>
        <v>#N/A</v>
      </c>
    </row>
    <row r="348" spans="1:5" x14ac:dyDescent="0.25">
      <c r="A348" t="s">
        <v>365</v>
      </c>
      <c r="C348" t="s">
        <v>362</v>
      </c>
      <c r="D348" t="e">
        <f t="shared" si="10"/>
        <v>#N/A</v>
      </c>
      <c r="E348" t="e">
        <f t="shared" si="11"/>
        <v>#N/A</v>
      </c>
    </row>
    <row r="349" spans="1:5" x14ac:dyDescent="0.25">
      <c r="A349" t="s">
        <v>366</v>
      </c>
      <c r="C349" t="s">
        <v>363</v>
      </c>
      <c r="D349" t="e">
        <f t="shared" si="10"/>
        <v>#N/A</v>
      </c>
      <c r="E349" t="e">
        <f t="shared" si="11"/>
        <v>#N/A</v>
      </c>
    </row>
    <row r="350" spans="1:5" x14ac:dyDescent="0.25">
      <c r="A350" t="s">
        <v>367</v>
      </c>
      <c r="C350" t="s">
        <v>364</v>
      </c>
      <c r="D350" t="e">
        <f t="shared" si="10"/>
        <v>#N/A</v>
      </c>
      <c r="E350" t="e">
        <f t="shared" si="11"/>
        <v>#N/A</v>
      </c>
    </row>
    <row r="351" spans="1:5" x14ac:dyDescent="0.25">
      <c r="C351" t="s">
        <v>365</v>
      </c>
      <c r="D351" t="e">
        <f t="shared" si="10"/>
        <v>#N/A</v>
      </c>
      <c r="E351" t="e">
        <f t="shared" si="11"/>
        <v>#N/A</v>
      </c>
    </row>
    <row r="352" spans="1:5" x14ac:dyDescent="0.25">
      <c r="C352" t="s">
        <v>366</v>
      </c>
      <c r="D352" t="e">
        <f t="shared" si="10"/>
        <v>#N/A</v>
      </c>
      <c r="E352" t="e">
        <f t="shared" si="11"/>
        <v>#N/A</v>
      </c>
    </row>
    <row r="353" spans="3:5" x14ac:dyDescent="0.25">
      <c r="C353" t="s">
        <v>367</v>
      </c>
      <c r="D353" t="e">
        <f t="shared" si="10"/>
        <v>#N/A</v>
      </c>
      <c r="E353" t="e">
        <f t="shared" si="11"/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2A67DE462054BAE3D65C6A4AD6832" ma:contentTypeVersion="0" ma:contentTypeDescription="Create a new document." ma:contentTypeScope="" ma:versionID="93574c179d4bac8df72cc1bf47b33ba8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3ac5d73c131723b97f7648b90606b3ab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YMK2ZCXUH6A7-1064-62</_dlc_DocId>
    <_dlc_DocIdUrl xmlns="acade835-edac-4a7e-af34-56d289d23a02">
      <Url>https://eis.usafa.edu/academics/management/or495spring2015/_layouts/DocIdRedir.aspx?ID=YMK2ZCXUH6A7-1064-62</Url>
      <Description>YMK2ZCXUH6A7-1064-62</Description>
    </_dlc_DocIdUrl>
  </documentManagement>
</p:properties>
</file>

<file path=customXml/itemProps1.xml><?xml version="1.0" encoding="utf-8"?>
<ds:datastoreItem xmlns:ds="http://schemas.openxmlformats.org/officeDocument/2006/customXml" ds:itemID="{FC96D176-B70C-4D42-89A2-43C090AA86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787D23-E197-450E-B4FA-E8A3FBCE87F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9B742C5-10ED-413B-9FA7-A3B69646C1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BD85196-EE76-46CF-A364-DE8C14AB3960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acade835-edac-4a7e-af34-56d289d23a02"/>
    <ds:schemaRef ds:uri="http://purl.org/dc/elements/1.1/"/>
    <ds:schemaRef ds:uri="http://purl.org/dc/dcmitype/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Ex4-2 FourFactorStats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Pietz, Jesse  A Maj USAF USAFA USAFA/DFM</dc:creator>
  <cp:lastModifiedBy>Test</cp:lastModifiedBy>
  <dcterms:created xsi:type="dcterms:W3CDTF">2015-03-08T22:49:33Z</dcterms:created>
  <dcterms:modified xsi:type="dcterms:W3CDTF">2015-03-17T04:01:05Z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0x0101009512A67DE462054BAE3D65C6A4AD6832</vt:lpwstr>
  </property>
  <property fmtid="{D5CDD505-2E9C-101B-9397-08002B2CF9AE}" pid="3" name="_dlc_DocIdItemGuid">
    <vt:lpwstr>f734c368-69ea-425f-a02a-e1a14a391743</vt:lpwstr>
  </property>
</Properties>
</file>