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ihle/Documents/Ihle_Engineering/Kunden/FREILab/7SegmentWattageCounterESP32/Management/"/>
    </mc:Choice>
  </mc:AlternateContent>
  <xr:revisionPtr revIDLastSave="0" documentId="13_ncr:1_{8A9E2C98-6D72-FB41-BDB7-A389B7DE601E}" xr6:coauthVersionLast="47" xr6:coauthVersionMax="47" xr10:uidLastSave="{00000000-0000-0000-0000-000000000000}"/>
  <bookViews>
    <workbookView xWindow="-76800" yWindow="-18700" windowWidth="76800" windowHeight="42700" xr2:uid="{B25ADC2D-7F4A-E749-8426-F6494D6BF30D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26" i="1"/>
  <c r="I23" i="1"/>
  <c r="I16" i="1"/>
  <c r="K23" i="1"/>
  <c r="I27" i="1"/>
  <c r="K27" i="1"/>
  <c r="M27" i="1"/>
  <c r="K26" i="1"/>
  <c r="M26" i="1"/>
  <c r="M23" i="1"/>
  <c r="I19" i="1"/>
  <c r="K19" i="1"/>
  <c r="M19" i="1"/>
  <c r="I18" i="1"/>
  <c r="K18" i="1"/>
  <c r="M18" i="1"/>
  <c r="I17" i="1"/>
  <c r="K17" i="1"/>
  <c r="M17" i="1"/>
  <c r="K16" i="1"/>
  <c r="M16" i="1"/>
  <c r="M12" i="1"/>
  <c r="I9" i="1"/>
  <c r="M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tc={4E1BC74F-7E78-8947-86D6-FE73E6CE7D05}</author>
    <author>tc={87FCF016-DD45-C64F-83CE-43FD156622C7}</author>
    <author>tc={D07B82C4-44D7-724B-BF44-24AA6BADA304}</author>
  </authors>
  <commentList>
    <comment ref="I16" authorId="0" shapeId="0" xr:uid="{4E1BC74F-7E78-8947-86D6-FE73E6CE7D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Preis von Mouser</t>
      </text>
    </comment>
    <comment ref="I23" authorId="1" shapeId="0" xr:uid="{87FCF016-DD45-C64F-83CE-43FD156622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Preis von Mouser</t>
      </text>
    </comment>
    <comment ref="I26" authorId="2" shapeId="0" xr:uid="{D07B82C4-44D7-724B-BF44-24AA6BADA3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Preis von Mouser</t>
      </text>
    </comment>
  </commentList>
</comments>
</file>

<file path=xl/sharedStrings.xml><?xml version="1.0" encoding="utf-8"?>
<sst xmlns="http://schemas.openxmlformats.org/spreadsheetml/2006/main" count="84" uniqueCount="47">
  <si>
    <t>Vergleich Realisierungsmöglichkeiten einer großen 7-Segment-Anzeige</t>
  </si>
  <si>
    <t>Kingbright SBA23-11EGWA</t>
  </si>
  <si>
    <t>Blende nötig</t>
  </si>
  <si>
    <t>nein</t>
  </si>
  <si>
    <t>Multiplexing</t>
  </si>
  <si>
    <t>Stromsteuerung</t>
  </si>
  <si>
    <t>benötigt</t>
  </si>
  <si>
    <t>Kosten LEDs</t>
  </si>
  <si>
    <t>Kosten Ansteuerung</t>
  </si>
  <si>
    <t>fertige 7-Segment-Anzeige, 2-farbig</t>
  </si>
  <si>
    <t>LED-Stripes</t>
  </si>
  <si>
    <t>ja</t>
  </si>
  <si>
    <t>RGB-LEDs mit IC auf Klebestreifen</t>
  </si>
  <si>
    <t>PCB nötig</t>
  </si>
  <si>
    <t>Lochraster</t>
  </si>
  <si>
    <t>IC-LEDs</t>
  </si>
  <si>
    <t>WE: 1311610030140</t>
  </si>
  <si>
    <t>Helligkeit</t>
  </si>
  <si>
    <t>50-120 mcd</t>
  </si>
  <si>
    <t>Through-Hole LEDs</t>
  </si>
  <si>
    <t>WE: 151053GS03000 (5mm grün)</t>
  </si>
  <si>
    <t>10 cd</t>
  </si>
  <si>
    <t>TOPLED</t>
  </si>
  <si>
    <t>1 cd</t>
  </si>
  <si>
    <t>WE: 150066M153000 (RGB)</t>
  </si>
  <si>
    <t>Kosten PCB</t>
  </si>
  <si>
    <t>SUMME</t>
  </si>
  <si>
    <t>(pro 1x 6-stellige Anzeige))</t>
  </si>
  <si>
    <t>(ohne Kosten für MCU)</t>
  </si>
  <si>
    <t>(2 LEDs pro Segment)</t>
  </si>
  <si>
    <t>57-65 mcd</t>
  </si>
  <si>
    <t>WE: 1315050930246</t>
  </si>
  <si>
    <t>WE: 1315050930002</t>
  </si>
  <si>
    <t>WE: 1312121320437</t>
  </si>
  <si>
    <t>240 - 1000 mcd</t>
  </si>
  <si>
    <t>260 -1300 mcd</t>
  </si>
  <si>
    <t>180 - 900 mcd</t>
  </si>
  <si>
    <t>200 - 1100 mcd</t>
  </si>
  <si>
    <t>Anmerkungen</t>
  </si>
  <si>
    <t>400 - 1800 mcd</t>
  </si>
  <si>
    <t>PCB-Kosten: Teuere Variante von Würth bei Abnahme von 8 Stk.</t>
  </si>
  <si>
    <t>PCB-Kosten: Teuere Variante von Würth bei Abnahme von 8 Stk.; Kosten Ansteuerung  grob geschätzt</t>
  </si>
  <si>
    <t>Kosten Ansteuerung  grob geschätzt</t>
  </si>
  <si>
    <t>SMD-LEDs (ohne IC)</t>
  </si>
  <si>
    <t>beste Lösung?</t>
  </si>
  <si>
    <t>Annahme: 18€ für 5m Stripe mit 500 LEDs (LED-Abstand 1cm): 3,6ct/LED</t>
  </si>
  <si>
    <t>definitiv billigste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</si>
</sst>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2" fillId="4" borderId="0" xfId="0" applyFont="1" applyFill="1" applyAlignment="1">
      <alignment horizontal="center"/>
    </xf>
    <xf numFmtId="49" fontId="2" fillId="0" borderId="0" xfId="0" applyNumberFormat="1" applyFont="1" applyAlignment="1">
      <alignment horizontal="left" indent="1"/>
    </xf>
    <xf numFmtId="0" fontId="2" fillId="4" borderId="0" xfId="0" applyFont="1" applyFill="1"/>
    <xf numFmtId="0" fontId="2" fillId="2" borderId="0" xfId="0" applyFont="1" applyFill="1"/>
    <xf numFmtId="44" fontId="2" fillId="0" borderId="0" xfId="1" applyFont="1"/>
    <xf numFmtId="44" fontId="2" fillId="5" borderId="0" xfId="1" applyFont="1" applyFill="1"/>
    <xf numFmtId="44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4" fontId="2" fillId="2" borderId="0" xfId="0" applyNumberFormat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Ihle" id="{01AEAC13-5B38-CA4F-8A95-BACBE686E5B4}" userId="Marc Ihle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6" dT="2025-03-21T22:04:22.96" personId="{01AEAC13-5B38-CA4F-8A95-BACBE686E5B4}" id="{4E1BC74F-7E78-8947-86D6-FE73E6CE7D05}">
    <text>Preis von Mouser</text>
  </threadedComment>
  <threadedComment ref="I23" dT="2025-03-21T22:04:42.63" personId="{01AEAC13-5B38-CA4F-8A95-BACBE686E5B4}" id="{87FCF016-DD45-C64F-83CE-43FD156622C7}">
    <text>Preis von Mouser</text>
  </threadedComment>
  <threadedComment ref="I26" dT="2025-03-21T22:04:42.63" personId="{01AEAC13-5B38-CA4F-8A95-BACBE686E5B4}" id="{D07B82C4-44D7-724B-BF44-24AA6BADA304}">
    <text>Preis von 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9771-252F-2849-B3DB-317F8869579D}">
  <dimension ref="A3:P27"/>
  <sheetViews>
    <sheetView tabSelected="1" zoomScale="180" workbookViewId="0">
      <selection activeCell="P12" sqref="P12"/>
    </sheetView>
  </sheetViews>
  <sheetFormatPr baseColWidth="10" defaultRowHeight="16" x14ac:dyDescent="0.2"/>
  <cols>
    <col min="1" max="1" width="32.6640625" style="1" customWidth="1"/>
    <col min="2" max="3" width="10.83203125" style="1"/>
    <col min="4" max="4" width="19.5" style="1" customWidth="1"/>
    <col min="5" max="5" width="17.5" style="1" customWidth="1"/>
    <col min="6" max="8" width="17" style="1" customWidth="1"/>
    <col min="9" max="9" width="22.1640625" style="1" customWidth="1"/>
    <col min="10" max="10" width="23.5" style="1" customWidth="1"/>
    <col min="11" max="11" width="14.83203125" style="1" customWidth="1"/>
    <col min="12" max="14" width="10.83203125" style="1"/>
    <col min="15" max="15" width="22.6640625" style="1" bestFit="1" customWidth="1"/>
    <col min="16" max="16384" width="10.83203125" style="1"/>
  </cols>
  <sheetData>
    <row r="3" spans="1:16" ht="25" x14ac:dyDescent="0.25">
      <c r="A3" s="6" t="s">
        <v>0</v>
      </c>
    </row>
    <row r="7" spans="1:16" x14ac:dyDescent="0.2">
      <c r="D7" s="2" t="s">
        <v>2</v>
      </c>
      <c r="E7" s="2" t="s">
        <v>4</v>
      </c>
      <c r="F7" s="2" t="s">
        <v>5</v>
      </c>
      <c r="G7" s="2" t="s">
        <v>13</v>
      </c>
      <c r="H7" s="2" t="s">
        <v>17</v>
      </c>
      <c r="I7" s="2" t="s">
        <v>7</v>
      </c>
      <c r="J7" s="2" t="s">
        <v>8</v>
      </c>
      <c r="K7" s="2" t="s">
        <v>25</v>
      </c>
      <c r="L7" s="2"/>
      <c r="M7" s="2" t="s">
        <v>26</v>
      </c>
      <c r="P7" s="2" t="s">
        <v>38</v>
      </c>
    </row>
    <row r="8" spans="1:16" x14ac:dyDescent="0.2">
      <c r="A8" s="2" t="s">
        <v>1</v>
      </c>
      <c r="I8" s="1" t="s">
        <v>29</v>
      </c>
      <c r="J8" s="1" t="s">
        <v>28</v>
      </c>
      <c r="M8" s="1" t="s">
        <v>27</v>
      </c>
    </row>
    <row r="9" spans="1:16" x14ac:dyDescent="0.2">
      <c r="A9" s="3" t="s">
        <v>9</v>
      </c>
      <c r="D9" s="4" t="s">
        <v>3</v>
      </c>
      <c r="E9" s="5" t="s">
        <v>6</v>
      </c>
      <c r="F9" s="5" t="s">
        <v>6</v>
      </c>
      <c r="G9" s="7" t="s">
        <v>14</v>
      </c>
      <c r="H9" s="9" t="s">
        <v>30</v>
      </c>
      <c r="I9" s="12">
        <f>6*11.5*11.19</f>
        <v>772.11</v>
      </c>
      <c r="J9" s="11">
        <v>20</v>
      </c>
      <c r="K9" s="11">
        <v>5</v>
      </c>
      <c r="M9" s="13">
        <f>SUM(I9:L9)</f>
        <v>797.11</v>
      </c>
      <c r="P9" s="1" t="s">
        <v>42</v>
      </c>
    </row>
    <row r="11" spans="1:16" x14ac:dyDescent="0.2">
      <c r="A11" s="2" t="s">
        <v>10</v>
      </c>
    </row>
    <row r="12" spans="1:16" x14ac:dyDescent="0.2">
      <c r="A12" s="3" t="s">
        <v>12</v>
      </c>
      <c r="D12" s="5" t="s">
        <v>11</v>
      </c>
      <c r="E12" s="4" t="s">
        <v>3</v>
      </c>
      <c r="F12" s="4" t="s">
        <v>3</v>
      </c>
      <c r="G12" s="4" t="s">
        <v>3</v>
      </c>
      <c r="H12" s="10" t="s">
        <v>37</v>
      </c>
      <c r="I12" s="11">
        <f>0.036*(2*7+1)*6</f>
        <v>3.2399999999999993</v>
      </c>
      <c r="J12" s="11">
        <v>0</v>
      </c>
      <c r="K12" s="11">
        <v>0</v>
      </c>
      <c r="M12" s="16">
        <f>SUM(I12:L12)</f>
        <v>3.2399999999999993</v>
      </c>
      <c r="N12" s="14"/>
      <c r="O12" s="10" t="s">
        <v>46</v>
      </c>
      <c r="P12" s="14" t="s">
        <v>45</v>
      </c>
    </row>
    <row r="15" spans="1:16" x14ac:dyDescent="0.2">
      <c r="A15" s="2" t="s">
        <v>15</v>
      </c>
    </row>
    <row r="16" spans="1:16" x14ac:dyDescent="0.2">
      <c r="A16" s="8" t="s">
        <v>16</v>
      </c>
      <c r="D16" s="5" t="s">
        <v>11</v>
      </c>
      <c r="E16" s="4" t="s">
        <v>3</v>
      </c>
      <c r="F16" s="4" t="s">
        <v>3</v>
      </c>
      <c r="G16" s="5" t="s">
        <v>11</v>
      </c>
      <c r="H16" s="9" t="s">
        <v>18</v>
      </c>
      <c r="I16" s="11">
        <f>0.808*1.19*(2*7+1)*6</f>
        <v>86.536799999999999</v>
      </c>
      <c r="J16" s="11">
        <v>0</v>
      </c>
      <c r="K16" s="11">
        <f>40*1.19</f>
        <v>47.599999999999994</v>
      </c>
      <c r="M16" s="13">
        <f>SUM(I16:L16)</f>
        <v>134.13679999999999</v>
      </c>
      <c r="P16" s="1" t="s">
        <v>40</v>
      </c>
    </row>
    <row r="17" spans="1:16" x14ac:dyDescent="0.2">
      <c r="A17" s="3" t="s">
        <v>31</v>
      </c>
      <c r="D17" s="5" t="s">
        <v>11</v>
      </c>
      <c r="E17" s="4" t="s">
        <v>3</v>
      </c>
      <c r="F17" s="4" t="s">
        <v>3</v>
      </c>
      <c r="G17" s="5" t="s">
        <v>11</v>
      </c>
      <c r="H17" s="10" t="s">
        <v>39</v>
      </c>
      <c r="I17" s="11">
        <f>0.425*1.19*(2*7+1)*6</f>
        <v>45.517499999999991</v>
      </c>
      <c r="J17" s="11">
        <v>0</v>
      </c>
      <c r="K17" s="11">
        <f t="shared" ref="K17:K19" si="0">40*1.19</f>
        <v>47.599999999999994</v>
      </c>
      <c r="M17" s="13">
        <f t="shared" ref="M17:M19" si="1">SUM(I17:L17)</f>
        <v>93.117499999999978</v>
      </c>
      <c r="P17" s="1" t="s">
        <v>40</v>
      </c>
    </row>
    <row r="18" spans="1:16" x14ac:dyDescent="0.2">
      <c r="A18" s="3" t="s">
        <v>32</v>
      </c>
      <c r="D18" s="5" t="s">
        <v>11</v>
      </c>
      <c r="E18" s="4" t="s">
        <v>3</v>
      </c>
      <c r="F18" s="4" t="s">
        <v>3</v>
      </c>
      <c r="G18" s="5" t="s">
        <v>11</v>
      </c>
      <c r="H18" s="10" t="s">
        <v>35</v>
      </c>
      <c r="I18" s="11">
        <f>0.26*1.19*(2*7+1)*6</f>
        <v>27.846</v>
      </c>
      <c r="J18" s="11">
        <v>0</v>
      </c>
      <c r="K18" s="11">
        <f t="shared" si="0"/>
        <v>47.599999999999994</v>
      </c>
      <c r="M18" s="13">
        <f t="shared" si="1"/>
        <v>75.445999999999998</v>
      </c>
      <c r="P18" s="1" t="s">
        <v>40</v>
      </c>
    </row>
    <row r="19" spans="1:16" x14ac:dyDescent="0.2">
      <c r="A19" s="3" t="s">
        <v>33</v>
      </c>
      <c r="D19" s="5" t="s">
        <v>11</v>
      </c>
      <c r="E19" s="4" t="s">
        <v>3</v>
      </c>
      <c r="F19" s="4" t="s">
        <v>3</v>
      </c>
      <c r="G19" s="5" t="s">
        <v>11</v>
      </c>
      <c r="H19" s="10" t="s">
        <v>34</v>
      </c>
      <c r="I19" s="11">
        <f>0.18*1.19*(2*7+1)*6</f>
        <v>19.277999999999999</v>
      </c>
      <c r="J19" s="11">
        <v>0</v>
      </c>
      <c r="K19" s="11">
        <f t="shared" si="0"/>
        <v>47.599999999999994</v>
      </c>
      <c r="M19" s="16">
        <f t="shared" si="1"/>
        <v>66.877999999999986</v>
      </c>
      <c r="O19" s="1" t="s">
        <v>44</v>
      </c>
      <c r="P19" s="1" t="s">
        <v>40</v>
      </c>
    </row>
    <row r="20" spans="1:16" x14ac:dyDescent="0.2">
      <c r="A20" s="3"/>
      <c r="I20" s="11"/>
    </row>
    <row r="21" spans="1:16" x14ac:dyDescent="0.2">
      <c r="A21" s="3"/>
      <c r="I21" s="11"/>
    </row>
    <row r="22" spans="1:16" x14ac:dyDescent="0.2">
      <c r="A22" s="2" t="s">
        <v>19</v>
      </c>
    </row>
    <row r="23" spans="1:16" x14ac:dyDescent="0.2">
      <c r="A23" s="3" t="s">
        <v>20</v>
      </c>
      <c r="D23" s="5" t="s">
        <v>11</v>
      </c>
      <c r="E23" s="5" t="s">
        <v>6</v>
      </c>
      <c r="F23" s="5" t="s">
        <v>6</v>
      </c>
      <c r="G23" s="5" t="s">
        <v>11</v>
      </c>
      <c r="H23" s="10" t="s">
        <v>21</v>
      </c>
      <c r="I23" s="11">
        <f>0.157*1.19*(2*7+1)*6</f>
        <v>16.814699999999998</v>
      </c>
      <c r="J23" s="11">
        <v>20</v>
      </c>
      <c r="K23" s="11">
        <f>40*1.19</f>
        <v>47.599999999999994</v>
      </c>
      <c r="M23" s="13">
        <f t="shared" ref="M23:M27" si="2">SUM(I23:L23)</f>
        <v>84.414699999999996</v>
      </c>
      <c r="P23" s="1" t="s">
        <v>41</v>
      </c>
    </row>
    <row r="24" spans="1:16" x14ac:dyDescent="0.2">
      <c r="A24" s="3"/>
      <c r="D24" s="5"/>
      <c r="E24" s="5"/>
      <c r="F24" s="5"/>
      <c r="G24" s="5"/>
      <c r="H24" s="10"/>
      <c r="J24" s="11"/>
      <c r="K24" s="11"/>
      <c r="M24" s="13"/>
    </row>
    <row r="25" spans="1:16" x14ac:dyDescent="0.2">
      <c r="A25" s="15" t="s">
        <v>43</v>
      </c>
      <c r="D25" s="5"/>
      <c r="E25" s="5"/>
      <c r="F25" s="5"/>
      <c r="G25" s="5"/>
      <c r="H25" s="10"/>
      <c r="J25" s="11"/>
      <c r="K25" s="11"/>
      <c r="M25" s="13"/>
    </row>
    <row r="26" spans="1:16" x14ac:dyDescent="0.2">
      <c r="A26" s="3" t="s">
        <v>22</v>
      </c>
      <c r="D26" s="5" t="s">
        <v>11</v>
      </c>
      <c r="E26" s="5" t="s">
        <v>6</v>
      </c>
      <c r="F26" s="5" t="s">
        <v>6</v>
      </c>
      <c r="G26" s="5" t="s">
        <v>11</v>
      </c>
      <c r="H26" s="10" t="s">
        <v>23</v>
      </c>
      <c r="I26" s="11">
        <f>0.112*1.19*(2*7+1)*6</f>
        <v>11.995200000000001</v>
      </c>
      <c r="J26" s="11">
        <v>20</v>
      </c>
      <c r="K26" s="11">
        <f>40*1.19</f>
        <v>47.599999999999994</v>
      </c>
      <c r="M26" s="13">
        <f t="shared" si="2"/>
        <v>79.595199999999991</v>
      </c>
      <c r="P26" s="1" t="s">
        <v>41</v>
      </c>
    </row>
    <row r="27" spans="1:16" x14ac:dyDescent="0.2">
      <c r="A27" s="3" t="s">
        <v>24</v>
      </c>
      <c r="D27" s="5" t="s">
        <v>11</v>
      </c>
      <c r="E27" s="5" t="s">
        <v>6</v>
      </c>
      <c r="F27" s="5" t="s">
        <v>6</v>
      </c>
      <c r="G27" s="5" t="s">
        <v>11</v>
      </c>
      <c r="H27" s="10" t="s">
        <v>36</v>
      </c>
      <c r="I27" s="11">
        <f>0.1*1.19*(2*7+1)*6</f>
        <v>10.709999999999999</v>
      </c>
      <c r="J27" s="11">
        <v>20</v>
      </c>
      <c r="K27" s="11">
        <f>40*1.19</f>
        <v>47.599999999999994</v>
      </c>
      <c r="M27" s="13">
        <f t="shared" si="2"/>
        <v>78.31</v>
      </c>
      <c r="P27" s="1" t="s">
        <v>41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Ihle</dc:creator>
  <cp:lastModifiedBy>Marc Ihle</cp:lastModifiedBy>
  <dcterms:created xsi:type="dcterms:W3CDTF">2025-03-20T08:48:32Z</dcterms:created>
  <dcterms:modified xsi:type="dcterms:W3CDTF">2025-03-22T21:21:27Z</dcterms:modified>
</cp:coreProperties>
</file>