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3.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worksheets/sheet12.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11.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7.xml" ContentType="application/vnd.openxmlformats-officedocument.spreadsheetml.worksheet+xml"/>
  <Override PartName="/xl/tables/table19.xml" ContentType="application/vnd.openxmlformats-officedocument.spreadsheetml.table+xml"/>
  <Override PartName="/xl/calcChain.xml" ContentType="application/vnd.openxmlformats-officedocument.spreadsheetml.calcChain+xml"/>
  <Override PartName="/xl/tables/table17.xml" ContentType="application/vnd.openxmlformats-officedocument.spreadsheetml.table+xml"/>
  <Override PartName="/xl/tables/table18.xml" ContentType="application/vnd.openxmlformats-officedocument.spreadsheetml.table+xml"/>
  <Override PartName="/xl/tables/table1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tables/table1.xml" ContentType="application/vnd.openxmlformats-officedocument.spreadsheetml.table+xml"/>
  <Override PartName="/xl/tables/table15.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7.xml" ContentType="application/vnd.openxmlformats-officedocument.spreadsheetml.table+xml"/>
  <Override PartName="/xl/tables/table6.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10.xml" ContentType="application/vnd.openxmlformats-officedocument.spreadsheetml.table+xml"/>
  <Override PartName="/xl/tables/table14.xml" ContentType="application/vnd.openxmlformats-officedocument.spreadsheetml.table+xml"/>
  <Override PartName="/xl/tables/table2.xml" ContentType="application/vnd.openxmlformats-officedocument.spreadsheetml.table+xml"/>
  <Override PartName="/xl/tables/table13.xml" ContentType="application/vnd.openxmlformats-officedocument.spreadsheetml.table+xml"/>
  <Override PartName="/xl/tables/table12.xml" ContentType="application/vnd.openxmlformats-officedocument.spreadsheetml.table+xml"/>
  <Override PartName="/xl/tables/table11.xml" ContentType="application/vnd.openxmlformats-officedocument.spreadsheetml.table+xml"/>
  <Override PartName="/xl/tables/table3.xml" ContentType="application/vnd.openxmlformats-officedocument.spreadsheetml.table+xml"/>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5.xml" ContentType="application/vnd.openxmlformats-officedocument.customXmlProperties+xml"/>
  <Override PartName="/docProps/custom.xml" ContentType="application/vnd.openxmlformats-officedocument.custom-properties+xml"/>
  <Override PartName="/customXml/itemProps6.xml" ContentType="application/vnd.openxmlformats-officedocument.customXmlProperties+xml"/>
  <Override PartName="/customXml/itemProps7.xml" ContentType="application/vnd.openxmlformats-officedocument.customXml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468" windowWidth="17244" windowHeight="5616" tabRatio="734"/>
  </bookViews>
  <sheets>
    <sheet name="Introduction" sheetId="1" r:id="rId1"/>
    <sheet name="ChangeLog" sheetId="5" r:id="rId2"/>
    <sheet name="Principles" sheetId="2" r:id="rId3"/>
    <sheet name="Mandates" sheetId="9" r:id="rId4"/>
    <sheet name="Goals" sheetId="17" r:id="rId5"/>
    <sheet name="Objectives" sheetId="18" r:id="rId6"/>
    <sheet name="Measures" sheetId="19" r:id="rId7"/>
    <sheet name="Requirements" sheetId="10" r:id="rId8"/>
    <sheet name="Constraints" sheetId="11" r:id="rId9"/>
    <sheet name="Assumptions" sheetId="12" r:id="rId10"/>
    <sheet name="Gaps" sheetId="13" r:id="rId11"/>
    <sheet name="Decisions" sheetId="16" r:id="rId12"/>
    <sheet name="Locations" sheetId="20" r:id="rId13"/>
    <sheet name="Approved Principles" sheetId="14" r:id="rId14"/>
    <sheet name="ApprovedMandates" sheetId="15" r:id="rId15"/>
    <sheet name="Lookups" sheetId="4" r:id="rId16"/>
  </sheets>
  <definedNames>
    <definedName name="_ArchitectureDomain">ArchitectureDomainList[[#Data],[_ArchitectureDomain]]</definedName>
    <definedName name="_Compliance">ComplianceList[[#Data],[_Compliance]]</definedName>
    <definedName name="_Priority">PriorityList[[#Data],[_Priority]]</definedName>
    <definedName name="_Status">StatusList[[#Data],[_Status]]</definedName>
    <definedName name="Constraint_Id">Constraints[[#Data],[Constraint Id]]</definedName>
    <definedName name="Decision_Id">Decisions[[#Data],[Decision Id]]</definedName>
    <definedName name="Goal_Id">Goals[[#Data],[Goal Id]]</definedName>
    <definedName name="Goal_Name">Goals[[#Data],[Goal Name]]</definedName>
    <definedName name="Location_Id">Locations[[#Data],[Location Id]]</definedName>
    <definedName name="Location_Name">Locations[[#Data],[Location Name]]</definedName>
    <definedName name="Mandate_Name">ApprovedMandates[[#Data],[Mandate Name]]</definedName>
    <definedName name="Objective_ID">Objectives[[#Data],[Objective Id]]</definedName>
    <definedName name="Principle_Name">ApprovedPrinciples[[#Data],[Principle Name]]</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C2" i="2"/>
  <c r="C3" i="2"/>
  <c r="C4" i="2"/>
  <c r="C5" i="2"/>
  <c r="C6" i="2"/>
  <c r="C7" i="2"/>
  <c r="C8" i="2"/>
  <c r="C9" i="2"/>
  <c r="C10" i="2"/>
  <c r="C11" i="2"/>
  <c r="C12" i="2"/>
  <c r="C13" i="2"/>
  <c r="C14" i="2"/>
  <c r="C15" i="2"/>
  <c r="C16" i="2"/>
  <c r="C17" i="2"/>
  <c r="C18" i="2"/>
  <c r="C19" i="2"/>
  <c r="C20" i="2"/>
  <c r="C21" i="2"/>
  <c r="C22" i="2"/>
  <c r="C23" i="2"/>
  <c r="C24" i="2"/>
  <c r="C25" i="2"/>
  <c r="C26" i="2"/>
  <c r="A2" i="2"/>
  <c r="A3" i="2"/>
  <c r="A4" i="2"/>
  <c r="A5" i="2"/>
  <c r="A6" i="2"/>
  <c r="A7" i="2"/>
  <c r="A8" i="2"/>
  <c r="A9" i="2"/>
  <c r="A10" i="2"/>
  <c r="A11" i="2"/>
  <c r="A12" i="2"/>
  <c r="A13" i="2"/>
  <c r="A14" i="2"/>
  <c r="A15" i="2"/>
  <c r="A16" i="2"/>
  <c r="A17" i="2"/>
  <c r="A18" i="2"/>
  <c r="A19" i="2"/>
  <c r="A20" i="2"/>
  <c r="A21" i="2"/>
  <c r="A22" i="2"/>
  <c r="A23" i="2"/>
  <c r="A24" i="2"/>
  <c r="A25" i="2"/>
  <c r="A26" i="2"/>
  <c r="D2" i="9"/>
  <c r="D3" i="9"/>
  <c r="D4" i="9"/>
  <c r="C2" i="9"/>
  <c r="C3" i="9"/>
  <c r="C4" i="9"/>
  <c r="A4" i="9"/>
  <c r="A3" i="9"/>
  <c r="A2" i="9"/>
</calcChain>
</file>

<file path=xl/sharedStrings.xml><?xml version="1.0" encoding="utf-8"?>
<sst xmlns="http://schemas.openxmlformats.org/spreadsheetml/2006/main" count="303" uniqueCount="220">
  <si>
    <t>Office of Modern Architecture</t>
  </si>
  <si>
    <t>Worksheet Name</t>
  </si>
  <si>
    <t>Description</t>
  </si>
  <si>
    <t>Yes</t>
  </si>
  <si>
    <t>No</t>
  </si>
  <si>
    <t>Versions</t>
  </si>
  <si>
    <t>Date</t>
  </si>
  <si>
    <t>Changed By</t>
  </si>
  <si>
    <t>Change Description</t>
  </si>
  <si>
    <t>MM/DD/YYYY</t>
  </si>
  <si>
    <t>Lookups</t>
  </si>
  <si>
    <t>Lookup lists used within this workbook.</t>
  </si>
  <si>
    <t>Principles</t>
  </si>
  <si>
    <t>Mandates</t>
  </si>
  <si>
    <t>Constraints</t>
  </si>
  <si>
    <t>Assumptions</t>
  </si>
  <si>
    <t>Gaps</t>
  </si>
  <si>
    <t>Introduction</t>
  </si>
  <si>
    <t>Change Log</t>
  </si>
  <si>
    <t>Principle Name</t>
  </si>
  <si>
    <t>Scalable Security</t>
  </si>
  <si>
    <t>_Compliance</t>
  </si>
  <si>
    <t>N/A</t>
  </si>
  <si>
    <t>TBD</t>
  </si>
  <si>
    <t>Maintain License to Operate</t>
  </si>
  <si>
    <t>Handle Data as an Asset</t>
  </si>
  <si>
    <t>Reuse, Rent, Buy, Build</t>
  </si>
  <si>
    <t>Simplify and Automate</t>
  </si>
  <si>
    <t>Design for the Users</t>
  </si>
  <si>
    <t>Deliver Modular Solutions</t>
  </si>
  <si>
    <t>Manage Solution Lifecycle</t>
  </si>
  <si>
    <t>Data value is defined by business rules</t>
  </si>
  <si>
    <t>Data is governed</t>
  </si>
  <si>
    <t>Data lifecycle is managed</t>
  </si>
  <si>
    <t>Data is shared</t>
  </si>
  <si>
    <t>Data is unique</t>
  </si>
  <si>
    <t>Controls are applied commensurate with business and cybersecurity risk</t>
  </si>
  <si>
    <t>Controls are designed with usability in mind</t>
  </si>
  <si>
    <t>​Design security into systems from the outset</t>
  </si>
  <si>
    <t>​Consider implications of a breach and incorporate into design</t>
  </si>
  <si>
    <t>​Controls should be adaptable over time</t>
  </si>
  <si>
    <t>MAN-001</t>
  </si>
  <si>
    <t>MAN-002</t>
  </si>
  <si>
    <t>MAN-003</t>
  </si>
  <si>
    <t>PRNCP-7</t>
  </si>
  <si>
    <t>PRNCP-6</t>
  </si>
  <si>
    <t>PRNCP-28</t>
  </si>
  <si>
    <t>PRNCP-30</t>
  </si>
  <si>
    <t>PRNCP-31</t>
  </si>
  <si>
    <t>PRNCP-32</t>
  </si>
  <si>
    <t>PRNCP-5</t>
  </si>
  <si>
    <t>PRNCP-50</t>
  </si>
  <si>
    <t>PRNCP-51</t>
  </si>
  <si>
    <t>PRNCP-52</t>
  </si>
  <si>
    <t>Master/ Reference data has an identified source</t>
  </si>
  <si>
    <t>PRNCP-53</t>
  </si>
  <si>
    <t>PRNCP-54</t>
  </si>
  <si>
    <t>PRNCP-55</t>
  </si>
  <si>
    <t>PRNCP-59</t>
  </si>
  <si>
    <t>PRNCP-60</t>
  </si>
  <si>
    <t>PRNCP-61</t>
  </si>
  <si>
    <t>PRNCP-62</t>
  </si>
  <si>
    <t>PRNCP-63</t>
  </si>
  <si>
    <t>PRNCP-64</t>
  </si>
  <si>
    <t>Use multi-factor authentication</t>
  </si>
  <si>
    <t>PRNCP-65</t>
  </si>
  <si>
    <t>Authenticate strongly once; use single sign-on to everything else</t>
  </si>
  <si>
    <t>PRNCP-66</t>
  </si>
  <si>
    <t>Identity directories and UIs must display sufficient data to distinguish people</t>
  </si>
  <si>
    <t>PRNCP-67</t>
  </si>
  <si>
    <t>Time and scope limit privileged access</t>
  </si>
  <si>
    <t>PRNCP-68</t>
  </si>
  <si>
    <t>Keep access authorizations current</t>
  </si>
  <si>
    <t>PRNCP-8</t>
  </si>
  <si>
    <t>API/Services</t>
  </si>
  <si>
    <t>Authentication</t>
  </si>
  <si>
    <t>Cloud Ready</t>
  </si>
  <si>
    <t>_Priority</t>
  </si>
  <si>
    <t>REQ-001</t>
  </si>
  <si>
    <t>REQ-002</t>
  </si>
  <si>
    <t>_Status</t>
  </si>
  <si>
    <t>CON-001</t>
  </si>
  <si>
    <t>CON-002</t>
  </si>
  <si>
    <t>AS-001</t>
  </si>
  <si>
    <t>AS-002</t>
  </si>
  <si>
    <t>GAP-001</t>
  </si>
  <si>
    <t>GAP-002</t>
  </si>
  <si>
    <t>Mandate Name</t>
  </si>
  <si>
    <t>Principle Id</t>
  </si>
  <si>
    <t>Mandate Id</t>
  </si>
  <si>
    <t>Mandate Description</t>
  </si>
  <si>
    <t>Requirement Id</t>
  </si>
  <si>
    <t>Requirement Name</t>
  </si>
  <si>
    <t>Requirement Description</t>
  </si>
  <si>
    <t>Unkown</t>
  </si>
  <si>
    <t>Low</t>
  </si>
  <si>
    <t>Medium</t>
  </si>
  <si>
    <t>High</t>
  </si>
  <si>
    <t>Urgent</t>
  </si>
  <si>
    <t>Constraint Name</t>
  </si>
  <si>
    <t>Constraint Description</t>
  </si>
  <si>
    <t>Assumption Id</t>
  </si>
  <si>
    <t>Assumption Description</t>
  </si>
  <si>
    <t>Gap Id</t>
  </si>
  <si>
    <t>Gap Name</t>
  </si>
  <si>
    <t>Gap Description</t>
  </si>
  <si>
    <t>New</t>
  </si>
  <si>
    <t>In Process</t>
  </si>
  <si>
    <t>Closed</t>
  </si>
  <si>
    <t>Cancelled</t>
  </si>
  <si>
    <t>Principle Description</t>
  </si>
  <si>
    <t>Enter the constraints impeding this program, project, team or work package</t>
  </si>
  <si>
    <t>Mandates related to this program, project, team or work package</t>
  </si>
  <si>
    <t>Principles related to this program, project, team or work package</t>
  </si>
  <si>
    <t>Enter the assumption made while create this roadmap</t>
  </si>
  <si>
    <t>Enter the gaps identified during Fit-Gap analysis</t>
  </si>
  <si>
    <t>Change history for this workbook.</t>
  </si>
  <si>
    <t xml:space="preserve"> </t>
  </si>
  <si>
    <t>_ArchitectureDomain</t>
  </si>
  <si>
    <t>Enterprise Architecture</t>
  </si>
  <si>
    <t>Business Architecture</t>
  </si>
  <si>
    <t>Data Architecture</t>
  </si>
  <si>
    <t>Application Architecture</t>
  </si>
  <si>
    <t>Security Architecture</t>
  </si>
  <si>
    <t>Architecture Domain</t>
  </si>
  <si>
    <t>Data is available across the enterprise.</t>
  </si>
  <si>
    <t>Data is captured once and uniquely defined with its meta data (data that describes other data).</t>
  </si>
  <si>
    <t>Data is designed to be managed through its lifecycle to ensure it's integrity and quality is appropriate whilst in use.</t>
  </si>
  <si>
    <t>Data &amp; data architecture is based on business need.</t>
  </si>
  <si>
    <t>Valued data must have clearly defined accountability.</t>
  </si>
  <si>
    <t xml:space="preserve">Address risk early. Select and design solutions which are commensurate with business and cybersecurity risk. </t>
  </si>
  <si>
    <t xml:space="preserve">Design and deploy simple, resilient and portable solutions. Implement automated monitoring and recovery. </t>
  </si>
  <si>
    <t xml:space="preserve">Manage Data assets to deliver Business value to the enterprise. Data should be governed, has an identified source, be managed through it's lifecycle, shared and unique. </t>
  </si>
  <si>
    <t xml:space="preserve">Seek innovative ways to use technology for competitive advantage and to win in the marketplace, deliver differentiated solutions where merited. Maximize Business Value. </t>
  </si>
  <si>
    <t xml:space="preserve">Simplify processes. Build automation into everything. Automate, Automate, Automate. </t>
  </si>
  <si>
    <t xml:space="preserve">Deliver the best experiences to our customers. Make it intuitive and easy to use. </t>
  </si>
  <si>
    <t xml:space="preserve">Use modular services and solutions that are open, scalable and flexible to maximize reuse. </t>
  </si>
  <si>
    <t xml:space="preserve">Optimize the active life of business solutions and retire obsolete ones. Control technical diversity to reduce complexity. </t>
  </si>
  <si>
    <t>​The design, extent and cost of control measures are to be commensurate with the exposure to risk of the information, software and hardware.</t>
  </si>
  <si>
    <t>​It's human nature to take the shortest path.  If the controls are cumbersome, people will tend to circumvent them.
People want to do the right thing with security, but it's often to difficult to get it right.</t>
  </si>
  <si>
    <t>Integrating security into the system from the outset is far more time and cost-effective than bolting security on later. 
Security integrated into the design provides better usability.
If an assumption of trust is built into designs, this results in the design being fragile if the trust fails.</t>
  </si>
  <si>
    <t>​A breach of a single application or system can have much wider consequences</t>
  </si>
  <si>
    <t>Technology changes can introduce new and different risks
Threats evolve over time and may require solution adaptation.</t>
  </si>
  <si>
    <t>Single-factor authenticators such as passwords provide weak identity assurance, as they can be stolen, guessed or socially engineered.
The most effective password is a long, random password, but people do not generate truly random passwords, and even if they did, people have difficulty remembering random passwords.</t>
  </si>
  <si>
    <t>​Usability is greatly improved via single sign-on for most operations.
Privileged and high-value operations require appropriate identity assurance.</t>
  </si>
  <si>
    <t>Collaboration with external parties is increasing.
People frequently have similar names, which drives the requirement to understand which person is being granted access or sent information.</t>
  </si>
  <si>
    <t>​Individual accountability must be maintained.
Privileged activities need to be appropriate and match the task.</t>
  </si>
  <si>
    <t>​People change job roles and need a way to quickly obtain the required entitlements of their new job role while no longer keeping entitlements associated with their previous job role (after any necessary transition period).</t>
  </si>
  <si>
    <t>Master and reference data is maintained and used from its identified/cataloged source.</t>
  </si>
  <si>
    <t>Approved Principles</t>
  </si>
  <si>
    <t>Approved Mandates</t>
  </si>
  <si>
    <t>Select which Principles are relevant to this architecture.</t>
  </si>
  <si>
    <t>Select which Mandates are relevant to this architecture.</t>
  </si>
  <si>
    <t>Effective July 1, 2018, all newly developed applications must use Open ID Connect (OIDC) for single sign-on (SSO). If OIDC cannot be implemented, SAML should be used as an alternative.
All purchased software and services must use recommended SSO protocols (in order of preference):
 - OIDC
 - SAML
 - OAuth bearer token</t>
  </si>
  <si>
    <t>Effective July 1, 2018, going forward, all teams will expose their system data and functionality through service interfaces.
 - All service interfaces must be designed to be reusable.
 - Systems must communicate with each other through these interfaces.
 - Service interfaces will be discoverable within the single corporate API catalog.</t>
  </si>
  <si>
    <t>Effective July 1, 2018, all newly developed applications must be designed to be Cloud Native, as defined by Cloud AIMS (Aware, Instrumented, Modular, Secure).
 - All newly acquired (server) software must be able to run on a public cloud or on-prem.
 - To be cloud-ready, solutions must meet the minimum requirements for authentication, integration and encryption.</t>
  </si>
  <si>
    <t>Technology Architecture</t>
  </si>
  <si>
    <t>Requirements</t>
  </si>
  <si>
    <t>Enter the requirements this program is to deliver.</t>
  </si>
  <si>
    <t xml:space="preserve">The General Entity Catalog is a data enabled Visio template that enables an architect to:
1. Capture and visualize the general entities associated to all architectue elements.
2. The Principles and Mandates tabs are prepopulated for easy identify which are relevent to this archtiecture.
Each tab within this Excel workbook are pre-bound to the shapes to the corresponding Strategy on a Page Visio template. The data displayed within the shapes are updated by simply doing a Refresh Data.  </t>
  </si>
  <si>
    <t>Decision Id</t>
  </si>
  <si>
    <t>Decision Name</t>
  </si>
  <si>
    <t>Decision Date</t>
  </si>
  <si>
    <t>Decision Description</t>
  </si>
  <si>
    <t>Decision Makers</t>
  </si>
  <si>
    <t>DEC001</t>
  </si>
  <si>
    <t>DEC002</t>
  </si>
  <si>
    <t>List all involved making decision</t>
  </si>
  <si>
    <t>Decisions</t>
  </si>
  <si>
    <t>Enter the architecture-based decision made during design</t>
  </si>
  <si>
    <t>Goals</t>
  </si>
  <si>
    <t>Goal Id</t>
  </si>
  <si>
    <t>Goal Name</t>
  </si>
  <si>
    <t>Goal Description</t>
  </si>
  <si>
    <t>PRJG001</t>
  </si>
  <si>
    <t>PRJG002</t>
  </si>
  <si>
    <t>Enter project/journey goal here…</t>
  </si>
  <si>
    <t>Enter project/journey goal description here…</t>
  </si>
  <si>
    <t>Constraint Id</t>
  </si>
  <si>
    <t>Assumption Name</t>
  </si>
  <si>
    <t>Enter assumption name here…</t>
  </si>
  <si>
    <t>Objectives</t>
  </si>
  <si>
    <t>Objective Id</t>
  </si>
  <si>
    <t>Objective Name</t>
  </si>
  <si>
    <t>Objective Description</t>
  </si>
  <si>
    <t>Objective description goes here…</t>
  </si>
  <si>
    <t>Objective name goes here…</t>
  </si>
  <si>
    <t>OBJ001</t>
  </si>
  <si>
    <t>OBJ002</t>
  </si>
  <si>
    <t>Measure Id</t>
  </si>
  <si>
    <t>Measure Name</t>
  </si>
  <si>
    <t>Measure Description</t>
  </si>
  <si>
    <t>Measure name goes here…</t>
  </si>
  <si>
    <t>Measure description goes here…</t>
  </si>
  <si>
    <t>MEA001</t>
  </si>
  <si>
    <t>MEA002</t>
  </si>
  <si>
    <t>Measures</t>
  </si>
  <si>
    <t>Enter the measures.</t>
  </si>
  <si>
    <t>Enter the project/initiative goals.</t>
  </si>
  <si>
    <t>Enter the project/initiative objectives.</t>
  </si>
  <si>
    <t>Location Id</t>
  </si>
  <si>
    <t>Location Name</t>
  </si>
  <si>
    <t>Location Description</t>
  </si>
  <si>
    <t>LOC001</t>
  </si>
  <si>
    <t>Enter location name here…</t>
  </si>
  <si>
    <t>Enter location description here…</t>
  </si>
  <si>
    <t>LOC002</t>
  </si>
  <si>
    <t>Locations</t>
  </si>
  <si>
    <t>Enter org unit's locations.</t>
  </si>
  <si>
    <t>Integration Architecture</t>
  </si>
  <si>
    <t>Enter concise gap description here…</t>
  </si>
  <si>
    <t>Enter gap title here…</t>
  </si>
  <si>
    <t>Enter concise constraint description here…</t>
  </si>
  <si>
    <t>Enter constraint title here…</t>
  </si>
  <si>
    <t>Enter decision name here…</t>
  </si>
  <si>
    <t>Enter concise decision description here…</t>
  </si>
  <si>
    <t>Enter assumption description here…</t>
  </si>
  <si>
    <t>Enter concise requirement description here…</t>
  </si>
  <si>
    <t>Enter requirement name here…</t>
  </si>
  <si>
    <t>General Entity Catalog, V1.4</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</si>
</sst>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8"/>
      <name val="Calibri"/>
      <family val="2"/>
      <scheme val="minor"/>
    </font>
    <font>
      <sz val="18"/>
      <color theme="3"/>
      <name val="Calibri Light"/>
      <family val="2"/>
      <scheme val="major"/>
    </font>
    <font>
      <i/>
      <sz val="11"/>
      <color rgb="FF7F7F7F"/>
      <name val="Calibri"/>
      <family val="2"/>
      <scheme val="minor"/>
    </font>
    <font>
      <u/>
      <sz val="12"/>
      <color theme="10"/>
      <name val="Calibri"/>
      <family val="2"/>
      <scheme val="minor"/>
    </font>
    <font>
      <b/>
      <sz val="18"/>
      <color theme="3"/>
      <name val="Calibri Light"/>
      <family val="2"/>
      <scheme val="major"/>
    </font>
  </fonts>
  <fills count="6">
    <fill>
      <patternFill patternType="none"/>
    </fill>
    <fill>
      <patternFill patternType="gray125"/>
    </fill>
    <fill>
      <patternFill patternType="solid">
        <fgColor theme="0" tint="-0.14999847407452621"/>
        <bgColor indexed="64"/>
      </patternFill>
    </fill>
    <fill>
      <patternFill patternType="solid">
        <fgColor rgb="FFFEE599"/>
        <bgColor indexed="64"/>
      </patternFill>
    </fill>
    <fill>
      <patternFill patternType="solid">
        <fgColor theme="0" tint="-0.249977111117893"/>
        <bgColor indexed="64"/>
      </patternFill>
    </fill>
    <fill>
      <patternFill patternType="solid">
        <fgColor theme="7" tint="-0.249977111117893"/>
        <bgColor indexed="64"/>
      </patternFill>
    </fill>
  </fills>
  <borders count="1">
    <border>
      <left/>
      <right/>
      <top/>
      <bottom/>
      <diagonal/>
    </border>
  </borders>
  <cellStyleXfs count="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1">
    <xf numFmtId="0" fontId="0" fillId="0" borderId="0" xfId="0"/>
    <xf numFmtId="0" fontId="0" fillId="0" borderId="0" xfId="0" applyAlignment="1">
      <alignment vertical="top"/>
    </xf>
    <xf numFmtId="0" fontId="3" fillId="0" borderId="0" xfId="2" applyAlignment="1">
      <alignment vertical="top"/>
    </xf>
    <xf numFmtId="0" fontId="4" fillId="0" borderId="0" xfId="3" applyAlignment="1">
      <alignment vertical="top"/>
    </xf>
    <xf numFmtId="0" fontId="5" fillId="0" borderId="0" xfId="1" applyFont="1" applyAlignment="1">
      <alignment vertical="top"/>
    </xf>
    <xf numFmtId="0" fontId="0" fillId="0" borderId="0" xfId="0" applyFill="1"/>
    <xf numFmtId="0" fontId="0" fillId="2" borderId="0" xfId="0" applyFill="1"/>
    <xf numFmtId="0" fontId="0" fillId="2" borderId="0" xfId="0" applyFill="1" applyAlignment="1">
      <alignment vertical="top"/>
    </xf>
    <xf numFmtId="0" fontId="0" fillId="0" borderId="0" xfId="0" applyAlignment="1">
      <alignment vertical="top" wrapText="1"/>
    </xf>
    <xf numFmtId="0" fontId="4" fillId="0" borderId="0" xfId="3"/>
    <xf numFmtId="0" fontId="0" fillId="3" borderId="0" xfId="0" applyFill="1"/>
    <xf numFmtId="0" fontId="4" fillId="3" borderId="0" xfId="3" applyFill="1"/>
    <xf numFmtId="0" fontId="0" fillId="4" borderId="0" xfId="0" applyFill="1"/>
    <xf numFmtId="0" fontId="0" fillId="0" borderId="0" xfId="0" applyFill="1" applyAlignment="1">
      <alignment vertical="top"/>
    </xf>
    <xf numFmtId="0" fontId="0" fillId="0" borderId="0" xfId="0" applyFill="1" applyAlignment="1">
      <alignment vertical="top" wrapText="1"/>
    </xf>
    <xf numFmtId="0" fontId="0" fillId="5" borderId="0" xfId="0" applyFill="1" applyAlignment="1">
      <alignment vertical="top"/>
    </xf>
    <xf numFmtId="0" fontId="4" fillId="0" borderId="0" xfId="3" applyFill="1" applyAlignment="1">
      <alignment vertical="top"/>
    </xf>
    <xf numFmtId="0" fontId="0" fillId="0" borderId="0" xfId="0" applyAlignment="1">
      <alignment horizontal="center" vertical="top" wrapText="1"/>
    </xf>
    <xf numFmtId="14" fontId="0" fillId="0" borderId="0" xfId="0" applyNumberFormat="1" applyAlignment="1">
      <alignment horizontal="center" vertical="top" wrapText="1"/>
    </xf>
    <xf numFmtId="0" fontId="0" fillId="3" borderId="0" xfId="0" applyFill="1" applyAlignment="1">
      <alignment vertical="top"/>
    </xf>
    <xf numFmtId="0" fontId="4" fillId="3" borderId="0" xfId="3" applyFill="1" applyAlignment="1">
      <alignment vertical="top"/>
    </xf>
  </cellXfs>
  <cellStyles count="4">
    <cellStyle name="Explanatory Text" xfId="2" builtinId="53"/>
    <cellStyle name="Hyperlink" xfId="3" builtinId="8"/>
    <cellStyle name="Normal" xfId="0" builtinId="0"/>
    <cellStyle name="Title" xfId="1" builtinId="15"/>
  </cellStyles>
  <dxfs count="69">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9" defaultPivotStyle="PivotStyleMedium7"/>
  <colors>
    <mruColors>
      <color rgb="FFFEE599"/>
      <color rgb="FFFBD8BB"/>
      <color rgb="FF3A397B"/>
      <color rgb="FF00A3E0"/>
      <color rgb="FF007096"/>
      <color rgb="FF002F6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 Id="rId27" Type="http://schemas.openxmlformats.org/officeDocument/2006/relationships/customXml" Target="../customXml/item7.xml"/></Relationships>
</file>

<file path=xl/drawings/drawing1.xml><?xml version="1.0" encoding="utf-8"?>
<xdr:wsDr xmlns:xdr="http://schemas.openxmlformats.org/drawingml/2006/spreadsheetDrawing" xmlns:a="http://schemas.openxmlformats.org/drawingml/2006/main">
  <xdr:oneCellAnchor>
    <xdr:from>
      <xdr:col>5</xdr:col>
      <xdr:colOff>9525</xdr:colOff>
      <xdr:row>6</xdr:row>
      <xdr:rowOff>438150</xdr:rowOff>
    </xdr:from>
    <xdr:ext cx="3524250" cy="4743450"/>
    <xdr:sp macro="" textlink="">
      <xdr:nvSpPr>
        <xdr:cNvPr id="2" name="TextBox 1"/>
        <xdr:cNvSpPr txBox="1"/>
      </xdr:nvSpPr>
      <xdr:spPr>
        <a:xfrm>
          <a:off x="8347075" y="1720850"/>
          <a:ext cx="3524250" cy="474345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tx1"/>
              </a:solidFill>
              <a:effectLst/>
              <a:latin typeface="+mn-lt"/>
              <a:ea typeface="+mn-ea"/>
              <a:cs typeface="+mn-cs"/>
            </a:rPr>
            <a:t>INSTRUCTIONS</a:t>
          </a:r>
        </a:p>
        <a:p>
          <a:endParaRPr lang="en-US" sz="1100" b="1"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Goals, Objectives &amp; Measures</a:t>
          </a:r>
        </a:p>
        <a:p>
          <a:pPr marL="171450" indent="-171450">
            <a:buFont typeface="Arial" panose="020B0604020202020204" pitchFamily="34" charset="0"/>
            <a:buChar char="•"/>
          </a:pPr>
          <a:r>
            <a:rPr lang="en-US" sz="1100" b="0" i="0" u="none" strike="noStrike">
              <a:solidFill>
                <a:schemeClr val="tx1"/>
              </a:solidFill>
              <a:effectLst/>
              <a:latin typeface="+mn-lt"/>
              <a:ea typeface="+mn-ea"/>
              <a:cs typeface="+mn-cs"/>
            </a:rPr>
            <a:t>Do not enter strategy goals and objectives.</a:t>
          </a:r>
        </a:p>
        <a:p>
          <a:pPr marL="171450" indent="-171450">
            <a:buFont typeface="Arial" panose="020B0604020202020204" pitchFamily="34" charset="0"/>
            <a:buChar char="•"/>
          </a:pPr>
          <a:r>
            <a:rPr lang="en-US" sz="1100" b="0" i="0" u="none" strike="noStrike">
              <a:solidFill>
                <a:schemeClr val="tx1"/>
              </a:solidFill>
              <a:effectLst/>
              <a:latin typeface="+mn-lt"/>
              <a:ea typeface="+mn-ea"/>
              <a:cs typeface="+mn-cs"/>
            </a:rPr>
            <a:t>Use for project, actors, roals, etc.</a:t>
          </a:r>
        </a:p>
        <a:p>
          <a:endParaRPr lang="en-US">
            <a:effectLst/>
          </a:endParaRPr>
        </a:p>
        <a:p>
          <a:r>
            <a:rPr lang="en-US" sz="1100" b="1" i="0">
              <a:solidFill>
                <a:schemeClr val="dk1"/>
              </a:solidFill>
              <a:effectLst/>
              <a:latin typeface="+mn-lt"/>
              <a:ea typeface="+mn-ea"/>
              <a:cs typeface="+mn-cs"/>
            </a:rPr>
            <a:t>Principles</a:t>
          </a:r>
          <a:endParaRPr lang="en-US">
            <a:effectLst/>
          </a:endParaRPr>
        </a:p>
        <a:p>
          <a:pPr marL="171450" indent="-171450">
            <a:buFont typeface="Arial" panose="020B0604020202020204" pitchFamily="34" charset="0"/>
            <a:buChar char="•"/>
          </a:pPr>
          <a:r>
            <a:rPr lang="en-US" sz="1100" b="0" i="0" u="none" strike="noStrike">
              <a:solidFill>
                <a:schemeClr val="tx1"/>
              </a:solidFill>
              <a:effectLst/>
              <a:latin typeface="+mn-lt"/>
              <a:ea typeface="+mn-ea"/>
              <a:cs typeface="+mn-cs"/>
            </a:rPr>
            <a:t>All existing Principles are provided</a:t>
          </a:r>
          <a:r>
            <a:rPr lang="en-US" sz="1100" b="0" i="0" u="none" strike="noStrike" baseline="0">
              <a:solidFill>
                <a:schemeClr val="tx1"/>
              </a:solidFill>
              <a:effectLst/>
              <a:latin typeface="+mn-lt"/>
              <a:ea typeface="+mn-ea"/>
              <a:cs typeface="+mn-cs"/>
            </a:rPr>
            <a:t> in tab </a:t>
          </a:r>
          <a:r>
            <a:rPr lang="en-US" sz="1100" b="1" i="0" u="none" strike="noStrike" baseline="0">
              <a:solidFill>
                <a:schemeClr val="tx1"/>
              </a:solidFill>
              <a:effectLst/>
              <a:latin typeface="+mn-lt"/>
              <a:ea typeface="+mn-ea"/>
              <a:cs typeface="+mn-cs"/>
            </a:rPr>
            <a:t>Approved Principles</a:t>
          </a:r>
          <a:endParaRPr lang="en-US" sz="1100" b="1" i="0" u="none" strike="noStrike">
            <a:solidFill>
              <a:schemeClr val="tx1"/>
            </a:solidFill>
            <a:effectLst/>
            <a:latin typeface="+mn-lt"/>
            <a:ea typeface="+mn-ea"/>
            <a:cs typeface="+mn-cs"/>
          </a:endParaRPr>
        </a:p>
        <a:p>
          <a:pPr marL="171450" indent="-171450">
            <a:buFont typeface="Arial" panose="020B0604020202020204" pitchFamily="34" charset="0"/>
            <a:buChar char="•"/>
          </a:pPr>
          <a:r>
            <a:rPr lang="en-US" sz="1100" b="0" i="0" u="none" strike="noStrike">
              <a:solidFill>
                <a:schemeClr val="tx1"/>
              </a:solidFill>
              <a:effectLst/>
              <a:latin typeface="+mn-lt"/>
              <a:ea typeface="+mn-ea"/>
              <a:cs typeface="+mn-cs"/>
            </a:rPr>
            <a:t>Use the </a:t>
          </a:r>
          <a:r>
            <a:rPr lang="en-US" sz="1100" b="0" i="0" u="sng" strike="noStrike">
              <a:solidFill>
                <a:schemeClr val="tx1"/>
              </a:solidFill>
              <a:effectLst/>
              <a:latin typeface="+mn-lt"/>
              <a:ea typeface="+mn-ea"/>
              <a:cs typeface="+mn-cs"/>
            </a:rPr>
            <a:t>Priniciple Name</a:t>
          </a:r>
          <a:r>
            <a:rPr lang="en-US" sz="1100" b="0" i="0" u="none" strike="noStrike">
              <a:solidFill>
                <a:schemeClr val="tx1"/>
              </a:solidFill>
              <a:effectLst/>
              <a:latin typeface="+mn-lt"/>
              <a:ea typeface="+mn-ea"/>
              <a:cs typeface="+mn-cs"/>
            </a:rPr>
            <a:t> down down list to select/deselect</a:t>
          </a:r>
          <a:r>
            <a:rPr lang="en-US" sz="1100" b="0" i="0" u="none" strike="noStrike" baseline="0">
              <a:solidFill>
                <a:schemeClr val="tx1"/>
              </a:solidFill>
              <a:effectLst/>
              <a:latin typeface="+mn-lt"/>
              <a:ea typeface="+mn-ea"/>
              <a:cs typeface="+mn-cs"/>
            </a:rPr>
            <a:t> which Principles are </a:t>
          </a:r>
          <a:r>
            <a:rPr lang="en-US" sz="1100" b="0" i="0" u="none" strike="noStrike">
              <a:solidFill>
                <a:schemeClr val="tx1"/>
              </a:solidFill>
              <a:effectLst/>
              <a:latin typeface="+mn-lt"/>
              <a:ea typeface="+mn-ea"/>
              <a:cs typeface="+mn-cs"/>
            </a:rPr>
            <a:t>relevant to this architecture</a:t>
          </a:r>
        </a:p>
        <a:p>
          <a:pPr marL="171450" indent="-171450">
            <a:buFont typeface="Arial" panose="020B0604020202020204" pitchFamily="34" charset="0"/>
            <a:buChar char="•"/>
          </a:pPr>
          <a:r>
            <a:rPr lang="en-US" sz="1100" b="0" i="0" u="none" strike="noStrike">
              <a:solidFill>
                <a:schemeClr val="tx1"/>
              </a:solidFill>
              <a:effectLst/>
              <a:latin typeface="+mn-lt"/>
              <a:ea typeface="+mn-ea"/>
              <a:cs typeface="+mn-cs"/>
            </a:rPr>
            <a:t>New principles are</a:t>
          </a:r>
          <a:r>
            <a:rPr lang="en-US" sz="1100" b="0" i="0" u="none" strike="noStrike" baseline="0">
              <a:solidFill>
                <a:schemeClr val="tx1"/>
              </a:solidFill>
              <a:effectLst/>
              <a:latin typeface="+mn-lt"/>
              <a:ea typeface="+mn-ea"/>
              <a:cs typeface="+mn-cs"/>
            </a:rPr>
            <a:t> first entered in the Approved Principles tab.</a:t>
          </a:r>
          <a:endParaRPr lang="en-US" sz="1100" b="0"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Mandates</a:t>
          </a:r>
        </a:p>
        <a:p>
          <a:pPr marL="171450" indent="-171450">
            <a:buFont typeface="Arial" panose="020B0604020202020204" pitchFamily="34" charset="0"/>
            <a:buChar char="•"/>
          </a:pPr>
          <a:r>
            <a:rPr lang="en-US" sz="1100" b="0" i="0" u="none" strike="noStrike">
              <a:solidFill>
                <a:schemeClr val="tx1"/>
              </a:solidFill>
              <a:effectLst/>
              <a:latin typeface="+mn-lt"/>
              <a:ea typeface="+mn-ea"/>
              <a:cs typeface="+mn-cs"/>
            </a:rPr>
            <a:t>All existing Mandates are provided in tab </a:t>
          </a:r>
          <a:r>
            <a:rPr lang="en-US" sz="1100" b="1" i="0" u="none" strike="noStrike">
              <a:solidFill>
                <a:schemeClr val="tx1"/>
              </a:solidFill>
              <a:effectLst/>
              <a:latin typeface="+mn-lt"/>
              <a:ea typeface="+mn-ea"/>
              <a:cs typeface="+mn-cs"/>
            </a:rPr>
            <a:t>Approved Mandates</a:t>
          </a:r>
        </a:p>
        <a:p>
          <a:pPr marL="171450" indent="-171450">
            <a:buFont typeface="Arial" panose="020B0604020202020204" pitchFamily="34" charset="0"/>
            <a:buChar char="•"/>
          </a:pPr>
          <a:r>
            <a:rPr lang="en-US" sz="1100" b="0" i="0" u="none" strike="noStrike">
              <a:solidFill>
                <a:schemeClr val="tx1"/>
              </a:solidFill>
              <a:effectLst/>
              <a:latin typeface="+mn-lt"/>
              <a:ea typeface="+mn-ea"/>
              <a:cs typeface="+mn-cs"/>
            </a:rPr>
            <a:t>Use the </a:t>
          </a:r>
          <a:r>
            <a:rPr lang="en-US" sz="1100" b="0" i="0" u="sng" strike="noStrike">
              <a:solidFill>
                <a:schemeClr val="tx1"/>
              </a:solidFill>
              <a:effectLst/>
              <a:latin typeface="+mn-lt"/>
              <a:ea typeface="+mn-ea"/>
              <a:cs typeface="+mn-cs"/>
            </a:rPr>
            <a:t>Mandate</a:t>
          </a:r>
          <a:r>
            <a:rPr lang="en-US" sz="1100" b="0" i="0" u="sng" strike="noStrike" baseline="0">
              <a:solidFill>
                <a:schemeClr val="tx1"/>
              </a:solidFill>
              <a:effectLst/>
              <a:latin typeface="+mn-lt"/>
              <a:ea typeface="+mn-ea"/>
              <a:cs typeface="+mn-cs"/>
            </a:rPr>
            <a:t> Name </a:t>
          </a:r>
          <a:r>
            <a:rPr lang="en-US" sz="1100" b="0" i="0" u="none" strike="noStrike" baseline="0">
              <a:solidFill>
                <a:schemeClr val="tx1"/>
              </a:solidFill>
              <a:effectLst/>
              <a:latin typeface="+mn-lt"/>
              <a:ea typeface="+mn-ea"/>
              <a:cs typeface="+mn-cs"/>
            </a:rPr>
            <a:t>drop down to select/deselect the </a:t>
          </a:r>
          <a:r>
            <a:rPr lang="en-US" sz="1100" b="0" i="0" u="none" strike="noStrike">
              <a:solidFill>
                <a:schemeClr val="tx1"/>
              </a:solidFill>
              <a:effectLst/>
              <a:latin typeface="+mn-lt"/>
              <a:ea typeface="+mn-ea"/>
              <a:cs typeface="+mn-cs"/>
            </a:rPr>
            <a:t>Mandates are relevant to this architecture</a:t>
          </a:r>
        </a:p>
        <a:p>
          <a:pPr marL="171450" indent="-171450">
            <a:buFont typeface="Arial" panose="020B0604020202020204" pitchFamily="34" charset="0"/>
            <a:buChar char="•"/>
          </a:pPr>
          <a:endParaRPr lang="en-US" sz="1100" b="0" i="0" u="none" strike="noStrike">
            <a:solidFill>
              <a:schemeClr val="tx1"/>
            </a:solidFill>
            <a:effectLst/>
            <a:latin typeface="+mn-lt"/>
            <a:ea typeface="+mn-ea"/>
            <a:cs typeface="+mn-cs"/>
          </a:endParaRPr>
        </a:p>
        <a:p>
          <a:pPr marL="0" indent="0">
            <a:buFont typeface="Arial" panose="020B0604020202020204" pitchFamily="34" charset="0"/>
            <a:buNone/>
          </a:pPr>
          <a:r>
            <a:rPr lang="en-US" sz="1100" b="1" i="0" u="none" strike="noStrike">
              <a:solidFill>
                <a:schemeClr val="tx1"/>
              </a:solidFill>
              <a:effectLst/>
              <a:latin typeface="+mn-lt"/>
              <a:ea typeface="+mn-ea"/>
              <a:cs typeface="+mn-cs"/>
            </a:rPr>
            <a:t>Note(s)</a:t>
          </a:r>
        </a:p>
        <a:p>
          <a:pPr marL="171450" indent="-171450">
            <a:buFont typeface="Arial" panose="020B0604020202020204" pitchFamily="34" charset="0"/>
            <a:buChar char="•"/>
          </a:pPr>
          <a:r>
            <a:rPr lang="en-US" sz="1100" b="0" i="0" u="none" strike="noStrike">
              <a:solidFill>
                <a:schemeClr val="tx1"/>
              </a:solidFill>
              <a:effectLst/>
              <a:latin typeface="+mn-lt"/>
              <a:ea typeface="+mn-ea"/>
              <a:cs typeface="+mn-cs"/>
            </a:rPr>
            <a:t>As</a:t>
          </a:r>
          <a:r>
            <a:rPr lang="en-US" sz="1100" b="0" i="0" u="none" strike="noStrike" baseline="0">
              <a:solidFill>
                <a:schemeClr val="tx1"/>
              </a:solidFill>
              <a:effectLst/>
              <a:latin typeface="+mn-lt"/>
              <a:ea typeface="+mn-ea"/>
              <a:cs typeface="+mn-cs"/>
            </a:rPr>
            <a:t> depicted by TOGAF, the following General Entity elements can be found in separate catalogs:</a:t>
          </a:r>
        </a:p>
        <a:p>
          <a:pPr marL="628650" lvl="1" indent="-171450">
            <a:buFont typeface="Arial" panose="020B0604020202020204" pitchFamily="34" charset="0"/>
            <a:buChar char="•"/>
          </a:pPr>
          <a:r>
            <a:rPr lang="en-US" sz="1100" b="0" i="0" u="none" strike="noStrike" baseline="0">
              <a:solidFill>
                <a:schemeClr val="tx1"/>
              </a:solidFill>
              <a:effectLst/>
              <a:latin typeface="+mn-lt"/>
              <a:ea typeface="+mn-ea"/>
              <a:cs typeface="+mn-cs"/>
            </a:rPr>
            <a:t>Work Packages - Strategy Catalog, Roadmap Catalog</a:t>
          </a:r>
        </a:p>
        <a:p>
          <a:pPr marL="628650" lvl="1" indent="-171450">
            <a:buFont typeface="Arial" panose="020B0604020202020204" pitchFamily="34" charset="0"/>
            <a:buChar char="•"/>
          </a:pPr>
          <a:r>
            <a:rPr lang="en-US" sz="1100" b="0" i="0" u="none" strike="noStrike" baseline="0">
              <a:solidFill>
                <a:schemeClr val="tx1"/>
              </a:solidFill>
              <a:effectLst/>
              <a:latin typeface="+mn-lt"/>
              <a:ea typeface="+mn-ea"/>
              <a:cs typeface="+mn-cs"/>
            </a:rPr>
            <a:t>Capability - BDAT Catalog</a:t>
          </a:r>
        </a:p>
      </xdr:txBody>
    </xdr:sp>
    <xdr:clientData/>
  </xdr:oneCellAnchor>
  <xdr:twoCellAnchor>
    <xdr:from>
      <xdr:col>5</xdr:col>
      <xdr:colOff>0</xdr:colOff>
      <xdr:row>0</xdr:row>
      <xdr:rowOff>38101</xdr:rowOff>
    </xdr:from>
    <xdr:to>
      <xdr:col>6</xdr:col>
      <xdr:colOff>0</xdr:colOff>
      <xdr:row>6</xdr:row>
      <xdr:rowOff>196851</xdr:rowOff>
    </xdr:to>
    <xdr:sp macro="" textlink="">
      <xdr:nvSpPr>
        <xdr:cNvPr id="3" name="TextBox 2">
          <a:extLst>
            <a:ext uri="{FF2B5EF4-FFF2-40B4-BE49-F238E27FC236}">
              <a16:creationId xmlns:a16="http://schemas.microsoft.com/office/drawing/2014/main" xmlns="" id="{1712955E-2E0B-4D6B-A0C6-CE875BDB5E53}"/>
            </a:ext>
          </a:extLst>
        </xdr:cNvPr>
        <xdr:cNvSpPr txBox="1"/>
      </xdr:nvSpPr>
      <xdr:spPr>
        <a:xfrm>
          <a:off x="8343900" y="38101"/>
          <a:ext cx="3855720" cy="144653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i="0" u="none" strike="noStrike">
              <a:solidFill>
                <a:srgbClr val="FF0000"/>
              </a:solidFill>
              <a:effectLst/>
              <a:latin typeface="+mn-lt"/>
              <a:ea typeface="+mn-ea"/>
              <a:cs typeface="+mn-cs"/>
            </a:rPr>
            <a:t>WARNING: </a:t>
          </a:r>
        </a:p>
        <a:p>
          <a:pPr marL="228600" indent="-228600">
            <a:buFont typeface="+mj-lt"/>
            <a:buAutoNum type="arabicPeriod"/>
          </a:pPr>
          <a:r>
            <a:rPr lang="en-AU" sz="1100" b="0" i="0" u="none" strike="noStrike">
              <a:solidFill>
                <a:srgbClr val="FF0000"/>
              </a:solidFill>
              <a:effectLst/>
              <a:latin typeface="+mn-lt"/>
              <a:ea typeface="+mn-ea"/>
              <a:cs typeface="+mn-cs"/>
            </a:rPr>
            <a:t>This template will overwrite any data manually entered into the Visio Data Shape form.</a:t>
          </a:r>
          <a:endParaRPr lang="en-US" sz="1100" b="0" i="0" u="none" strike="noStrike">
            <a:solidFill>
              <a:srgbClr val="FF0000"/>
            </a:solidFill>
            <a:effectLst/>
            <a:latin typeface="+mn-lt"/>
            <a:ea typeface="+mn-ea"/>
            <a:cs typeface="+mn-cs"/>
          </a:endParaRPr>
        </a:p>
        <a:p>
          <a:pPr marL="228600" indent="-228600">
            <a:buFont typeface="+mj-lt"/>
            <a:buAutoNum type="arabicPeriod"/>
          </a:pPr>
          <a:r>
            <a:rPr lang="en-AU" sz="1100" b="0" i="0">
              <a:solidFill>
                <a:srgbClr val="FF0000"/>
              </a:solidFill>
              <a:effectLst/>
              <a:latin typeface="+mn-lt"/>
              <a:ea typeface="+mn-ea"/>
              <a:cs typeface="+mn-cs"/>
            </a:rPr>
            <a:t>Adding an external link to another Excel or external data</a:t>
          </a:r>
          <a:r>
            <a:rPr lang="en-AU" sz="1100" b="0" i="0" baseline="0">
              <a:solidFill>
                <a:srgbClr val="FF0000"/>
              </a:solidFill>
              <a:effectLst/>
              <a:latin typeface="+mn-lt"/>
              <a:ea typeface="+mn-ea"/>
              <a:cs typeface="+mn-cs"/>
            </a:rPr>
            <a:t> source is not supported by Excel Online browser editing.</a:t>
          </a:r>
          <a:endParaRPr lang="en-US">
            <a:solidFill>
              <a:srgbClr val="FF0000"/>
            </a:solidFill>
            <a:effectLst/>
          </a:endParaRPr>
        </a:p>
        <a:p>
          <a:pPr marL="228600" indent="-228600">
            <a:buFont typeface="+mj-lt"/>
            <a:buAutoNum type="arabicPeriod"/>
          </a:pPr>
          <a:r>
            <a:rPr lang="en-AU" sz="1100" b="0" i="0" u="none" strike="noStrike">
              <a:solidFill>
                <a:srgbClr val="FF0000"/>
              </a:solidFill>
              <a:effectLst/>
              <a:latin typeface="+mn-lt"/>
              <a:ea typeface="+mn-ea"/>
              <a:cs typeface="+mn-cs"/>
            </a:rPr>
            <a:t>The</a:t>
          </a:r>
          <a:r>
            <a:rPr lang="en-AU" sz="1100" b="0" i="0" u="none" strike="noStrike" baseline="0">
              <a:solidFill>
                <a:srgbClr val="FF0000"/>
              </a:solidFill>
              <a:effectLst/>
              <a:latin typeface="+mn-lt"/>
              <a:ea typeface="+mn-ea"/>
              <a:cs typeface="+mn-cs"/>
            </a:rPr>
            <a:t> Approved Principles &amp; Mandates tabs have been pre-populated with approved Principles and Mandates.</a:t>
          </a:r>
          <a:endParaRPr lang="en-AU" sz="1100" b="0" i="0" u="none" strike="noStrike">
            <a:solidFill>
              <a:srgbClr val="FF0000"/>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19051</xdr:colOff>
      <xdr:row>1</xdr:row>
      <xdr:rowOff>38100</xdr:rowOff>
    </xdr:from>
    <xdr:to>
      <xdr:col>7</xdr:col>
      <xdr:colOff>647701</xdr:colOff>
      <xdr:row>3</xdr:row>
      <xdr:rowOff>285750</xdr:rowOff>
    </xdr:to>
    <xdr:sp macro="" textlink="">
      <xdr:nvSpPr>
        <xdr:cNvPr id="2" name="Rectangle 1"/>
        <xdr:cNvSpPr/>
      </xdr:nvSpPr>
      <xdr:spPr>
        <a:xfrm>
          <a:off x="9763126" y="238125"/>
          <a:ext cx="1981200" cy="10477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Table sorted</a:t>
          </a:r>
          <a:r>
            <a:rPr lang="en-US" sz="1100" baseline="0">
              <a:solidFill>
                <a:schemeClr val="tx1"/>
              </a:solidFill>
            </a:rPr>
            <a:t> by </a:t>
          </a:r>
          <a:r>
            <a:rPr lang="en-US" sz="1200" baseline="0">
              <a:solidFill>
                <a:schemeClr val="tx1"/>
              </a:solidFill>
            </a:rPr>
            <a:t>Principle</a:t>
          </a:r>
          <a:r>
            <a:rPr lang="en-US" sz="1100" baseline="0">
              <a:solidFill>
                <a:schemeClr val="tx1"/>
              </a:solidFill>
            </a:rPr>
            <a:t> Name to improve look up.</a:t>
          </a:r>
          <a:endParaRPr lang="en-US"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xdr:row>
      <xdr:rowOff>0</xdr:rowOff>
    </xdr:from>
    <xdr:to>
      <xdr:col>7</xdr:col>
      <xdr:colOff>628650</xdr:colOff>
      <xdr:row>1</xdr:row>
      <xdr:rowOff>1247775</xdr:rowOff>
    </xdr:to>
    <xdr:sp macro="" textlink="">
      <xdr:nvSpPr>
        <xdr:cNvPr id="2" name="Rectangle 1"/>
        <xdr:cNvSpPr/>
      </xdr:nvSpPr>
      <xdr:spPr>
        <a:xfrm>
          <a:off x="9410700" y="200025"/>
          <a:ext cx="1981200" cy="12477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Table sorted</a:t>
          </a:r>
          <a:r>
            <a:rPr lang="en-US" sz="1100" baseline="0">
              <a:solidFill>
                <a:schemeClr val="tx1"/>
              </a:solidFill>
            </a:rPr>
            <a:t> by </a:t>
          </a:r>
          <a:r>
            <a:rPr lang="en-US" sz="1200" baseline="0">
              <a:solidFill>
                <a:schemeClr val="tx1"/>
              </a:solidFill>
            </a:rPr>
            <a:t>Mandate </a:t>
          </a:r>
          <a:r>
            <a:rPr lang="en-US" sz="1100" baseline="0">
              <a:solidFill>
                <a:schemeClr val="tx1"/>
              </a:solidFill>
            </a:rPr>
            <a:t>Name to improve look up.</a:t>
          </a:r>
          <a:endParaRPr lang="en-US" sz="1100">
            <a:solidFill>
              <a:schemeClr val="tx1"/>
            </a:solidFill>
          </a:endParaRPr>
        </a:p>
      </xdr:txBody>
    </xdr:sp>
    <xdr:clientData/>
  </xdr:twoCellAnchor>
</xdr:wsDr>
</file>

<file path=xl/tables/table1.xml><?xml version="1.0" encoding="utf-8"?>
<table xmlns="http://schemas.openxmlformats.org/spreadsheetml/2006/main" id="1" name="Introduction" displayName="Introduction" ref="B6:D24" totalsRowShown="0" headerRowDxfId="68" dataDxfId="67">
  <tableColumns count="3">
    <tableColumn id="1" name="Worksheet Name" dataDxfId="66"/>
    <tableColumn id="3" name=" " dataDxfId="65"/>
    <tableColumn id="2" name="Description" dataCellStyle="Normal"/>
  </tableColumns>
  <tableStyleInfo name="TableStyleMedium9" showFirstColumn="0" showLastColumn="0" showRowStripes="1" showColumnStripes="0"/>
</table>
</file>

<file path=xl/tables/table10.xml><?xml version="1.0" encoding="utf-8"?>
<table xmlns="http://schemas.openxmlformats.org/spreadsheetml/2006/main" id="11" name="Assumptions" displayName="Assumptions" ref="A1:C3" totalsRowShown="0" headerRowDxfId="26" dataDxfId="25">
  <autoFilter ref="A1:C3"/>
  <tableColumns count="3">
    <tableColumn id="1" name="Assumption Id" dataDxfId="24"/>
    <tableColumn id="2" name="Assumption Name" dataDxfId="23"/>
    <tableColumn id="10" name="Assumption Description" dataDxfId="22"/>
  </tableColumns>
  <tableStyleInfo name="TableStyleMedium9" showFirstColumn="0" showLastColumn="0" showRowStripes="1" showColumnStripes="0"/>
</table>
</file>

<file path=xl/tables/table11.xml><?xml version="1.0" encoding="utf-8"?>
<table xmlns="http://schemas.openxmlformats.org/spreadsheetml/2006/main" id="12" name="Gaps" displayName="Gaps" ref="A1:C3" totalsRowShown="0" headerRowDxfId="21" dataDxfId="20">
  <autoFilter ref="A1:C3"/>
  <tableColumns count="3">
    <tableColumn id="1" name="Gap Id" dataDxfId="19"/>
    <tableColumn id="2" name="Gap Name" dataDxfId="18"/>
    <tableColumn id="10" name="Gap Description" dataDxfId="17"/>
  </tableColumns>
  <tableStyleInfo name="TableStyleMedium9" showFirstColumn="0" showLastColumn="0" showRowStripes="1" showColumnStripes="0"/>
</table>
</file>

<file path=xl/tables/table12.xml><?xml version="1.0" encoding="utf-8"?>
<table xmlns="http://schemas.openxmlformats.org/spreadsheetml/2006/main" id="15" name="Decisions" displayName="Decisions" ref="A1:E3" totalsRowShown="0">
  <autoFilter ref="A1:E3"/>
  <tableColumns count="5">
    <tableColumn id="1" name="Decision Id"/>
    <tableColumn id="2" name="Decision Name"/>
    <tableColumn id="3" name="Decision Description"/>
    <tableColumn id="4" name="Decision Date"/>
    <tableColumn id="5" name="Decision Makers"/>
  </tableColumns>
  <tableStyleInfo name="TableStyleMedium9" showFirstColumn="0" showLastColumn="0" showRowStripes="1" showColumnStripes="0"/>
</table>
</file>

<file path=xl/tables/table13.xml><?xml version="1.0" encoding="utf-8"?>
<table xmlns="http://schemas.openxmlformats.org/spreadsheetml/2006/main" id="19" name="Locations" displayName="Locations" ref="A1:C3" totalsRowShown="0" headerRowDxfId="16" dataDxfId="15">
  <autoFilter ref="A1:C3"/>
  <tableColumns count="3">
    <tableColumn id="1" name="Location Id" dataDxfId="14"/>
    <tableColumn id="2" name="Location Name" dataDxfId="13"/>
    <tableColumn id="3" name="Location Description" dataDxfId="12"/>
  </tableColumns>
  <tableStyleInfo name="TableStyleMedium9" showFirstColumn="0" showLastColumn="0" showRowStripes="1" showColumnStripes="0"/>
</table>
</file>

<file path=xl/tables/table14.xml><?xml version="1.0" encoding="utf-8"?>
<table xmlns="http://schemas.openxmlformats.org/spreadsheetml/2006/main" id="13" name="ApprovedPrinciples" displayName="ApprovedPrinciples" ref="A1:D25" totalsRowShown="0" headerRowDxfId="11" dataDxfId="10">
  <autoFilter ref="A1:D25"/>
  <sortState ref="A2:D25">
    <sortCondition ref="A2:A25"/>
  </sortState>
  <tableColumns count="4">
    <tableColumn id="3" name="Principle Name" dataDxfId="9"/>
    <tableColumn id="1" name="Principle Id" dataDxfId="8"/>
    <tableColumn id="2" name="Principle Description" dataDxfId="7"/>
    <tableColumn id="5" name="Architecture Domain" dataDxfId="6"/>
  </tableColumns>
  <tableStyleInfo name="TableStyleMedium9" showFirstColumn="0" showLastColumn="0" showRowStripes="1" showColumnStripes="0"/>
</table>
</file>

<file path=xl/tables/table15.xml><?xml version="1.0" encoding="utf-8"?>
<table xmlns="http://schemas.openxmlformats.org/spreadsheetml/2006/main" id="14" name="ApprovedMandates" displayName="ApprovedMandates" ref="A1:D11" totalsRowShown="0" headerRowDxfId="5" dataDxfId="4">
  <autoFilter ref="A1:D11"/>
  <sortState ref="A2:D11">
    <sortCondition ref="A2:A11"/>
  </sortState>
  <tableColumns count="4">
    <tableColumn id="3" name="Mandate Name" dataDxfId="3"/>
    <tableColumn id="1" name="Mandate Id" dataDxfId="2"/>
    <tableColumn id="2" name="Mandate Description" dataDxfId="1"/>
    <tableColumn id="4" name="Architecture Domain" dataDxfId="0"/>
  </tableColumns>
  <tableStyleInfo name="TableStyleMedium9" showFirstColumn="0" showLastColumn="0" showRowStripes="1" showColumnStripes="0"/>
</table>
</file>

<file path=xl/tables/table16.xml><?xml version="1.0" encoding="utf-8"?>
<table xmlns="http://schemas.openxmlformats.org/spreadsheetml/2006/main" id="3" name="StatusList" displayName="StatusList" ref="E1:E5" totalsRowShown="0">
  <autoFilter ref="E1:E5"/>
  <tableColumns count="1">
    <tableColumn id="1" name="_Status"/>
  </tableColumns>
  <tableStyleInfo name="TableStyleMedium9" showFirstColumn="0" showLastColumn="0" showRowStripes="1" showColumnStripes="0"/>
</table>
</file>

<file path=xl/tables/table17.xml><?xml version="1.0" encoding="utf-8"?>
<table xmlns="http://schemas.openxmlformats.org/spreadsheetml/2006/main" id="5" name="PriorityList" displayName="PriorityList" ref="C1:C6" totalsRowShown="0">
  <autoFilter ref="C1:C6"/>
  <tableColumns count="1">
    <tableColumn id="1" name="_Priority"/>
  </tableColumns>
  <tableStyleInfo name="TableStyleMedium9" showFirstColumn="0" showLastColumn="0" showRowStripes="1" showColumnStripes="0"/>
</table>
</file>

<file path=xl/tables/table18.xml><?xml version="1.0" encoding="utf-8"?>
<table xmlns="http://schemas.openxmlformats.org/spreadsheetml/2006/main" id="6" name="ComplianceList" displayName="ComplianceList" ref="A1:A5" totalsRowShown="0">
  <autoFilter ref="A1:A5"/>
  <tableColumns count="1">
    <tableColumn id="1" name="_Compliance"/>
  </tableColumns>
  <tableStyleInfo name="TableStyleMedium9" showFirstColumn="0" showLastColumn="0" showRowStripes="1" showColumnStripes="0"/>
</table>
</file>

<file path=xl/tables/table19.xml><?xml version="1.0" encoding="utf-8"?>
<table xmlns="http://schemas.openxmlformats.org/spreadsheetml/2006/main" id="7" name="ArchitectureDomainList" displayName="ArchitectureDomainList" ref="G1:G8" totalsRowShown="0">
  <autoFilter ref="G1:G8"/>
  <tableColumns count="1">
    <tableColumn id="1" name="_ArchitectureDomain"/>
  </tableColumns>
  <tableStyleInfo name="TableStyleMedium9" showFirstColumn="0" showLastColumn="0" showRowStripes="1" showColumnStripes="0"/>
</table>
</file>

<file path=xl/tables/table2.xml><?xml version="1.0" encoding="utf-8"?>
<table xmlns="http://schemas.openxmlformats.org/spreadsheetml/2006/main" id="4" name="ChangeLog" displayName="ChangeLog" ref="A1:D10" totalsRowShown="0" headerRowDxfId="64" dataDxfId="63">
  <autoFilter ref="A1:D10"/>
  <tableColumns count="4">
    <tableColumn id="1" name="Versions" dataDxfId="62"/>
    <tableColumn id="2" name="Date" dataDxfId="61"/>
    <tableColumn id="3" name="Changed By" dataDxfId="60"/>
    <tableColumn id="4" name="Change Description" dataDxfId="59"/>
  </tableColumns>
  <tableStyleInfo name="TableStyleMedium9" showFirstColumn="0" showLastColumn="0" showRowStripes="1" showColumnStripes="0"/>
</table>
</file>

<file path=xl/tables/table3.xml><?xml version="1.0" encoding="utf-8"?>
<table xmlns="http://schemas.openxmlformats.org/spreadsheetml/2006/main" id="2" name="Principles" displayName="Principles" ref="A1:D26" totalsRowShown="0" headerRowDxfId="58" dataDxfId="57">
  <autoFilter ref="A1:D26"/>
  <tableColumns count="4">
    <tableColumn id="1" name="Principle Id" dataDxfId="56">
      <calculatedColumnFormula>IF(ISBLANK(Principles[[#This Row],[Principle Name]]), "", VLOOKUP(Principles[[#This Row],[Principle Name]],ApprovedPrinciples[],2,FALSE))</calculatedColumnFormula>
    </tableColumn>
    <tableColumn id="3" name="Principle Name" dataDxfId="55"/>
    <tableColumn id="2" name="Principle Description" dataDxfId="54">
      <calculatedColumnFormula>IF(ISBLANK(Principles[[#This Row],[Principle Name]]), "", VLOOKUP(Principles[[#This Row],[Principle Name]],ApprovedPrinciples[],3,FALSE))</calculatedColumnFormula>
    </tableColumn>
    <tableColumn id="5" name="Architecture Domain" dataDxfId="53">
      <calculatedColumnFormula>IF(ISBLANK(Principles[[#This Row],[Principle Name]]), "", VLOOKUP(Principles[[#This Row],[Principle Name]],ApprovedPrinciples[],4,FALSE))</calculatedColumnFormula>
    </tableColumn>
  </tableColumns>
  <tableStyleInfo name="TableStyleMedium9" showFirstColumn="0" showLastColumn="0" showRowStripes="1" showColumnStripes="0"/>
</table>
</file>

<file path=xl/tables/table4.xml><?xml version="1.0" encoding="utf-8"?>
<table xmlns="http://schemas.openxmlformats.org/spreadsheetml/2006/main" id="8" name="Mandates" displayName="Mandates" ref="A1:D4" totalsRowShown="0" headerRowDxfId="52" dataDxfId="51">
  <autoFilter ref="A1:D4"/>
  <tableColumns count="4">
    <tableColumn id="1" name="Mandate Id" dataDxfId="50"/>
    <tableColumn id="3" name="Mandate Name" dataDxfId="49"/>
    <tableColumn id="2" name="Mandate Description" dataDxfId="48">
      <calculatedColumnFormula>IF(ISBLANK(Mandates[[#This Row],[Mandate Name]]), "", VLOOKUP(Mandates[[#This Row],[Mandate Name]], ApprovedMandates[], 3, FALSE))</calculatedColumnFormula>
    </tableColumn>
    <tableColumn id="4" name="Architecture Domain" dataDxfId="47">
      <calculatedColumnFormula>IF(ISBLANK(Mandates[[#This Row],[Mandate Name]]), "", VLOOKUP(Mandates[[#This Row],[Mandate Name]], ApprovedMandates[], 4, FALSE))</calculatedColumnFormula>
    </tableColumn>
  </tableColumns>
  <tableStyleInfo name="TableStyleMedium9" showFirstColumn="0" showLastColumn="0" showRowStripes="1" showColumnStripes="0"/>
</table>
</file>

<file path=xl/tables/table5.xml><?xml version="1.0" encoding="utf-8"?>
<table xmlns="http://schemas.openxmlformats.org/spreadsheetml/2006/main" id="16" name="Goals" displayName="Goals" ref="A1:C3" totalsRowShown="0">
  <autoFilter ref="A1:C3"/>
  <tableColumns count="3">
    <tableColumn id="1" name="Goal Id"/>
    <tableColumn id="2" name="Goal Name"/>
    <tableColumn id="3" name="Goal Description"/>
  </tableColumns>
  <tableStyleInfo name="TableStyleMedium9" showFirstColumn="0" showLastColumn="0" showRowStripes="1" showColumnStripes="0"/>
</table>
</file>

<file path=xl/tables/table6.xml><?xml version="1.0" encoding="utf-8"?>
<table xmlns="http://schemas.openxmlformats.org/spreadsheetml/2006/main" id="17" name="Objectives" displayName="Objectives" ref="A1:C3" totalsRowShown="0" headerRowDxfId="46" dataDxfId="45">
  <autoFilter ref="A1:C3"/>
  <tableColumns count="3">
    <tableColumn id="1" name="Objective Id" dataDxfId="44"/>
    <tableColumn id="2" name="Objective Name" dataDxfId="43"/>
    <tableColumn id="3" name="Objective Description" dataDxfId="42"/>
  </tableColumns>
  <tableStyleInfo name="TableStyleMedium9" showFirstColumn="0" showLastColumn="0" showRowStripes="1" showColumnStripes="0"/>
</table>
</file>

<file path=xl/tables/table7.xml><?xml version="1.0" encoding="utf-8"?>
<table xmlns="http://schemas.openxmlformats.org/spreadsheetml/2006/main" id="18" name="Measures" displayName="Measures" ref="A1:C3" totalsRowShown="0" headerRowDxfId="41" dataDxfId="40">
  <autoFilter ref="A1:C3"/>
  <tableColumns count="3">
    <tableColumn id="1" name="Measure Id" dataDxfId="39"/>
    <tableColumn id="2" name="Measure Name" dataDxfId="38"/>
    <tableColumn id="3" name="Measure Description" dataDxfId="37"/>
  </tableColumns>
  <tableStyleInfo name="TableStyleMedium9" showFirstColumn="0" showLastColumn="0" showRowStripes="1" showColumnStripes="0"/>
</table>
</file>

<file path=xl/tables/table8.xml><?xml version="1.0" encoding="utf-8"?>
<table xmlns="http://schemas.openxmlformats.org/spreadsheetml/2006/main" id="9" name="Requirements" displayName="Requirements" ref="A1:C3" totalsRowShown="0" headerRowDxfId="36" dataDxfId="35">
  <autoFilter ref="A1:C3"/>
  <tableColumns count="3">
    <tableColumn id="1" name="Requirement Id" dataDxfId="34"/>
    <tableColumn id="2" name="Requirement Name" dataDxfId="33"/>
    <tableColumn id="3" name="Requirement Description" dataDxfId="32"/>
  </tableColumns>
  <tableStyleInfo name="TableStyleMedium9" showFirstColumn="0" showLastColumn="0" showRowStripes="1" showColumnStripes="0"/>
</table>
</file>

<file path=xl/tables/table9.xml><?xml version="1.0" encoding="utf-8"?>
<table xmlns="http://schemas.openxmlformats.org/spreadsheetml/2006/main" id="10" name="Constraints" displayName="Constraints" ref="A1:C3" totalsRowShown="0" headerRowDxfId="31" dataDxfId="30">
  <autoFilter ref="A1:C3"/>
  <tableColumns count="3">
    <tableColumn id="1" name="Constraint Id" dataDxfId="29"/>
    <tableColumn id="2" name="Constraint Name" dataDxfId="28"/>
    <tableColumn id="10" name="Constraint Description" dataDxfId="2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printerSettings" Target="../printerSettings/printerSettings16.bin"/><Relationship Id="rId5" Type="http://schemas.openxmlformats.org/officeDocument/2006/relationships/table" Target="../tables/table19.xml"/><Relationship Id="rId4"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D24"/>
  <sheetViews>
    <sheetView showGridLines="0" tabSelected="1" zoomScaleNormal="100" workbookViewId="0">
      <selection activeCell="A4" sqref="A4"/>
    </sheetView>
  </sheetViews>
  <sheetFormatPr defaultColWidth="11.09765625" defaultRowHeight="15.6" x14ac:dyDescent="0.6"/>
  <cols>
    <col min="1" max="1" width="4.59765625" style="1" customWidth="1"/>
    <col min="2" max="2" width="30.59765625" style="1" customWidth="1"/>
    <col min="3" max="3" width="2.59765625" style="1" customWidth="1"/>
    <col min="4" max="4" width="67.09765625" style="1" customWidth="1"/>
    <col min="5" max="5" width="4.59765625" style="1" customWidth="1"/>
    <col min="6" max="6" width="50.59765625" style="1" customWidth="1"/>
    <col min="7" max="16384" width="11.09765625" style="1"/>
  </cols>
  <sheetData>
    <row r="2" spans="2:4" ht="23.1" x14ac:dyDescent="0.6">
      <c r="B2" s="4" t="s">
        <v>0</v>
      </c>
      <c r="C2" s="4"/>
    </row>
    <row r="4" spans="2:4" x14ac:dyDescent="0.6">
      <c r="B4" s="2" t="s">
        <v>219</v>
      </c>
      <c r="C4" s="2"/>
    </row>
    <row r="6" spans="2:4" x14ac:dyDescent="0.6">
      <c r="B6" s="1" t="s">
        <v>1</v>
      </c>
      <c r="C6" s="1" t="s">
        <v>117</v>
      </c>
      <c r="D6" s="1" t="s">
        <v>2</v>
      </c>
    </row>
    <row r="7" spans="2:4" ht="156" x14ac:dyDescent="0.6">
      <c r="B7" s="1" t="s">
        <v>17</v>
      </c>
      <c r="C7" s="6"/>
      <c r="D7" s="14" t="s">
        <v>159</v>
      </c>
    </row>
    <row r="8" spans="2:4" x14ac:dyDescent="0.6">
      <c r="B8" s="3" t="s">
        <v>18</v>
      </c>
      <c r="C8" s="7"/>
      <c r="D8" t="s">
        <v>116</v>
      </c>
    </row>
    <row r="9" spans="2:4" x14ac:dyDescent="0.6">
      <c r="B9" s="3" t="s">
        <v>12</v>
      </c>
      <c r="C9" s="10"/>
      <c r="D9" t="s">
        <v>113</v>
      </c>
    </row>
    <row r="10" spans="2:4" x14ac:dyDescent="0.6">
      <c r="B10" s="9" t="s">
        <v>13</v>
      </c>
      <c r="C10" s="10"/>
      <c r="D10" t="s">
        <v>112</v>
      </c>
    </row>
    <row r="11" spans="2:4" x14ac:dyDescent="0.6">
      <c r="B11" s="9" t="s">
        <v>170</v>
      </c>
      <c r="C11" s="10"/>
      <c r="D11" t="s">
        <v>198</v>
      </c>
    </row>
    <row r="12" spans="2:4" x14ac:dyDescent="0.6">
      <c r="B12" s="3" t="s">
        <v>181</v>
      </c>
      <c r="C12" s="19"/>
      <c r="D12" s="5" t="s">
        <v>199</v>
      </c>
    </row>
    <row r="13" spans="2:4" x14ac:dyDescent="0.6">
      <c r="B13" s="3" t="s">
        <v>196</v>
      </c>
      <c r="C13" s="19"/>
      <c r="D13" s="5" t="s">
        <v>197</v>
      </c>
    </row>
    <row r="14" spans="2:4" x14ac:dyDescent="0.6">
      <c r="B14" s="3" t="s">
        <v>157</v>
      </c>
      <c r="C14" s="19"/>
      <c r="D14" s="5" t="s">
        <v>158</v>
      </c>
    </row>
    <row r="15" spans="2:4" x14ac:dyDescent="0.6">
      <c r="B15" s="3" t="s">
        <v>14</v>
      </c>
      <c r="C15" s="10"/>
      <c r="D15" t="s">
        <v>111</v>
      </c>
    </row>
    <row r="16" spans="2:4" x14ac:dyDescent="0.6">
      <c r="B16" s="3" t="s">
        <v>15</v>
      </c>
      <c r="C16" s="10"/>
      <c r="D16" t="s">
        <v>114</v>
      </c>
    </row>
    <row r="17" spans="2:4" ht="15.45" customHeight="1" x14ac:dyDescent="0.6">
      <c r="B17" s="3" t="s">
        <v>16</v>
      </c>
      <c r="C17" s="11"/>
      <c r="D17" t="s">
        <v>115</v>
      </c>
    </row>
    <row r="18" spans="2:4" ht="15.45" customHeight="1" x14ac:dyDescent="0.6">
      <c r="B18" s="3" t="s">
        <v>168</v>
      </c>
      <c r="C18" s="20"/>
      <c r="D18" s="5" t="s">
        <v>169</v>
      </c>
    </row>
    <row r="19" spans="2:4" ht="15.45" customHeight="1" x14ac:dyDescent="0.6">
      <c r="B19" s="3" t="s">
        <v>207</v>
      </c>
      <c r="C19" s="20"/>
      <c r="D19" s="5" t="s">
        <v>208</v>
      </c>
    </row>
    <row r="20" spans="2:4" ht="4.05" customHeight="1" x14ac:dyDescent="0.6">
      <c r="B20" s="3"/>
      <c r="C20" s="16"/>
      <c r="D20" s="5"/>
    </row>
    <row r="21" spans="2:4" ht="15.45" customHeight="1" x14ac:dyDescent="0.6">
      <c r="B21" s="3" t="s">
        <v>149</v>
      </c>
      <c r="C21" s="15"/>
      <c r="D21" s="5" t="s">
        <v>151</v>
      </c>
    </row>
    <row r="22" spans="2:4" ht="15.45" customHeight="1" x14ac:dyDescent="0.6">
      <c r="B22" s="3" t="s">
        <v>150</v>
      </c>
      <c r="C22" s="15"/>
      <c r="D22" s="5" t="s">
        <v>152</v>
      </c>
    </row>
    <row r="23" spans="2:4" ht="4.05" customHeight="1" x14ac:dyDescent="0.6">
      <c r="B23" s="3"/>
      <c r="C23" s="13"/>
      <c r="D23" s="5"/>
    </row>
    <row r="24" spans="2:4" x14ac:dyDescent="0.6">
      <c r="B24" s="9" t="s">
        <v>10</v>
      </c>
      <c r="C24" s="12"/>
      <c r="D24" t="s">
        <v>11</v>
      </c>
    </row>
  </sheetData>
  <phoneticPr fontId="1" type="noConversion"/>
  <hyperlinks>
    <hyperlink ref="B8" location="ChangeLog!A1" display="Change Log"/>
    <hyperlink ref="B9" location="Principles!A1" display="Principles"/>
    <hyperlink ref="B10" location="Mandates!A1" display="Mandates"/>
    <hyperlink ref="B15" location="Constraints!A1" display="Constraints"/>
    <hyperlink ref="B16" location="Assumptions!A1" display="Assumptions"/>
    <hyperlink ref="B24" location="Lookups!A1" display="Lookups"/>
    <hyperlink ref="B21" location="'Approved Principles'!A1" display="Approved Principles"/>
    <hyperlink ref="B14" location="'Requirements'!A1" display="Requirements"/>
    <hyperlink ref="B18" location="Decisions!A1" display="Decisions"/>
    <hyperlink ref="B11" location="Goals!A1" display="Goals"/>
    <hyperlink ref="B12" location="Objectives!A1" display="Objectives"/>
    <hyperlink ref="B13" location="Measures!A1" display="Measures"/>
    <hyperlink ref="B17" location="Gaps!A1" display="Gaps"/>
    <hyperlink ref="B22" location="ApprovedMandates!A1" display="Approved Mandates"/>
    <hyperlink ref="B19" location="Locations!A1" display="Locations"/>
  </hyperlinks>
  <pageMargins left="0.25" right="0.25" top="0.75" bottom="0.75" header="0.3" footer="0.3"/>
  <pageSetup scale="72" fitToHeight="0" orientation="landscape" r:id="rId1"/>
  <drawing r:id="rId2"/>
  <tableParts count="1">
    <tablePart r:id="rId3"/>
  </tableParts>
  <extLst>
    <ext xmlns:mx="http://schemas.microsoft.com/office/mac/excel/2008/main" uri="{64002731-A6B0-56B0-2670-7721B7C09600}">
      <mx:PLV Mode="1"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EE599"/>
  </sheetPr>
  <dimension ref="A1:C3"/>
  <sheetViews>
    <sheetView workbookViewId="0">
      <pane ySplit="1" topLeftCell="A2" activePane="bottomLeft" state="frozen"/>
      <selection pane="bottomLeft"/>
    </sheetView>
  </sheetViews>
  <sheetFormatPr defaultColWidth="8.796875" defaultRowHeight="15.6" x14ac:dyDescent="0.6"/>
  <cols>
    <col min="1" max="1" width="15.59765625" style="8" customWidth="1"/>
    <col min="2" max="2" width="30.59765625" style="8" customWidth="1"/>
    <col min="3" max="3" width="60.59765625" style="8" customWidth="1"/>
    <col min="4" max="16384" width="8.796875" style="8"/>
  </cols>
  <sheetData>
    <row r="1" spans="1:3" x14ac:dyDescent="0.6">
      <c r="A1" s="8" t="s">
        <v>101</v>
      </c>
      <c r="B1" s="8" t="s">
        <v>179</v>
      </c>
      <c r="C1" s="8" t="s">
        <v>102</v>
      </c>
    </row>
    <row r="2" spans="1:3" x14ac:dyDescent="0.6">
      <c r="A2" s="8" t="s">
        <v>83</v>
      </c>
      <c r="B2" s="8" t="s">
        <v>180</v>
      </c>
      <c r="C2" s="8" t="s">
        <v>216</v>
      </c>
    </row>
    <row r="3" spans="1:3" x14ac:dyDescent="0.6">
      <c r="A3" s="8" t="s">
        <v>84</v>
      </c>
      <c r="B3" s="8" t="s">
        <v>180</v>
      </c>
      <c r="C3" s="8" t="s">
        <v>216</v>
      </c>
    </row>
  </sheetData>
  <pageMargins left="0.25" right="0.25" top="0.75" bottom="0.75" header="0.3" footer="0.3"/>
  <pageSetup orientation="landscape"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EE599"/>
  </sheetPr>
  <dimension ref="A1:C3"/>
  <sheetViews>
    <sheetView workbookViewId="0">
      <pane ySplit="1" topLeftCell="A2" activePane="bottomLeft" state="frozen"/>
      <selection pane="bottomLeft"/>
    </sheetView>
  </sheetViews>
  <sheetFormatPr defaultColWidth="8.796875" defaultRowHeight="15.6" x14ac:dyDescent="0.6"/>
  <cols>
    <col min="1" max="1" width="8.796875" style="8"/>
    <col min="2" max="2" width="30.59765625" style="8" customWidth="1"/>
    <col min="3" max="3" width="60.59765625" style="8" customWidth="1"/>
    <col min="4" max="16384" width="8.796875" style="8"/>
  </cols>
  <sheetData>
    <row r="1" spans="1:3" x14ac:dyDescent="0.6">
      <c r="A1" s="8" t="s">
        <v>103</v>
      </c>
      <c r="B1" s="8" t="s">
        <v>104</v>
      </c>
      <c r="C1" s="8" t="s">
        <v>105</v>
      </c>
    </row>
    <row r="2" spans="1:3" x14ac:dyDescent="0.6">
      <c r="A2" s="8" t="s">
        <v>85</v>
      </c>
      <c r="B2" s="8" t="s">
        <v>211</v>
      </c>
      <c r="C2" s="8" t="s">
        <v>210</v>
      </c>
    </row>
    <row r="3" spans="1:3" x14ac:dyDescent="0.6">
      <c r="A3" s="8" t="s">
        <v>86</v>
      </c>
      <c r="B3" s="8" t="s">
        <v>211</v>
      </c>
      <c r="C3" s="8" t="s">
        <v>210</v>
      </c>
    </row>
  </sheetData>
  <pageMargins left="0.25" right="0.25" top="0.75" bottom="0.75" header="0.3" footer="0.3"/>
  <pageSetup orientation="landscape"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EE599"/>
  </sheetPr>
  <dimension ref="A1:E3"/>
  <sheetViews>
    <sheetView workbookViewId="0">
      <pane ySplit="1" topLeftCell="A2" activePane="bottomLeft" state="frozen"/>
      <selection pane="bottomLeft"/>
    </sheetView>
  </sheetViews>
  <sheetFormatPr defaultRowHeight="15.6" x14ac:dyDescent="0.6"/>
  <cols>
    <col min="1" max="1" width="11.69921875" customWidth="1"/>
    <col min="2" max="2" width="40.59765625" customWidth="1"/>
    <col min="3" max="3" width="50.59765625" customWidth="1"/>
    <col min="4" max="4" width="14" customWidth="1"/>
    <col min="5" max="5" width="50.59765625" customWidth="1"/>
  </cols>
  <sheetData>
    <row r="1" spans="1:5" x14ac:dyDescent="0.6">
      <c r="A1" t="s">
        <v>160</v>
      </c>
      <c r="B1" t="s">
        <v>161</v>
      </c>
      <c r="C1" t="s">
        <v>163</v>
      </c>
      <c r="D1" t="s">
        <v>162</v>
      </c>
      <c r="E1" t="s">
        <v>164</v>
      </c>
    </row>
    <row r="2" spans="1:5" x14ac:dyDescent="0.6">
      <c r="A2" t="s">
        <v>165</v>
      </c>
      <c r="B2" t="s">
        <v>214</v>
      </c>
      <c r="C2" t="s">
        <v>215</v>
      </c>
      <c r="E2" t="s">
        <v>167</v>
      </c>
    </row>
    <row r="3" spans="1:5" x14ac:dyDescent="0.6">
      <c r="A3" t="s">
        <v>166</v>
      </c>
      <c r="B3" t="s">
        <v>214</v>
      </c>
      <c r="C3" t="s">
        <v>215</v>
      </c>
      <c r="E3" t="s">
        <v>167</v>
      </c>
    </row>
  </sheetData>
  <pageMargins left="0.7" right="0.7" top="0.75" bottom="0.75" header="0.3" footer="0.3"/>
  <pageSetup orientation="portrait" horizontalDpi="200" verticalDpi="2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EE599"/>
  </sheetPr>
  <dimension ref="A1:C3"/>
  <sheetViews>
    <sheetView workbookViewId="0">
      <pane ySplit="1" topLeftCell="A2" activePane="bottomLeft" state="frozen"/>
      <selection pane="bottomLeft"/>
    </sheetView>
  </sheetViews>
  <sheetFormatPr defaultColWidth="8.59765625" defaultRowHeight="15.6" x14ac:dyDescent="0.6"/>
  <cols>
    <col min="1" max="1" width="12.296875" style="8" bestFit="1" customWidth="1"/>
    <col min="2" max="2" width="40.59765625" style="8" customWidth="1"/>
    <col min="3" max="3" width="50.59765625" style="8" customWidth="1"/>
    <col min="4" max="16384" width="8.59765625" style="8"/>
  </cols>
  <sheetData>
    <row r="1" spans="1:3" x14ac:dyDescent="0.6">
      <c r="A1" s="8" t="s">
        <v>200</v>
      </c>
      <c r="B1" s="8" t="s">
        <v>201</v>
      </c>
      <c r="C1" s="8" t="s">
        <v>202</v>
      </c>
    </row>
    <row r="2" spans="1:3" x14ac:dyDescent="0.6">
      <c r="A2" s="8" t="s">
        <v>203</v>
      </c>
      <c r="B2" s="8" t="s">
        <v>204</v>
      </c>
      <c r="C2" s="8" t="s">
        <v>205</v>
      </c>
    </row>
    <row r="3" spans="1:3" x14ac:dyDescent="0.6">
      <c r="A3" s="8" t="s">
        <v>206</v>
      </c>
      <c r="B3" s="8" t="s">
        <v>204</v>
      </c>
      <c r="C3" s="8" t="s">
        <v>205</v>
      </c>
    </row>
  </sheetData>
  <pageMargins left="0.7" right="0.7" top="0.75" bottom="0.75" header="0.3" footer="0.3"/>
  <pageSetup paperSize="5" orientation="landscape"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D25"/>
  <sheetViews>
    <sheetView workbookViewId="0">
      <pane ySplit="1" topLeftCell="A2" activePane="bottomLeft" state="frozen"/>
      <selection pane="bottomLeft" activeCell="D25" sqref="D25"/>
    </sheetView>
  </sheetViews>
  <sheetFormatPr defaultColWidth="8.796875" defaultRowHeight="15.6" x14ac:dyDescent="0.6"/>
  <cols>
    <col min="1" max="1" width="40.59765625" customWidth="1"/>
    <col min="2" max="2" width="12.5" style="8" bestFit="1" customWidth="1"/>
    <col min="3" max="3" width="50.59765625" style="8" customWidth="1"/>
    <col min="4" max="4" width="21" style="8" bestFit="1" customWidth="1"/>
    <col min="5" max="5" width="4.59765625" style="8" customWidth="1"/>
    <col min="6" max="16384" width="8.796875" style="8"/>
  </cols>
  <sheetData>
    <row r="1" spans="1:4" x14ac:dyDescent="0.6">
      <c r="A1" s="8" t="s">
        <v>19</v>
      </c>
      <c r="B1" s="8" t="s">
        <v>88</v>
      </c>
      <c r="C1" s="8" t="s">
        <v>110</v>
      </c>
      <c r="D1" s="8" t="s">
        <v>124</v>
      </c>
    </row>
    <row r="2" spans="1:4" ht="31.2" x14ac:dyDescent="0.6">
      <c r="A2" s="8" t="s">
        <v>39</v>
      </c>
      <c r="B2" s="8" t="s">
        <v>61</v>
      </c>
      <c r="C2" s="8" t="s">
        <v>141</v>
      </c>
      <c r="D2" s="8" t="s">
        <v>123</v>
      </c>
    </row>
    <row r="3" spans="1:4" ht="46.8" x14ac:dyDescent="0.6">
      <c r="A3" s="8" t="s">
        <v>40</v>
      </c>
      <c r="B3" s="8" t="s">
        <v>62</v>
      </c>
      <c r="C3" s="8" t="s">
        <v>142</v>
      </c>
      <c r="D3" s="8" t="s">
        <v>123</v>
      </c>
    </row>
    <row r="4" spans="1:4" ht="78" x14ac:dyDescent="0.6">
      <c r="A4" s="8" t="s">
        <v>38</v>
      </c>
      <c r="B4" s="8" t="s">
        <v>60</v>
      </c>
      <c r="C4" s="8" t="s">
        <v>140</v>
      </c>
      <c r="D4" s="8" t="s">
        <v>123</v>
      </c>
    </row>
    <row r="5" spans="1:4" ht="62.4" x14ac:dyDescent="0.6">
      <c r="A5" s="8" t="s">
        <v>66</v>
      </c>
      <c r="B5" s="8" t="s">
        <v>65</v>
      </c>
      <c r="C5" s="8" t="s">
        <v>144</v>
      </c>
      <c r="D5" s="8" t="s">
        <v>123</v>
      </c>
    </row>
    <row r="6" spans="1:4" ht="46.8" x14ac:dyDescent="0.6">
      <c r="A6" s="8" t="s">
        <v>36</v>
      </c>
      <c r="B6" s="8" t="s">
        <v>58</v>
      </c>
      <c r="C6" s="8" t="s">
        <v>138</v>
      </c>
      <c r="D6" s="8" t="s">
        <v>123</v>
      </c>
    </row>
    <row r="7" spans="1:4" ht="62.4" x14ac:dyDescent="0.6">
      <c r="A7" s="8" t="s">
        <v>37</v>
      </c>
      <c r="B7" s="8" t="s">
        <v>59</v>
      </c>
      <c r="C7" s="8" t="s">
        <v>139</v>
      </c>
      <c r="D7" s="8" t="s">
        <v>123</v>
      </c>
    </row>
    <row r="8" spans="1:4" x14ac:dyDescent="0.6">
      <c r="A8" s="8" t="s">
        <v>32</v>
      </c>
      <c r="B8" s="8" t="s">
        <v>52</v>
      </c>
      <c r="C8" s="8" t="s">
        <v>129</v>
      </c>
      <c r="D8" s="8" t="s">
        <v>121</v>
      </c>
    </row>
    <row r="9" spans="1:4" x14ac:dyDescent="0.6">
      <c r="A9" s="8" t="s">
        <v>34</v>
      </c>
      <c r="B9" s="8" t="s">
        <v>56</v>
      </c>
      <c r="C9" s="8" t="s">
        <v>125</v>
      </c>
      <c r="D9" s="8" t="s">
        <v>121</v>
      </c>
    </row>
    <row r="10" spans="1:4" ht="31.2" x14ac:dyDescent="0.6">
      <c r="A10" s="8" t="s">
        <v>35</v>
      </c>
      <c r="B10" s="8" t="s">
        <v>57</v>
      </c>
      <c r="C10" s="8" t="s">
        <v>126</v>
      </c>
      <c r="D10" s="8" t="s">
        <v>121</v>
      </c>
    </row>
    <row r="11" spans="1:4" ht="31.2" x14ac:dyDescent="0.6">
      <c r="A11" s="8" t="s">
        <v>33</v>
      </c>
      <c r="B11" s="8" t="s">
        <v>55</v>
      </c>
      <c r="C11" s="8" t="s">
        <v>127</v>
      </c>
      <c r="D11" s="8" t="s">
        <v>121</v>
      </c>
    </row>
    <row r="12" spans="1:4" x14ac:dyDescent="0.6">
      <c r="A12" s="8" t="s">
        <v>31</v>
      </c>
      <c r="B12" s="8" t="s">
        <v>51</v>
      </c>
      <c r="C12" s="8" t="s">
        <v>128</v>
      </c>
      <c r="D12" s="8" t="s">
        <v>121</v>
      </c>
    </row>
    <row r="13" spans="1:4" ht="31.2" x14ac:dyDescent="0.6">
      <c r="A13" s="8" t="s">
        <v>29</v>
      </c>
      <c r="B13" s="8" t="s">
        <v>48</v>
      </c>
      <c r="C13" s="8" t="s">
        <v>136</v>
      </c>
      <c r="D13" s="8" t="s">
        <v>119</v>
      </c>
    </row>
    <row r="14" spans="1:4" ht="31.2" x14ac:dyDescent="0.6">
      <c r="A14" s="8" t="s">
        <v>28</v>
      </c>
      <c r="B14" s="8" t="s">
        <v>47</v>
      </c>
      <c r="C14" s="8" t="s">
        <v>135</v>
      </c>
      <c r="D14" s="8" t="s">
        <v>119</v>
      </c>
    </row>
    <row r="15" spans="1:4" ht="62.4" x14ac:dyDescent="0.6">
      <c r="A15" s="8" t="s">
        <v>25</v>
      </c>
      <c r="B15" s="8" t="s">
        <v>44</v>
      </c>
      <c r="C15" s="8" t="s">
        <v>132</v>
      </c>
      <c r="D15" s="8" t="s">
        <v>119</v>
      </c>
    </row>
    <row r="16" spans="1:4" ht="62.4" x14ac:dyDescent="0.6">
      <c r="A16" s="8" t="s">
        <v>68</v>
      </c>
      <c r="B16" s="8" t="s">
        <v>67</v>
      </c>
      <c r="C16" s="8" t="s">
        <v>145</v>
      </c>
      <c r="D16" s="8" t="s">
        <v>123</v>
      </c>
    </row>
    <row r="17" spans="1:4" ht="62.4" x14ac:dyDescent="0.6">
      <c r="A17" s="8" t="s">
        <v>72</v>
      </c>
      <c r="B17" s="8" t="s">
        <v>71</v>
      </c>
      <c r="C17" s="8" t="s">
        <v>147</v>
      </c>
      <c r="D17" s="8" t="s">
        <v>123</v>
      </c>
    </row>
    <row r="18" spans="1:4" ht="31.2" x14ac:dyDescent="0.6">
      <c r="A18" s="8" t="s">
        <v>24</v>
      </c>
      <c r="B18" s="8" t="s">
        <v>45</v>
      </c>
      <c r="C18" s="8" t="s">
        <v>131</v>
      </c>
      <c r="D18" s="8" t="s">
        <v>119</v>
      </c>
    </row>
    <row r="19" spans="1:4" ht="46.8" x14ac:dyDescent="0.6">
      <c r="A19" s="8" t="s">
        <v>30</v>
      </c>
      <c r="B19" s="8" t="s">
        <v>49</v>
      </c>
      <c r="C19" s="8" t="s">
        <v>137</v>
      </c>
      <c r="D19" s="8" t="s">
        <v>119</v>
      </c>
    </row>
    <row r="20" spans="1:4" ht="31.2" x14ac:dyDescent="0.6">
      <c r="A20" s="8" t="s">
        <v>54</v>
      </c>
      <c r="B20" s="8" t="s">
        <v>53</v>
      </c>
      <c r="C20" s="8" t="s">
        <v>148</v>
      </c>
      <c r="D20" s="8" t="s">
        <v>121</v>
      </c>
    </row>
    <row r="21" spans="1:4" ht="62.4" x14ac:dyDescent="0.6">
      <c r="A21" s="8" t="s">
        <v>26</v>
      </c>
      <c r="B21" s="8" t="s">
        <v>73</v>
      </c>
      <c r="C21" s="8" t="s">
        <v>133</v>
      </c>
      <c r="D21" s="8" t="s">
        <v>119</v>
      </c>
    </row>
    <row r="22" spans="1:4" ht="31.2" x14ac:dyDescent="0.6">
      <c r="A22" s="8" t="s">
        <v>20</v>
      </c>
      <c r="B22" s="8" t="s">
        <v>50</v>
      </c>
      <c r="C22" s="8" t="s">
        <v>130</v>
      </c>
      <c r="D22" s="8" t="s">
        <v>119</v>
      </c>
    </row>
    <row r="23" spans="1:4" ht="31.2" x14ac:dyDescent="0.6">
      <c r="A23" s="8" t="s">
        <v>27</v>
      </c>
      <c r="B23" s="8" t="s">
        <v>46</v>
      </c>
      <c r="C23" s="8" t="s">
        <v>134</v>
      </c>
      <c r="D23" s="8" t="s">
        <v>119</v>
      </c>
    </row>
    <row r="24" spans="1:4" ht="46.8" x14ac:dyDescent="0.6">
      <c r="A24" s="8" t="s">
        <v>70</v>
      </c>
      <c r="B24" s="8" t="s">
        <v>69</v>
      </c>
      <c r="C24" s="8" t="s">
        <v>146</v>
      </c>
      <c r="D24" s="8" t="s">
        <v>123</v>
      </c>
    </row>
    <row r="25" spans="1:4" ht="109.2" x14ac:dyDescent="0.6">
      <c r="A25" s="8" t="s">
        <v>64</v>
      </c>
      <c r="B25" s="8" t="s">
        <v>63</v>
      </c>
      <c r="C25" s="8" t="s">
        <v>143</v>
      </c>
      <c r="D25" s="8" t="s">
        <v>123</v>
      </c>
    </row>
  </sheetData>
  <dataValidations count="1">
    <dataValidation type="list" allowBlank="1" showInputMessage="1" showErrorMessage="1" sqref="D2:D25">
      <formula1>_ArchitectureDomain</formula1>
    </dataValidation>
  </dataValidations>
  <pageMargins left="0.25" right="0.25" top="0.75" bottom="0.75" header="0.3" footer="0.3"/>
  <pageSetup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D11"/>
  <sheetViews>
    <sheetView workbookViewId="0">
      <pane ySplit="1" topLeftCell="A2" activePane="bottomLeft" state="frozen"/>
      <selection pane="bottomLeft" activeCell="D4" sqref="D4"/>
    </sheetView>
  </sheetViews>
  <sheetFormatPr defaultColWidth="8.796875" defaultRowHeight="15.6" x14ac:dyDescent="0.6"/>
  <cols>
    <col min="1" max="1" width="40.59765625" customWidth="1"/>
    <col min="2" max="2" width="12.69921875" style="8" bestFit="1" customWidth="1"/>
    <col min="3" max="3" width="50.59765625" style="8" customWidth="1"/>
    <col min="4" max="4" width="21" style="8" bestFit="1" customWidth="1"/>
    <col min="5" max="6" width="4.59765625" style="8" customWidth="1"/>
    <col min="7" max="16384" width="8.796875" style="8"/>
  </cols>
  <sheetData>
    <row r="1" spans="1:4" x14ac:dyDescent="0.6">
      <c r="A1" s="8" t="s">
        <v>87</v>
      </c>
      <c r="B1" s="8" t="s">
        <v>89</v>
      </c>
      <c r="C1" s="8" t="s">
        <v>90</v>
      </c>
      <c r="D1" s="8" t="s">
        <v>124</v>
      </c>
    </row>
    <row r="2" spans="1:4" ht="124.8" x14ac:dyDescent="0.6">
      <c r="A2" s="8" t="s">
        <v>74</v>
      </c>
      <c r="B2" s="8" t="s">
        <v>41</v>
      </c>
      <c r="C2" s="8" t="s">
        <v>154</v>
      </c>
      <c r="D2" s="8" t="s">
        <v>119</v>
      </c>
    </row>
    <row r="3" spans="1:4" ht="140.4" x14ac:dyDescent="0.6">
      <c r="A3" s="8" t="s">
        <v>75</v>
      </c>
      <c r="B3" s="8" t="s">
        <v>42</v>
      </c>
      <c r="C3" s="8" t="s">
        <v>153</v>
      </c>
      <c r="D3" s="8" t="s">
        <v>119</v>
      </c>
    </row>
    <row r="4" spans="1:4" ht="109.2" x14ac:dyDescent="0.6">
      <c r="A4" s="8" t="s">
        <v>76</v>
      </c>
      <c r="B4" s="8" t="s">
        <v>43</v>
      </c>
      <c r="C4" s="8" t="s">
        <v>155</v>
      </c>
      <c r="D4" s="8" t="s">
        <v>119</v>
      </c>
    </row>
    <row r="5" spans="1:4" x14ac:dyDescent="0.6">
      <c r="A5" s="8"/>
    </row>
    <row r="6" spans="1:4" x14ac:dyDescent="0.6">
      <c r="A6" s="8"/>
    </row>
    <row r="7" spans="1:4" x14ac:dyDescent="0.6">
      <c r="A7" s="8"/>
    </row>
    <row r="8" spans="1:4" x14ac:dyDescent="0.6">
      <c r="A8" s="8"/>
    </row>
    <row r="9" spans="1:4" x14ac:dyDescent="0.6">
      <c r="A9" s="8"/>
    </row>
    <row r="10" spans="1:4" x14ac:dyDescent="0.6">
      <c r="A10" s="8"/>
    </row>
    <row r="11" spans="1:4" x14ac:dyDescent="0.6">
      <c r="A11" s="8"/>
    </row>
  </sheetData>
  <dataValidations count="1">
    <dataValidation type="list" allowBlank="1" showInputMessage="1" showErrorMessage="1" sqref="D2:D11">
      <formula1>_ArchitectureDomain</formula1>
    </dataValidation>
  </dataValidations>
  <pageMargins left="0.25" right="0.25" top="0.75" bottom="0.75" header="0.3" footer="0.3"/>
  <pageSetup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G8"/>
  <sheetViews>
    <sheetView workbookViewId="0">
      <selection activeCell="G2" sqref="G2"/>
    </sheetView>
  </sheetViews>
  <sheetFormatPr defaultRowHeight="15.6" x14ac:dyDescent="0.6"/>
  <cols>
    <col min="1" max="1" width="13.296875" customWidth="1"/>
    <col min="2" max="2" width="2.59765625" customWidth="1"/>
    <col min="3" max="3" width="10.796875" customWidth="1"/>
    <col min="4" max="4" width="2.59765625" customWidth="1"/>
    <col min="5" max="5" width="11.69921875" customWidth="1"/>
    <col min="6" max="6" width="2.59765625" customWidth="1"/>
    <col min="7" max="7" width="22.69921875" customWidth="1"/>
    <col min="8" max="8" width="2.59765625" customWidth="1"/>
  </cols>
  <sheetData>
    <row r="1" spans="1:7" x14ac:dyDescent="0.6">
      <c r="A1" t="s">
        <v>21</v>
      </c>
      <c r="C1" t="s">
        <v>77</v>
      </c>
      <c r="E1" t="s">
        <v>80</v>
      </c>
      <c r="G1" t="s">
        <v>118</v>
      </c>
    </row>
    <row r="2" spans="1:7" x14ac:dyDescent="0.6">
      <c r="A2" t="s">
        <v>23</v>
      </c>
      <c r="C2" t="s">
        <v>98</v>
      </c>
      <c r="E2" t="s">
        <v>106</v>
      </c>
      <c r="G2" t="s">
        <v>119</v>
      </c>
    </row>
    <row r="3" spans="1:7" x14ac:dyDescent="0.6">
      <c r="A3" t="s">
        <v>3</v>
      </c>
      <c r="C3" t="s">
        <v>97</v>
      </c>
      <c r="E3" t="s">
        <v>107</v>
      </c>
      <c r="G3" t="s">
        <v>120</v>
      </c>
    </row>
    <row r="4" spans="1:7" x14ac:dyDescent="0.6">
      <c r="A4" t="s">
        <v>4</v>
      </c>
      <c r="C4" t="s">
        <v>96</v>
      </c>
      <c r="E4" t="s">
        <v>108</v>
      </c>
      <c r="G4" t="s">
        <v>121</v>
      </c>
    </row>
    <row r="5" spans="1:7" x14ac:dyDescent="0.6">
      <c r="A5" t="s">
        <v>22</v>
      </c>
      <c r="C5" t="s">
        <v>95</v>
      </c>
      <c r="E5" t="s">
        <v>109</v>
      </c>
      <c r="G5" t="s">
        <v>122</v>
      </c>
    </row>
    <row r="6" spans="1:7" x14ac:dyDescent="0.6">
      <c r="C6" t="s">
        <v>94</v>
      </c>
      <c r="G6" t="s">
        <v>156</v>
      </c>
    </row>
    <row r="7" spans="1:7" x14ac:dyDescent="0.6">
      <c r="G7" t="s">
        <v>209</v>
      </c>
    </row>
    <row r="8" spans="1:7" x14ac:dyDescent="0.6">
      <c r="G8" t="s">
        <v>123</v>
      </c>
    </row>
  </sheetData>
  <pageMargins left="0.7" right="0.7" top="0.75" bottom="0.75" header="0.3" footer="0.3"/>
  <pageSetup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pane ySplit="1" topLeftCell="A2" activePane="bottomLeft" state="frozen"/>
      <selection pane="bottomLeft"/>
    </sheetView>
  </sheetViews>
  <sheetFormatPr defaultColWidth="8.796875" defaultRowHeight="15.6" x14ac:dyDescent="0.6"/>
  <cols>
    <col min="1" max="1" width="9.796875" style="8" customWidth="1"/>
    <col min="2" max="2" width="15" style="8" customWidth="1"/>
    <col min="3" max="3" width="19.796875" style="8" customWidth="1"/>
    <col min="4" max="4" width="50.59765625" style="8" customWidth="1"/>
    <col min="5" max="16384" width="8.796875" style="8"/>
  </cols>
  <sheetData>
    <row r="1" spans="1:4" x14ac:dyDescent="0.6">
      <c r="A1" s="8" t="s">
        <v>5</v>
      </c>
      <c r="B1" s="8" t="s">
        <v>6</v>
      </c>
      <c r="C1" s="8" t="s">
        <v>7</v>
      </c>
      <c r="D1" s="8" t="s">
        <v>8</v>
      </c>
    </row>
    <row r="2" spans="1:4" x14ac:dyDescent="0.6">
      <c r="A2" s="17">
        <v>1</v>
      </c>
      <c r="B2" s="18" t="s">
        <v>9</v>
      </c>
    </row>
    <row r="3" spans="1:4" x14ac:dyDescent="0.6">
      <c r="A3" s="17"/>
      <c r="B3" s="18"/>
    </row>
    <row r="4" spans="1:4" x14ac:dyDescent="0.6">
      <c r="A4" s="17"/>
      <c r="B4" s="18"/>
    </row>
    <row r="5" spans="1:4" x14ac:dyDescent="0.6">
      <c r="A5" s="17"/>
      <c r="B5" s="18"/>
    </row>
    <row r="6" spans="1:4" x14ac:dyDescent="0.6">
      <c r="A6" s="17"/>
      <c r="B6" s="18"/>
    </row>
    <row r="7" spans="1:4" x14ac:dyDescent="0.6">
      <c r="A7" s="17"/>
      <c r="B7" s="18"/>
    </row>
    <row r="8" spans="1:4" x14ac:dyDescent="0.6">
      <c r="A8" s="17"/>
      <c r="B8" s="18"/>
    </row>
    <row r="9" spans="1:4" x14ac:dyDescent="0.6">
      <c r="A9" s="17"/>
      <c r="B9" s="18"/>
    </row>
    <row r="10" spans="1:4" x14ac:dyDescent="0.6">
      <c r="A10" s="17"/>
      <c r="B10" s="18"/>
    </row>
  </sheetData>
  <pageMargins left="0.7" right="0.7" top="0.75" bottom="0.75" header="0.3" footer="0.3"/>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EE599"/>
  </sheetPr>
  <dimension ref="A1:D26"/>
  <sheetViews>
    <sheetView workbookViewId="0">
      <pane ySplit="1" topLeftCell="A2" activePane="bottomLeft" state="frozen"/>
      <selection pane="bottomLeft" activeCell="D2" sqref="D2"/>
    </sheetView>
  </sheetViews>
  <sheetFormatPr defaultColWidth="8.796875" defaultRowHeight="15.6" x14ac:dyDescent="0.6"/>
  <cols>
    <col min="1" max="1" width="12.09765625" style="8" customWidth="1"/>
    <col min="2" max="2" width="30.59765625" style="8" customWidth="1"/>
    <col min="3" max="3" width="50.59765625" style="8" customWidth="1"/>
    <col min="4" max="4" width="25.59765625" style="8" customWidth="1"/>
    <col min="5" max="16384" width="8.796875" style="8"/>
  </cols>
  <sheetData>
    <row r="1" spans="1:4" x14ac:dyDescent="0.6">
      <c r="A1" s="8" t="s">
        <v>88</v>
      </c>
      <c r="B1" s="8" t="s">
        <v>19</v>
      </c>
      <c r="C1" s="8" t="s">
        <v>110</v>
      </c>
      <c r="D1" s="8" t="s">
        <v>124</v>
      </c>
    </row>
    <row r="2" spans="1:4" ht="31.2" x14ac:dyDescent="0.6">
      <c r="A2" s="8" t="str">
        <f>IF(ISBLANK(Principles[[#This Row],[Principle Name]]), "", VLOOKUP(Principles[[#This Row],[Principle Name]],ApprovedPrinciples[],2,FALSE))</f>
        <v>PRNCP-5</v>
      </c>
      <c r="B2" s="8" t="s">
        <v>20</v>
      </c>
      <c r="C2" s="8" t="str">
        <f>IF(ISBLANK(Principles[[#This Row],[Principle Name]]), "", VLOOKUP(Principles[[#This Row],[Principle Name]],ApprovedPrinciples[],3,FALSE))</f>
        <v xml:space="preserve">Address risk early. Select and design solutions which are commensurate with business and cybersecurity risk. </v>
      </c>
      <c r="D2" s="8" t="str">
        <f>IF(ISBLANK(Principles[[#This Row],[Principle Name]]), "", VLOOKUP(Principles[[#This Row],[Principle Name]],ApprovedPrinciples[],4,FALSE))</f>
        <v>Enterprise Architecture</v>
      </c>
    </row>
    <row r="3" spans="1:4" ht="31.2" x14ac:dyDescent="0.6">
      <c r="A3" s="8" t="str">
        <f>IF(ISBLANK(Principles[[#This Row],[Principle Name]]), "", VLOOKUP(Principles[[#This Row],[Principle Name]],ApprovedPrinciples[],2,FALSE))</f>
        <v>PRNCP-6</v>
      </c>
      <c r="B3" s="8" t="s">
        <v>24</v>
      </c>
      <c r="C3" s="8" t="str">
        <f>IF(ISBLANK(Principles[[#This Row],[Principle Name]]), "", VLOOKUP(Principles[[#This Row],[Principle Name]],ApprovedPrinciples[],3,FALSE))</f>
        <v xml:space="preserve">Design and deploy simple, resilient and portable solutions. Implement automated monitoring and recovery. </v>
      </c>
      <c r="D3" s="8" t="str">
        <f>IF(ISBLANK(Principles[[#This Row],[Principle Name]]), "", VLOOKUP(Principles[[#This Row],[Principle Name]],ApprovedPrinciples[],4,FALSE))</f>
        <v>Enterprise Architecture</v>
      </c>
    </row>
    <row r="4" spans="1:4" ht="62.4" x14ac:dyDescent="0.6">
      <c r="A4" s="8" t="str">
        <f>IF(ISBLANK(Principles[[#This Row],[Principle Name]]), "", VLOOKUP(Principles[[#This Row],[Principle Name]],ApprovedPrinciples[],2,FALSE))</f>
        <v>PRNCP-7</v>
      </c>
      <c r="B4" s="8" t="s">
        <v>25</v>
      </c>
      <c r="C4" s="8" t="str">
        <f>IF(ISBLANK(Principles[[#This Row],[Principle Name]]), "", VLOOKUP(Principles[[#This Row],[Principle Name]],ApprovedPrinciples[],3,FALSE))</f>
        <v xml:space="preserve">Manage Data assets to deliver Business value to the enterprise. Data should be governed, has an identified source, be managed through it's lifecycle, shared and unique. </v>
      </c>
      <c r="D4" s="8" t="str">
        <f>IF(ISBLANK(Principles[[#This Row],[Principle Name]]), "", VLOOKUP(Principles[[#This Row],[Principle Name]],ApprovedPrinciples[],4,FALSE))</f>
        <v>Enterprise Architecture</v>
      </c>
    </row>
    <row r="5" spans="1:4" ht="62.4" x14ac:dyDescent="0.6">
      <c r="A5" s="8" t="str">
        <f>IF(ISBLANK(Principles[[#This Row],[Principle Name]]), "", VLOOKUP(Principles[[#This Row],[Principle Name]],ApprovedPrinciples[],2,FALSE))</f>
        <v>PRNCP-8</v>
      </c>
      <c r="B5" s="8" t="s">
        <v>26</v>
      </c>
      <c r="C5" s="8" t="str">
        <f>IF(ISBLANK(Principles[[#This Row],[Principle Name]]), "", VLOOKUP(Principles[[#This Row],[Principle Name]],ApprovedPrinciples[],3,FALSE))</f>
        <v xml:space="preserve">Seek innovative ways to use technology for competitive advantage and to win in the marketplace, deliver differentiated solutions where merited. Maximize Business Value. </v>
      </c>
      <c r="D5" s="8" t="str">
        <f>IF(ISBLANK(Principles[[#This Row],[Principle Name]]), "", VLOOKUP(Principles[[#This Row],[Principle Name]],ApprovedPrinciples[],4,FALSE))</f>
        <v>Enterprise Architecture</v>
      </c>
    </row>
    <row r="6" spans="1:4" ht="31.2" x14ac:dyDescent="0.6">
      <c r="A6" s="8" t="str">
        <f>IF(ISBLANK(Principles[[#This Row],[Principle Name]]), "", VLOOKUP(Principles[[#This Row],[Principle Name]],ApprovedPrinciples[],2,FALSE))</f>
        <v>PRNCP-28</v>
      </c>
      <c r="B6" s="8" t="s">
        <v>27</v>
      </c>
      <c r="C6" s="8" t="str">
        <f>IF(ISBLANK(Principles[[#This Row],[Principle Name]]), "", VLOOKUP(Principles[[#This Row],[Principle Name]],ApprovedPrinciples[],3,FALSE))</f>
        <v xml:space="preserve">Simplify processes. Build automation into everything. Automate, Automate, Automate. </v>
      </c>
      <c r="D6" s="8" t="str">
        <f>IF(ISBLANK(Principles[[#This Row],[Principle Name]]), "", VLOOKUP(Principles[[#This Row],[Principle Name]],ApprovedPrinciples[],4,FALSE))</f>
        <v>Enterprise Architecture</v>
      </c>
    </row>
    <row r="7" spans="1:4" ht="31.2" x14ac:dyDescent="0.6">
      <c r="A7" s="8" t="str">
        <f>IF(ISBLANK(Principles[[#This Row],[Principle Name]]), "", VLOOKUP(Principles[[#This Row],[Principle Name]],ApprovedPrinciples[],2,FALSE))</f>
        <v>PRNCP-30</v>
      </c>
      <c r="B7" s="8" t="s">
        <v>28</v>
      </c>
      <c r="C7" s="8" t="str">
        <f>IF(ISBLANK(Principles[[#This Row],[Principle Name]]), "", VLOOKUP(Principles[[#This Row],[Principle Name]],ApprovedPrinciples[],3,FALSE))</f>
        <v xml:space="preserve">Deliver the best experiences to our customers. Make it intuitive and easy to use. </v>
      </c>
      <c r="D7" s="8" t="str">
        <f>IF(ISBLANK(Principles[[#This Row],[Principle Name]]), "", VLOOKUP(Principles[[#This Row],[Principle Name]],ApprovedPrinciples[],4,FALSE))</f>
        <v>Enterprise Architecture</v>
      </c>
    </row>
    <row r="8" spans="1:4" ht="31.2" x14ac:dyDescent="0.6">
      <c r="A8" s="8" t="str">
        <f>IF(ISBLANK(Principles[[#This Row],[Principle Name]]), "", VLOOKUP(Principles[[#This Row],[Principle Name]],ApprovedPrinciples[],2,FALSE))</f>
        <v>PRNCP-31</v>
      </c>
      <c r="B8" s="8" t="s">
        <v>29</v>
      </c>
      <c r="C8" s="8" t="str">
        <f>IF(ISBLANK(Principles[[#This Row],[Principle Name]]), "", VLOOKUP(Principles[[#This Row],[Principle Name]],ApprovedPrinciples[],3,FALSE))</f>
        <v xml:space="preserve">Use modular services and solutions that are open, scalable and flexible to maximize reuse. </v>
      </c>
      <c r="D8" s="8" t="str">
        <f>IF(ISBLANK(Principles[[#This Row],[Principle Name]]), "", VLOOKUP(Principles[[#This Row],[Principle Name]],ApprovedPrinciples[],4,FALSE))</f>
        <v>Enterprise Architecture</v>
      </c>
    </row>
    <row r="9" spans="1:4" ht="46.8" x14ac:dyDescent="0.6">
      <c r="A9" s="8" t="str">
        <f>IF(ISBLANK(Principles[[#This Row],[Principle Name]]), "", VLOOKUP(Principles[[#This Row],[Principle Name]],ApprovedPrinciples[],2,FALSE))</f>
        <v>PRNCP-32</v>
      </c>
      <c r="B9" s="8" t="s">
        <v>30</v>
      </c>
      <c r="C9" s="8" t="str">
        <f>IF(ISBLANK(Principles[[#This Row],[Principle Name]]), "", VLOOKUP(Principles[[#This Row],[Principle Name]],ApprovedPrinciples[],3,FALSE))</f>
        <v xml:space="preserve">Optimize the active life of business solutions and retire obsolete ones. Control technical diversity to reduce complexity. </v>
      </c>
      <c r="D9" s="8" t="str">
        <f>IF(ISBLANK(Principles[[#This Row],[Principle Name]]), "", VLOOKUP(Principles[[#This Row],[Principle Name]],ApprovedPrinciples[],4,FALSE))</f>
        <v>Enterprise Architecture</v>
      </c>
    </row>
    <row r="10" spans="1:4" ht="31.2" x14ac:dyDescent="0.6">
      <c r="A10" s="8" t="str">
        <f>IF(ISBLANK(Principles[[#This Row],[Principle Name]]), "", VLOOKUP(Principles[[#This Row],[Principle Name]],ApprovedPrinciples[],2,FALSE))</f>
        <v>PRNCP-50</v>
      </c>
      <c r="B10" s="8" t="s">
        <v>31</v>
      </c>
      <c r="C10" s="8" t="str">
        <f>IF(ISBLANK(Principles[[#This Row],[Principle Name]]), "", VLOOKUP(Principles[[#This Row],[Principle Name]],ApprovedPrinciples[],3,FALSE))</f>
        <v>Data &amp; data architecture is based on business need.</v>
      </c>
      <c r="D10" s="8" t="str">
        <f>IF(ISBLANK(Principles[[#This Row],[Principle Name]]), "", VLOOKUP(Principles[[#This Row],[Principle Name]],ApprovedPrinciples[],4,FALSE))</f>
        <v>Data Architecture</v>
      </c>
    </row>
    <row r="11" spans="1:4" x14ac:dyDescent="0.6">
      <c r="A11" s="8" t="str">
        <f>IF(ISBLANK(Principles[[#This Row],[Principle Name]]), "", VLOOKUP(Principles[[#This Row],[Principle Name]],ApprovedPrinciples[],2,FALSE))</f>
        <v>PRNCP-51</v>
      </c>
      <c r="B11" s="8" t="s">
        <v>32</v>
      </c>
      <c r="C11" s="8" t="str">
        <f>IF(ISBLANK(Principles[[#This Row],[Principle Name]]), "", VLOOKUP(Principles[[#This Row],[Principle Name]],ApprovedPrinciples[],3,FALSE))</f>
        <v>Valued data must have clearly defined accountability.</v>
      </c>
      <c r="D11" s="8" t="str">
        <f>IF(ISBLANK(Principles[[#This Row],[Principle Name]]), "", VLOOKUP(Principles[[#This Row],[Principle Name]],ApprovedPrinciples[],4,FALSE))</f>
        <v>Data Architecture</v>
      </c>
    </row>
    <row r="12" spans="1:4" ht="31.2" x14ac:dyDescent="0.6">
      <c r="A12" s="8" t="str">
        <f>IF(ISBLANK(Principles[[#This Row],[Principle Name]]), "", VLOOKUP(Principles[[#This Row],[Principle Name]],ApprovedPrinciples[],2,FALSE))</f>
        <v>PRNCP-52</v>
      </c>
      <c r="B12" s="8" t="s">
        <v>54</v>
      </c>
      <c r="C12" s="8" t="str">
        <f>IF(ISBLANK(Principles[[#This Row],[Principle Name]]), "", VLOOKUP(Principles[[#This Row],[Principle Name]],ApprovedPrinciples[],3,FALSE))</f>
        <v>Master and reference data is maintained and used from its identified/cataloged source.</v>
      </c>
      <c r="D12" s="8" t="str">
        <f>IF(ISBLANK(Principles[[#This Row],[Principle Name]]), "", VLOOKUP(Principles[[#This Row],[Principle Name]],ApprovedPrinciples[],4,FALSE))</f>
        <v>Data Architecture</v>
      </c>
    </row>
    <row r="13" spans="1:4" ht="31.2" x14ac:dyDescent="0.6">
      <c r="A13" s="8" t="str">
        <f>IF(ISBLANK(Principles[[#This Row],[Principle Name]]), "", VLOOKUP(Principles[[#This Row],[Principle Name]],ApprovedPrinciples[],2,FALSE))</f>
        <v>PRNCP-53</v>
      </c>
      <c r="B13" s="8" t="s">
        <v>33</v>
      </c>
      <c r="C13" s="8" t="str">
        <f>IF(ISBLANK(Principles[[#This Row],[Principle Name]]), "", VLOOKUP(Principles[[#This Row],[Principle Name]],ApprovedPrinciples[],3,FALSE))</f>
        <v>Data is designed to be managed through its lifecycle to ensure it's integrity and quality is appropriate whilst in use.</v>
      </c>
      <c r="D13" s="8" t="str">
        <f>IF(ISBLANK(Principles[[#This Row],[Principle Name]]), "", VLOOKUP(Principles[[#This Row],[Principle Name]],ApprovedPrinciples[],4,FALSE))</f>
        <v>Data Architecture</v>
      </c>
    </row>
    <row r="14" spans="1:4" x14ac:dyDescent="0.6">
      <c r="A14" s="8" t="str">
        <f>IF(ISBLANK(Principles[[#This Row],[Principle Name]]), "", VLOOKUP(Principles[[#This Row],[Principle Name]],ApprovedPrinciples[],2,FALSE))</f>
        <v>PRNCP-54</v>
      </c>
      <c r="B14" s="8" t="s">
        <v>34</v>
      </c>
      <c r="C14" s="8" t="str">
        <f>IF(ISBLANK(Principles[[#This Row],[Principle Name]]), "", VLOOKUP(Principles[[#This Row],[Principle Name]],ApprovedPrinciples[],3,FALSE))</f>
        <v>Data is available across the enterprise.</v>
      </c>
      <c r="D14" s="8" t="str">
        <f>IF(ISBLANK(Principles[[#This Row],[Principle Name]]), "", VLOOKUP(Principles[[#This Row],[Principle Name]],ApprovedPrinciples[],4,FALSE))</f>
        <v>Data Architecture</v>
      </c>
    </row>
    <row r="15" spans="1:4" ht="31.2" x14ac:dyDescent="0.6">
      <c r="A15" s="8" t="str">
        <f>IF(ISBLANK(Principles[[#This Row],[Principle Name]]), "", VLOOKUP(Principles[[#This Row],[Principle Name]],ApprovedPrinciples[],2,FALSE))</f>
        <v>PRNCP-55</v>
      </c>
      <c r="B15" s="8" t="s">
        <v>35</v>
      </c>
      <c r="C15" s="8" t="str">
        <f>IF(ISBLANK(Principles[[#This Row],[Principle Name]]), "", VLOOKUP(Principles[[#This Row],[Principle Name]],ApprovedPrinciples[],3,FALSE))</f>
        <v>Data is captured once and uniquely defined with its meta data (data that describes other data).</v>
      </c>
      <c r="D15" s="8" t="str">
        <f>IF(ISBLANK(Principles[[#This Row],[Principle Name]]), "", VLOOKUP(Principles[[#This Row],[Principle Name]],ApprovedPrinciples[],4,FALSE))</f>
        <v>Data Architecture</v>
      </c>
    </row>
    <row r="16" spans="1:4" ht="46.8" x14ac:dyDescent="0.6">
      <c r="A16" s="8" t="str">
        <f>IF(ISBLANK(Principles[[#This Row],[Principle Name]]), "", VLOOKUP(Principles[[#This Row],[Principle Name]],ApprovedPrinciples[],2,FALSE))</f>
        <v>PRNCP-59</v>
      </c>
      <c r="B16" s="8" t="s">
        <v>36</v>
      </c>
      <c r="C16" s="8" t="str">
        <f>IF(ISBLANK(Principles[[#This Row],[Principle Name]]), "", VLOOKUP(Principles[[#This Row],[Principle Name]],ApprovedPrinciples[],3,FALSE))</f>
        <v>​The design, extent and cost of control measures are to be commensurate with the exposure to risk of the information, software and hardware.</v>
      </c>
      <c r="D16" s="8" t="str">
        <f>IF(ISBLANK(Principles[[#This Row],[Principle Name]]), "", VLOOKUP(Principles[[#This Row],[Principle Name]],ApprovedPrinciples[],4,FALSE))</f>
        <v>Security Architecture</v>
      </c>
    </row>
    <row r="17" spans="1:4" ht="62.4" x14ac:dyDescent="0.6">
      <c r="A17" s="8" t="str">
        <f>IF(ISBLANK(Principles[[#This Row],[Principle Name]]), "", VLOOKUP(Principles[[#This Row],[Principle Name]],ApprovedPrinciples[],2,FALSE))</f>
        <v>PRNCP-60</v>
      </c>
      <c r="B17" s="8" t="s">
        <v>37</v>
      </c>
      <c r="C17" s="8" t="str">
        <f>IF(ISBLANK(Principles[[#This Row],[Principle Name]]), "", VLOOKUP(Principles[[#This Row],[Principle Name]],ApprovedPrinciples[],3,FALSE))</f>
        <v>​It's human nature to take the shortest path.  If the controls are cumbersome, people will tend to circumvent them.
People want to do the right thing with security, but it's often to difficult to get it right.</v>
      </c>
      <c r="D17" s="8" t="str">
        <f>IF(ISBLANK(Principles[[#This Row],[Principle Name]]), "", VLOOKUP(Principles[[#This Row],[Principle Name]],ApprovedPrinciples[],4,FALSE))</f>
        <v>Security Architecture</v>
      </c>
    </row>
    <row r="18" spans="1:4" ht="78" x14ac:dyDescent="0.6">
      <c r="A18" s="8" t="str">
        <f>IF(ISBLANK(Principles[[#This Row],[Principle Name]]), "", VLOOKUP(Principles[[#This Row],[Principle Name]],ApprovedPrinciples[],2,FALSE))</f>
        <v>PRNCP-61</v>
      </c>
      <c r="B18" s="8" t="s">
        <v>38</v>
      </c>
      <c r="C18" s="8" t="str">
        <f>IF(ISBLANK(Principles[[#This Row],[Principle Name]]), "", VLOOKUP(Principles[[#This Row],[Principle Name]],ApprovedPrinciples[],3,FALSE))</f>
        <v>Integrating security into the system from the outset is far more time and cost-effective than bolting security on later. 
Security integrated into the design provides better usability.
If an assumption of trust is built into designs, this results in the design being fragile if the trust fails.</v>
      </c>
      <c r="D18" s="8" t="str">
        <f>IF(ISBLANK(Principles[[#This Row],[Principle Name]]), "", VLOOKUP(Principles[[#This Row],[Principle Name]],ApprovedPrinciples[],4,FALSE))</f>
        <v>Security Architecture</v>
      </c>
    </row>
    <row r="19" spans="1:4" ht="31.2" x14ac:dyDescent="0.6">
      <c r="A19" s="8" t="str">
        <f>IF(ISBLANK(Principles[[#This Row],[Principle Name]]), "", VLOOKUP(Principles[[#This Row],[Principle Name]],ApprovedPrinciples[],2,FALSE))</f>
        <v>PRNCP-62</v>
      </c>
      <c r="B19" s="8" t="s">
        <v>39</v>
      </c>
      <c r="C19" s="8" t="str">
        <f>IF(ISBLANK(Principles[[#This Row],[Principle Name]]), "", VLOOKUP(Principles[[#This Row],[Principle Name]],ApprovedPrinciples[],3,FALSE))</f>
        <v>​A breach of a single application or system can have much wider consequences</v>
      </c>
      <c r="D19" s="8" t="str">
        <f>IF(ISBLANK(Principles[[#This Row],[Principle Name]]), "", VLOOKUP(Principles[[#This Row],[Principle Name]],ApprovedPrinciples[],4,FALSE))</f>
        <v>Security Architecture</v>
      </c>
    </row>
    <row r="20" spans="1:4" ht="46.8" x14ac:dyDescent="0.6">
      <c r="A20" s="8" t="str">
        <f>IF(ISBLANK(Principles[[#This Row],[Principle Name]]), "", VLOOKUP(Principles[[#This Row],[Principle Name]],ApprovedPrinciples[],2,FALSE))</f>
        <v>PRNCP-63</v>
      </c>
      <c r="B20" s="8" t="s">
        <v>40</v>
      </c>
      <c r="C20" s="8" t="str">
        <f>IF(ISBLANK(Principles[[#This Row],[Principle Name]]), "", VLOOKUP(Principles[[#This Row],[Principle Name]],ApprovedPrinciples[],3,FALSE))</f>
        <v>Technology changes can introduce new and different risks
Threats evolve over time and may require solution adaptation.</v>
      </c>
      <c r="D20" s="8" t="str">
        <f>IF(ISBLANK(Principles[[#This Row],[Principle Name]]), "", VLOOKUP(Principles[[#This Row],[Principle Name]],ApprovedPrinciples[],4,FALSE))</f>
        <v>Security Architecture</v>
      </c>
    </row>
    <row r="21" spans="1:4" ht="109.2" x14ac:dyDescent="0.6">
      <c r="A21" s="8" t="str">
        <f>IF(ISBLANK(Principles[[#This Row],[Principle Name]]), "", VLOOKUP(Principles[[#This Row],[Principle Name]],ApprovedPrinciples[],2,FALSE))</f>
        <v>PRNCP-64</v>
      </c>
      <c r="B21" s="8" t="s">
        <v>64</v>
      </c>
      <c r="C21" s="8" t="str">
        <f>IF(ISBLANK(Principles[[#This Row],[Principle Name]]), "", VLOOKUP(Principles[[#This Row],[Principle Name]],ApprovedPrinciples[],3,FALSE))</f>
        <v>Single-factor authenticators such as passwords provide weak identity assurance, as they can be stolen, guessed or socially engineered.
The most effective password is a long, random password, but people do not generate truly random passwords, and even if they did, people have difficulty remembering random passwords.</v>
      </c>
      <c r="D21" s="8" t="str">
        <f>IF(ISBLANK(Principles[[#This Row],[Principle Name]]), "", VLOOKUP(Principles[[#This Row],[Principle Name]],ApprovedPrinciples[],4,FALSE))</f>
        <v>Security Architecture</v>
      </c>
    </row>
    <row r="22" spans="1:4" ht="62.4" x14ac:dyDescent="0.6">
      <c r="A22" s="8" t="str">
        <f>IF(ISBLANK(Principles[[#This Row],[Principle Name]]), "", VLOOKUP(Principles[[#This Row],[Principle Name]],ApprovedPrinciples[],2,FALSE))</f>
        <v>PRNCP-65</v>
      </c>
      <c r="B22" s="8" t="s">
        <v>66</v>
      </c>
      <c r="C22" s="8" t="str">
        <f>IF(ISBLANK(Principles[[#This Row],[Principle Name]]), "", VLOOKUP(Principles[[#This Row],[Principle Name]],ApprovedPrinciples[],3,FALSE))</f>
        <v>​Usability is greatly improved via single sign-on for most operations.
Privileged and high-value operations require appropriate identity assurance.</v>
      </c>
      <c r="D22" s="8" t="str">
        <f>IF(ISBLANK(Principles[[#This Row],[Principle Name]]), "", VLOOKUP(Principles[[#This Row],[Principle Name]],ApprovedPrinciples[],4,FALSE))</f>
        <v>Security Architecture</v>
      </c>
    </row>
    <row r="23" spans="1:4" ht="62.4" x14ac:dyDescent="0.6">
      <c r="A23" s="8" t="str">
        <f>IF(ISBLANK(Principles[[#This Row],[Principle Name]]), "", VLOOKUP(Principles[[#This Row],[Principle Name]],ApprovedPrinciples[],2,FALSE))</f>
        <v>PRNCP-66</v>
      </c>
      <c r="B23" s="8" t="s">
        <v>68</v>
      </c>
      <c r="C23" s="8" t="str">
        <f>IF(ISBLANK(Principles[[#This Row],[Principle Name]]), "", VLOOKUP(Principles[[#This Row],[Principle Name]],ApprovedPrinciples[],3,FALSE))</f>
        <v>Collaboration with external parties is increasing.
People frequently have similar names, which drives the requirement to understand which person is being granted access or sent information.</v>
      </c>
      <c r="D23" s="8" t="str">
        <f>IF(ISBLANK(Principles[[#This Row],[Principle Name]]), "", VLOOKUP(Principles[[#This Row],[Principle Name]],ApprovedPrinciples[],4,FALSE))</f>
        <v>Security Architecture</v>
      </c>
    </row>
    <row r="24" spans="1:4" ht="46.8" x14ac:dyDescent="0.6">
      <c r="A24" s="8" t="str">
        <f>IF(ISBLANK(Principles[[#This Row],[Principle Name]]), "", VLOOKUP(Principles[[#This Row],[Principle Name]],ApprovedPrinciples[],2,FALSE))</f>
        <v>PRNCP-67</v>
      </c>
      <c r="B24" s="8" t="s">
        <v>70</v>
      </c>
      <c r="C24" s="8" t="str">
        <f>IF(ISBLANK(Principles[[#This Row],[Principle Name]]), "", VLOOKUP(Principles[[#This Row],[Principle Name]],ApprovedPrinciples[],3,FALSE))</f>
        <v>​Individual accountability must be maintained.
Privileged activities need to be appropriate and match the task.</v>
      </c>
      <c r="D24" s="8" t="str">
        <f>IF(ISBLANK(Principles[[#This Row],[Principle Name]]), "", VLOOKUP(Principles[[#This Row],[Principle Name]],ApprovedPrinciples[],4,FALSE))</f>
        <v>Security Architecture</v>
      </c>
    </row>
    <row r="25" spans="1:4" ht="62.4" x14ac:dyDescent="0.6">
      <c r="A25" s="8" t="str">
        <f>IF(ISBLANK(Principles[[#This Row],[Principle Name]]), "", VLOOKUP(Principles[[#This Row],[Principle Name]],ApprovedPrinciples[],2,FALSE))</f>
        <v>PRNCP-68</v>
      </c>
      <c r="B25" s="8" t="s">
        <v>72</v>
      </c>
      <c r="C25" s="8" t="str">
        <f>IF(ISBLANK(Principles[[#This Row],[Principle Name]]), "", VLOOKUP(Principles[[#This Row],[Principle Name]],ApprovedPrinciples[],3,FALSE))</f>
        <v>​People change job roles and need a way to quickly obtain the required entitlements of their new job role while no longer keeping entitlements associated with their previous job role (after any necessary transition period).</v>
      </c>
      <c r="D25" s="8" t="str">
        <f>IF(ISBLANK(Principles[[#This Row],[Principle Name]]), "", VLOOKUP(Principles[[#This Row],[Principle Name]],ApprovedPrinciples[],4,FALSE))</f>
        <v>Security Architecture</v>
      </c>
    </row>
    <row r="26" spans="1:4" ht="62.4" x14ac:dyDescent="0.6">
      <c r="A26" s="8" t="str">
        <f>IF(ISBLANK(Principles[[#This Row],[Principle Name]]), "", VLOOKUP(Principles[[#This Row],[Principle Name]],ApprovedPrinciples[],2,FALSE))</f>
        <v>PRNCP-68</v>
      </c>
      <c r="B26" s="8" t="s">
        <v>72</v>
      </c>
      <c r="C26" s="8" t="str">
        <f>IF(ISBLANK(Principles[[#This Row],[Principle Name]]), "", VLOOKUP(Principles[[#This Row],[Principle Name]],ApprovedPrinciples[],3,FALSE))</f>
        <v>​People change job roles and need a way to quickly obtain the required entitlements of their new job role while no longer keeping entitlements associated with their previous job role (after any necessary transition period).</v>
      </c>
      <c r="D26" s="8" t="str">
        <f>IF(ISBLANK(Principles[[#This Row],[Principle Name]]), "", VLOOKUP(Principles[[#This Row],[Principle Name]],ApprovedPrinciples[],4,FALSE))</f>
        <v>Security Architecture</v>
      </c>
    </row>
  </sheetData>
  <dataValidations count="2">
    <dataValidation type="list" allowBlank="1" showInputMessage="1" showErrorMessage="1" sqref="D2:D26">
      <formula1>_ArchitectureDomain</formula1>
    </dataValidation>
    <dataValidation type="list" allowBlank="1" showInputMessage="1" showErrorMessage="1" sqref="B2:B26">
      <formula1>Principle_Name</formula1>
    </dataValidation>
  </dataValidations>
  <pageMargins left="0.25" right="0.25" top="0.75" bottom="0.75" header="0.3" footer="0.3"/>
  <pageSetup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EE599"/>
  </sheetPr>
  <dimension ref="A1:D4"/>
  <sheetViews>
    <sheetView workbookViewId="0">
      <pane ySplit="1" topLeftCell="A2" activePane="bottomLeft" state="frozen"/>
      <selection pane="bottomLeft"/>
    </sheetView>
  </sheetViews>
  <sheetFormatPr defaultColWidth="8.796875" defaultRowHeight="15.6" x14ac:dyDescent="0.6"/>
  <cols>
    <col min="1" max="1" width="12.296875" style="8" bestFit="1" customWidth="1"/>
    <col min="2" max="2" width="30.59765625" style="8" customWidth="1"/>
    <col min="3" max="3" width="50.59765625" style="8" customWidth="1"/>
    <col min="4" max="4" width="25.19921875" style="8" customWidth="1"/>
    <col min="5" max="16384" width="8.796875" style="8"/>
  </cols>
  <sheetData>
    <row r="1" spans="1:4" x14ac:dyDescent="0.6">
      <c r="A1" s="8" t="s">
        <v>89</v>
      </c>
      <c r="B1" s="8" t="s">
        <v>87</v>
      </c>
      <c r="C1" s="8" t="s">
        <v>90</v>
      </c>
      <c r="D1" s="8" t="s">
        <v>124</v>
      </c>
    </row>
    <row r="2" spans="1:4" ht="124.8" x14ac:dyDescent="0.6">
      <c r="A2" s="8" t="str">
        <f>IF(ISBLANK(Mandates[[#This Row],[Mandate Name]]), "", VLOOKUP(Mandates[[#This Row],[Mandate Name]], ApprovedMandates[], 2, FALSE))</f>
        <v>MAN-001</v>
      </c>
      <c r="B2" s="8" t="s">
        <v>74</v>
      </c>
      <c r="C2" s="8" t="str">
        <f>IF(ISBLANK(Mandates[[#This Row],[Mandate Name]]), "", VLOOKUP(Mandates[[#This Row],[Mandate Name]], ApprovedMandates[], 3, FALSE))</f>
        <v>Effective July 1, 2018, going forward, all teams will expose their system data and functionality through service interfaces.
 - All service interfaces must be designed to be reusable.
 - Systems must communicate with each other through these interfaces.
 - Service interfaces will be discoverable within the single corporate API catalog.</v>
      </c>
      <c r="D2" s="8" t="str">
        <f>IF(ISBLANK(Mandates[[#This Row],[Mandate Name]]), "", VLOOKUP(Mandates[[#This Row],[Mandate Name]], ApprovedMandates[], 4, FALSE))</f>
        <v>Enterprise Architecture</v>
      </c>
    </row>
    <row r="3" spans="1:4" ht="140.4" x14ac:dyDescent="0.6">
      <c r="A3" s="8" t="str">
        <f>IF(ISBLANK(Mandates[[#This Row],[Mandate Name]]), "", VLOOKUP(Mandates[[#This Row],[Mandate Name]], ApprovedMandates[], 2, FALSE))</f>
        <v>MAN-002</v>
      </c>
      <c r="B3" s="8" t="s">
        <v>75</v>
      </c>
      <c r="C3" s="8" t="str">
        <f>IF(ISBLANK(Mandates[[#This Row],[Mandate Name]]), "", VLOOKUP(Mandates[[#This Row],[Mandate Name]], ApprovedMandates[], 3, FALSE))</f>
        <v>Effective July 1, 2018, all newly developed applications must use Open ID Connect (OIDC) for single sign-on (SSO). If OIDC cannot be implemented, SAML should be used as an alternative.
All purchased software and services must use recommended SSO protocols (in order of preference):
 - OIDC
 - SAML
 - OAuth bearer token</v>
      </c>
      <c r="D3" s="8" t="str">
        <f>IF(ISBLANK(Mandates[[#This Row],[Mandate Name]]), "", VLOOKUP(Mandates[[#This Row],[Mandate Name]], ApprovedMandates[], 4, FALSE))</f>
        <v>Enterprise Architecture</v>
      </c>
    </row>
    <row r="4" spans="1:4" ht="109.2" x14ac:dyDescent="0.6">
      <c r="A4" s="8" t="str">
        <f>IF(ISBLANK(Mandates[[#This Row],[Mandate Name]]), "", VLOOKUP(Mandates[[#This Row],[Mandate Name]], ApprovedMandates[], 2, FALSE))</f>
        <v>MAN-003</v>
      </c>
      <c r="B4" s="8" t="s">
        <v>76</v>
      </c>
      <c r="C4" s="8" t="str">
        <f>IF(ISBLANK(Mandates[[#This Row],[Mandate Name]]), "", VLOOKUP(Mandates[[#This Row],[Mandate Name]], ApprovedMandates[], 3, FALSE))</f>
        <v>Effective July 1, 2018, all newly developed applications must be designed to be Cloud Native, as defined by Cloud AIMS (Aware, Instrumented, Modular, Secure).
 - All newly acquired (server) software must be able to run on a public cloud or on-prem.
 - To be cloud-ready, solutions must meet the minimum requirements for authentication, integration and encryption.</v>
      </c>
      <c r="D4" s="8" t="str">
        <f>IF(ISBLANK(Mandates[[#This Row],[Mandate Name]]), "", VLOOKUP(Mandates[[#This Row],[Mandate Name]], ApprovedMandates[], 4, FALSE))</f>
        <v>Enterprise Architecture</v>
      </c>
    </row>
  </sheetData>
  <dataValidations count="2">
    <dataValidation type="list" allowBlank="1" showInputMessage="1" showErrorMessage="1" sqref="D2:D4">
      <formula1>_ArchitectureDomain</formula1>
    </dataValidation>
    <dataValidation type="list" allowBlank="1" showInputMessage="1" showErrorMessage="1" sqref="B2:B4">
      <formula1>Mandate_Name</formula1>
    </dataValidation>
  </dataValidations>
  <pageMargins left="0.25" right="0.25" top="0.75" bottom="0.75" header="0.3" footer="0.3"/>
  <pageSetup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EE599"/>
  </sheetPr>
  <dimension ref="A1:C3"/>
  <sheetViews>
    <sheetView workbookViewId="0">
      <pane ySplit="1" topLeftCell="A2" activePane="bottomLeft" state="frozen"/>
      <selection pane="bottomLeft"/>
    </sheetView>
  </sheetViews>
  <sheetFormatPr defaultRowHeight="15.6" x14ac:dyDescent="0.6"/>
  <cols>
    <col min="2" max="2" width="40.59765625" customWidth="1"/>
    <col min="3" max="3" width="50.59765625" customWidth="1"/>
  </cols>
  <sheetData>
    <row r="1" spans="1:3" x14ac:dyDescent="0.6">
      <c r="A1" t="s">
        <v>171</v>
      </c>
      <c r="B1" t="s">
        <v>172</v>
      </c>
      <c r="C1" t="s">
        <v>173</v>
      </c>
    </row>
    <row r="2" spans="1:3" x14ac:dyDescent="0.6">
      <c r="A2" t="s">
        <v>174</v>
      </c>
      <c r="B2" t="s">
        <v>176</v>
      </c>
      <c r="C2" t="s">
        <v>177</v>
      </c>
    </row>
    <row r="3" spans="1:3" x14ac:dyDescent="0.6">
      <c r="A3" t="s">
        <v>175</v>
      </c>
      <c r="B3" t="s">
        <v>176</v>
      </c>
      <c r="C3" t="s">
        <v>177</v>
      </c>
    </row>
  </sheetData>
  <pageMargins left="0.7" right="0.7" top="0.75" bottom="0.75" header="0.3" footer="0.3"/>
  <pageSetup orientation="portrait" horizontalDpi="200" verticalDpi="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C3"/>
  <sheetViews>
    <sheetView workbookViewId="0">
      <pane ySplit="1" topLeftCell="A2" activePane="bottomLeft" state="frozen"/>
      <selection pane="bottomLeft"/>
    </sheetView>
  </sheetViews>
  <sheetFormatPr defaultColWidth="8.796875" defaultRowHeight="15.6" x14ac:dyDescent="0.6"/>
  <cols>
    <col min="1" max="1" width="20.69921875" style="8" bestFit="1" customWidth="1"/>
    <col min="2" max="2" width="40.69921875" style="8" customWidth="1"/>
    <col min="3" max="3" width="60.69921875" style="8" customWidth="1"/>
    <col min="4" max="16384" width="8.796875" style="8"/>
  </cols>
  <sheetData>
    <row r="1" spans="1:3" x14ac:dyDescent="0.6">
      <c r="A1" s="8" t="s">
        <v>182</v>
      </c>
      <c r="B1" s="8" t="s">
        <v>183</v>
      </c>
      <c r="C1" s="8" t="s">
        <v>184</v>
      </c>
    </row>
    <row r="2" spans="1:3" x14ac:dyDescent="0.6">
      <c r="A2" s="8" t="s">
        <v>187</v>
      </c>
      <c r="B2" s="8" t="s">
        <v>186</v>
      </c>
      <c r="C2" s="8" t="s">
        <v>185</v>
      </c>
    </row>
    <row r="3" spans="1:3" x14ac:dyDescent="0.6">
      <c r="A3" s="8" t="s">
        <v>188</v>
      </c>
      <c r="B3" s="8" t="s">
        <v>186</v>
      </c>
      <c r="C3" s="8" t="s">
        <v>185</v>
      </c>
    </row>
  </sheetData>
  <pageMargins left="0.25" right="0.25" top="0.75" bottom="0.75" header="0.3" footer="0.3"/>
  <pageSetup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C3"/>
  <sheetViews>
    <sheetView workbookViewId="0">
      <pane ySplit="1" topLeftCell="A2" activePane="bottomLeft" state="frozen"/>
      <selection pane="bottomLeft"/>
    </sheetView>
  </sheetViews>
  <sheetFormatPr defaultColWidth="8.796875" defaultRowHeight="15.6" x14ac:dyDescent="0.6"/>
  <cols>
    <col min="1" max="1" width="20.69921875" style="8" bestFit="1" customWidth="1"/>
    <col min="2" max="2" width="40.69921875" style="8" customWidth="1"/>
    <col min="3" max="3" width="60.69921875" style="8" customWidth="1"/>
    <col min="4" max="16384" width="8.796875" style="8"/>
  </cols>
  <sheetData>
    <row r="1" spans="1:3" x14ac:dyDescent="0.6">
      <c r="A1" s="8" t="s">
        <v>189</v>
      </c>
      <c r="B1" s="8" t="s">
        <v>190</v>
      </c>
      <c r="C1" s="8" t="s">
        <v>191</v>
      </c>
    </row>
    <row r="2" spans="1:3" x14ac:dyDescent="0.6">
      <c r="A2" s="8" t="s">
        <v>194</v>
      </c>
      <c r="B2" s="8" t="s">
        <v>192</v>
      </c>
      <c r="C2" s="8" t="s">
        <v>193</v>
      </c>
    </row>
    <row r="3" spans="1:3" x14ac:dyDescent="0.6">
      <c r="A3" s="8" t="s">
        <v>195</v>
      </c>
      <c r="B3" s="8" t="s">
        <v>192</v>
      </c>
      <c r="C3" s="8" t="s">
        <v>193</v>
      </c>
    </row>
  </sheetData>
  <pageMargins left="0.25" right="0.25" top="0.75" bottom="0.75" header="0.3" footer="0.3"/>
  <pageSetup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EE599"/>
  </sheetPr>
  <dimension ref="A1:C3"/>
  <sheetViews>
    <sheetView workbookViewId="0">
      <pane ySplit="1" topLeftCell="A2" activePane="bottomLeft" state="frozen"/>
      <selection pane="bottomLeft"/>
    </sheetView>
  </sheetViews>
  <sheetFormatPr defaultColWidth="8.796875" defaultRowHeight="15.6" x14ac:dyDescent="0.6"/>
  <cols>
    <col min="1" max="1" width="16" style="8" customWidth="1"/>
    <col min="2" max="2" width="30.59765625" style="8" customWidth="1"/>
    <col min="3" max="3" width="60.59765625" style="8" customWidth="1"/>
    <col min="4" max="16384" width="8.796875" style="8"/>
  </cols>
  <sheetData>
    <row r="1" spans="1:3" x14ac:dyDescent="0.6">
      <c r="A1" s="8" t="s">
        <v>91</v>
      </c>
      <c r="B1" s="8" t="s">
        <v>92</v>
      </c>
      <c r="C1" s="8" t="s">
        <v>93</v>
      </c>
    </row>
    <row r="2" spans="1:3" x14ac:dyDescent="0.6">
      <c r="A2" s="8" t="s">
        <v>78</v>
      </c>
      <c r="B2" s="8" t="s">
        <v>218</v>
      </c>
      <c r="C2" s="8" t="s">
        <v>217</v>
      </c>
    </row>
    <row r="3" spans="1:3" x14ac:dyDescent="0.6">
      <c r="A3" s="8" t="s">
        <v>79</v>
      </c>
      <c r="B3" s="8" t="s">
        <v>218</v>
      </c>
      <c r="C3" s="8" t="s">
        <v>217</v>
      </c>
    </row>
  </sheetData>
  <pageMargins left="0.25" right="0.25" top="0.75" bottom="0.75" header="0.3" footer="0.3"/>
  <pageSetup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EE599"/>
  </sheetPr>
  <dimension ref="A1:C3"/>
  <sheetViews>
    <sheetView workbookViewId="0">
      <pane ySplit="1" topLeftCell="A2" activePane="bottomLeft" state="frozen"/>
      <selection pane="bottomLeft"/>
    </sheetView>
  </sheetViews>
  <sheetFormatPr defaultColWidth="8.796875" defaultRowHeight="15.6" x14ac:dyDescent="0.6"/>
  <cols>
    <col min="1" max="1" width="13.59765625" style="8" bestFit="1" customWidth="1"/>
    <col min="2" max="2" width="30.59765625" style="8" customWidth="1"/>
    <col min="3" max="3" width="60.59765625" style="8" customWidth="1"/>
    <col min="4" max="16384" width="8.796875" style="8"/>
  </cols>
  <sheetData>
    <row r="1" spans="1:3" x14ac:dyDescent="0.6">
      <c r="A1" s="8" t="s">
        <v>178</v>
      </c>
      <c r="B1" s="8" t="s">
        <v>99</v>
      </c>
      <c r="C1" s="8" t="s">
        <v>100</v>
      </c>
    </row>
    <row r="2" spans="1:3" x14ac:dyDescent="0.6">
      <c r="A2" s="8" t="s">
        <v>81</v>
      </c>
      <c r="B2" s="8" t="s">
        <v>213</v>
      </c>
      <c r="C2" s="8" t="s">
        <v>212</v>
      </c>
    </row>
    <row r="3" spans="1:3" x14ac:dyDescent="0.6">
      <c r="A3" s="8" t="s">
        <v>82</v>
      </c>
      <c r="B3" s="8" t="s">
        <v>213</v>
      </c>
      <c r="C3" s="8" t="s">
        <v>212</v>
      </c>
    </row>
  </sheetData>
  <pageMargins left="0.25" right="0.25" top="0.75" bottom="0.75" header="0.3" footer="0.3"/>
  <pageSetup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ct:contentTypeSchema xmlns:ct="http://schemas.microsoft.com/office/2006/metadata/contentType" xmlns:ma="http://schemas.microsoft.com/office/2006/metadata/properties/metaAttributes" ct:_="" ma:_="" ma:contentTypeName="Artifact" ma:contentTypeID="0x01010011572E6ACDC50C4CACC848351C5A6DF000E0878BD11C1776408FBD1649C8616BBD" ma:contentTypeVersion="73" ma:contentTypeDescription="Architecture Artifact" ma:contentTypeScope="" ma:versionID="a31c0a19dd6ced609e826ea8c4fd87be">
  <xsd:schema xmlns:xsd="http://www.w3.org/2001/XMLSchema" xmlns:xs="http://www.w3.org/2001/XMLSchema" xmlns:p="http://schemas.microsoft.com/office/2006/metadata/properties" xmlns:ns1="http://schemas.microsoft.com/sharepoint/v3" xmlns:ns2="6267afae-8eae-4342-819b-e4655dfeb2c7" xmlns:ns3="http://schemas.microsoft.com/sharepoint/v3/fields" targetNamespace="http://schemas.microsoft.com/office/2006/metadata/properties" ma:root="true" ma:fieldsID="26b4e9e2ef8eec1139c7c992bb49266f" ns1:_="" ns2:_="" ns3:_="">
    <xsd:import namespace="http://schemas.microsoft.com/sharepoint/v3"/>
    <xsd:import namespace="6267afae-8eae-4342-819b-e4655dfeb2c7"/>
    <xsd:import namespace="http://schemas.microsoft.com/sharepoint/v3/fields"/>
    <xsd:element name="properties">
      <xsd:complexType>
        <xsd:sequence>
          <xsd:element name="documentManagement">
            <xsd:complexType>
              <xsd:all>
                <xsd:element ref="ns2:Abstraction"/>
                <xsd:element ref="ns2:Architecture_x0020_Dom"/>
                <xsd:element ref="ns2:Lead_x0020_Architect"/>
                <xsd:element ref="ns2:Value_x0020_Chain"/>
                <xsd:element ref="ns2:Business_x0020_Capability"/>
                <xsd:element ref="ns2:L2_x0020_-_x0020_Business_x0020_Capabilities" minOccurs="0"/>
                <xsd:element ref="ns2:Technology_x0020_Capability"/>
                <xsd:element ref="ns2:L2_x0020_-_x0020_Technology_x0020_Capabilities" minOccurs="0"/>
                <xsd:element ref="ns2:RA-RI" minOccurs="0"/>
                <xsd:element ref="ns3:_Status"/>
                <xsd:element ref="ns2:Project_x002f_SWI_x0020_Code" minOccurs="0"/>
                <xsd:element ref="ns1:Form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FormData" ma:index="14" nillable="true" ma:displayName="Form Data" ma:hidden="true" ma:internalName="FormData"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67afae-8eae-4342-819b-e4655dfeb2c7" elementFormDefault="qualified">
    <xsd:import namespace="http://schemas.microsoft.com/office/2006/documentManagement/types"/>
    <xsd:import namespace="http://schemas.microsoft.com/office/infopath/2007/PartnerControls"/>
    <xsd:element name="Abstraction" ma:index="2" ma:displayName="Abstraction" ma:description="Provide the Architecture Perspective / Abstraction" ma:format="Dropdown" ma:indexed="true" ma:internalName="Abstraction">
      <xsd:simpleType>
        <xsd:restriction base="dms:Choice">
          <xsd:enumeration value="1-Contextual"/>
          <xsd:enumeration value="2-Conceptual"/>
          <xsd:enumeration value="3-Logical"/>
          <xsd:enumeration value="4-Physical"/>
          <xsd:enumeration value="5-Detailed"/>
          <xsd:enumeration value="7-Governance"/>
          <xsd:enumeration value="8-Work"/>
          <xsd:enumeration value="9-Any"/>
        </xsd:restriction>
      </xsd:simpleType>
    </xsd:element>
    <xsd:element name="Architecture_x0020_Dom" ma:index="3" ma:displayName="Arch Domain" ma:description="Select corresponding architecture domain" ma:format="Dropdown" ma:indexed="true" ma:internalName="Architecture_x0020_Dom">
      <xsd:simpleType>
        <xsd:restriction base="dms:Choice">
          <xsd:enumeration value="1-Business"/>
          <xsd:enumeration value="2-Data"/>
          <xsd:enumeration value="3-Application"/>
          <xsd:enumeration value="4-Technology"/>
          <xsd:enumeration value="5-Information"/>
          <xsd:enumeration value="6-Security"/>
          <xsd:enumeration value="8-Any"/>
          <xsd:enumeration value="9-N/A"/>
        </xsd:restriction>
      </xsd:simpleType>
    </xsd:element>
    <xsd:element name="Lead_x0020_Architect" ma:index="4" ma:displayName="Lead Architect" ma:description="Lead architect responsible for this artifact" ma:indexed="true" ma:list="UserInfo" ma:SharePointGroup="0" ma:internalName="Lead_x0020_Architect"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Value_x0020_Chain" ma:index="5" ma:displayName="Value Chain" ma:description="Select corresponding value chain related to the artifact" ma:format="Dropdown" ma:indexed="true" ma:internalName="Value_x0020_Chain">
      <xsd:simpleType>
        <xsd:restriction base="dms:Choice">
          <xsd:enumeration value="Chemicals"/>
          <xsd:enumeration value="Downstream"/>
          <xsd:enumeration value="Entreprise Services"/>
          <xsd:enumeration value="Fuels"/>
          <xsd:enumeration value="Lubes"/>
          <xsd:enumeration value="Manufacturing"/>
          <xsd:enumeration value="Research and Technology"/>
          <xsd:enumeration value="Upstream"/>
        </xsd:restriction>
      </xsd:simpleType>
    </xsd:element>
    <xsd:element name="Business_x0020_Capability" ma:index="6" ma:displayName="Business Capability" ma:default="N/A" ma:description="Please select Business Capability that applies to the tool/artifact" ma:format="Dropdown" ma:indexed="true" ma:internalName="Business_x0020_Capability">
      <xsd:simpleType>
        <xsd:restriction base="dms:Choice">
          <xsd:enumeration value="01 Vision &amp; Strategy"/>
          <xsd:enumeration value="02 Governance, Risk &amp; Compliance"/>
          <xsd:enumeration value="03 Business Development"/>
          <xsd:enumeration value="04 Venture/Facility Development"/>
          <xsd:enumeration value="05 Operations"/>
          <xsd:enumeration value="06 Supply Chain"/>
          <xsd:enumeration value="07 Sales &amp; Marketing"/>
          <xsd:enumeration value="08 Research &amp; Technology"/>
          <xsd:enumeration value="09 Human Resources"/>
          <xsd:enumeration value="10 Financial Management"/>
          <xsd:enumeration value="11 Analytics &amp; Data Management"/>
          <xsd:enumeration value="12 Information Technology"/>
          <xsd:enumeration value="13 Safety, Security, Health &amp; Sustainability"/>
          <xsd:enumeration value="14 External Relationships"/>
          <xsd:enumeration value="N/A"/>
        </xsd:restriction>
      </xsd:simpleType>
    </xsd:element>
    <xsd:element name="L2_x0020_-_x0020_Business_x0020_Capabilities" ma:index="7" nillable="true" ma:displayName="L2 - Business Capabilities" ma:list="{e8dad0a2-6a37-4556-a706-3bdf01e97d78}" ma:internalName="L2_x0020__x002d__x0020_Business_x0020_Capabilities" ma:showField="Title" ma:web="6267afae-8eae-4342-819b-e4655dfeb2c7">
      <xsd:complexType>
        <xsd:complexContent>
          <xsd:extension base="dms:MultiChoiceLookup">
            <xsd:sequence>
              <xsd:element name="Value" type="dms:Lookup" maxOccurs="unbounded" minOccurs="0" nillable="true"/>
            </xsd:sequence>
          </xsd:extension>
        </xsd:complexContent>
      </xsd:complexType>
    </xsd:element>
    <xsd:element name="Technology_x0020_Capability" ma:index="8" ma:displayName="Technology Capability" ma:default="N/A" ma:description="Please select the IT Capability that applies to the tool/artifact" ma:format="Dropdown" ma:indexed="true" ma:internalName="Technology_x0020_Capability">
      <xsd:simpleType>
        <xsd:restriction base="dms:Choice">
          <xsd:enumeration value="T01 Application Services"/>
          <xsd:enumeration value="T02 Automation Services"/>
          <xsd:enumeration value="T03 Connectivity"/>
          <xsd:enumeration value="T04 Data Services"/>
          <xsd:enumeration value="T05 Emerging Tech"/>
          <xsd:enumeration value="T06 End User Services"/>
          <xsd:enumeration value="T07 Hosting Compute"/>
          <xsd:enumeration value="T08 Security"/>
          <xsd:enumeration value="T09 Storage Services"/>
          <xsd:enumeration value="T10 System Management Services"/>
          <xsd:enumeration value="N/A"/>
        </xsd:restriction>
      </xsd:simpleType>
    </xsd:element>
    <xsd:element name="L2_x0020_-_x0020_Technology_x0020_Capabilities" ma:index="9" nillable="true" ma:displayName="L2 - Technology Capabilities" ma:list="{24b8a2c9-cbf9-479c-8012-f087c0ab45bd}" ma:internalName="L2_x0020__x002d__x0020_Technology_x0020_Capabilities" ma:showField="Title" ma:web="6267afae-8eae-4342-819b-e4655dfeb2c7">
      <xsd:complexType>
        <xsd:complexContent>
          <xsd:extension base="dms:MultiChoiceLookup">
            <xsd:sequence>
              <xsd:element name="Value" type="dms:Lookup" maxOccurs="unbounded" minOccurs="0" nillable="true"/>
            </xsd:sequence>
          </xsd:extension>
        </xsd:complexContent>
      </xsd:complexType>
    </xsd:element>
    <xsd:element name="RA-RI" ma:index="10" nillable="true" ma:displayName="RA-RI" ma:default="N/A" ma:format="Dropdown" ma:internalName="RA_x002d_RI" ma:readOnly="false">
      <xsd:simpleType>
        <xsd:restriction base="dms:Choice">
          <xsd:enumeration value="RA"/>
          <xsd:enumeration value="RI"/>
          <xsd:enumeration value="N/A"/>
        </xsd:restriction>
      </xsd:simpleType>
    </xsd:element>
    <xsd:element name="Project_x002f_SWI_x0020_Code" ma:index="12" nillable="true" ma:displayName="Work ID" ma:description="Please add PPL code, Epic, Feature (Number only)" ma:internalName="Work_x0020_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11" ma:displayName="Status" ma:default="Draft" ma:format="Dropdown" ma:internalName="_Status" ma:readOnly="false">
      <xsd:simpleType>
        <xsd:restriction base="dms:Choice">
          <xsd:enumeration value="Draft"/>
          <xsd:enumeration value="Final"/>
          <xsd:enumeration value="Expired"/>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xsd:element ref="dc:title" minOccurs="0" maxOccurs="1" ma:index="1" ma:displayName="Title"/>
        <xsd:element ref="dc:subject" minOccurs="0" maxOccurs="1"/>
        <xsd:element ref="dc:description" minOccurs="0" maxOccurs="1"/>
        <xsd:element name="keywords" minOccurs="0" maxOccurs="1" type="xsd:string" ma:index="13"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axOccurs="1" ma:displayName="Status">
          <xsd:simpleType xmlns:xs="http://www.w3.org/2001/XMLSchema">
            <xsd:restriction base="xsd:string">
              <xsd:minLength value="1"/>
            </xsd:restriction>
          </xsd:simpleType>
        </xsd:element>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Display>DocumentLibraryForm</Display>
  <Edit>DocumentLibraryForm</Edit>
  <New>DocumentLibraryForm</New>
  <MobileDisplayFormUrl/>
  <MobileEditFormUrl/>
  <MobileNewFormUrl/>
</FormTemplates>
</file>

<file path=customXml/item3.xml><?xml version="1.0" encoding="utf-8"?>
<?mso-contentType ?>
<FormTemplates xmlns="http://schemas.microsoft.com/sharepoint/v3/contenttype/forms">
  <Display>NFListDisplayForm</Display>
  <Edit>NFListEditForm</Edit>
  <New>NFListEditForm</New>
</FormTemplates>
</file>

<file path=customXml/item4.xml><?xml version="1.0" encoding="utf-8"?>
<?mso-contentType ?>
<FormUrls xmlns="http://schemas.microsoft.com/sharepoint/v3/contenttype/forms/url">
  <MobileDisplay>_layouts/15/NintexForms/Mobile/DispForm.aspx</MobileDisplay>
  <MobileEdit>_layouts/15/NintexForms/Mobile/EditForm.aspx</MobileEdit>
  <MobileNew>_layouts/15/NintexForms/Mobile/NewForm.aspx</MobileNew>
</FormUrls>
</file>

<file path=customXml/item5.xml><?xml version="1.0" encoding="utf-8"?>
<p:properties xmlns:p="http://schemas.microsoft.com/office/2006/metadata/properties" xmlns:xsi="http://www.w3.org/2001/XMLSchema-instance" xmlns:pc="http://schemas.microsoft.com/office/infopath/2007/PartnerControls">
  <documentManagement>
    <Value_x0020_Chain xmlns="6267afae-8eae-4342-819b-e4655dfeb2c7">Entreprise Services</Value_x0020_Chain>
    <Project_x002f_SWI_x0020_Code xmlns="6267afae-8eae-4342-819b-e4655dfeb2c7" xsi:nil="true"/>
    <L2_x0020_-_x0020_Technology_x0020_Capabilities xmlns="6267afae-8eae-4342-819b-e4655dfeb2c7"/>
    <Business_x0020_Capability xmlns="6267afae-8eae-4342-819b-e4655dfeb2c7">N/A</Business_x0020_Capability>
    <Abstraction xmlns="6267afae-8eae-4342-819b-e4655dfeb2c7">9-Any</Abstraction>
    <Lead_x0020_Architect xmlns="6267afae-8eae-4342-819b-e4655dfeb2c7">
      <UserInfo>
        <DisplayName>Robinson, Jon /C</DisplayName>
        <AccountId>18326</AccountId>
        <AccountType/>
      </UserInfo>
    </Lead_x0020_Architect>
    <RA-RI xmlns="6267afae-8eae-4342-819b-e4655dfeb2c7">N/A</RA-RI>
    <Architecture_x0020_Dom xmlns="6267afae-8eae-4342-819b-e4655dfeb2c7">8-Any</Architecture_x0020_Dom>
    <L2_x0020_-_x0020_Business_x0020_Capabilities xmlns="6267afae-8eae-4342-819b-e4655dfeb2c7"/>
    <Technology_x0020_Capability xmlns="6267afae-8eae-4342-819b-e4655dfeb2c7">N/A</Technology_x0020_Capability>
    <_Status xmlns="http://schemas.microsoft.com/sharepoint/v3/fields">Draft</_Status>
    <FormData xmlns="http://schemas.microsoft.com/sharepoint/v3" xsi:nil="true"/>
  </documentManagement>
</p:properties>
</file>

<file path=customXml/item6.xml><?xml version="1.0" encoding="utf-8"?>
<ct:contentTypeSchema xmlns:ct="http://schemas.microsoft.com/office/2006/metadata/contentType" xmlns:ma="http://schemas.microsoft.com/office/2006/metadata/properties/metaAttributes" ct:_="" ma:_="" ma:contentTypeName="Artifact" ma:contentTypeID="0x01010011572E6ACDC50C4CACC848351C5A6DF00003DF822A28B08C409FC549640B3EC8EB" ma:contentTypeVersion="54" ma:contentTypeDescription="Architecture Artifact" ma:contentTypeScope="" ma:versionID="2542d8192daa4dc15030df050e73efe9">
  <xsd:schema xmlns:xsd="http://www.w3.org/2001/XMLSchema" xmlns:xs="http://www.w3.org/2001/XMLSchema" xmlns:p="http://schemas.microsoft.com/office/2006/metadata/properties" xmlns:ns1="http://schemas.microsoft.com/sharepoint/v3" xmlns:ns2="6267afae-8eae-4342-819b-e4655dfeb2c7" xmlns:ns3="http://schemas.microsoft.com/sharepoint/v3/fields" targetNamespace="http://schemas.microsoft.com/office/2006/metadata/properties" ma:root="true" ma:fieldsID="74723251e63144c6450442e31c452ff4" ns1:_="" ns2:_="" ns3:_="">
    <xsd:import namespace="http://schemas.microsoft.com/sharepoint/v3"/>
    <xsd:import namespace="6267afae-8eae-4342-819b-e4655dfeb2c7"/>
    <xsd:import namespace="http://schemas.microsoft.com/sharepoint/v3/fields"/>
    <xsd:element name="properties">
      <xsd:complexType>
        <xsd:sequence>
          <xsd:element name="documentManagement">
            <xsd:complexType>
              <xsd:all>
                <xsd:element ref="ns2:Abstraction"/>
                <xsd:element ref="ns2:Architecture_x0020_Dom"/>
                <xsd:element ref="ns2:Lead_x0020_Architect"/>
                <xsd:element ref="ns2:Value_x0020_Chain"/>
                <xsd:element ref="ns2:Business_x0020_Capability"/>
                <xsd:element ref="ns2:L2_x0020_-_x0020_Business_x0020_Capabilities" minOccurs="0"/>
                <xsd:element ref="ns2:Technology_x0020_Capability"/>
                <xsd:element ref="ns2:L2_x0020_-_x0020_Technology_x0020_Capabilities" minOccurs="0"/>
                <xsd:element ref="ns2:RA-RI" minOccurs="0"/>
                <xsd:element ref="ns3:_Status"/>
                <xsd:element ref="ns2:Project_x002f_SWI_x0020_Code" minOccurs="0"/>
                <xsd:element ref="ns1:Form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FormData" ma:index="20" nillable="true" ma:displayName="Form Data" ma:hidden="true" ma:internalName="FormData"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67afae-8eae-4342-819b-e4655dfeb2c7" elementFormDefault="qualified">
    <xsd:import namespace="http://schemas.microsoft.com/office/2006/documentManagement/types"/>
    <xsd:import namespace="http://schemas.microsoft.com/office/infopath/2007/PartnerControls"/>
    <xsd:element name="Abstraction" ma:index="2" ma:displayName="Abstraction" ma:description="Provide the Architecture Perspective / Abstraction" ma:format="Dropdown" ma:indexed="true" ma:internalName="Abstraction">
      <xsd:simpleType>
        <xsd:restriction base="dms:Choice">
          <xsd:enumeration value="1-Contextual"/>
          <xsd:enumeration value="2-Conceptual"/>
          <xsd:enumeration value="3-Logical"/>
          <xsd:enumeration value="4-Physical"/>
          <xsd:enumeration value="5-Detailed"/>
          <xsd:enumeration value="7-Governance"/>
          <xsd:enumeration value="8-Work"/>
          <xsd:enumeration value="9-Any"/>
        </xsd:restriction>
      </xsd:simpleType>
    </xsd:element>
    <xsd:element name="Architecture_x0020_Dom" ma:index="3" ma:displayName="Arch Domain" ma:default="9-N/A" ma:description="Select corresponding architecture domain" ma:format="Dropdown" ma:indexed="true" ma:internalName="Architecture_x0020_Dom" ma:readOnly="false">
      <xsd:simpleType>
        <xsd:restriction base="dms:Choice">
          <xsd:enumeration value="1-Business"/>
          <xsd:enumeration value="2-Data"/>
          <xsd:enumeration value="3-Application"/>
          <xsd:enumeration value="4-Technology"/>
          <xsd:enumeration value="5-Information"/>
          <xsd:enumeration value="6-Security"/>
          <xsd:enumeration value="8-Any"/>
          <xsd:enumeration value="9-N/A"/>
        </xsd:restriction>
      </xsd:simpleType>
    </xsd:element>
    <xsd:element name="Lead_x0020_Architect" ma:index="4" ma:displayName="Lead Architect" ma:description="Lead architect responsible for this artifact" ma:indexed="true" ma:list="UserInfo" ma:SharePointGroup="0" ma:internalName="Lead_x0020_Architect"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Value_x0020_Chain" ma:index="5" ma:displayName="Value Chain" ma:default="Chemicals" ma:description="Select corresponding value chain related to the artifact" ma:format="Dropdown" ma:indexed="true" ma:internalName="Value_x0020_Chain">
      <xsd:simpleType>
        <xsd:restriction base="dms:Choice">
          <xsd:enumeration value="Chemicals"/>
          <xsd:enumeration value="Entreprise Services"/>
          <xsd:enumeration value="Fuels"/>
          <xsd:enumeration value="Lubes"/>
          <xsd:enumeration value="Research and Technology"/>
          <xsd:enumeration value="Upstream"/>
        </xsd:restriction>
      </xsd:simpleType>
    </xsd:element>
    <xsd:element name="Business_x0020_Capability" ma:index="6" ma:displayName="Business Capability" ma:default="N/A" ma:description="Please select Business Capability that applies to the tool/artifact" ma:format="Dropdown" ma:indexed="true" ma:internalName="Business_x0020_Capability" ma:readOnly="false">
      <xsd:simpleType>
        <xsd:restriction base="dms:Choice">
          <xsd:enumeration value="01 Vision &amp; Strategy"/>
          <xsd:enumeration value="02 Governance, Risk &amp; Compliance"/>
          <xsd:enumeration value="03 Business Development"/>
          <xsd:enumeration value="04 Venture/Facility Development"/>
          <xsd:enumeration value="05 Operations"/>
          <xsd:enumeration value="06 Supply Chain"/>
          <xsd:enumeration value="07 Sales &amp; Marketing"/>
          <xsd:enumeration value="08 Research &amp; Technology"/>
          <xsd:enumeration value="09 Human Resources"/>
          <xsd:enumeration value="10 Financial Management"/>
          <xsd:enumeration value="11 Analytics &amp; Data Management"/>
          <xsd:enumeration value="12 Information Technology"/>
          <xsd:enumeration value="13 Safety, Security, Health &amp; Sustainability"/>
          <xsd:enumeration value="14 External Relationships"/>
          <xsd:enumeration value="N/A"/>
        </xsd:restriction>
      </xsd:simpleType>
    </xsd:element>
    <xsd:element name="L2_x0020_-_x0020_Business_x0020_Capabilities" ma:index="7" nillable="true" ma:displayName="L2 - Business Capabilities" ma:list="{e8dad0a2-6a37-4556-a706-3bdf01e97d78}" ma:internalName="L2_x0020__x002d__x0020_Business_x0020_Capabilities" ma:showField="Title" ma:web="6267afae-8eae-4342-819b-e4655dfeb2c7">
      <xsd:complexType>
        <xsd:complexContent>
          <xsd:extension base="dms:MultiChoiceLookup">
            <xsd:sequence>
              <xsd:element name="Value" type="dms:Lookup" maxOccurs="unbounded" minOccurs="0" nillable="true"/>
            </xsd:sequence>
          </xsd:extension>
        </xsd:complexContent>
      </xsd:complexType>
    </xsd:element>
    <xsd:element name="Technology_x0020_Capability" ma:index="8" ma:displayName="Technology Capability" ma:default="N/A" ma:description="Please select the IT Capability that applies to the tool/artifact" ma:format="Dropdown" ma:indexed="true" ma:internalName="Technology_x0020_Capability" ma:readOnly="false">
      <xsd:simpleType>
        <xsd:restriction base="dms:Choice">
          <xsd:enumeration value="T01 Application Services"/>
          <xsd:enumeration value="T02 Automation Services"/>
          <xsd:enumeration value="T03 Connectivity"/>
          <xsd:enumeration value="T04 Data Services"/>
          <xsd:enumeration value="T05 Emerging Tech"/>
          <xsd:enumeration value="T06 End User Services"/>
          <xsd:enumeration value="T07 Hosting Compute"/>
          <xsd:enumeration value="T08 Security"/>
          <xsd:enumeration value="T09 Storage Services"/>
          <xsd:enumeration value="T10 System Management Services"/>
          <xsd:enumeration value="N/A"/>
        </xsd:restriction>
      </xsd:simpleType>
    </xsd:element>
    <xsd:element name="L2_x0020_-_x0020_Technology_x0020_Capabilities" ma:index="9" nillable="true" ma:displayName="L2 - Technology Capabilities" ma:list="{24b8a2c9-cbf9-479c-8012-f087c0ab45bd}" ma:internalName="L2_x0020__x002d__x0020_Technology_x0020_Capabilities" ma:showField="Title" ma:web="6267afae-8eae-4342-819b-e4655dfeb2c7">
      <xsd:complexType>
        <xsd:complexContent>
          <xsd:extension base="dms:MultiChoiceLookup">
            <xsd:sequence>
              <xsd:element name="Value" type="dms:Lookup" maxOccurs="unbounded" minOccurs="0" nillable="true"/>
            </xsd:sequence>
          </xsd:extension>
        </xsd:complexContent>
      </xsd:complexType>
    </xsd:element>
    <xsd:element name="RA-RI" ma:index="10" nillable="true" ma:displayName="RA-RI" ma:default="N/A" ma:format="Dropdown" ma:internalName="RA_x002d_RI" ma:readOnly="false">
      <xsd:simpleType>
        <xsd:restriction base="dms:Choice">
          <xsd:enumeration value="RA"/>
          <xsd:enumeration value="RI"/>
          <xsd:enumeration value="N/A"/>
        </xsd:restriction>
      </xsd:simpleType>
    </xsd:element>
    <xsd:element name="Project_x002f_SWI_x0020_Code" ma:index="12" nillable="true" ma:displayName="Work ID" ma:description="Please add PPL code, Epic, Feature (Number only)" ma:internalName="Project_x002F_SWI_x0020_Code"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11" ma:displayName="Status" ma:default="Draft" ma:format="Dropdown" ma:internalName="_Status" ma:readOnly="false">
      <xsd:simpleType>
        <xsd:restriction base="dms:Choice">
          <xsd:enumeration value="Draft"/>
          <xsd:enumeration value="Final"/>
          <xsd:enumeration value="Expired"/>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xsd:element ref="dc:title" minOccurs="0" maxOccurs="1" ma:index="1" ma:displayName="Title"/>
        <xsd:element ref="dc:subject" minOccurs="0" maxOccurs="1"/>
        <xsd:element ref="dc:description" minOccurs="0" maxOccurs="1"/>
        <xsd:element name="keywords" minOccurs="0" maxOccurs="1" type="xsd:string" ma:index="13"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axOccurs="1" ma:displayName="Status">
          <xsd:simpleType xmlns:xs="http://www.w3.org/2001/XMLSchema">
            <xsd:restriction base="xsd:string">
              <xsd:minLength value="1"/>
            </xsd:restriction>
          </xsd:simpleType>
        </xsd:element>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mso-contentType ?>
<FormUrls xmlns="http://schemas.microsoft.com/sharepoint/v3/contenttype/forms/url">
  <MobileDisplay>_layouts/15/NintexForms/Mobile/DispForm.aspx</MobileDisplay>
  <MobileEdit>_layouts/15/NintexForms/Mobile/EditForm.aspx</MobileEdit>
  <MobileNew>_layouts/15/NintexForms/Mobile/NewForm.aspx</MobileNew>
</FormUrls>
</file>

<file path=customXml/itemProps1.xml><?xml version="1.0" encoding="utf-8"?>
<ds:datastoreItem xmlns:ds="http://schemas.openxmlformats.org/officeDocument/2006/customXml" ds:itemID="{EF368C0F-1F63-4167-8F6D-17E93D96AE4B}"/>
</file>

<file path=customXml/itemProps2.xml><?xml version="1.0" encoding="utf-8"?>
<ds:datastoreItem xmlns:ds="http://schemas.openxmlformats.org/officeDocument/2006/customXml" ds:itemID="{16C43835-5275-4995-AF18-D263D1CF1D48}"/>
</file>

<file path=customXml/itemProps3.xml><?xml version="1.0" encoding="utf-8"?>
<ds:datastoreItem xmlns:ds="http://schemas.openxmlformats.org/officeDocument/2006/customXml" ds:itemID="{4925E092-0E76-427B-BF83-543DACC85D2A}"/>
</file>

<file path=customXml/itemProps4.xml><?xml version="1.0" encoding="utf-8"?>
<ds:datastoreItem xmlns:ds="http://schemas.openxmlformats.org/officeDocument/2006/customXml" ds:itemID="{87A25B5E-444C-4E4B-927A-46B4E31B81E5}"/>
</file>

<file path=customXml/itemProps5.xml><?xml version="1.0" encoding="utf-8"?>
<ds:datastoreItem xmlns:ds="http://schemas.openxmlformats.org/officeDocument/2006/customXml" ds:itemID="{1FC9488E-5C2C-4E75-B049-9217E605D26E}"/>
</file>

<file path=customXml/itemProps6.xml><?xml version="1.0" encoding="utf-8"?>
<ds:datastoreItem xmlns:ds="http://schemas.openxmlformats.org/officeDocument/2006/customXml" ds:itemID="{81EB2B34-09B8-4AE6-9560-B1EA12995DC6}"/>
</file>

<file path=customXml/itemProps7.xml><?xml version="1.0" encoding="utf-8"?>
<ds:datastoreItem xmlns:ds="http://schemas.openxmlformats.org/officeDocument/2006/customXml" ds:itemID="{BE465F10-D938-431A-A0A4-BB5514B3BBC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13</vt:i4>
      </vt:variant>
    </vt:vector>
  </HeadingPairs>
  <TitlesOfParts>
    <vt:vector size="29" baseType="lpstr">
      <vt:lpstr>Introduction</vt:lpstr>
      <vt:lpstr>ChangeLog</vt:lpstr>
      <vt:lpstr>Principles</vt:lpstr>
      <vt:lpstr>Mandates</vt:lpstr>
      <vt:lpstr>Goals</vt:lpstr>
      <vt:lpstr>Objectives</vt:lpstr>
      <vt:lpstr>Measures</vt:lpstr>
      <vt:lpstr>Requirements</vt:lpstr>
      <vt:lpstr>Constraints</vt:lpstr>
      <vt:lpstr>Assumptions</vt:lpstr>
      <vt:lpstr>Gaps</vt:lpstr>
      <vt:lpstr>Decisions</vt:lpstr>
      <vt:lpstr>Locations</vt:lpstr>
      <vt:lpstr>Approved Principles</vt:lpstr>
      <vt:lpstr>ApprovedMandates</vt:lpstr>
      <vt:lpstr>Lookups</vt:lpstr>
      <vt:lpstr>_ArchitectureDomain</vt:lpstr>
      <vt:lpstr>_Compliance</vt:lpstr>
      <vt:lpstr>_Priority</vt:lpstr>
      <vt:lpstr>_Status</vt:lpstr>
      <vt:lpstr>Constraint_Id</vt:lpstr>
      <vt:lpstr>Decision_Id</vt:lpstr>
      <vt:lpstr>Goal_Id</vt:lpstr>
      <vt:lpstr>Goal_Name</vt:lpstr>
      <vt:lpstr>Location_Id</vt:lpstr>
      <vt:lpstr>Location_Name</vt:lpstr>
      <vt:lpstr>Mandate_Name</vt:lpstr>
      <vt:lpstr>Objective_ID</vt:lpstr>
      <vt:lpstr>Principle_Name</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&lt;architecture&gt; General Entity Catalog</dc:title>
  <dc:subject/>
  <dc:creator/>
  <cp:keywords>Requirement; S2E; CX2E; CXDD; CDD; BDAT</cp:keywords>
  <cp:lastModifiedBy/>
  <dcterms:created xsi:type="dcterms:W3CDTF">2021-03-29T16:50:01Z</dcterms:created>
  <dcterms:modified xsi:type="dcterms:W3CDTF">2021-04-28T19:33:18Z</dcterms:modified>
  <cp:contentStatus>Draft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ReviewingToolsShownOnce">
    <vt:lpwstr/>
  </property>
  <property fmtid="{D5CDD505-2E9C-101B-9397-08002B2CF9AE}" pid="3" name="Architecture Domain">
    <vt:lpwstr>9-N/A</vt:lpwstr>
  </property>
  <property fmtid="{D5CDD505-2E9C-101B-9397-08002B2CF9AE}" pid="4" name="_AuthorEmailDisplayName">
    <vt:lpwstr>Nguyen, Amanda T /C</vt:lpwstr>
  </property>
  <property fmtid="{D5CDD505-2E9C-101B-9397-08002B2CF9AE}" pid="5" name="_AdHocReviewCycleID">
    <vt:i4>1254428838</vt:i4>
  </property>
  <property fmtid="{D5CDD505-2E9C-101B-9397-08002B2CF9AE}" pid="6" name="_EmailSubject">
    <vt:lpwstr>excel</vt:lpwstr>
  </property>
  <property fmtid="{D5CDD505-2E9C-101B-9397-08002B2CF9AE}" pid="7" name="ContentTypeId">
    <vt:lpwstr>0x01010011572E6ACDC50C4CACC848351C5A6DF00003DF822A28B08C409FC549640B3EC8EB</vt:lpwstr>
  </property>
  <property fmtid="{D5CDD505-2E9C-101B-9397-08002B2CF9AE}" pid="8" name="_NewReviewCycle">
    <vt:lpwstr/>
  </property>
  <property fmtid="{D5CDD505-2E9C-101B-9397-08002B2CF9AE}" pid="9" name="Business Capability L2">
    <vt:lpwstr>;#N/A;#</vt:lpwstr>
  </property>
  <property fmtid="{D5CDD505-2E9C-101B-9397-08002B2CF9AE}" pid="10" name="RI/RA">
    <vt:lpwstr>RA</vt:lpwstr>
  </property>
  <property fmtid="{D5CDD505-2E9C-101B-9397-08002B2CF9AE}" pid="11" name="_AuthorEmail">
    <vt:lpwstr>amanda.t.nguyen@exxonmobil.com</vt:lpwstr>
  </property>
</Properties>
</file>