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9120" windowHeight="7380" tabRatio="734" activeTab="7"/>
  </bookViews>
  <sheets>
    <sheet name="AGRO_man" sheetId="2" r:id="rId1"/>
    <sheet name="FERT_obs" sheetId="7" r:id="rId2"/>
    <sheet name="PHEN_obs" sheetId="1" r:id="rId3"/>
    <sheet name="PLANT_gro" sheetId="3" r:id="rId4"/>
    <sheet name="YIELD_obs" sheetId="9" r:id="rId5"/>
    <sheet name="WTH_obs" sheetId="4" r:id="rId6"/>
    <sheet name="SOIL_obs" sheetId="5" r:id="rId7"/>
    <sheet name="Metadata" sheetId="8" r:id="rId8"/>
  </sheets>
  <calcPr calcId="162913"/>
</workbook>
</file>

<file path=xl/calcChain.xml><?xml version="1.0" encoding="utf-8"?>
<calcChain xmlns="http://schemas.openxmlformats.org/spreadsheetml/2006/main">
  <c r="E15" i="3" l="1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G20" i="3" l="1"/>
  <c r="G22" i="3"/>
  <c r="G18" i="3"/>
  <c r="G24" i="3"/>
  <c r="K21" i="3"/>
  <c r="G21" i="3"/>
  <c r="N3" i="2"/>
  <c r="Q3" i="3"/>
  <c r="Q4" i="3"/>
  <c r="Q5" i="3"/>
  <c r="Q6" i="3"/>
  <c r="Q7" i="3"/>
  <c r="Q8" i="3"/>
  <c r="Q9" i="3"/>
  <c r="Q10" i="3"/>
  <c r="Q11" i="3"/>
  <c r="Q12" i="3"/>
  <c r="Q13" i="3"/>
  <c r="Q14" i="3"/>
  <c r="Q2" i="3"/>
  <c r="G16" i="3" l="1"/>
  <c r="H16" i="3"/>
  <c r="Q16" i="3" s="1"/>
  <c r="I16" i="3"/>
  <c r="J16" i="3"/>
  <c r="K16" i="3"/>
  <c r="L16" i="3"/>
  <c r="M16" i="3"/>
  <c r="N16" i="3"/>
  <c r="P16" i="3"/>
  <c r="G17" i="3"/>
  <c r="H17" i="3"/>
  <c r="I17" i="3"/>
  <c r="J17" i="3"/>
  <c r="K17" i="3"/>
  <c r="L17" i="3"/>
  <c r="M17" i="3"/>
  <c r="N17" i="3"/>
  <c r="P17" i="3"/>
  <c r="H18" i="3"/>
  <c r="I18" i="3"/>
  <c r="J18" i="3"/>
  <c r="K18" i="3"/>
  <c r="L18" i="3"/>
  <c r="M18" i="3"/>
  <c r="N18" i="3"/>
  <c r="P18" i="3"/>
  <c r="G19" i="3"/>
  <c r="H19" i="3"/>
  <c r="I19" i="3"/>
  <c r="J19" i="3"/>
  <c r="K19" i="3"/>
  <c r="L19" i="3"/>
  <c r="M19" i="3"/>
  <c r="N19" i="3"/>
  <c r="P19" i="3"/>
  <c r="H20" i="3"/>
  <c r="I20" i="3"/>
  <c r="J20" i="3"/>
  <c r="K20" i="3"/>
  <c r="L20" i="3"/>
  <c r="M20" i="3"/>
  <c r="N20" i="3"/>
  <c r="P20" i="3"/>
  <c r="H21" i="3"/>
  <c r="I21" i="3"/>
  <c r="J21" i="3"/>
  <c r="L21" i="3"/>
  <c r="M21" i="3"/>
  <c r="N21" i="3"/>
  <c r="P21" i="3"/>
  <c r="H22" i="3"/>
  <c r="I22" i="3"/>
  <c r="J22" i="3"/>
  <c r="K22" i="3"/>
  <c r="L22" i="3"/>
  <c r="M22" i="3"/>
  <c r="N22" i="3"/>
  <c r="P22" i="3"/>
  <c r="G23" i="3"/>
  <c r="H23" i="3"/>
  <c r="Q23" i="3" s="1"/>
  <c r="I23" i="3"/>
  <c r="J23" i="3"/>
  <c r="K23" i="3"/>
  <c r="L23" i="3"/>
  <c r="M23" i="3"/>
  <c r="N23" i="3"/>
  <c r="P23" i="3"/>
  <c r="H24" i="3"/>
  <c r="Q24" i="3" s="1"/>
  <c r="I24" i="3"/>
  <c r="J24" i="3"/>
  <c r="K24" i="3"/>
  <c r="L24" i="3"/>
  <c r="M24" i="3"/>
  <c r="N24" i="3"/>
  <c r="P24" i="3"/>
  <c r="G25" i="3"/>
  <c r="H25" i="3"/>
  <c r="I25" i="3"/>
  <c r="J25" i="3"/>
  <c r="K25" i="3"/>
  <c r="L25" i="3"/>
  <c r="M25" i="3"/>
  <c r="N25" i="3"/>
  <c r="P25" i="3"/>
  <c r="G26" i="3"/>
  <c r="H26" i="3"/>
  <c r="I26" i="3"/>
  <c r="J26" i="3"/>
  <c r="K26" i="3"/>
  <c r="L26" i="3"/>
  <c r="M26" i="3"/>
  <c r="N26" i="3"/>
  <c r="P26" i="3"/>
  <c r="G27" i="3"/>
  <c r="H27" i="3"/>
  <c r="I27" i="3"/>
  <c r="J27" i="3"/>
  <c r="K27" i="3"/>
  <c r="L27" i="3"/>
  <c r="M27" i="3"/>
  <c r="N27" i="3"/>
  <c r="P27" i="3"/>
  <c r="G15" i="3"/>
  <c r="H15" i="3"/>
  <c r="Q15" i="3" s="1"/>
  <c r="I15" i="3"/>
  <c r="J15" i="3"/>
  <c r="K15" i="3"/>
  <c r="L15" i="3"/>
  <c r="M15" i="3"/>
  <c r="N15" i="3"/>
  <c r="P15" i="3"/>
  <c r="Q27" i="3" l="1"/>
  <c r="Q22" i="3"/>
  <c r="Q21" i="3"/>
  <c r="Q20" i="3"/>
  <c r="Q19" i="3"/>
  <c r="Q26" i="3"/>
  <c r="Q18" i="3"/>
  <c r="Q25" i="3"/>
  <c r="Q17" i="3"/>
  <c r="O3" i="3"/>
  <c r="O16" i="3" s="1"/>
  <c r="O4" i="3"/>
  <c r="O17" i="3" s="1"/>
  <c r="O5" i="3"/>
  <c r="O18" i="3" s="1"/>
  <c r="O6" i="3"/>
  <c r="O19" i="3" s="1"/>
  <c r="O7" i="3"/>
  <c r="O20" i="3" s="1"/>
  <c r="O8" i="3"/>
  <c r="O21" i="3" s="1"/>
  <c r="O9" i="3"/>
  <c r="O22" i="3" s="1"/>
  <c r="O10" i="3"/>
  <c r="O23" i="3" s="1"/>
  <c r="O11" i="3"/>
  <c r="O24" i="3" s="1"/>
  <c r="O12" i="3"/>
  <c r="O25" i="3" s="1"/>
  <c r="O13" i="3"/>
  <c r="O26" i="3" s="1"/>
  <c r="O14" i="3"/>
  <c r="O27" i="3" s="1"/>
  <c r="O2" i="3"/>
  <c r="O15" i="3" s="1"/>
</calcChain>
</file>

<file path=xl/sharedStrings.xml><?xml version="1.0" encoding="utf-8"?>
<sst xmlns="http://schemas.openxmlformats.org/spreadsheetml/2006/main" count="676" uniqueCount="300">
  <si>
    <t>EDAT</t>
  </si>
  <si>
    <t>PDAT</t>
  </si>
  <si>
    <t>IDAT</t>
  </si>
  <si>
    <t>MDAT</t>
  </si>
  <si>
    <t>ID</t>
  </si>
  <si>
    <t>LOC_ID</t>
  </si>
  <si>
    <t>CULTIVAR</t>
  </si>
  <si>
    <t>AIHUS1MADRI</t>
  </si>
  <si>
    <t>AIHU</t>
  </si>
  <si>
    <t>CROP_SYS</t>
  </si>
  <si>
    <t>IRRIGATED</t>
  </si>
  <si>
    <t>RAINFED</t>
  </si>
  <si>
    <t>ESTAB</t>
  </si>
  <si>
    <t>DIRECT-SEED</t>
  </si>
  <si>
    <t>TRANSPLANT</t>
  </si>
  <si>
    <t>NPLDS</t>
  </si>
  <si>
    <t>DDE</t>
  </si>
  <si>
    <t>N</t>
  </si>
  <si>
    <t>P</t>
  </si>
  <si>
    <t>K</t>
  </si>
  <si>
    <t>FERT_No</t>
  </si>
  <si>
    <t>FDAT</t>
  </si>
  <si>
    <t>SAMPLING_DATE</t>
  </si>
  <si>
    <t>CT21375</t>
  </si>
  <si>
    <t>LAI_OBS</t>
  </si>
  <si>
    <t>WLVG_OBS</t>
  </si>
  <si>
    <t>WLVD_OBS</t>
  </si>
  <si>
    <t>WST_OBS</t>
  </si>
  <si>
    <t>WSO_OBS</t>
  </si>
  <si>
    <t>WAGT_OBS</t>
  </si>
  <si>
    <t>DATE</t>
  </si>
  <si>
    <t>TMAX</t>
  </si>
  <si>
    <t>TMIN</t>
  </si>
  <si>
    <t>RAIN</t>
  </si>
  <si>
    <t>SRAD</t>
  </si>
  <si>
    <t>RHUM</t>
  </si>
  <si>
    <t>TEST</t>
  </si>
  <si>
    <t>AIHUS1MADRZ</t>
  </si>
  <si>
    <t>LATITUD</t>
  </si>
  <si>
    <t>LONGITUD</t>
  </si>
  <si>
    <t>ASNM</t>
  </si>
  <si>
    <t>TR_N</t>
  </si>
  <si>
    <t>S1</t>
  </si>
  <si>
    <t>PROJECT</t>
  </si>
  <si>
    <t>MADRI</t>
  </si>
  <si>
    <t>COL</t>
  </si>
  <si>
    <t>S3</t>
  </si>
  <si>
    <t>WVEL</t>
  </si>
  <si>
    <t>WS_ID</t>
  </si>
  <si>
    <t>SBDUR</t>
  </si>
  <si>
    <t>TRDAT</t>
  </si>
  <si>
    <t>VAR_NAME</t>
  </si>
  <si>
    <t>DESCRIPTION</t>
  </si>
  <si>
    <t>UNITS</t>
  </si>
  <si>
    <t>NL</t>
  </si>
  <si>
    <t>CULTIVAR2</t>
  </si>
  <si>
    <t>locality ID</t>
  </si>
  <si>
    <t>Trial ID</t>
  </si>
  <si>
    <t>name</t>
  </si>
  <si>
    <t>TYPE</t>
  </si>
  <si>
    <t>character</t>
  </si>
  <si>
    <t>Project ID</t>
  </si>
  <si>
    <t>Cultivar name</t>
  </si>
  <si>
    <t>Treatment number</t>
  </si>
  <si>
    <t>Latitud</t>
  </si>
  <si>
    <t>Longitud</t>
  </si>
  <si>
    <t>numeric</t>
  </si>
  <si>
    <t>Decimal deggrees</t>
  </si>
  <si>
    <t>XXXX</t>
  </si>
  <si>
    <t>Elevation(m above sea level)</t>
  </si>
  <si>
    <t>meters</t>
  </si>
  <si>
    <t>Planting date</t>
  </si>
  <si>
    <t>date</t>
  </si>
  <si>
    <t>MM/DD/YYYY</t>
  </si>
  <si>
    <t>Crop system</t>
  </si>
  <si>
    <t>IRRIGATED-RAINFED</t>
  </si>
  <si>
    <t>Establishment</t>
  </si>
  <si>
    <t>TRANSPLANT-DIRECT-SEED</t>
  </si>
  <si>
    <t>Number of plants/m2</t>
  </si>
  <si>
    <t>number</t>
  </si>
  <si>
    <t>cn</t>
  </si>
  <si>
    <t>Seed-bed duration</t>
  </si>
  <si>
    <t>days</t>
  </si>
  <si>
    <t>Transplanting date</t>
  </si>
  <si>
    <t>Fertilize app number</t>
  </si>
  <si>
    <t>Days after Emergence</t>
  </si>
  <si>
    <t>Nitrogen</t>
  </si>
  <si>
    <t>Potassium</t>
  </si>
  <si>
    <t>Phosphate</t>
  </si>
  <si>
    <t>WCST</t>
  </si>
  <si>
    <t>WCFC</t>
  </si>
  <si>
    <t>WCWP</t>
  </si>
  <si>
    <t>WCAD</t>
  </si>
  <si>
    <t>SDTO</t>
  </si>
  <si>
    <t>SDTOS1MADRI</t>
  </si>
  <si>
    <t>Emergence date</t>
  </si>
  <si>
    <t>Panicle initiation date</t>
  </si>
  <si>
    <t>Flowering date</t>
  </si>
  <si>
    <t>Maturity date</t>
  </si>
  <si>
    <t>Sampling date</t>
  </si>
  <si>
    <t>Leaf Area Index observed</t>
  </si>
  <si>
    <t>LAI standard deviation</t>
  </si>
  <si>
    <t>Green leaf dry weight</t>
  </si>
  <si>
    <t>kg/ha</t>
  </si>
  <si>
    <t>Dead leaf dry weight</t>
  </si>
  <si>
    <t>Stem dry weight</t>
  </si>
  <si>
    <t>Panicle dry weight</t>
  </si>
  <si>
    <t>Total dry weight</t>
  </si>
  <si>
    <t>Weather Station ID</t>
  </si>
  <si>
    <t>celcius deggres</t>
  </si>
  <si>
    <t>milimeters</t>
  </si>
  <si>
    <t>MJ/m²*dia</t>
  </si>
  <si>
    <t>%</t>
  </si>
  <si>
    <t>m/s</t>
  </si>
  <si>
    <t>Date</t>
  </si>
  <si>
    <t>Rain</t>
  </si>
  <si>
    <t>Maximum temperature</t>
  </si>
  <si>
    <t>Minimum temperature</t>
  </si>
  <si>
    <t>Solar Radiation</t>
  </si>
  <si>
    <t>Relative humity</t>
  </si>
  <si>
    <t>Wind Velocity</t>
  </si>
  <si>
    <t>COMPONENT</t>
  </si>
  <si>
    <t>LAI_SE</t>
  </si>
  <si>
    <t>WLVG_SE</t>
  </si>
  <si>
    <t>WLVD_SE</t>
  </si>
  <si>
    <t>WST_SE</t>
  </si>
  <si>
    <t>WSO_SE</t>
  </si>
  <si>
    <t>WAGT_SE</t>
  </si>
  <si>
    <t>NLV_OBS</t>
  </si>
  <si>
    <t>NLV_SE</t>
  </si>
  <si>
    <t>NST_OBS</t>
  </si>
  <si>
    <t>NST_SE</t>
  </si>
  <si>
    <t>NP_OBS</t>
  </si>
  <si>
    <t>NP_SE</t>
  </si>
  <si>
    <t>YIELD_AVG</t>
  </si>
  <si>
    <t>YIELD_MIN</t>
  </si>
  <si>
    <t>YIELD_MAX</t>
  </si>
  <si>
    <t>Calculation method</t>
  </si>
  <si>
    <t>GPS, G-EARTH</t>
  </si>
  <si>
    <t>Field Manual</t>
  </si>
  <si>
    <t>Mean of samples (25&lt;DDE&lt;80)</t>
  </si>
  <si>
    <t>% of fertilizer</t>
  </si>
  <si>
    <t>Field observation.</t>
  </si>
  <si>
    <t>Harvest date - 7 days</t>
  </si>
  <si>
    <t>LICOR LI-3100 Leaf Scanner</t>
  </si>
  <si>
    <t>Destructive sampling (MADR:1m, COL:0.5m)</t>
  </si>
  <si>
    <t>Sum of the components.</t>
  </si>
  <si>
    <t>Davis Vantage Pro2</t>
  </si>
  <si>
    <t>Number of green leaves</t>
  </si>
  <si>
    <t>Number of Stem</t>
  </si>
  <si>
    <t>Number of Panicles</t>
  </si>
  <si>
    <t>STC</t>
  </si>
  <si>
    <t>PH</t>
  </si>
  <si>
    <t>SBDM</t>
  </si>
  <si>
    <t>CLAY</t>
  </si>
  <si>
    <t>SAND</t>
  </si>
  <si>
    <t>SILT</t>
  </si>
  <si>
    <t>SiLo</t>
  </si>
  <si>
    <t>Lo</t>
  </si>
  <si>
    <t>SaLo</t>
  </si>
  <si>
    <t>SSKS</t>
  </si>
  <si>
    <t>SCEC</t>
  </si>
  <si>
    <t>DEPTH</t>
  </si>
  <si>
    <t>SC</t>
  </si>
  <si>
    <t>SNH4</t>
  </si>
  <si>
    <t xml:space="preserve">SNO3 </t>
  </si>
  <si>
    <t>SLON</t>
  </si>
  <si>
    <t>SOIL</t>
  </si>
  <si>
    <t>HIAD</t>
  </si>
  <si>
    <t>HIAD_SE</t>
  </si>
  <si>
    <t>PAN_fert</t>
  </si>
  <si>
    <t>PAN_fert_SE</t>
  </si>
  <si>
    <t>GW1000</t>
  </si>
  <si>
    <t>GW1000_SE</t>
  </si>
  <si>
    <t>ST_M2</t>
  </si>
  <si>
    <t>ST_M2_SE</t>
  </si>
  <si>
    <t>PAN_M2</t>
  </si>
  <si>
    <t>PAN_M2_SE</t>
  </si>
  <si>
    <t>GT_PAN</t>
  </si>
  <si>
    <t>GT_PAN_SE</t>
  </si>
  <si>
    <t>GF_PAN</t>
  </si>
  <si>
    <t>GF_PAN_SE</t>
  </si>
  <si>
    <t>VVMES1MADRI</t>
  </si>
  <si>
    <t>VVME</t>
  </si>
  <si>
    <t>FED2000</t>
  </si>
  <si>
    <t>VVMES3MADRI</t>
  </si>
  <si>
    <t>VVMES2COL</t>
  </si>
  <si>
    <t>AGRO</t>
  </si>
  <si>
    <t>FERT</t>
  </si>
  <si>
    <t>PHEN</t>
  </si>
  <si>
    <t>PLANT</t>
  </si>
  <si>
    <t>WTH</t>
  </si>
  <si>
    <t>Thickness of each soil layer</t>
  </si>
  <si>
    <t>Soil Texture Class (12-USDA)</t>
  </si>
  <si>
    <t>Soil Bulk Density</t>
  </si>
  <si>
    <t>Soil Organic Nitrogen</t>
  </si>
  <si>
    <t>pH</t>
  </si>
  <si>
    <t>Cation exchange capacity</t>
  </si>
  <si>
    <t>Volumetric water content at field capacity</t>
  </si>
  <si>
    <t>Volumetric water content at wilting point</t>
  </si>
  <si>
    <t>Saturated volumetric water content</t>
  </si>
  <si>
    <t>Volumetric water content at air dryness</t>
  </si>
  <si>
    <t>Saturated hydraulic conductivity</t>
  </si>
  <si>
    <t>Number of soil layers (maximum is 10)</t>
  </si>
  <si>
    <t>cm</t>
  </si>
  <si>
    <t>USDA texture class</t>
  </si>
  <si>
    <t>g/cm³</t>
  </si>
  <si>
    <t>m² leaf / m² ground</t>
  </si>
  <si>
    <t>Ammonium, KCl, g elemental N</t>
  </si>
  <si>
    <t xml:space="preserve">Nitrate, KCl, g elemental N </t>
  </si>
  <si>
    <t>mg/kg</t>
  </si>
  <si>
    <t>g/kg</t>
  </si>
  <si>
    <t>cmol/kg</t>
  </si>
  <si>
    <t>Soil sand content</t>
  </si>
  <si>
    <t>Soil silt content</t>
  </si>
  <si>
    <t>Soil clay content</t>
  </si>
  <si>
    <t>Total soil carbon</t>
  </si>
  <si>
    <t>cm/h</t>
  </si>
  <si>
    <t>YIELD</t>
  </si>
  <si>
    <t>HIAM</t>
  </si>
  <si>
    <t>Harvest index at maturity</t>
  </si>
  <si>
    <t>HIAM_SE</t>
  </si>
  <si>
    <t>Panicle fertility</t>
  </si>
  <si>
    <t>number/m²</t>
  </si>
  <si>
    <t>Yield average</t>
  </si>
  <si>
    <t>Yield minimum</t>
  </si>
  <si>
    <t>Yield maximun</t>
  </si>
  <si>
    <t>Number of total grains per panicle</t>
  </si>
  <si>
    <t>Number of fill grains per panicle</t>
  </si>
  <si>
    <t>ratio</t>
  </si>
  <si>
    <t>g</t>
  </si>
  <si>
    <t>number/panicle</t>
  </si>
  <si>
    <t>Average of grain yield(3 methods: 3m²,  0.5m², 1m</t>
  </si>
  <si>
    <t>WAGT_OBS/YIELD_AV</t>
  </si>
  <si>
    <t>Destructive sampling</t>
  </si>
  <si>
    <t>1000-Grain weight</t>
  </si>
  <si>
    <t>(Amonio Acetato) Volumet</t>
  </si>
  <si>
    <t>pH Water 1:1</t>
  </si>
  <si>
    <t>(KCl 1M) Espectrom</t>
  </si>
  <si>
    <t>From OM - Walkley-Black</t>
  </si>
  <si>
    <t>Bootstrap minimum - CI</t>
  </si>
  <si>
    <t>Bootstrap maximun - CI</t>
  </si>
  <si>
    <t>HIAM Standard Error</t>
  </si>
  <si>
    <t>PAN_fert  Standard Error</t>
  </si>
  <si>
    <t>GW1000  Standard Error</t>
  </si>
  <si>
    <t>ST_M2  Standard Error</t>
  </si>
  <si>
    <t>PAN_M2  Standard Error</t>
  </si>
  <si>
    <t>GT_PAN  Standard Error</t>
  </si>
  <si>
    <t>GF_PAN  Standard Error</t>
  </si>
  <si>
    <t>WLVG  Standard Error</t>
  </si>
  <si>
    <t>WLVD  Standard Error</t>
  </si>
  <si>
    <t>WST  Standard Error</t>
  </si>
  <si>
    <t>WSO  Standard Error</t>
  </si>
  <si>
    <t>WAGT  Standard Error</t>
  </si>
  <si>
    <t>NLV  Standard Error</t>
  </si>
  <si>
    <t>NST  Standard Error</t>
  </si>
  <si>
    <t>NP  Standard Error</t>
  </si>
  <si>
    <t>Agrovoc</t>
  </si>
  <si>
    <t>http://agrovoc.uniroma2.it/agrovoc/agrovoc/en/page/c_4222</t>
  </si>
  <si>
    <t>http://agrovoc.uniroma2.it/agrovoc/agrovoc/en/page/c_316</t>
  </si>
  <si>
    <t>http://agrovoc.uniroma2.it/agrovoc/agrovoc/en/page/c_52bebf31</t>
  </si>
  <si>
    <t>http://agrovoc.uniroma2.it/agrovoc/agrovoc/en/page/c_16208</t>
  </si>
  <si>
    <t>http://agrovoc.uniroma2.it/agrovoc/agrovoc/en/page/c_5975</t>
  </si>
  <si>
    <t>http://agrovoc.uniroma2.it/agrovoc/agrovoc/en/page/c_330700</t>
  </si>
  <si>
    <t>http://agrovoc.uniroma2.it/agrovoc/agrovoc/en/page/c_10795</t>
  </si>
  <si>
    <t>http://agrovoc.uniroma2.it/agrovoc/agrovoc/en/page/c_5192</t>
  </si>
  <si>
    <t>http://agrovoc.uniroma2.it/agrovoc/agrovoc/en/page/c_330848</t>
  </si>
  <si>
    <t>http://agrovoc.uniroma2.it/agrovoc/agrovoc/en/page/c_3247</t>
  </si>
  <si>
    <t>http://agrovoc.uniroma2.it/agrovoc/agrovoc/en/page/c_3510</t>
  </si>
  <si>
    <t>http://agrovoc.uniroma2.it/agrovoc/agrovoc/en/page/c_13933</t>
  </si>
  <si>
    <t>http://agrovoc.uniroma2.it/agrovoc/agrovoc/en/page/c_35196</t>
  </si>
  <si>
    <t>https://agrovoc.uniroma2.it/agrovoc/agrovoc/en/page/c_10176</t>
  </si>
  <si>
    <t xml:space="preserve">https://agrovoc.uniroma2.it/agrovoc/agrovoc/en/page/c_2398 </t>
  </si>
  <si>
    <t xml:space="preserve">https://agrovoc.uniroma2.it/agrovoc/agrovoc/en/page/c_24854 </t>
  </si>
  <si>
    <t xml:space="preserve">https://agrovoc.uniroma2.it/agrovoc/agrovoc/en/page/c_24557 </t>
  </si>
  <si>
    <t>https://agrovoc.uniroma2.it/agrovoc/agrovoc/en/page/c_4243</t>
  </si>
  <si>
    <t>https://agrovoc.uniroma2.it/agrovoc/agrovoc/en/page/c_24419</t>
  </si>
  <si>
    <t xml:space="preserve">https://agrovoc.uniroma2.it/agrovoc/agrovoc/en/page/c_24419 </t>
  </si>
  <si>
    <t xml:space="preserve">https://agrovoc.uniroma2.it/agrovoc/agrovoc/en/page/c_6779 </t>
  </si>
  <si>
    <t xml:space="preserve">https://agrovoc.uniroma2.it/agrovoc/agrovoc/en/page/c_7199 </t>
  </si>
  <si>
    <t>https://agrovoc.uniroma2.it/agrovoc/agrovoc/en/page/c_7726</t>
  </si>
  <si>
    <t xml:space="preserve">https://agrovoc.uniroma2.it/agrovoc/agrovoc/en/page/c_331558 </t>
  </si>
  <si>
    <t>https://agrovoc.uniroma2.it/agrovoc/agrovoc/en/page/c_15619</t>
  </si>
  <si>
    <t xml:space="preserve">https://agrovoc.uniroma2.it/agrovoc/agrovoc/en/page/c_7167 </t>
  </si>
  <si>
    <t>https://agrovoc.uniroma2.it/agrovoc/agrovoc/en/page/c_5193</t>
  </si>
  <si>
    <t xml:space="preserve">https://agrovoc.uniroma2.it/agrovoc/agrovoc/en/page/c_37457 </t>
  </si>
  <si>
    <t>https://agrovoc.uniroma2.it/agrovoc/agrovoc/en/page/c_0e5d9815</t>
  </si>
  <si>
    <t xml:space="preserve">https://agrovoc.uniroma2.it/agrovoc/agrovoc/en/page/c_34901 </t>
  </si>
  <si>
    <t>https://agrovoc.uniroma2.it/agrovoc/agrovoc/en/page/c_24981</t>
  </si>
  <si>
    <t>https://agrovoc.uniroma2.it/agrovoc/agrovoc/en/page/c_24fb4269</t>
  </si>
  <si>
    <t xml:space="preserve">https://agrovoc.uniroma2.it/agrovoc/agrovoc/en/page/c_7208 </t>
  </si>
  <si>
    <t xml:space="preserve">https://agrovoc.uniroma2.it/agrovoc/agrovoc/en/page/c_32445 </t>
  </si>
  <si>
    <t>https://agrovoc.uniroma2.it/agrovoc/agrovoc/en/page/c_32626</t>
  </si>
  <si>
    <t>https://agrovoc.uniroma2.it/agrovoc/agrovoc/en/page/c_25579</t>
  </si>
  <si>
    <t>https://agrovoc.uniroma2.it/agrovoc/agrovoc/en/page/c_230</t>
  </si>
  <si>
    <t xml:space="preserve">https://agrovoc.uniroma2.it/agrovoc/agrovoc/en/page/c_230 </t>
  </si>
  <si>
    <t>https://agrovoc.uniroma2.it/agrovoc/agrovoc/en/page/c_6161</t>
  </si>
  <si>
    <t xml:space="preserve">https://agrovoc.uniroma2.it/agrovoc/agrovoc/en/page/c_14415 </t>
  </si>
  <si>
    <t>https://agrovoc.uniroma2.it/agrovoc/agrovoc/en/page/c_6496</t>
  </si>
  <si>
    <t>https://agrovoc.uniroma2.it/agrovoc/agrovoc/en/page/c_29582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</si>
</sst>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0" fillId="0" borderId="0" xfId="0" applyNumberFormat="1"/>
    <xf numFmtId="164" fontId="3" fillId="0" borderId="0" xfId="0" applyNumberFormat="1" applyFont="1"/>
    <xf numFmtId="164" fontId="2" fillId="0" borderId="0" xfId="0" applyNumberFormat="1" applyFont="1"/>
    <xf numFmtId="0" fontId="0" fillId="2" borderId="0" xfId="0" applyFill="1"/>
    <xf numFmtId="0" fontId="0" fillId="0" borderId="0" xfId="0" applyNumberFormat="1"/>
    <xf numFmtId="0" fontId="0" fillId="0" borderId="0" xfId="0" applyBorder="1"/>
    <xf numFmtId="0" fontId="0" fillId="0" borderId="2" xfId="0" applyBorder="1"/>
    <xf numFmtId="0" fontId="1" fillId="2" borderId="0" xfId="0" applyFont="1" applyFill="1" applyBorder="1"/>
    <xf numFmtId="14" fontId="1" fillId="2" borderId="0" xfId="0" applyNumberFormat="1" applyFont="1" applyFill="1" applyBorder="1"/>
    <xf numFmtId="0" fontId="0" fillId="2" borderId="0" xfId="0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14" fontId="1" fillId="2" borderId="4" xfId="0" applyNumberFormat="1" applyFont="1" applyFill="1" applyBorder="1"/>
    <xf numFmtId="0" fontId="1" fillId="0" borderId="1" xfId="0" applyFont="1" applyBorder="1"/>
    <xf numFmtId="0" fontId="0" fillId="0" borderId="7" xfId="0" applyBorder="1"/>
    <xf numFmtId="0" fontId="0" fillId="0" borderId="6" xfId="0" applyFill="1" applyBorder="1"/>
    <xf numFmtId="0" fontId="1" fillId="0" borderId="8" xfId="0" applyFont="1" applyFill="1" applyBorder="1"/>
    <xf numFmtId="0" fontId="4" fillId="0" borderId="6" xfId="1" applyBorder="1"/>
    <xf numFmtId="0" fontId="4" fillId="0" borderId="7" xfId="1" applyBorder="1"/>
    <xf numFmtId="0" fontId="4" fillId="0" borderId="5" xfId="1" applyBorder="1"/>
    <xf numFmtId="0" fontId="4" fillId="0" borderId="6" xfId="1" applyFill="1" applyBorder="1"/>
    <xf numFmtId="14" fontId="5" fillId="0" borderId="0" xfId="0" applyNumberFormat="1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agrovoc.uniroma2.it/agrovoc/agrovoc/en/page/c_35196" TargetMode="External"/><Relationship Id="rId18" Type="http://schemas.openxmlformats.org/officeDocument/2006/relationships/hyperlink" Target="https://agrovoc.uniroma2.it/agrovoc/agrovoc/en/page/c_24557" TargetMode="External"/><Relationship Id="rId26" Type="http://schemas.openxmlformats.org/officeDocument/2006/relationships/hyperlink" Target="https://agrovoc.uniroma2.it/agrovoc/agrovoc/en/page/c_7726" TargetMode="External"/><Relationship Id="rId39" Type="http://schemas.openxmlformats.org/officeDocument/2006/relationships/hyperlink" Target="https://agrovoc.uniroma2.it/agrovoc/agrovoc/en/page/c_230" TargetMode="External"/><Relationship Id="rId21" Type="http://schemas.openxmlformats.org/officeDocument/2006/relationships/hyperlink" Target="https://agrovoc.uniroma2.it/agrovoc/agrovoc/en/page/c_24419" TargetMode="External"/><Relationship Id="rId34" Type="http://schemas.openxmlformats.org/officeDocument/2006/relationships/hyperlink" Target="https://agrovoc.uniroma2.it/agrovoc/agrovoc/en/page/c_24981" TargetMode="External"/><Relationship Id="rId42" Type="http://schemas.openxmlformats.org/officeDocument/2006/relationships/hyperlink" Target="https://agrovoc.uniroma2.it/agrovoc/agrovoc/en/page/c_14415" TargetMode="External"/><Relationship Id="rId7" Type="http://schemas.openxmlformats.org/officeDocument/2006/relationships/hyperlink" Target="http://agrovoc.uniroma2.it/agrovoc/agrovoc/en/page/c_10795" TargetMode="External"/><Relationship Id="rId2" Type="http://schemas.openxmlformats.org/officeDocument/2006/relationships/hyperlink" Target="http://agrovoc.uniroma2.it/agrovoc/agrovoc/en/page/c_316" TargetMode="External"/><Relationship Id="rId16" Type="http://schemas.openxmlformats.org/officeDocument/2006/relationships/hyperlink" Target="https://agrovoc.uniroma2.it/agrovoc/agrovoc/en/page/c_2398" TargetMode="External"/><Relationship Id="rId29" Type="http://schemas.openxmlformats.org/officeDocument/2006/relationships/hyperlink" Target="https://agrovoc.uniroma2.it/agrovoc/agrovoc/en/page/c_7167" TargetMode="External"/><Relationship Id="rId1" Type="http://schemas.openxmlformats.org/officeDocument/2006/relationships/hyperlink" Target="http://agrovoc.uniroma2.it/agrovoc/agrovoc/en/page/c_4222" TargetMode="External"/><Relationship Id="rId6" Type="http://schemas.openxmlformats.org/officeDocument/2006/relationships/hyperlink" Target="http://agrovoc.uniroma2.it/agrovoc/agrovoc/en/page/c_330700" TargetMode="External"/><Relationship Id="rId11" Type="http://schemas.openxmlformats.org/officeDocument/2006/relationships/hyperlink" Target="http://agrovoc.uniroma2.it/agrovoc/agrovoc/en/page/c_3510" TargetMode="External"/><Relationship Id="rId24" Type="http://schemas.openxmlformats.org/officeDocument/2006/relationships/hyperlink" Target="https://agrovoc.uniroma2.it/agrovoc/agrovoc/en/page/c_6779" TargetMode="External"/><Relationship Id="rId32" Type="http://schemas.openxmlformats.org/officeDocument/2006/relationships/hyperlink" Target="https://agrovoc.uniroma2.it/agrovoc/agrovoc/en/page/c_0e5d9815" TargetMode="External"/><Relationship Id="rId37" Type="http://schemas.openxmlformats.org/officeDocument/2006/relationships/hyperlink" Target="https://agrovoc.uniroma2.it/agrovoc/agrovoc/en/page/c_32626" TargetMode="External"/><Relationship Id="rId40" Type="http://schemas.openxmlformats.org/officeDocument/2006/relationships/hyperlink" Target="https://agrovoc.uniroma2.it/agrovoc/agrovoc/en/page/c_230" TargetMode="External"/><Relationship Id="rId45" Type="http://schemas.openxmlformats.org/officeDocument/2006/relationships/hyperlink" Target="https://agrovoc.uniroma2.it/agrovoc/agrovoc/en/page/c_24419" TargetMode="External"/><Relationship Id="rId5" Type="http://schemas.openxmlformats.org/officeDocument/2006/relationships/hyperlink" Target="http://agrovoc.uniroma2.it/agrovoc/agrovoc/en/page/c_5975" TargetMode="External"/><Relationship Id="rId15" Type="http://schemas.openxmlformats.org/officeDocument/2006/relationships/hyperlink" Target="https://agrovoc.uniroma2.it/agrovoc/agrovoc/en/page/c_2398" TargetMode="External"/><Relationship Id="rId23" Type="http://schemas.openxmlformats.org/officeDocument/2006/relationships/hyperlink" Target="https://agrovoc.uniroma2.it/agrovoc/agrovoc/en/page/c_24419" TargetMode="External"/><Relationship Id="rId28" Type="http://schemas.openxmlformats.org/officeDocument/2006/relationships/hyperlink" Target="https://agrovoc.uniroma2.it/agrovoc/agrovoc/en/page/c_15619" TargetMode="External"/><Relationship Id="rId36" Type="http://schemas.openxmlformats.org/officeDocument/2006/relationships/hyperlink" Target="https://agrovoc.uniroma2.it/agrovoc/agrovoc/en/page/c_32445" TargetMode="External"/><Relationship Id="rId10" Type="http://schemas.openxmlformats.org/officeDocument/2006/relationships/hyperlink" Target="http://agrovoc.uniroma2.it/agrovoc/agrovoc/en/page/c_3247" TargetMode="External"/><Relationship Id="rId19" Type="http://schemas.openxmlformats.org/officeDocument/2006/relationships/hyperlink" Target="https://agrovoc.uniroma2.it/agrovoc/agrovoc/en/page/c_4243" TargetMode="External"/><Relationship Id="rId31" Type="http://schemas.openxmlformats.org/officeDocument/2006/relationships/hyperlink" Target="https://agrovoc.uniroma2.it/agrovoc/agrovoc/en/page/c_37457" TargetMode="External"/><Relationship Id="rId44" Type="http://schemas.openxmlformats.org/officeDocument/2006/relationships/hyperlink" Target="https://agrovoc.uniroma2.it/agrovoc/agrovoc/en/page/c_29582" TargetMode="External"/><Relationship Id="rId4" Type="http://schemas.openxmlformats.org/officeDocument/2006/relationships/hyperlink" Target="http://agrovoc.uniroma2.it/agrovoc/agrovoc/en/page/c_16208" TargetMode="External"/><Relationship Id="rId9" Type="http://schemas.openxmlformats.org/officeDocument/2006/relationships/hyperlink" Target="http://agrovoc.uniroma2.it/agrovoc/agrovoc/en/page/c_330848" TargetMode="External"/><Relationship Id="rId14" Type="http://schemas.openxmlformats.org/officeDocument/2006/relationships/hyperlink" Target="https://agrovoc.uniroma2.it/agrovoc/agrovoc/en/page/c_10176" TargetMode="External"/><Relationship Id="rId22" Type="http://schemas.openxmlformats.org/officeDocument/2006/relationships/hyperlink" Target="https://agrovoc.uniroma2.it/agrovoc/agrovoc/en/page/c_24419" TargetMode="External"/><Relationship Id="rId27" Type="http://schemas.openxmlformats.org/officeDocument/2006/relationships/hyperlink" Target="https://agrovoc.uniroma2.it/agrovoc/agrovoc/en/page/c_331558" TargetMode="External"/><Relationship Id="rId30" Type="http://schemas.openxmlformats.org/officeDocument/2006/relationships/hyperlink" Target="https://agrovoc.uniroma2.it/agrovoc/agrovoc/en/page/c_5193" TargetMode="External"/><Relationship Id="rId35" Type="http://schemas.openxmlformats.org/officeDocument/2006/relationships/hyperlink" Target="https://agrovoc.uniroma2.it/agrovoc/agrovoc/en/page/c_7208" TargetMode="External"/><Relationship Id="rId43" Type="http://schemas.openxmlformats.org/officeDocument/2006/relationships/hyperlink" Target="https://agrovoc.uniroma2.it/agrovoc/agrovoc/en/page/c_6496" TargetMode="External"/><Relationship Id="rId8" Type="http://schemas.openxmlformats.org/officeDocument/2006/relationships/hyperlink" Target="http://agrovoc.uniroma2.it/agrovoc/agrovoc/en/page/c_5192" TargetMode="External"/><Relationship Id="rId3" Type="http://schemas.openxmlformats.org/officeDocument/2006/relationships/hyperlink" Target="http://agrovoc.uniroma2.it/agrovoc/agrovoc/en/page/c_52bebf31" TargetMode="External"/><Relationship Id="rId12" Type="http://schemas.openxmlformats.org/officeDocument/2006/relationships/hyperlink" Target="http://agrovoc.uniroma2.it/agrovoc/agrovoc/en/page/c_13933" TargetMode="External"/><Relationship Id="rId17" Type="http://schemas.openxmlformats.org/officeDocument/2006/relationships/hyperlink" Target="https://agrovoc.uniroma2.it/agrovoc/agrovoc/en/page/c_24854" TargetMode="External"/><Relationship Id="rId25" Type="http://schemas.openxmlformats.org/officeDocument/2006/relationships/hyperlink" Target="https://agrovoc.uniroma2.it/agrovoc/agrovoc/en/page/c_7199" TargetMode="External"/><Relationship Id="rId33" Type="http://schemas.openxmlformats.org/officeDocument/2006/relationships/hyperlink" Target="https://agrovoc.uniroma2.it/agrovoc/agrovoc/en/page/c_34901" TargetMode="External"/><Relationship Id="rId38" Type="http://schemas.openxmlformats.org/officeDocument/2006/relationships/hyperlink" Target="https://agrovoc.uniroma2.it/agrovoc/agrovoc/en/page/c_25579" TargetMode="External"/><Relationship Id="rId46" Type="http://schemas.openxmlformats.org/officeDocument/2006/relationships/printerSettings" Target="../printerSettings/printerSettings4.bin"/><Relationship Id="rId20" Type="http://schemas.openxmlformats.org/officeDocument/2006/relationships/hyperlink" Target="https://agrovoc.uniroma2.it/agrovoc/agrovoc/en/page/c_24419" TargetMode="External"/><Relationship Id="rId41" Type="http://schemas.openxmlformats.org/officeDocument/2006/relationships/hyperlink" Target="https://agrovoc.uniroma2.it/agrovoc/agrovoc/en/page/c_6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4" sqref="O4"/>
    </sheetView>
  </sheetViews>
  <sheetFormatPr defaultRowHeight="14.5" x14ac:dyDescent="0.35"/>
  <cols>
    <col min="1" max="1" width="14" bestFit="1" customWidth="1"/>
    <col min="9" max="9" width="10.7265625" bestFit="1" customWidth="1"/>
    <col min="10" max="10" width="10.26953125" bestFit="1" customWidth="1"/>
    <col min="14" max="15" width="10.7265625" bestFit="1" customWidth="1"/>
  </cols>
  <sheetData>
    <row r="1" spans="1:15" x14ac:dyDescent="0.35">
      <c r="A1" s="2" t="s">
        <v>4</v>
      </c>
      <c r="B1" s="2" t="s">
        <v>5</v>
      </c>
      <c r="C1" s="2" t="s">
        <v>43</v>
      </c>
      <c r="D1" s="2" t="s">
        <v>6</v>
      </c>
      <c r="E1" s="2" t="s">
        <v>41</v>
      </c>
      <c r="F1" s="2" t="s">
        <v>38</v>
      </c>
      <c r="G1" s="2" t="s">
        <v>39</v>
      </c>
      <c r="H1" s="2" t="s">
        <v>40</v>
      </c>
      <c r="I1" s="2" t="s">
        <v>1</v>
      </c>
      <c r="J1" s="2" t="s">
        <v>9</v>
      </c>
      <c r="K1" s="2" t="s">
        <v>12</v>
      </c>
      <c r="L1" s="2" t="s">
        <v>15</v>
      </c>
      <c r="M1" s="2" t="s">
        <v>49</v>
      </c>
      <c r="N1" s="2" t="s">
        <v>50</v>
      </c>
    </row>
    <row r="2" spans="1:15" x14ac:dyDescent="0.35">
      <c r="A2" t="s">
        <v>7</v>
      </c>
      <c r="B2" t="s">
        <v>8</v>
      </c>
      <c r="C2" t="s">
        <v>44</v>
      </c>
      <c r="D2" t="s">
        <v>23</v>
      </c>
      <c r="E2" t="s">
        <v>42</v>
      </c>
      <c r="F2">
        <v>5.35</v>
      </c>
      <c r="G2">
        <v>-75.400000000000006</v>
      </c>
      <c r="H2">
        <v>200</v>
      </c>
      <c r="I2" s="1">
        <v>41422</v>
      </c>
      <c r="J2" t="s">
        <v>10</v>
      </c>
      <c r="K2" t="s">
        <v>13</v>
      </c>
      <c r="L2">
        <v>140</v>
      </c>
    </row>
    <row r="3" spans="1:15" x14ac:dyDescent="0.35">
      <c r="A3" t="s">
        <v>37</v>
      </c>
      <c r="B3" t="s">
        <v>36</v>
      </c>
      <c r="C3" t="s">
        <v>45</v>
      </c>
      <c r="D3" t="s">
        <v>55</v>
      </c>
      <c r="E3" t="s">
        <v>46</v>
      </c>
      <c r="F3">
        <v>8.5</v>
      </c>
      <c r="G3">
        <v>-90.6</v>
      </c>
      <c r="H3">
        <v>500</v>
      </c>
      <c r="I3" s="1">
        <v>41422</v>
      </c>
      <c r="J3" t="s">
        <v>11</v>
      </c>
      <c r="K3" t="s">
        <v>14</v>
      </c>
      <c r="L3">
        <v>130</v>
      </c>
      <c r="M3">
        <v>25</v>
      </c>
      <c r="N3" s="1">
        <f>I3+25</f>
        <v>41447</v>
      </c>
      <c r="O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6" sqref="I6"/>
    </sheetView>
  </sheetViews>
  <sheetFormatPr defaultRowHeight="14.5" x14ac:dyDescent="0.35"/>
  <sheetData>
    <row r="1" spans="1:7" x14ac:dyDescent="0.35">
      <c r="A1" s="2" t="s">
        <v>4</v>
      </c>
      <c r="B1" s="2" t="s">
        <v>5</v>
      </c>
      <c r="C1" s="2" t="s">
        <v>20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35">
      <c r="A2" t="s">
        <v>7</v>
      </c>
      <c r="B2" t="s">
        <v>8</v>
      </c>
      <c r="C2">
        <v>1</v>
      </c>
      <c r="D2" s="4">
        <v>16</v>
      </c>
      <c r="E2" s="4">
        <v>19.600000000000001</v>
      </c>
      <c r="F2">
        <v>19.600000000000001</v>
      </c>
      <c r="G2">
        <v>21.2</v>
      </c>
    </row>
    <row r="3" spans="1:7" x14ac:dyDescent="0.35">
      <c r="A3" t="s">
        <v>7</v>
      </c>
      <c r="B3" t="s">
        <v>8</v>
      </c>
      <c r="C3">
        <v>2</v>
      </c>
      <c r="D3" s="4">
        <v>27</v>
      </c>
      <c r="E3" s="4">
        <v>57</v>
      </c>
      <c r="F3">
        <v>40</v>
      </c>
      <c r="G3">
        <v>30</v>
      </c>
    </row>
    <row r="4" spans="1:7" x14ac:dyDescent="0.35">
      <c r="A4" t="s">
        <v>7</v>
      </c>
      <c r="B4" t="s">
        <v>8</v>
      </c>
      <c r="C4">
        <v>3</v>
      </c>
      <c r="D4" s="4">
        <v>37</v>
      </c>
      <c r="E4" s="4">
        <v>45</v>
      </c>
      <c r="F4">
        <v>0</v>
      </c>
      <c r="G4">
        <v>30</v>
      </c>
    </row>
    <row r="5" spans="1:7" x14ac:dyDescent="0.35">
      <c r="A5" t="s">
        <v>7</v>
      </c>
      <c r="B5" t="s">
        <v>8</v>
      </c>
      <c r="C5">
        <v>4</v>
      </c>
      <c r="D5" s="4">
        <v>49</v>
      </c>
      <c r="E5" s="4">
        <v>45</v>
      </c>
      <c r="F5">
        <v>0</v>
      </c>
      <c r="G5">
        <v>30</v>
      </c>
    </row>
    <row r="6" spans="1:7" x14ac:dyDescent="0.35">
      <c r="A6" t="s">
        <v>37</v>
      </c>
      <c r="B6" t="s">
        <v>36</v>
      </c>
      <c r="C6">
        <v>1</v>
      </c>
      <c r="D6">
        <v>60</v>
      </c>
      <c r="E6">
        <v>67</v>
      </c>
      <c r="F6">
        <v>23.45</v>
      </c>
      <c r="G6">
        <v>0</v>
      </c>
    </row>
    <row r="7" spans="1:7" x14ac:dyDescent="0.35">
      <c r="A7" t="s">
        <v>37</v>
      </c>
      <c r="B7" t="s">
        <v>36</v>
      </c>
      <c r="C7">
        <v>2</v>
      </c>
      <c r="D7">
        <v>67</v>
      </c>
      <c r="E7">
        <v>76.599999999999994</v>
      </c>
      <c r="F7">
        <v>30.6</v>
      </c>
      <c r="G7">
        <v>31.6</v>
      </c>
    </row>
    <row r="8" spans="1:7" x14ac:dyDescent="0.35">
      <c r="A8" t="s">
        <v>37</v>
      </c>
      <c r="B8" t="s">
        <v>36</v>
      </c>
      <c r="C8">
        <v>3</v>
      </c>
      <c r="D8">
        <v>79</v>
      </c>
      <c r="E8">
        <v>106.5</v>
      </c>
      <c r="F8">
        <v>0</v>
      </c>
      <c r="G8">
        <v>30</v>
      </c>
    </row>
    <row r="9" spans="1:7" x14ac:dyDescent="0.35">
      <c r="A9" t="s">
        <v>37</v>
      </c>
      <c r="B9" t="s">
        <v>36</v>
      </c>
      <c r="C9">
        <v>4</v>
      </c>
      <c r="D9">
        <v>92</v>
      </c>
      <c r="E9">
        <v>106.53</v>
      </c>
      <c r="F9">
        <v>0</v>
      </c>
      <c r="G9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K14" sqref="K14"/>
    </sheetView>
  </sheetViews>
  <sheetFormatPr defaultRowHeight="14.5" x14ac:dyDescent="0.35"/>
  <cols>
    <col min="1" max="1" width="30" bestFit="1" customWidth="1"/>
    <col min="2" max="3" width="30" customWidth="1"/>
    <col min="4" max="8" width="10.7265625" bestFit="1" customWidth="1"/>
  </cols>
  <sheetData>
    <row r="1" spans="1:8" x14ac:dyDescent="0.35">
      <c r="A1" s="2" t="s">
        <v>4</v>
      </c>
      <c r="B1" s="2" t="s">
        <v>5</v>
      </c>
      <c r="C1" s="2" t="s">
        <v>6</v>
      </c>
      <c r="D1" s="3" t="s">
        <v>1</v>
      </c>
      <c r="E1" s="3" t="s">
        <v>0</v>
      </c>
      <c r="F1" s="3" t="s">
        <v>2</v>
      </c>
      <c r="G1" s="3" t="s">
        <v>21</v>
      </c>
      <c r="H1" s="3" t="s">
        <v>3</v>
      </c>
    </row>
    <row r="2" spans="1:8" x14ac:dyDescent="0.35">
      <c r="A2" t="s">
        <v>7</v>
      </c>
      <c r="B2" t="s">
        <v>8</v>
      </c>
      <c r="C2" t="s">
        <v>23</v>
      </c>
      <c r="D2" s="1">
        <v>41422</v>
      </c>
      <c r="E2" s="1">
        <v>41433</v>
      </c>
      <c r="F2" s="1">
        <v>41480</v>
      </c>
      <c r="G2" s="1">
        <v>41524</v>
      </c>
      <c r="H2" s="1">
        <v>41556</v>
      </c>
    </row>
    <row r="3" spans="1:8" x14ac:dyDescent="0.35">
      <c r="A3" t="s">
        <v>37</v>
      </c>
      <c r="B3" t="s">
        <v>36</v>
      </c>
      <c r="C3" t="s">
        <v>55</v>
      </c>
      <c r="D3" s="1">
        <v>41622</v>
      </c>
      <c r="E3" s="1">
        <v>41633</v>
      </c>
      <c r="F3" s="1">
        <v>41677</v>
      </c>
      <c r="G3" s="1">
        <v>41724</v>
      </c>
      <c r="H3" s="1">
        <v>41756</v>
      </c>
    </row>
    <row r="5" spans="1:8" x14ac:dyDescent="0.35">
      <c r="D5" s="1"/>
      <c r="E5" s="1"/>
      <c r="F5" s="1"/>
      <c r="G5" s="1"/>
      <c r="H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selection activeCell="G4" sqref="G4"/>
    </sheetView>
  </sheetViews>
  <sheetFormatPr defaultRowHeight="14.5" x14ac:dyDescent="0.35"/>
  <cols>
    <col min="1" max="1" width="13.54296875" bestFit="1" customWidth="1"/>
    <col min="2" max="2" width="7.26953125" bestFit="1" customWidth="1"/>
    <col min="4" max="4" width="16.26953125" bestFit="1" customWidth="1"/>
    <col min="17" max="17" width="10.7265625" bestFit="1" customWidth="1"/>
  </cols>
  <sheetData>
    <row r="1" spans="1:17" x14ac:dyDescent="0.35">
      <c r="A1" s="2" t="s">
        <v>4</v>
      </c>
      <c r="B1" s="2" t="s">
        <v>5</v>
      </c>
      <c r="C1" s="2" t="s">
        <v>6</v>
      </c>
      <c r="D1" s="2" t="s">
        <v>22</v>
      </c>
      <c r="E1" s="2" t="s">
        <v>24</v>
      </c>
      <c r="F1" s="2" t="s">
        <v>122</v>
      </c>
      <c r="G1" s="2" t="s">
        <v>25</v>
      </c>
      <c r="H1" s="2" t="s">
        <v>123</v>
      </c>
      <c r="I1" s="7" t="s">
        <v>26</v>
      </c>
      <c r="J1" s="2" t="s">
        <v>124</v>
      </c>
      <c r="K1" s="7" t="s">
        <v>27</v>
      </c>
      <c r="L1" s="2" t="s">
        <v>125</v>
      </c>
      <c r="M1" s="7" t="s">
        <v>28</v>
      </c>
      <c r="N1" s="2" t="s">
        <v>126</v>
      </c>
      <c r="O1" s="7" t="s">
        <v>29</v>
      </c>
      <c r="P1" s="2" t="s">
        <v>127</v>
      </c>
      <c r="Q1" s="7" t="s">
        <v>127</v>
      </c>
    </row>
    <row r="2" spans="1:17" x14ac:dyDescent="0.35">
      <c r="A2" t="s">
        <v>7</v>
      </c>
      <c r="B2" t="s">
        <v>8</v>
      </c>
      <c r="C2" t="s">
        <v>23</v>
      </c>
      <c r="D2" s="1">
        <v>41453</v>
      </c>
      <c r="E2" s="6">
        <v>0.4</v>
      </c>
      <c r="F2" s="6">
        <v>0.1</v>
      </c>
      <c r="G2" s="5">
        <v>74.12</v>
      </c>
      <c r="H2" s="5">
        <v>7.6</v>
      </c>
      <c r="I2" s="4">
        <v>4.1319999999999997</v>
      </c>
      <c r="J2" s="4">
        <v>0.4</v>
      </c>
      <c r="K2" s="4">
        <v>81.199999999999989</v>
      </c>
      <c r="L2" s="4">
        <v>7.1999999999999993</v>
      </c>
      <c r="M2" s="4">
        <v>0</v>
      </c>
      <c r="N2" s="4">
        <v>0</v>
      </c>
      <c r="O2" s="4">
        <f>SUM(G2,I2,K2,M2)</f>
        <v>159.452</v>
      </c>
      <c r="P2" s="4">
        <v>12.4</v>
      </c>
      <c r="Q2" s="8">
        <f>SUM(H2,J2,L2,N2)</f>
        <v>15.2</v>
      </c>
    </row>
    <row r="3" spans="1:17" x14ac:dyDescent="0.35">
      <c r="A3" t="s">
        <v>7</v>
      </c>
      <c r="B3" t="s">
        <v>8</v>
      </c>
      <c r="C3" t="s">
        <v>23</v>
      </c>
      <c r="D3" s="1">
        <v>41458</v>
      </c>
      <c r="E3" s="6">
        <v>0.8</v>
      </c>
      <c r="F3" s="6">
        <v>0.10199999999999999</v>
      </c>
      <c r="G3" s="5">
        <v>122.68</v>
      </c>
      <c r="H3" s="5">
        <v>25.6</v>
      </c>
      <c r="I3" s="4">
        <v>4.2679999999999998</v>
      </c>
      <c r="J3" s="4">
        <v>3.5999999999999996</v>
      </c>
      <c r="K3" s="4">
        <v>166.68</v>
      </c>
      <c r="L3" s="4">
        <v>24.8</v>
      </c>
      <c r="M3" s="4">
        <v>0</v>
      </c>
      <c r="N3" s="4">
        <v>0</v>
      </c>
      <c r="O3" s="4">
        <f t="shared" ref="O3:O14" si="0">SUM(G3,I3,K3,M3)</f>
        <v>293.62800000000004</v>
      </c>
      <c r="P3" s="4">
        <v>46</v>
      </c>
      <c r="Q3" s="8">
        <f t="shared" ref="Q3:Q27" si="1">SUM(H3,J3,L3,N3)</f>
        <v>54</v>
      </c>
    </row>
    <row r="4" spans="1:17" x14ac:dyDescent="0.35">
      <c r="A4" t="s">
        <v>7</v>
      </c>
      <c r="B4" t="s">
        <v>8</v>
      </c>
      <c r="C4" t="s">
        <v>23</v>
      </c>
      <c r="D4" s="1">
        <v>41466</v>
      </c>
      <c r="E4" s="6">
        <v>1.2</v>
      </c>
      <c r="F4" s="6">
        <v>0.104</v>
      </c>
      <c r="G4" s="5">
        <v>270.68</v>
      </c>
      <c r="H4" s="5">
        <v>106.8</v>
      </c>
      <c r="I4" s="4">
        <v>5.468</v>
      </c>
      <c r="J4" s="4">
        <v>3.2</v>
      </c>
      <c r="K4" s="4">
        <v>364.4</v>
      </c>
      <c r="L4" s="4">
        <v>160.39999999999998</v>
      </c>
      <c r="M4" s="4">
        <v>0</v>
      </c>
      <c r="N4" s="4">
        <v>0</v>
      </c>
      <c r="O4" s="4">
        <f t="shared" si="0"/>
        <v>640.548</v>
      </c>
      <c r="P4" s="4">
        <v>266.39999999999998</v>
      </c>
      <c r="Q4" s="8">
        <f t="shared" si="1"/>
        <v>270.39999999999998</v>
      </c>
    </row>
    <row r="5" spans="1:17" x14ac:dyDescent="0.35">
      <c r="A5" t="s">
        <v>7</v>
      </c>
      <c r="B5" t="s">
        <v>8</v>
      </c>
      <c r="C5" t="s">
        <v>23</v>
      </c>
      <c r="D5" s="1">
        <v>41472</v>
      </c>
      <c r="E5" s="6">
        <v>1.6</v>
      </c>
      <c r="F5" s="6">
        <v>0.106</v>
      </c>
      <c r="G5" s="5">
        <v>384.91999999999996</v>
      </c>
      <c r="H5" s="5">
        <v>23.2</v>
      </c>
      <c r="I5" s="4">
        <v>3.0680000000000001</v>
      </c>
      <c r="J5" s="4">
        <v>0.4</v>
      </c>
      <c r="K5" s="4">
        <v>251.20000000000002</v>
      </c>
      <c r="L5" s="4">
        <v>124.80000000000001</v>
      </c>
      <c r="M5" s="4">
        <v>0</v>
      </c>
      <c r="N5" s="4">
        <v>0</v>
      </c>
      <c r="O5" s="4">
        <f t="shared" si="0"/>
        <v>639.18799999999999</v>
      </c>
      <c r="P5" s="4">
        <v>114.80000000000001</v>
      </c>
      <c r="Q5" s="8">
        <f t="shared" si="1"/>
        <v>148.4</v>
      </c>
    </row>
    <row r="6" spans="1:17" x14ac:dyDescent="0.35">
      <c r="A6" t="s">
        <v>7</v>
      </c>
      <c r="B6" t="s">
        <v>8</v>
      </c>
      <c r="C6" t="s">
        <v>23</v>
      </c>
      <c r="D6" s="1">
        <v>41478</v>
      </c>
      <c r="E6" s="6">
        <v>2</v>
      </c>
      <c r="F6" s="6">
        <v>0.108</v>
      </c>
      <c r="G6" s="5">
        <v>610.28</v>
      </c>
      <c r="H6" s="5">
        <v>193.2</v>
      </c>
      <c r="I6" s="4">
        <v>20.532</v>
      </c>
      <c r="J6" s="4">
        <v>8.8000000000000007</v>
      </c>
      <c r="K6" s="4">
        <v>627.07999999999993</v>
      </c>
      <c r="L6" s="4">
        <v>210.39999999999998</v>
      </c>
      <c r="M6" s="4">
        <v>0</v>
      </c>
      <c r="N6" s="4">
        <v>0</v>
      </c>
      <c r="O6" s="4">
        <f t="shared" si="0"/>
        <v>1257.8919999999998</v>
      </c>
      <c r="P6" s="4">
        <v>411.59999999999997</v>
      </c>
      <c r="Q6" s="8">
        <f t="shared" si="1"/>
        <v>412.4</v>
      </c>
    </row>
    <row r="7" spans="1:17" x14ac:dyDescent="0.35">
      <c r="A7" t="s">
        <v>7</v>
      </c>
      <c r="B7" t="s">
        <v>8</v>
      </c>
      <c r="C7" t="s">
        <v>23</v>
      </c>
      <c r="D7" s="1">
        <v>41487</v>
      </c>
      <c r="E7" s="6">
        <v>2.4</v>
      </c>
      <c r="F7" s="6">
        <v>0.11</v>
      </c>
      <c r="G7" s="5">
        <v>1190.68</v>
      </c>
      <c r="H7" s="5">
        <v>26.400000000000002</v>
      </c>
      <c r="I7" s="4">
        <v>16.667999999999999</v>
      </c>
      <c r="J7" s="4">
        <v>9.6</v>
      </c>
      <c r="K7" s="4">
        <v>1078.6799999999998</v>
      </c>
      <c r="L7" s="4">
        <v>125.19999999999999</v>
      </c>
      <c r="M7" s="4">
        <v>0</v>
      </c>
      <c r="N7" s="4">
        <v>0</v>
      </c>
      <c r="O7" s="4">
        <f t="shared" si="0"/>
        <v>2286.0279999999998</v>
      </c>
      <c r="P7" s="4">
        <v>126</v>
      </c>
      <c r="Q7" s="8">
        <f t="shared" si="1"/>
        <v>161.19999999999999</v>
      </c>
    </row>
    <row r="8" spans="1:17" x14ac:dyDescent="0.35">
      <c r="A8" t="s">
        <v>7</v>
      </c>
      <c r="B8" t="s">
        <v>8</v>
      </c>
      <c r="C8" t="s">
        <v>23</v>
      </c>
      <c r="D8" s="1">
        <v>41494</v>
      </c>
      <c r="E8" s="6">
        <v>2.8</v>
      </c>
      <c r="F8" s="6">
        <v>0.112</v>
      </c>
      <c r="G8" s="5">
        <v>2544</v>
      </c>
      <c r="H8" s="5">
        <v>368.40000000000003</v>
      </c>
      <c r="I8" s="4">
        <v>20.268000000000001</v>
      </c>
      <c r="J8" s="4">
        <v>10.4</v>
      </c>
      <c r="K8" s="4">
        <v>2901.32</v>
      </c>
      <c r="L8" s="4">
        <v>420</v>
      </c>
      <c r="M8" s="4">
        <v>0</v>
      </c>
      <c r="N8" s="4">
        <v>0</v>
      </c>
      <c r="O8" s="4">
        <f t="shared" si="0"/>
        <v>5465.5879999999997</v>
      </c>
      <c r="P8" s="4">
        <v>772.4</v>
      </c>
      <c r="Q8" s="8">
        <f t="shared" si="1"/>
        <v>798.8</v>
      </c>
    </row>
    <row r="9" spans="1:17" x14ac:dyDescent="0.35">
      <c r="A9" t="s">
        <v>7</v>
      </c>
      <c r="B9" t="s">
        <v>8</v>
      </c>
      <c r="C9" t="s">
        <v>23</v>
      </c>
      <c r="D9" s="1">
        <v>41501</v>
      </c>
      <c r="E9" s="6">
        <v>3.2</v>
      </c>
      <c r="F9" s="6">
        <v>0.114</v>
      </c>
      <c r="G9" s="5">
        <v>2590.6799999999998</v>
      </c>
      <c r="H9" s="5">
        <v>570</v>
      </c>
      <c r="I9" s="4">
        <v>52.131999999999998</v>
      </c>
      <c r="J9" s="4">
        <v>29.2</v>
      </c>
      <c r="K9" s="4">
        <v>3122.68</v>
      </c>
      <c r="L9" s="4">
        <v>606</v>
      </c>
      <c r="M9" s="4">
        <v>0</v>
      </c>
      <c r="N9" s="4">
        <v>0</v>
      </c>
      <c r="O9" s="4">
        <f t="shared" si="0"/>
        <v>5765.4920000000002</v>
      </c>
      <c r="P9" s="4">
        <v>1160</v>
      </c>
      <c r="Q9" s="8">
        <f t="shared" si="1"/>
        <v>1205.2</v>
      </c>
    </row>
    <row r="10" spans="1:17" x14ac:dyDescent="0.35">
      <c r="A10" t="s">
        <v>7</v>
      </c>
      <c r="B10" t="s">
        <v>8</v>
      </c>
      <c r="C10" t="s">
        <v>23</v>
      </c>
      <c r="D10" s="1">
        <v>41508</v>
      </c>
      <c r="E10" s="6">
        <v>3.6</v>
      </c>
      <c r="F10" s="6">
        <v>0.11600000000000001</v>
      </c>
      <c r="G10" s="5">
        <v>2938.68</v>
      </c>
      <c r="H10" s="5">
        <v>708</v>
      </c>
      <c r="I10" s="4">
        <v>50.932000000000002</v>
      </c>
      <c r="J10" s="4">
        <v>28.799999999999997</v>
      </c>
      <c r="K10" s="4">
        <v>3670.68</v>
      </c>
      <c r="L10" s="4">
        <v>839.2</v>
      </c>
      <c r="M10" s="4">
        <v>0</v>
      </c>
      <c r="N10" s="4">
        <v>0</v>
      </c>
      <c r="O10" s="4">
        <f t="shared" si="0"/>
        <v>6660.2919999999995</v>
      </c>
      <c r="P10" s="4">
        <v>1553.1999999999998</v>
      </c>
      <c r="Q10" s="8">
        <f t="shared" si="1"/>
        <v>1576</v>
      </c>
    </row>
    <row r="11" spans="1:17" x14ac:dyDescent="0.35">
      <c r="A11" t="s">
        <v>7</v>
      </c>
      <c r="B11" t="s">
        <v>8</v>
      </c>
      <c r="C11" t="s">
        <v>23</v>
      </c>
      <c r="D11" s="1">
        <v>41516</v>
      </c>
      <c r="E11" s="6">
        <v>4</v>
      </c>
      <c r="F11" s="6">
        <v>0.11799999999999999</v>
      </c>
      <c r="G11" s="5">
        <v>3518.2799999999997</v>
      </c>
      <c r="H11" s="5">
        <v>358.40000000000003</v>
      </c>
      <c r="I11" s="4">
        <v>80.8</v>
      </c>
      <c r="J11" s="4">
        <v>28.799999999999997</v>
      </c>
      <c r="K11" s="4">
        <v>6626.7999999999993</v>
      </c>
      <c r="L11" s="4">
        <v>366.8</v>
      </c>
      <c r="M11" s="4">
        <v>67.08</v>
      </c>
      <c r="N11" s="4">
        <v>211.20000000000002</v>
      </c>
      <c r="O11" s="4">
        <f t="shared" si="0"/>
        <v>10292.959999999999</v>
      </c>
      <c r="P11" s="4">
        <v>696.80000000000007</v>
      </c>
      <c r="Q11" s="8">
        <f t="shared" si="1"/>
        <v>965.2</v>
      </c>
    </row>
    <row r="12" spans="1:17" x14ac:dyDescent="0.35">
      <c r="A12" t="s">
        <v>7</v>
      </c>
      <c r="B12" t="s">
        <v>8</v>
      </c>
      <c r="C12" t="s">
        <v>23</v>
      </c>
      <c r="D12" s="1">
        <v>41523</v>
      </c>
      <c r="E12" s="6">
        <v>4.4000000000000004</v>
      </c>
      <c r="F12" s="6">
        <v>0.12</v>
      </c>
      <c r="G12" s="5">
        <v>4114.8</v>
      </c>
      <c r="H12" s="5">
        <v>543.6</v>
      </c>
      <c r="I12" s="4">
        <v>126.8</v>
      </c>
      <c r="J12" s="4">
        <v>23.2</v>
      </c>
      <c r="K12" s="4">
        <v>8449.7199999999993</v>
      </c>
      <c r="L12" s="4">
        <v>813.19999999999993</v>
      </c>
      <c r="M12" s="4">
        <v>1924.1200000000001</v>
      </c>
      <c r="N12" s="4">
        <v>342.8</v>
      </c>
      <c r="O12" s="4">
        <f t="shared" si="0"/>
        <v>14615.44</v>
      </c>
      <c r="P12" s="4">
        <v>1471.6</v>
      </c>
      <c r="Q12" s="8">
        <f t="shared" si="1"/>
        <v>1722.8</v>
      </c>
    </row>
    <row r="13" spans="1:17" x14ac:dyDescent="0.35">
      <c r="A13" t="s">
        <v>7</v>
      </c>
      <c r="B13" t="s">
        <v>8</v>
      </c>
      <c r="C13" t="s">
        <v>23</v>
      </c>
      <c r="D13" s="1">
        <v>41527</v>
      </c>
      <c r="E13" s="6">
        <v>4.8</v>
      </c>
      <c r="F13" s="6">
        <v>0.122</v>
      </c>
      <c r="G13" s="5">
        <v>3259.08</v>
      </c>
      <c r="H13" s="5">
        <v>324</v>
      </c>
      <c r="I13" s="4">
        <v>450.53199999999998</v>
      </c>
      <c r="J13" s="4">
        <v>156.4</v>
      </c>
      <c r="K13" s="4">
        <v>8813.64</v>
      </c>
      <c r="L13" s="4">
        <v>2040.3999999999999</v>
      </c>
      <c r="M13" s="4">
        <v>3244.6800000000003</v>
      </c>
      <c r="N13" s="4">
        <v>493.2</v>
      </c>
      <c r="O13" s="4">
        <f t="shared" si="0"/>
        <v>15767.932000000001</v>
      </c>
      <c r="P13" s="4">
        <v>2888</v>
      </c>
      <c r="Q13" s="8">
        <f t="shared" si="1"/>
        <v>3013.9999999999995</v>
      </c>
    </row>
    <row r="14" spans="1:17" x14ac:dyDescent="0.35">
      <c r="A14" t="s">
        <v>7</v>
      </c>
      <c r="B14" t="s">
        <v>8</v>
      </c>
      <c r="C14" t="s">
        <v>23</v>
      </c>
      <c r="D14" s="1">
        <v>41556</v>
      </c>
      <c r="E14" s="6">
        <v>5.2</v>
      </c>
      <c r="F14" s="6">
        <v>0.124</v>
      </c>
      <c r="G14" s="5">
        <v>1612.52</v>
      </c>
      <c r="H14" s="5">
        <v>264.40000000000003</v>
      </c>
      <c r="I14" s="4">
        <v>963.46800000000007</v>
      </c>
      <c r="J14" s="4">
        <v>143.19999999999999</v>
      </c>
      <c r="K14" s="4">
        <v>5135.3200000000006</v>
      </c>
      <c r="L14" s="4">
        <v>186.4</v>
      </c>
      <c r="M14" s="4">
        <v>6706.2</v>
      </c>
      <c r="N14" s="4">
        <v>1106.4000000000001</v>
      </c>
      <c r="O14" s="4">
        <f t="shared" si="0"/>
        <v>14417.508000000002</v>
      </c>
      <c r="P14" s="4">
        <v>1168.8</v>
      </c>
      <c r="Q14" s="8">
        <f t="shared" si="1"/>
        <v>1700.4</v>
      </c>
    </row>
    <row r="15" spans="1:17" x14ac:dyDescent="0.35">
      <c r="A15" t="s">
        <v>37</v>
      </c>
      <c r="B15" t="s">
        <v>36</v>
      </c>
      <c r="C15" t="s">
        <v>55</v>
      </c>
      <c r="D15" s="1">
        <v>41653</v>
      </c>
      <c r="E15" s="4">
        <f>E2+2</f>
        <v>2.4</v>
      </c>
      <c r="F15" s="4">
        <f t="shared" ref="F15:P15" si="2">F2+2</f>
        <v>2.1</v>
      </c>
      <c r="G15" s="4">
        <f t="shared" si="2"/>
        <v>76.12</v>
      </c>
      <c r="H15" s="4">
        <f t="shared" si="2"/>
        <v>9.6</v>
      </c>
      <c r="I15" s="4">
        <f t="shared" si="2"/>
        <v>6.1319999999999997</v>
      </c>
      <c r="J15" s="4">
        <f t="shared" si="2"/>
        <v>2.4</v>
      </c>
      <c r="K15" s="4">
        <f t="shared" si="2"/>
        <v>83.199999999999989</v>
      </c>
      <c r="L15" s="4">
        <f t="shared" si="2"/>
        <v>9.1999999999999993</v>
      </c>
      <c r="M15" s="4">
        <f t="shared" si="2"/>
        <v>2</v>
      </c>
      <c r="N15" s="4">
        <f t="shared" si="2"/>
        <v>2</v>
      </c>
      <c r="O15" s="4">
        <f t="shared" si="2"/>
        <v>161.452</v>
      </c>
      <c r="P15" s="4">
        <f t="shared" si="2"/>
        <v>14.4</v>
      </c>
      <c r="Q15" s="8">
        <f t="shared" si="1"/>
        <v>23.2</v>
      </c>
    </row>
    <row r="16" spans="1:17" x14ac:dyDescent="0.35">
      <c r="A16" t="s">
        <v>37</v>
      </c>
      <c r="B16" t="s">
        <v>36</v>
      </c>
      <c r="C16" t="s">
        <v>55</v>
      </c>
      <c r="D16" s="1">
        <v>41658</v>
      </c>
      <c r="E16" s="4">
        <f t="shared" ref="E16:P16" si="3">E3+2</f>
        <v>2.8</v>
      </c>
      <c r="F16" s="4">
        <f t="shared" si="3"/>
        <v>2.1019999999999999</v>
      </c>
      <c r="G16" s="4">
        <f t="shared" si="3"/>
        <v>124.68</v>
      </c>
      <c r="H16" s="4">
        <f t="shared" si="3"/>
        <v>27.6</v>
      </c>
      <c r="I16" s="4">
        <f t="shared" si="3"/>
        <v>6.2679999999999998</v>
      </c>
      <c r="J16" s="4">
        <f t="shared" si="3"/>
        <v>5.6</v>
      </c>
      <c r="K16" s="4">
        <f t="shared" si="3"/>
        <v>168.68</v>
      </c>
      <c r="L16" s="4">
        <f t="shared" si="3"/>
        <v>26.8</v>
      </c>
      <c r="M16" s="4">
        <f t="shared" si="3"/>
        <v>2</v>
      </c>
      <c r="N16" s="4">
        <f t="shared" si="3"/>
        <v>2</v>
      </c>
      <c r="O16" s="4">
        <f t="shared" si="3"/>
        <v>295.62800000000004</v>
      </c>
      <c r="P16" s="4">
        <f t="shared" si="3"/>
        <v>48</v>
      </c>
      <c r="Q16" s="8">
        <f t="shared" si="1"/>
        <v>62</v>
      </c>
    </row>
    <row r="17" spans="1:17" x14ac:dyDescent="0.35">
      <c r="A17" t="s">
        <v>37</v>
      </c>
      <c r="B17" t="s">
        <v>36</v>
      </c>
      <c r="C17" t="s">
        <v>55</v>
      </c>
      <c r="D17" s="1">
        <v>41666</v>
      </c>
      <c r="E17" s="4">
        <f t="shared" ref="E17:P17" si="4">E4+2</f>
        <v>3.2</v>
      </c>
      <c r="F17" s="4">
        <f t="shared" si="4"/>
        <v>2.1040000000000001</v>
      </c>
      <c r="G17" s="4">
        <f t="shared" si="4"/>
        <v>272.68</v>
      </c>
      <c r="H17" s="4">
        <f t="shared" si="4"/>
        <v>108.8</v>
      </c>
      <c r="I17" s="4">
        <f t="shared" si="4"/>
        <v>7.468</v>
      </c>
      <c r="J17" s="4">
        <f t="shared" si="4"/>
        <v>5.2</v>
      </c>
      <c r="K17" s="4">
        <f t="shared" si="4"/>
        <v>366.4</v>
      </c>
      <c r="L17" s="4">
        <f t="shared" si="4"/>
        <v>162.39999999999998</v>
      </c>
      <c r="M17" s="4">
        <f t="shared" si="4"/>
        <v>2</v>
      </c>
      <c r="N17" s="4">
        <f t="shared" si="4"/>
        <v>2</v>
      </c>
      <c r="O17" s="4">
        <f t="shared" si="4"/>
        <v>642.548</v>
      </c>
      <c r="P17" s="4">
        <f t="shared" si="4"/>
        <v>268.39999999999998</v>
      </c>
      <c r="Q17" s="8">
        <f t="shared" si="1"/>
        <v>278.39999999999998</v>
      </c>
    </row>
    <row r="18" spans="1:17" x14ac:dyDescent="0.35">
      <c r="A18" t="s">
        <v>37</v>
      </c>
      <c r="B18" t="s">
        <v>36</v>
      </c>
      <c r="C18" t="s">
        <v>55</v>
      </c>
      <c r="D18" s="1">
        <v>41672</v>
      </c>
      <c r="E18" s="4">
        <f t="shared" ref="E18:P18" si="5">E5+2</f>
        <v>3.6</v>
      </c>
      <c r="F18" s="4">
        <f t="shared" si="5"/>
        <v>2.1059999999999999</v>
      </c>
      <c r="G18" s="4">
        <f t="shared" si="5"/>
        <v>386.91999999999996</v>
      </c>
      <c r="H18" s="4">
        <f t="shared" si="5"/>
        <v>25.2</v>
      </c>
      <c r="I18" s="4">
        <f t="shared" si="5"/>
        <v>5.0679999999999996</v>
      </c>
      <c r="J18" s="4">
        <f t="shared" si="5"/>
        <v>2.4</v>
      </c>
      <c r="K18" s="4">
        <f t="shared" si="5"/>
        <v>253.20000000000002</v>
      </c>
      <c r="L18" s="4">
        <f t="shared" si="5"/>
        <v>126.80000000000001</v>
      </c>
      <c r="M18" s="4">
        <f t="shared" si="5"/>
        <v>2</v>
      </c>
      <c r="N18" s="4">
        <f t="shared" si="5"/>
        <v>2</v>
      </c>
      <c r="O18" s="4">
        <f t="shared" si="5"/>
        <v>641.18799999999999</v>
      </c>
      <c r="P18" s="4">
        <f t="shared" si="5"/>
        <v>116.80000000000001</v>
      </c>
      <c r="Q18" s="8">
        <f t="shared" si="1"/>
        <v>156.4</v>
      </c>
    </row>
    <row r="19" spans="1:17" x14ac:dyDescent="0.35">
      <c r="A19" t="s">
        <v>37</v>
      </c>
      <c r="B19" t="s">
        <v>36</v>
      </c>
      <c r="C19" t="s">
        <v>55</v>
      </c>
      <c r="D19" s="1">
        <v>41678</v>
      </c>
      <c r="E19" s="4">
        <f t="shared" ref="E19:P19" si="6">E6+2</f>
        <v>4</v>
      </c>
      <c r="F19" s="4">
        <f t="shared" si="6"/>
        <v>2.1080000000000001</v>
      </c>
      <c r="G19" s="4">
        <f t="shared" si="6"/>
        <v>612.28</v>
      </c>
      <c r="H19" s="4">
        <f t="shared" si="6"/>
        <v>195.2</v>
      </c>
      <c r="I19" s="4">
        <f t="shared" si="6"/>
        <v>22.532</v>
      </c>
      <c r="J19" s="4">
        <f t="shared" si="6"/>
        <v>10.8</v>
      </c>
      <c r="K19" s="4">
        <f t="shared" si="6"/>
        <v>629.07999999999993</v>
      </c>
      <c r="L19" s="4">
        <f t="shared" si="6"/>
        <v>212.39999999999998</v>
      </c>
      <c r="M19" s="4">
        <f t="shared" si="6"/>
        <v>2</v>
      </c>
      <c r="N19" s="4">
        <f t="shared" si="6"/>
        <v>2</v>
      </c>
      <c r="O19" s="4">
        <f t="shared" si="6"/>
        <v>1259.8919999999998</v>
      </c>
      <c r="P19" s="4">
        <f t="shared" si="6"/>
        <v>413.59999999999997</v>
      </c>
      <c r="Q19" s="8">
        <f t="shared" si="1"/>
        <v>420.4</v>
      </c>
    </row>
    <row r="20" spans="1:17" x14ac:dyDescent="0.35">
      <c r="A20" t="s">
        <v>37</v>
      </c>
      <c r="B20" t="s">
        <v>36</v>
      </c>
      <c r="C20" t="s">
        <v>55</v>
      </c>
      <c r="D20" s="1">
        <v>41687</v>
      </c>
      <c r="E20" s="4">
        <f t="shared" ref="E20:P20" si="7">E7+2</f>
        <v>4.4000000000000004</v>
      </c>
      <c r="F20" s="4">
        <f t="shared" si="7"/>
        <v>2.11</v>
      </c>
      <c r="G20" s="4">
        <f t="shared" si="7"/>
        <v>1192.68</v>
      </c>
      <c r="H20" s="4">
        <f t="shared" si="7"/>
        <v>28.400000000000002</v>
      </c>
      <c r="I20" s="4">
        <f t="shared" si="7"/>
        <v>18.667999999999999</v>
      </c>
      <c r="J20" s="4">
        <f t="shared" si="7"/>
        <v>11.6</v>
      </c>
      <c r="K20" s="4">
        <f t="shared" si="7"/>
        <v>1080.6799999999998</v>
      </c>
      <c r="L20" s="4">
        <f t="shared" si="7"/>
        <v>127.19999999999999</v>
      </c>
      <c r="M20" s="4">
        <f t="shared" si="7"/>
        <v>2</v>
      </c>
      <c r="N20" s="4">
        <f t="shared" si="7"/>
        <v>2</v>
      </c>
      <c r="O20" s="4">
        <f t="shared" si="7"/>
        <v>2288.0279999999998</v>
      </c>
      <c r="P20" s="4">
        <f t="shared" si="7"/>
        <v>128</v>
      </c>
      <c r="Q20" s="8">
        <f t="shared" si="1"/>
        <v>169.2</v>
      </c>
    </row>
    <row r="21" spans="1:17" x14ac:dyDescent="0.35">
      <c r="A21" t="s">
        <v>37</v>
      </c>
      <c r="B21" t="s">
        <v>36</v>
      </c>
      <c r="C21" t="s">
        <v>55</v>
      </c>
      <c r="D21" s="1">
        <v>41694</v>
      </c>
      <c r="E21" s="4">
        <f t="shared" ref="E21:P21" si="8">E8+2</f>
        <v>4.8</v>
      </c>
      <c r="F21" s="4">
        <f t="shared" si="8"/>
        <v>2.1120000000000001</v>
      </c>
      <c r="G21" s="4">
        <f t="shared" si="8"/>
        <v>2546</v>
      </c>
      <c r="H21" s="4">
        <f t="shared" si="8"/>
        <v>370.40000000000003</v>
      </c>
      <c r="I21" s="4">
        <f t="shared" si="8"/>
        <v>22.268000000000001</v>
      </c>
      <c r="J21" s="4">
        <f t="shared" si="8"/>
        <v>12.4</v>
      </c>
      <c r="K21" s="4">
        <f t="shared" si="8"/>
        <v>2903.32</v>
      </c>
      <c r="L21" s="4">
        <f t="shared" si="8"/>
        <v>422</v>
      </c>
      <c r="M21" s="4">
        <f t="shared" si="8"/>
        <v>2</v>
      </c>
      <c r="N21" s="4">
        <f t="shared" si="8"/>
        <v>2</v>
      </c>
      <c r="O21" s="4">
        <f t="shared" si="8"/>
        <v>5467.5879999999997</v>
      </c>
      <c r="P21" s="4">
        <f t="shared" si="8"/>
        <v>774.4</v>
      </c>
      <c r="Q21" s="8">
        <f t="shared" si="1"/>
        <v>806.8</v>
      </c>
    </row>
    <row r="22" spans="1:17" x14ac:dyDescent="0.35">
      <c r="A22" t="s">
        <v>37</v>
      </c>
      <c r="B22" t="s">
        <v>36</v>
      </c>
      <c r="C22" t="s">
        <v>55</v>
      </c>
      <c r="D22" s="1">
        <v>41701</v>
      </c>
      <c r="E22" s="4">
        <f t="shared" ref="E22:P22" si="9">E9+2</f>
        <v>5.2</v>
      </c>
      <c r="F22" s="4">
        <f t="shared" si="9"/>
        <v>2.1139999999999999</v>
      </c>
      <c r="G22" s="4">
        <f t="shared" si="9"/>
        <v>2592.6799999999998</v>
      </c>
      <c r="H22" s="4">
        <f t="shared" si="9"/>
        <v>572</v>
      </c>
      <c r="I22" s="4">
        <f t="shared" si="9"/>
        <v>54.131999999999998</v>
      </c>
      <c r="J22" s="4">
        <f t="shared" si="9"/>
        <v>31.2</v>
      </c>
      <c r="K22" s="4">
        <f t="shared" si="9"/>
        <v>3124.68</v>
      </c>
      <c r="L22" s="4">
        <f t="shared" si="9"/>
        <v>608</v>
      </c>
      <c r="M22" s="4">
        <f t="shared" si="9"/>
        <v>2</v>
      </c>
      <c r="N22" s="4">
        <f t="shared" si="9"/>
        <v>2</v>
      </c>
      <c r="O22" s="4">
        <f t="shared" si="9"/>
        <v>5767.4920000000002</v>
      </c>
      <c r="P22" s="4">
        <f t="shared" si="9"/>
        <v>1162</v>
      </c>
      <c r="Q22" s="8">
        <f t="shared" si="1"/>
        <v>1213.2</v>
      </c>
    </row>
    <row r="23" spans="1:17" x14ac:dyDescent="0.35">
      <c r="A23" t="s">
        <v>37</v>
      </c>
      <c r="B23" t="s">
        <v>36</v>
      </c>
      <c r="C23" t="s">
        <v>55</v>
      </c>
      <c r="D23" s="1">
        <v>41708</v>
      </c>
      <c r="E23" s="4">
        <f t="shared" ref="E23:P23" si="10">E10+2</f>
        <v>5.6</v>
      </c>
      <c r="F23" s="4">
        <f t="shared" si="10"/>
        <v>2.1160000000000001</v>
      </c>
      <c r="G23" s="4">
        <f t="shared" si="10"/>
        <v>2940.68</v>
      </c>
      <c r="H23" s="4">
        <f t="shared" si="10"/>
        <v>710</v>
      </c>
      <c r="I23" s="4">
        <f t="shared" si="10"/>
        <v>52.932000000000002</v>
      </c>
      <c r="J23" s="4">
        <f t="shared" si="10"/>
        <v>30.799999999999997</v>
      </c>
      <c r="K23" s="4">
        <f t="shared" si="10"/>
        <v>3672.68</v>
      </c>
      <c r="L23" s="4">
        <f t="shared" si="10"/>
        <v>841.2</v>
      </c>
      <c r="M23" s="4">
        <f t="shared" si="10"/>
        <v>2</v>
      </c>
      <c r="N23" s="4">
        <f t="shared" si="10"/>
        <v>2</v>
      </c>
      <c r="O23" s="4">
        <f t="shared" si="10"/>
        <v>6662.2919999999995</v>
      </c>
      <c r="P23" s="4">
        <f t="shared" si="10"/>
        <v>1555.1999999999998</v>
      </c>
      <c r="Q23" s="8">
        <f t="shared" si="1"/>
        <v>1584</v>
      </c>
    </row>
    <row r="24" spans="1:17" x14ac:dyDescent="0.35">
      <c r="A24" t="s">
        <v>37</v>
      </c>
      <c r="B24" t="s">
        <v>36</v>
      </c>
      <c r="C24" t="s">
        <v>55</v>
      </c>
      <c r="D24" s="1">
        <v>41716</v>
      </c>
      <c r="E24" s="4">
        <f t="shared" ref="E24:P24" si="11">E11+2</f>
        <v>6</v>
      </c>
      <c r="F24" s="4">
        <f t="shared" si="11"/>
        <v>2.1179999999999999</v>
      </c>
      <c r="G24" s="4">
        <f t="shared" si="11"/>
        <v>3520.2799999999997</v>
      </c>
      <c r="H24" s="4">
        <f t="shared" si="11"/>
        <v>360.40000000000003</v>
      </c>
      <c r="I24" s="4">
        <f t="shared" si="11"/>
        <v>82.8</v>
      </c>
      <c r="J24" s="4">
        <f t="shared" si="11"/>
        <v>30.799999999999997</v>
      </c>
      <c r="K24" s="4">
        <f t="shared" si="11"/>
        <v>6628.7999999999993</v>
      </c>
      <c r="L24" s="4">
        <f t="shared" si="11"/>
        <v>368.8</v>
      </c>
      <c r="M24" s="4">
        <f t="shared" si="11"/>
        <v>69.08</v>
      </c>
      <c r="N24" s="4">
        <f t="shared" si="11"/>
        <v>213.20000000000002</v>
      </c>
      <c r="O24" s="4">
        <f t="shared" si="11"/>
        <v>10294.959999999999</v>
      </c>
      <c r="P24" s="4">
        <f t="shared" si="11"/>
        <v>698.80000000000007</v>
      </c>
      <c r="Q24" s="8">
        <f t="shared" si="1"/>
        <v>973.2</v>
      </c>
    </row>
    <row r="25" spans="1:17" x14ac:dyDescent="0.35">
      <c r="A25" t="s">
        <v>37</v>
      </c>
      <c r="B25" t="s">
        <v>36</v>
      </c>
      <c r="C25" t="s">
        <v>55</v>
      </c>
      <c r="D25" s="1">
        <v>41723</v>
      </c>
      <c r="E25" s="4">
        <f t="shared" ref="E25:P25" si="12">E12+2</f>
        <v>6.4</v>
      </c>
      <c r="F25" s="4">
        <f t="shared" si="12"/>
        <v>2.12</v>
      </c>
      <c r="G25" s="4">
        <f t="shared" si="12"/>
        <v>4116.8</v>
      </c>
      <c r="H25" s="4">
        <f t="shared" si="12"/>
        <v>545.6</v>
      </c>
      <c r="I25" s="4">
        <f t="shared" si="12"/>
        <v>128.80000000000001</v>
      </c>
      <c r="J25" s="4">
        <f t="shared" si="12"/>
        <v>25.2</v>
      </c>
      <c r="K25" s="4">
        <f t="shared" si="12"/>
        <v>8451.7199999999993</v>
      </c>
      <c r="L25" s="4">
        <f t="shared" si="12"/>
        <v>815.19999999999993</v>
      </c>
      <c r="M25" s="4">
        <f t="shared" si="12"/>
        <v>1926.1200000000001</v>
      </c>
      <c r="N25" s="4">
        <f t="shared" si="12"/>
        <v>344.8</v>
      </c>
      <c r="O25" s="4">
        <f t="shared" si="12"/>
        <v>14617.44</v>
      </c>
      <c r="P25" s="4">
        <f t="shared" si="12"/>
        <v>1473.6</v>
      </c>
      <c r="Q25" s="8">
        <f t="shared" si="1"/>
        <v>1730.8</v>
      </c>
    </row>
    <row r="26" spans="1:17" x14ac:dyDescent="0.35">
      <c r="A26" t="s">
        <v>37</v>
      </c>
      <c r="B26" t="s">
        <v>36</v>
      </c>
      <c r="C26" t="s">
        <v>55</v>
      </c>
      <c r="D26" s="1">
        <v>41727</v>
      </c>
      <c r="E26" s="4">
        <f t="shared" ref="E26:P26" si="13">E13+2</f>
        <v>6.8</v>
      </c>
      <c r="F26" s="4">
        <f t="shared" si="13"/>
        <v>2.1219999999999999</v>
      </c>
      <c r="G26" s="4">
        <f t="shared" si="13"/>
        <v>3261.08</v>
      </c>
      <c r="H26" s="4">
        <f t="shared" si="13"/>
        <v>326</v>
      </c>
      <c r="I26" s="4">
        <f t="shared" si="13"/>
        <v>452.53199999999998</v>
      </c>
      <c r="J26" s="4">
        <f t="shared" si="13"/>
        <v>158.4</v>
      </c>
      <c r="K26" s="4">
        <f t="shared" si="13"/>
        <v>8815.64</v>
      </c>
      <c r="L26" s="4">
        <f t="shared" si="13"/>
        <v>2042.3999999999999</v>
      </c>
      <c r="M26" s="4">
        <f t="shared" si="13"/>
        <v>3246.6800000000003</v>
      </c>
      <c r="N26" s="4">
        <f t="shared" si="13"/>
        <v>495.2</v>
      </c>
      <c r="O26" s="4">
        <f t="shared" si="13"/>
        <v>15769.932000000001</v>
      </c>
      <c r="P26" s="4">
        <f t="shared" si="13"/>
        <v>2890</v>
      </c>
      <c r="Q26" s="8">
        <f t="shared" si="1"/>
        <v>3021.9999999999995</v>
      </c>
    </row>
    <row r="27" spans="1:17" x14ac:dyDescent="0.35">
      <c r="A27" t="s">
        <v>37</v>
      </c>
      <c r="B27" t="s">
        <v>36</v>
      </c>
      <c r="C27" t="s">
        <v>55</v>
      </c>
      <c r="D27" s="1">
        <v>41756</v>
      </c>
      <c r="E27" s="4">
        <f t="shared" ref="E27:P27" si="14">E14+2</f>
        <v>7.2</v>
      </c>
      <c r="F27" s="4">
        <f t="shared" si="14"/>
        <v>2.1240000000000001</v>
      </c>
      <c r="G27" s="4">
        <f t="shared" si="14"/>
        <v>1614.52</v>
      </c>
      <c r="H27" s="4">
        <f t="shared" si="14"/>
        <v>266.40000000000003</v>
      </c>
      <c r="I27" s="4">
        <f t="shared" si="14"/>
        <v>965.46800000000007</v>
      </c>
      <c r="J27" s="4">
        <f t="shared" si="14"/>
        <v>145.19999999999999</v>
      </c>
      <c r="K27" s="4">
        <f t="shared" si="14"/>
        <v>5137.3200000000006</v>
      </c>
      <c r="L27" s="4">
        <f t="shared" si="14"/>
        <v>188.4</v>
      </c>
      <c r="M27" s="4">
        <f t="shared" si="14"/>
        <v>6708.2</v>
      </c>
      <c r="N27" s="4">
        <f t="shared" si="14"/>
        <v>1108.4000000000001</v>
      </c>
      <c r="O27" s="4">
        <f t="shared" si="14"/>
        <v>14419.508000000002</v>
      </c>
      <c r="P27" s="4">
        <f t="shared" si="14"/>
        <v>1170.8</v>
      </c>
      <c r="Q27" s="8">
        <f t="shared" si="1"/>
        <v>1708.4</v>
      </c>
    </row>
    <row r="28" spans="1:17" x14ac:dyDescent="0.3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7" x14ac:dyDescent="0.3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7" x14ac:dyDescent="0.3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7" x14ac:dyDescent="0.3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7" x14ac:dyDescent="0.35"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5:16" x14ac:dyDescent="0.35"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5:16" x14ac:dyDescent="0.35"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5:16" x14ac:dyDescent="0.35"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5:16" x14ac:dyDescent="0.35"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5:16" x14ac:dyDescent="0.35"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5:16" x14ac:dyDescent="0.35"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5:16" x14ac:dyDescent="0.35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5:16" x14ac:dyDescent="0.35"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5:16" x14ac:dyDescent="0.35"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5:16" x14ac:dyDescent="0.35"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5:16" x14ac:dyDescent="0.35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5:16" x14ac:dyDescent="0.35"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5:16" x14ac:dyDescent="0.35"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5:16" x14ac:dyDescent="0.35"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5:16" x14ac:dyDescent="0.35"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5:16" x14ac:dyDescent="0.35"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5:16" x14ac:dyDescent="0.35"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5:16" x14ac:dyDescent="0.35"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5:16" x14ac:dyDescent="0.35"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5:16" x14ac:dyDescent="0.35"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5:16" x14ac:dyDescent="0.35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5:16" x14ac:dyDescent="0.35"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5:16" x14ac:dyDescent="0.35"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5:16" x14ac:dyDescent="0.35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5:16" x14ac:dyDescent="0.35"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5:16" x14ac:dyDescent="0.35"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5:16" x14ac:dyDescent="0.35"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5:16" x14ac:dyDescent="0.35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5:16" x14ac:dyDescent="0.35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5:16" x14ac:dyDescent="0.3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5:16" x14ac:dyDescent="0.3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5:16" x14ac:dyDescent="0.35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5:16" x14ac:dyDescent="0.35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5:16" x14ac:dyDescent="0.35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5:16" x14ac:dyDescent="0.35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5:16" x14ac:dyDescent="0.35"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5:16" x14ac:dyDescent="0.35"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5:16" x14ac:dyDescent="0.35"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5:16" x14ac:dyDescent="0.35"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5:16" x14ac:dyDescent="0.35"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5:16" x14ac:dyDescent="0.35"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5:16" x14ac:dyDescent="0.35"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5:16" x14ac:dyDescent="0.35"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5:16" x14ac:dyDescent="0.35"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5:16" x14ac:dyDescent="0.35"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5:16" x14ac:dyDescent="0.35"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5:16" x14ac:dyDescent="0.35"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5:16" x14ac:dyDescent="0.35"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5:16" x14ac:dyDescent="0.35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5:16" x14ac:dyDescent="0.35"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5:16" x14ac:dyDescent="0.35"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5:16" x14ac:dyDescent="0.35"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5:16" x14ac:dyDescent="0.35"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5:16" x14ac:dyDescent="0.35"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5:16" x14ac:dyDescent="0.35"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5:16" x14ac:dyDescent="0.35"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5:16" x14ac:dyDescent="0.35"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5:16" x14ac:dyDescent="0.35"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5:16" x14ac:dyDescent="0.35"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5:16" x14ac:dyDescent="0.35"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5:16" x14ac:dyDescent="0.3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5:16" x14ac:dyDescent="0.3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5:16" x14ac:dyDescent="0.3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5:16" x14ac:dyDescent="0.3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5:16" x14ac:dyDescent="0.3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5:16" x14ac:dyDescent="0.3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5:16" x14ac:dyDescent="0.3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opLeftCell="E1" workbookViewId="0">
      <selection activeCell="W1" sqref="W1"/>
    </sheetView>
  </sheetViews>
  <sheetFormatPr defaultRowHeight="14.5" x14ac:dyDescent="0.35"/>
  <sheetData>
    <row r="1" spans="1:20" x14ac:dyDescent="0.35">
      <c r="A1" t="s">
        <v>4</v>
      </c>
      <c r="B1" t="s">
        <v>5</v>
      </c>
      <c r="C1" t="s">
        <v>6</v>
      </c>
      <c r="D1" t="s">
        <v>134</v>
      </c>
      <c r="E1" t="s">
        <v>135</v>
      </c>
      <c r="F1" t="s">
        <v>136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</row>
    <row r="2" spans="1:20" x14ac:dyDescent="0.35">
      <c r="A2" t="s">
        <v>182</v>
      </c>
      <c r="B2" t="s">
        <v>183</v>
      </c>
      <c r="C2" t="s">
        <v>184</v>
      </c>
      <c r="D2">
        <v>3677.8132674316898</v>
      </c>
      <c r="E2">
        <v>2766.11444483472</v>
      </c>
      <c r="F2">
        <v>4814.8912489332297</v>
      </c>
      <c r="G2">
        <v>0.36521999999999999</v>
      </c>
      <c r="H2">
        <v>6.8415406600000006E-2</v>
      </c>
      <c r="I2">
        <v>80.271000000000001</v>
      </c>
      <c r="J2">
        <v>9.1528775436000007</v>
      </c>
      <c r="K2">
        <v>23.909300000000002</v>
      </c>
      <c r="L2">
        <v>0.26415624589999998</v>
      </c>
      <c r="M2">
        <v>342.36700000000002</v>
      </c>
      <c r="N2">
        <v>70</v>
      </c>
      <c r="O2">
        <v>285.8</v>
      </c>
      <c r="P2">
        <v>20</v>
      </c>
      <c r="Q2">
        <v>68.424999999999997</v>
      </c>
      <c r="R2">
        <v>17.440969200000001</v>
      </c>
      <c r="S2">
        <v>54.547499999999999</v>
      </c>
      <c r="T2">
        <v>20.123273899000001</v>
      </c>
    </row>
    <row r="3" spans="1:20" x14ac:dyDescent="0.35">
      <c r="A3" t="s">
        <v>185</v>
      </c>
      <c r="B3" t="s">
        <v>183</v>
      </c>
      <c r="C3" t="s">
        <v>184</v>
      </c>
      <c r="D3">
        <v>3892.1751841687101</v>
      </c>
      <c r="E3">
        <v>2874.2718676874201</v>
      </c>
      <c r="F3">
        <v>4855.4235880398701</v>
      </c>
      <c r="G3">
        <v>0.37570999999999999</v>
      </c>
      <c r="H3">
        <v>4.9928280700000001E-2</v>
      </c>
      <c r="I3">
        <v>86.171499999999995</v>
      </c>
      <c r="J3">
        <v>0.60568513489999998</v>
      </c>
      <c r="K3">
        <v>23.353400000000001</v>
      </c>
      <c r="L3">
        <v>0.46311430749999999</v>
      </c>
      <c r="M3">
        <v>488.73599999999999</v>
      </c>
      <c r="N3">
        <v>10</v>
      </c>
      <c r="O3">
        <v>352.673</v>
      </c>
      <c r="P3">
        <v>8</v>
      </c>
      <c r="Q3">
        <v>67.159000000000006</v>
      </c>
      <c r="R3">
        <v>15.240069084</v>
      </c>
      <c r="S3">
        <v>57.281300000000002</v>
      </c>
      <c r="T3">
        <v>13.560184524</v>
      </c>
    </row>
    <row r="4" spans="1:20" x14ac:dyDescent="0.35">
      <c r="A4" t="s">
        <v>186</v>
      </c>
      <c r="B4" t="s">
        <v>183</v>
      </c>
      <c r="C4" t="s">
        <v>184</v>
      </c>
      <c r="D4">
        <v>1929.30356977217</v>
      </c>
      <c r="E4">
        <v>1522.80168617666</v>
      </c>
      <c r="F4">
        <v>2364.2346168162198</v>
      </c>
      <c r="G4">
        <v>0.34517999999999999</v>
      </c>
      <c r="H4">
        <v>7.0665890100000003E-2</v>
      </c>
      <c r="I4">
        <v>80.141599999999997</v>
      </c>
      <c r="J4">
        <v>6.9703784617000002</v>
      </c>
      <c r="K4">
        <v>21.340199999999999</v>
      </c>
      <c r="L4">
        <v>0.34455151119999999</v>
      </c>
      <c r="M4">
        <v>278.20299999999997</v>
      </c>
      <c r="N4">
        <v>45</v>
      </c>
      <c r="O4">
        <v>190.31200000000001</v>
      </c>
      <c r="P4">
        <v>0</v>
      </c>
      <c r="Q4">
        <v>47.636000000000003</v>
      </c>
      <c r="R4">
        <v>5.1315789474000004</v>
      </c>
      <c r="S4">
        <v>38.6462</v>
      </c>
      <c r="T4">
        <v>7.3421052631999997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M12" sqref="M12"/>
    </sheetView>
  </sheetViews>
  <sheetFormatPr defaultRowHeight="14.5" x14ac:dyDescent="0.35"/>
  <sheetData>
    <row r="1" spans="1:9" x14ac:dyDescent="0.35">
      <c r="A1" s="2" t="s">
        <v>5</v>
      </c>
      <c r="B1" s="2" t="s">
        <v>48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47</v>
      </c>
    </row>
    <row r="2" spans="1:9" x14ac:dyDescent="0.35">
      <c r="A2" t="s">
        <v>182</v>
      </c>
      <c r="B2">
        <v>1</v>
      </c>
      <c r="C2" s="32">
        <v>41275</v>
      </c>
      <c r="D2">
        <v>30.850327776695401</v>
      </c>
      <c r="E2">
        <v>22.7503277766954</v>
      </c>
      <c r="F2">
        <v>0.1</v>
      </c>
      <c r="G2">
        <v>19.634588593059899</v>
      </c>
      <c r="H2">
        <v>83.865968681393795</v>
      </c>
      <c r="I2">
        <v>1.2</v>
      </c>
    </row>
    <row r="3" spans="1:9" x14ac:dyDescent="0.35">
      <c r="A3" t="s">
        <v>182</v>
      </c>
      <c r="B3">
        <v>1</v>
      </c>
      <c r="C3" s="32">
        <v>41276</v>
      </c>
      <c r="D3">
        <v>31.0308389654551</v>
      </c>
      <c r="E3">
        <v>21.0308389654551</v>
      </c>
      <c r="F3">
        <v>0.8</v>
      </c>
      <c r="G3">
        <v>16.599778073118301</v>
      </c>
      <c r="H3">
        <v>74.600042239000203</v>
      </c>
      <c r="I3">
        <v>2.2000000000000002</v>
      </c>
    </row>
    <row r="4" spans="1:9" x14ac:dyDescent="0.35">
      <c r="A4" t="s">
        <v>185</v>
      </c>
      <c r="B4">
        <v>1</v>
      </c>
      <c r="C4" s="32">
        <v>41277</v>
      </c>
      <c r="D4">
        <v>32.025187642925097</v>
      </c>
      <c r="E4">
        <v>23.925187642925099</v>
      </c>
      <c r="F4">
        <v>0</v>
      </c>
      <c r="G4">
        <v>18.583582126023799</v>
      </c>
      <c r="H4">
        <v>78.454604265647703</v>
      </c>
      <c r="I4">
        <v>1.5</v>
      </c>
    </row>
    <row r="5" spans="1:9" x14ac:dyDescent="0.35">
      <c r="A5" t="s">
        <v>186</v>
      </c>
      <c r="B5">
        <v>1</v>
      </c>
      <c r="C5" s="32">
        <v>41278</v>
      </c>
      <c r="D5">
        <v>31.319156091439499</v>
      </c>
      <c r="E5">
        <v>23.1191560914395</v>
      </c>
      <c r="F5">
        <v>24.6</v>
      </c>
      <c r="G5">
        <v>17.435256765982199</v>
      </c>
      <c r="H5">
        <v>81.366633376471299</v>
      </c>
      <c r="I5">
        <v>1.8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L2" sqref="L2:N2"/>
    </sheetView>
  </sheetViews>
  <sheetFormatPr defaultRowHeight="14.5" x14ac:dyDescent="0.35"/>
  <cols>
    <col min="1" max="1" width="13.81640625" bestFit="1" customWidth="1"/>
    <col min="2" max="2" width="7" customWidth="1"/>
    <col min="3" max="3" width="10.7265625" bestFit="1" customWidth="1"/>
  </cols>
  <sheetData>
    <row r="1" spans="1:21" x14ac:dyDescent="0.35">
      <c r="A1" s="2" t="s">
        <v>4</v>
      </c>
      <c r="B1" s="2" t="s">
        <v>5</v>
      </c>
      <c r="C1" s="2" t="s">
        <v>22</v>
      </c>
      <c r="D1" s="2" t="s">
        <v>54</v>
      </c>
      <c r="E1" s="2" t="s">
        <v>162</v>
      </c>
      <c r="F1" s="2" t="s">
        <v>151</v>
      </c>
      <c r="G1" s="2" t="s">
        <v>155</v>
      </c>
      <c r="H1" s="2" t="s">
        <v>156</v>
      </c>
      <c r="I1" s="2" t="s">
        <v>154</v>
      </c>
      <c r="J1" s="2" t="s">
        <v>153</v>
      </c>
      <c r="K1" s="2" t="s">
        <v>163</v>
      </c>
      <c r="L1" s="2" t="s">
        <v>166</v>
      </c>
      <c r="M1" s="2" t="s">
        <v>164</v>
      </c>
      <c r="N1" s="2" t="s">
        <v>165</v>
      </c>
      <c r="O1" s="2" t="s">
        <v>152</v>
      </c>
      <c r="P1" s="2" t="s">
        <v>161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160</v>
      </c>
    </row>
    <row r="2" spans="1:21" x14ac:dyDescent="0.35">
      <c r="A2" t="s">
        <v>94</v>
      </c>
      <c r="B2" t="s">
        <v>93</v>
      </c>
      <c r="C2" s="1">
        <v>41404</v>
      </c>
      <c r="D2">
        <v>1</v>
      </c>
      <c r="E2">
        <v>20</v>
      </c>
      <c r="F2" t="s">
        <v>157</v>
      </c>
      <c r="G2">
        <v>28.272066250000002</v>
      </c>
      <c r="H2">
        <v>55.99878812</v>
      </c>
      <c r="I2">
        <v>15.72914563</v>
      </c>
      <c r="J2">
        <v>1.5641182784748882</v>
      </c>
      <c r="K2">
        <v>5.2</v>
      </c>
      <c r="L2">
        <v>2045.0257999999999</v>
      </c>
      <c r="M2">
        <v>5.4212999999999996</v>
      </c>
      <c r="N2">
        <v>49.552900000000001</v>
      </c>
      <c r="O2">
        <v>6.13</v>
      </c>
      <c r="P2">
        <v>11.8</v>
      </c>
      <c r="Q2">
        <v>52.500236389999998</v>
      </c>
      <c r="R2">
        <v>40.004800750000001</v>
      </c>
      <c r="S2">
        <v>28.51071529</v>
      </c>
      <c r="T2">
        <v>4.0876748379999999</v>
      </c>
      <c r="U2">
        <v>24.34612328</v>
      </c>
    </row>
    <row r="3" spans="1:21" x14ac:dyDescent="0.35">
      <c r="A3" t="s">
        <v>94</v>
      </c>
      <c r="B3" t="s">
        <v>93</v>
      </c>
      <c r="C3" s="1">
        <v>41404</v>
      </c>
      <c r="D3">
        <v>2</v>
      </c>
      <c r="E3">
        <v>20</v>
      </c>
      <c r="F3" t="s">
        <v>158</v>
      </c>
      <c r="G3">
        <v>45.00252717</v>
      </c>
      <c r="H3">
        <v>36.896638869999997</v>
      </c>
      <c r="I3">
        <v>18.10083397</v>
      </c>
      <c r="J3">
        <v>1.7601157614689276</v>
      </c>
      <c r="K3">
        <v>2.2000000000000002</v>
      </c>
      <c r="L3">
        <v>1582.7904000000001</v>
      </c>
      <c r="M3">
        <v>3.9779</v>
      </c>
      <c r="N3">
        <v>13.2317</v>
      </c>
      <c r="O3">
        <v>6.65</v>
      </c>
      <c r="P3">
        <v>5.48</v>
      </c>
      <c r="Q3">
        <v>43.922122479999999</v>
      </c>
      <c r="R3">
        <v>28.369037989999999</v>
      </c>
      <c r="S3">
        <v>21.529413519999999</v>
      </c>
      <c r="T3">
        <v>6.7329093279999999</v>
      </c>
      <c r="U3">
        <v>21.93578638</v>
      </c>
    </row>
    <row r="4" spans="1:21" x14ac:dyDescent="0.35">
      <c r="A4" t="s">
        <v>94</v>
      </c>
      <c r="B4" t="s">
        <v>93</v>
      </c>
      <c r="C4" s="1">
        <v>41404</v>
      </c>
      <c r="D4">
        <v>3</v>
      </c>
      <c r="E4">
        <v>20</v>
      </c>
      <c r="F4" t="s">
        <v>159</v>
      </c>
      <c r="G4">
        <v>81.408069049999995</v>
      </c>
      <c r="H4">
        <v>2.96065837</v>
      </c>
      <c r="I4">
        <v>15.631272579999999</v>
      </c>
      <c r="J4">
        <v>1.6220241706569136</v>
      </c>
      <c r="K4">
        <v>0.4</v>
      </c>
      <c r="L4">
        <v>493.49720000000002</v>
      </c>
      <c r="M4">
        <v>4.0909000000000004</v>
      </c>
      <c r="N4">
        <v>2.4119000000000002</v>
      </c>
      <c r="O4">
        <v>6.87</v>
      </c>
      <c r="P4">
        <v>2.65</v>
      </c>
      <c r="Q4">
        <v>40.30153292</v>
      </c>
      <c r="R4">
        <v>17.76718837</v>
      </c>
      <c r="S4">
        <v>9.5947694620000004</v>
      </c>
      <c r="T4">
        <v>10.31678458</v>
      </c>
      <c r="U4">
        <v>86.241989950000004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7" zoomScaleNormal="100" workbookViewId="0">
      <selection activeCell="E22" sqref="E22"/>
    </sheetView>
  </sheetViews>
  <sheetFormatPr defaultRowHeight="14.5" x14ac:dyDescent="0.35"/>
  <cols>
    <col min="1" max="1" width="18.54296875" bestFit="1" customWidth="1"/>
    <col min="2" max="2" width="16.26953125" bestFit="1" customWidth="1"/>
    <col min="3" max="3" width="41.7265625" bestFit="1" customWidth="1"/>
    <col min="4" max="4" width="10.26953125" bestFit="1" customWidth="1"/>
    <col min="5" max="5" width="31.26953125" bestFit="1" customWidth="1"/>
    <col min="6" max="6" width="48.7265625" bestFit="1" customWidth="1"/>
    <col min="7" max="7" width="58.54296875" customWidth="1"/>
  </cols>
  <sheetData>
    <row r="1" spans="1:7" ht="15" thickBot="1" x14ac:dyDescent="0.4">
      <c r="A1" s="18" t="s">
        <v>121</v>
      </c>
      <c r="B1" s="24" t="s">
        <v>51</v>
      </c>
      <c r="C1" s="18" t="s">
        <v>52</v>
      </c>
      <c r="D1" s="19" t="s">
        <v>59</v>
      </c>
      <c r="E1" s="18" t="s">
        <v>53</v>
      </c>
      <c r="F1" s="20" t="s">
        <v>137</v>
      </c>
      <c r="G1" s="27" t="s">
        <v>257</v>
      </c>
    </row>
    <row r="2" spans="1:7" x14ac:dyDescent="0.35">
      <c r="A2" s="33" t="s">
        <v>187</v>
      </c>
      <c r="B2" s="21" t="s">
        <v>4</v>
      </c>
      <c r="C2" s="16" t="s">
        <v>57</v>
      </c>
      <c r="D2" s="10" t="s">
        <v>60</v>
      </c>
      <c r="E2" s="16" t="s">
        <v>68</v>
      </c>
      <c r="F2" s="16"/>
      <c r="G2" s="16"/>
    </row>
    <row r="3" spans="1:7" x14ac:dyDescent="0.35">
      <c r="A3" s="34"/>
      <c r="B3" s="11" t="s">
        <v>5</v>
      </c>
      <c r="C3" s="17" t="s">
        <v>56</v>
      </c>
      <c r="D3" s="9" t="s">
        <v>60</v>
      </c>
      <c r="E3" s="17" t="s">
        <v>58</v>
      </c>
      <c r="F3" s="17"/>
      <c r="G3" s="17"/>
    </row>
    <row r="4" spans="1:7" x14ac:dyDescent="0.35">
      <c r="A4" s="34"/>
      <c r="B4" s="11" t="s">
        <v>43</v>
      </c>
      <c r="C4" s="17" t="s">
        <v>61</v>
      </c>
      <c r="D4" s="9" t="s">
        <v>60</v>
      </c>
      <c r="E4" s="17" t="s">
        <v>58</v>
      </c>
      <c r="F4" s="17"/>
      <c r="G4" s="17"/>
    </row>
    <row r="5" spans="1:7" x14ac:dyDescent="0.35">
      <c r="A5" s="34"/>
      <c r="B5" s="11" t="s">
        <v>6</v>
      </c>
      <c r="C5" s="17" t="s">
        <v>62</v>
      </c>
      <c r="D5" s="9" t="s">
        <v>60</v>
      </c>
      <c r="E5" s="17" t="s">
        <v>58</v>
      </c>
      <c r="F5" s="17"/>
      <c r="G5" s="17"/>
    </row>
    <row r="6" spans="1:7" x14ac:dyDescent="0.35">
      <c r="A6" s="34"/>
      <c r="B6" s="11" t="s">
        <v>41</v>
      </c>
      <c r="C6" s="17" t="s">
        <v>63</v>
      </c>
      <c r="D6" s="9" t="s">
        <v>60</v>
      </c>
      <c r="E6" s="17" t="s">
        <v>80</v>
      </c>
      <c r="F6" s="17"/>
      <c r="G6" s="17"/>
    </row>
    <row r="7" spans="1:7" x14ac:dyDescent="0.35">
      <c r="A7" s="34"/>
      <c r="B7" s="11" t="s">
        <v>38</v>
      </c>
      <c r="C7" s="17" t="s">
        <v>64</v>
      </c>
      <c r="D7" s="9" t="s">
        <v>66</v>
      </c>
      <c r="E7" s="17" t="s">
        <v>67</v>
      </c>
      <c r="F7" s="17" t="s">
        <v>138</v>
      </c>
      <c r="G7" s="28" t="s">
        <v>258</v>
      </c>
    </row>
    <row r="8" spans="1:7" x14ac:dyDescent="0.35">
      <c r="A8" s="34"/>
      <c r="B8" s="11" t="s">
        <v>39</v>
      </c>
      <c r="C8" s="17" t="s">
        <v>65</v>
      </c>
      <c r="D8" s="9" t="s">
        <v>66</v>
      </c>
      <c r="E8" s="17" t="s">
        <v>67</v>
      </c>
      <c r="F8" s="17" t="s">
        <v>138</v>
      </c>
      <c r="G8" s="28" t="s">
        <v>260</v>
      </c>
    </row>
    <row r="9" spans="1:7" x14ac:dyDescent="0.35">
      <c r="A9" s="34"/>
      <c r="B9" s="11" t="s">
        <v>40</v>
      </c>
      <c r="C9" s="17" t="s">
        <v>69</v>
      </c>
      <c r="D9" s="9" t="s">
        <v>66</v>
      </c>
      <c r="E9" s="17" t="s">
        <v>70</v>
      </c>
      <c r="F9" s="17" t="s">
        <v>138</v>
      </c>
      <c r="G9" s="28" t="s">
        <v>259</v>
      </c>
    </row>
    <row r="10" spans="1:7" x14ac:dyDescent="0.35">
      <c r="A10" s="34"/>
      <c r="B10" s="11" t="s">
        <v>1</v>
      </c>
      <c r="C10" s="17" t="s">
        <v>71</v>
      </c>
      <c r="D10" s="9" t="s">
        <v>72</v>
      </c>
      <c r="E10" s="17" t="s">
        <v>73</v>
      </c>
      <c r="F10" s="17" t="s">
        <v>139</v>
      </c>
      <c r="G10" s="28" t="s">
        <v>261</v>
      </c>
    </row>
    <row r="11" spans="1:7" x14ac:dyDescent="0.35">
      <c r="A11" s="34"/>
      <c r="B11" s="11" t="s">
        <v>9</v>
      </c>
      <c r="C11" s="17" t="s">
        <v>74</v>
      </c>
      <c r="D11" s="9" t="s">
        <v>60</v>
      </c>
      <c r="E11" s="17" t="s">
        <v>75</v>
      </c>
      <c r="F11" s="17" t="s">
        <v>139</v>
      </c>
      <c r="G11" s="17"/>
    </row>
    <row r="12" spans="1:7" x14ac:dyDescent="0.35">
      <c r="A12" s="34"/>
      <c r="B12" s="11" t="s">
        <v>12</v>
      </c>
      <c r="C12" s="17" t="s">
        <v>76</v>
      </c>
      <c r="D12" s="9" t="s">
        <v>60</v>
      </c>
      <c r="E12" s="17" t="s">
        <v>77</v>
      </c>
      <c r="F12" s="17" t="s">
        <v>139</v>
      </c>
      <c r="G12" s="17"/>
    </row>
    <row r="13" spans="1:7" x14ac:dyDescent="0.35">
      <c r="A13" s="34"/>
      <c r="B13" s="11" t="s">
        <v>15</v>
      </c>
      <c r="C13" s="17" t="s">
        <v>78</v>
      </c>
      <c r="D13" s="9" t="s">
        <v>66</v>
      </c>
      <c r="E13" s="17" t="s">
        <v>223</v>
      </c>
      <c r="F13" s="17" t="s">
        <v>140</v>
      </c>
      <c r="G13" s="28" t="s">
        <v>262</v>
      </c>
    </row>
    <row r="14" spans="1:7" x14ac:dyDescent="0.35">
      <c r="A14" s="34"/>
      <c r="B14" s="11" t="s">
        <v>49</v>
      </c>
      <c r="C14" s="17" t="s">
        <v>81</v>
      </c>
      <c r="D14" s="9" t="s">
        <v>66</v>
      </c>
      <c r="E14" s="17" t="s">
        <v>82</v>
      </c>
      <c r="F14" s="17"/>
      <c r="G14" s="17"/>
    </row>
    <row r="15" spans="1:7" ht="15" thickBot="1" x14ac:dyDescent="0.4">
      <c r="A15" s="35"/>
      <c r="B15" s="14" t="s">
        <v>50</v>
      </c>
      <c r="C15" s="25" t="s">
        <v>83</v>
      </c>
      <c r="D15" s="15" t="s">
        <v>72</v>
      </c>
      <c r="E15" s="25" t="s">
        <v>73</v>
      </c>
      <c r="F15" s="25"/>
      <c r="G15" s="29" t="s">
        <v>263</v>
      </c>
    </row>
    <row r="16" spans="1:7" x14ac:dyDescent="0.35">
      <c r="A16" s="33" t="s">
        <v>188</v>
      </c>
      <c r="B16" s="21" t="s">
        <v>20</v>
      </c>
      <c r="C16" s="16" t="s">
        <v>84</v>
      </c>
      <c r="D16" s="10" t="s">
        <v>66</v>
      </c>
      <c r="E16" s="16" t="s">
        <v>79</v>
      </c>
      <c r="F16" s="16" t="s">
        <v>139</v>
      </c>
      <c r="G16" s="30" t="s">
        <v>264</v>
      </c>
    </row>
    <row r="17" spans="1:7" x14ac:dyDescent="0.35">
      <c r="A17" s="34"/>
      <c r="B17" s="11" t="s">
        <v>16</v>
      </c>
      <c r="C17" s="17" t="s">
        <v>85</v>
      </c>
      <c r="D17" s="9" t="s">
        <v>66</v>
      </c>
      <c r="E17" s="17" t="s">
        <v>82</v>
      </c>
      <c r="F17" s="17"/>
      <c r="G17" s="17"/>
    </row>
    <row r="18" spans="1:7" x14ac:dyDescent="0.35">
      <c r="A18" s="34"/>
      <c r="B18" s="11" t="s">
        <v>17</v>
      </c>
      <c r="C18" s="17" t="s">
        <v>86</v>
      </c>
      <c r="D18" s="9" t="s">
        <v>66</v>
      </c>
      <c r="E18" s="17" t="s">
        <v>103</v>
      </c>
      <c r="F18" s="17" t="s">
        <v>141</v>
      </c>
      <c r="G18" s="28" t="s">
        <v>265</v>
      </c>
    </row>
    <row r="19" spans="1:7" x14ac:dyDescent="0.35">
      <c r="A19" s="34"/>
      <c r="B19" s="11" t="s">
        <v>18</v>
      </c>
      <c r="C19" s="17" t="s">
        <v>88</v>
      </c>
      <c r="D19" s="9" t="s">
        <v>66</v>
      </c>
      <c r="E19" s="17" t="s">
        <v>103</v>
      </c>
      <c r="F19" s="17" t="s">
        <v>141</v>
      </c>
      <c r="G19" s="17"/>
    </row>
    <row r="20" spans="1:7" ht="15" thickBot="1" x14ac:dyDescent="0.4">
      <c r="A20" s="35"/>
      <c r="B20" s="14" t="s">
        <v>19</v>
      </c>
      <c r="C20" s="25" t="s">
        <v>87</v>
      </c>
      <c r="D20" s="15" t="s">
        <v>66</v>
      </c>
      <c r="E20" s="25" t="s">
        <v>103</v>
      </c>
      <c r="F20" s="25" t="s">
        <v>141</v>
      </c>
      <c r="G20" s="25"/>
    </row>
    <row r="21" spans="1:7" x14ac:dyDescent="0.35">
      <c r="A21" s="33" t="s">
        <v>189</v>
      </c>
      <c r="B21" s="22" t="s">
        <v>0</v>
      </c>
      <c r="C21" s="16" t="s">
        <v>95</v>
      </c>
      <c r="D21" s="10" t="s">
        <v>72</v>
      </c>
      <c r="E21" s="16" t="s">
        <v>73</v>
      </c>
      <c r="F21" s="16" t="s">
        <v>142</v>
      </c>
      <c r="G21" s="30" t="s">
        <v>267</v>
      </c>
    </row>
    <row r="22" spans="1:7" x14ac:dyDescent="0.35">
      <c r="A22" s="34"/>
      <c r="B22" s="12" t="s">
        <v>2</v>
      </c>
      <c r="C22" s="17" t="s">
        <v>96</v>
      </c>
      <c r="D22" s="9" t="s">
        <v>72</v>
      </c>
      <c r="E22" s="17" t="s">
        <v>73</v>
      </c>
      <c r="F22" s="17" t="s">
        <v>142</v>
      </c>
      <c r="G22" s="28" t="s">
        <v>266</v>
      </c>
    </row>
    <row r="23" spans="1:7" x14ac:dyDescent="0.35">
      <c r="A23" s="34"/>
      <c r="B23" s="12" t="s">
        <v>21</v>
      </c>
      <c r="C23" s="17" t="s">
        <v>97</v>
      </c>
      <c r="D23" s="9" t="s">
        <v>72</v>
      </c>
      <c r="E23" s="17" t="s">
        <v>73</v>
      </c>
      <c r="F23" s="17" t="s">
        <v>142</v>
      </c>
      <c r="G23" s="28" t="s">
        <v>268</v>
      </c>
    </row>
    <row r="24" spans="1:7" ht="15" thickBot="1" x14ac:dyDescent="0.4">
      <c r="A24" s="35"/>
      <c r="B24" s="23" t="s">
        <v>3</v>
      </c>
      <c r="C24" s="25" t="s">
        <v>98</v>
      </c>
      <c r="D24" s="15" t="s">
        <v>72</v>
      </c>
      <c r="E24" s="25" t="s">
        <v>73</v>
      </c>
      <c r="F24" s="25" t="s">
        <v>143</v>
      </c>
      <c r="G24" s="29" t="s">
        <v>269</v>
      </c>
    </row>
    <row r="25" spans="1:7" x14ac:dyDescent="0.35">
      <c r="A25" s="33" t="s">
        <v>190</v>
      </c>
      <c r="B25" s="21" t="s">
        <v>22</v>
      </c>
      <c r="C25" s="16" t="s">
        <v>99</v>
      </c>
      <c r="D25" s="10" t="s">
        <v>72</v>
      </c>
      <c r="E25" s="16" t="s">
        <v>73</v>
      </c>
      <c r="F25" s="16"/>
      <c r="G25" s="16"/>
    </row>
    <row r="26" spans="1:7" x14ac:dyDescent="0.35">
      <c r="A26" s="34"/>
      <c r="B26" s="11" t="s">
        <v>24</v>
      </c>
      <c r="C26" s="17" t="s">
        <v>100</v>
      </c>
      <c r="D26" s="9" t="s">
        <v>66</v>
      </c>
      <c r="E26" s="17" t="s">
        <v>207</v>
      </c>
      <c r="F26" s="17" t="s">
        <v>144</v>
      </c>
      <c r="G26" s="28" t="s">
        <v>270</v>
      </c>
    </row>
    <row r="27" spans="1:7" x14ac:dyDescent="0.35">
      <c r="A27" s="34"/>
      <c r="B27" s="11" t="s">
        <v>122</v>
      </c>
      <c r="C27" s="17" t="s">
        <v>101</v>
      </c>
      <c r="D27" s="9" t="s">
        <v>66</v>
      </c>
      <c r="E27" s="17" t="s">
        <v>207</v>
      </c>
      <c r="F27" s="17"/>
      <c r="G27" s="17"/>
    </row>
    <row r="28" spans="1:7" x14ac:dyDescent="0.35">
      <c r="A28" s="34"/>
      <c r="B28" s="11" t="s">
        <v>25</v>
      </c>
      <c r="C28" s="17" t="s">
        <v>102</v>
      </c>
      <c r="D28" s="9" t="s">
        <v>66</v>
      </c>
      <c r="E28" s="17" t="s">
        <v>103</v>
      </c>
      <c r="F28" s="17" t="s">
        <v>145</v>
      </c>
      <c r="G28" s="28" t="s">
        <v>272</v>
      </c>
    </row>
    <row r="29" spans="1:7" x14ac:dyDescent="0.35">
      <c r="A29" s="34"/>
      <c r="B29" s="11" t="s">
        <v>123</v>
      </c>
      <c r="C29" s="17" t="s">
        <v>249</v>
      </c>
      <c r="D29" s="9" t="s">
        <v>66</v>
      </c>
      <c r="E29" s="17" t="s">
        <v>103</v>
      </c>
      <c r="F29" s="17"/>
      <c r="G29" s="17"/>
    </row>
    <row r="30" spans="1:7" x14ac:dyDescent="0.35">
      <c r="A30" s="34"/>
      <c r="B30" s="13" t="s">
        <v>26</v>
      </c>
      <c r="C30" s="17" t="s">
        <v>104</v>
      </c>
      <c r="D30" s="9" t="s">
        <v>66</v>
      </c>
      <c r="E30" s="17" t="s">
        <v>103</v>
      </c>
      <c r="F30" s="17" t="s">
        <v>145</v>
      </c>
      <c r="G30" s="31" t="s">
        <v>272</v>
      </c>
    </row>
    <row r="31" spans="1:7" x14ac:dyDescent="0.35">
      <c r="A31" s="34"/>
      <c r="B31" s="11" t="s">
        <v>124</v>
      </c>
      <c r="C31" s="17" t="s">
        <v>250</v>
      </c>
      <c r="D31" s="9" t="s">
        <v>66</v>
      </c>
      <c r="E31" s="17" t="s">
        <v>103</v>
      </c>
      <c r="F31" s="17"/>
      <c r="G31" s="17"/>
    </row>
    <row r="32" spans="1:7" x14ac:dyDescent="0.35">
      <c r="A32" s="34"/>
      <c r="B32" s="13" t="s">
        <v>27</v>
      </c>
      <c r="C32" s="17" t="s">
        <v>105</v>
      </c>
      <c r="D32" s="9" t="s">
        <v>66</v>
      </c>
      <c r="E32" s="17" t="s">
        <v>103</v>
      </c>
      <c r="F32" s="17" t="s">
        <v>145</v>
      </c>
      <c r="G32" s="17"/>
    </row>
    <row r="33" spans="1:7" x14ac:dyDescent="0.35">
      <c r="A33" s="34"/>
      <c r="B33" s="11" t="s">
        <v>125</v>
      </c>
      <c r="C33" s="17" t="s">
        <v>251</v>
      </c>
      <c r="D33" s="9" t="s">
        <v>66</v>
      </c>
      <c r="E33" s="17" t="s">
        <v>103</v>
      </c>
      <c r="F33" s="17"/>
      <c r="G33" s="17"/>
    </row>
    <row r="34" spans="1:7" x14ac:dyDescent="0.35">
      <c r="A34" s="34"/>
      <c r="B34" s="13" t="s">
        <v>28</v>
      </c>
      <c r="C34" s="17" t="s">
        <v>106</v>
      </c>
      <c r="D34" s="9" t="s">
        <v>66</v>
      </c>
      <c r="E34" s="17" t="s">
        <v>103</v>
      </c>
      <c r="F34" s="17" t="s">
        <v>145</v>
      </c>
      <c r="G34" s="17"/>
    </row>
    <row r="35" spans="1:7" x14ac:dyDescent="0.35">
      <c r="A35" s="34"/>
      <c r="B35" s="11" t="s">
        <v>126</v>
      </c>
      <c r="C35" s="17" t="s">
        <v>252</v>
      </c>
      <c r="D35" s="9" t="s">
        <v>66</v>
      </c>
      <c r="E35" s="17" t="s">
        <v>103</v>
      </c>
      <c r="F35" s="17"/>
      <c r="G35" s="17"/>
    </row>
    <row r="36" spans="1:7" x14ac:dyDescent="0.35">
      <c r="A36" s="34"/>
      <c r="B36" s="13" t="s">
        <v>29</v>
      </c>
      <c r="C36" s="17" t="s">
        <v>107</v>
      </c>
      <c r="D36" s="9" t="s">
        <v>66</v>
      </c>
      <c r="E36" s="17" t="s">
        <v>103</v>
      </c>
      <c r="F36" s="17" t="s">
        <v>146</v>
      </c>
      <c r="G36" s="17"/>
    </row>
    <row r="37" spans="1:7" x14ac:dyDescent="0.35">
      <c r="A37" s="34"/>
      <c r="B37" s="11" t="s">
        <v>127</v>
      </c>
      <c r="C37" s="17" t="s">
        <v>253</v>
      </c>
      <c r="D37" s="9" t="s">
        <v>66</v>
      </c>
      <c r="E37" s="17" t="s">
        <v>103</v>
      </c>
      <c r="F37" s="17"/>
      <c r="G37" s="17"/>
    </row>
    <row r="38" spans="1:7" x14ac:dyDescent="0.35">
      <c r="A38" s="34"/>
      <c r="B38" s="11" t="s">
        <v>128</v>
      </c>
      <c r="C38" s="17" t="s">
        <v>148</v>
      </c>
      <c r="D38" s="9" t="s">
        <v>66</v>
      </c>
      <c r="E38" s="17" t="s">
        <v>223</v>
      </c>
      <c r="F38" s="17" t="s">
        <v>145</v>
      </c>
      <c r="G38" s="28" t="s">
        <v>275</v>
      </c>
    </row>
    <row r="39" spans="1:7" x14ac:dyDescent="0.35">
      <c r="A39" s="34"/>
      <c r="B39" s="11" t="s">
        <v>129</v>
      </c>
      <c r="C39" s="17" t="s">
        <v>254</v>
      </c>
      <c r="D39" s="9" t="s">
        <v>66</v>
      </c>
      <c r="E39" s="17" t="s">
        <v>223</v>
      </c>
      <c r="F39" s="17"/>
      <c r="G39" s="17"/>
    </row>
    <row r="40" spans="1:7" x14ac:dyDescent="0.35">
      <c r="A40" s="34"/>
      <c r="B40" s="11" t="s">
        <v>130</v>
      </c>
      <c r="C40" s="17" t="s">
        <v>149</v>
      </c>
      <c r="D40" s="9" t="s">
        <v>66</v>
      </c>
      <c r="E40" s="17" t="s">
        <v>223</v>
      </c>
      <c r="F40" s="17" t="s">
        <v>145</v>
      </c>
      <c r="G40" s="17"/>
    </row>
    <row r="41" spans="1:7" x14ac:dyDescent="0.35">
      <c r="A41" s="34"/>
      <c r="B41" s="11" t="s">
        <v>131</v>
      </c>
      <c r="C41" s="17" t="s">
        <v>255</v>
      </c>
      <c r="D41" s="9" t="s">
        <v>66</v>
      </c>
      <c r="E41" s="17" t="s">
        <v>223</v>
      </c>
      <c r="F41" s="17"/>
      <c r="G41" s="17"/>
    </row>
    <row r="42" spans="1:7" x14ac:dyDescent="0.35">
      <c r="A42" s="34"/>
      <c r="B42" s="11" t="s">
        <v>132</v>
      </c>
      <c r="C42" s="17" t="s">
        <v>150</v>
      </c>
      <c r="D42" s="9" t="s">
        <v>66</v>
      </c>
      <c r="E42" s="17" t="s">
        <v>223</v>
      </c>
      <c r="F42" s="17" t="s">
        <v>145</v>
      </c>
      <c r="G42" s="28" t="s">
        <v>274</v>
      </c>
    </row>
    <row r="43" spans="1:7" ht="15" thickBot="1" x14ac:dyDescent="0.4">
      <c r="A43" s="35"/>
      <c r="B43" s="14" t="s">
        <v>133</v>
      </c>
      <c r="C43" s="25" t="s">
        <v>256</v>
      </c>
      <c r="D43" s="15" t="s">
        <v>66</v>
      </c>
      <c r="E43" s="25" t="s">
        <v>223</v>
      </c>
      <c r="F43" s="25"/>
      <c r="G43" s="25"/>
    </row>
    <row r="44" spans="1:7" x14ac:dyDescent="0.35">
      <c r="A44" s="33" t="s">
        <v>218</v>
      </c>
      <c r="B44" s="21" t="s">
        <v>134</v>
      </c>
      <c r="C44" s="16" t="s">
        <v>224</v>
      </c>
      <c r="D44" s="10" t="s">
        <v>66</v>
      </c>
      <c r="E44" s="16" t="s">
        <v>103</v>
      </c>
      <c r="F44" s="16" t="s">
        <v>232</v>
      </c>
      <c r="G44" s="30" t="s">
        <v>271</v>
      </c>
    </row>
    <row r="45" spans="1:7" x14ac:dyDescent="0.35">
      <c r="A45" s="34"/>
      <c r="B45" s="11" t="s">
        <v>135</v>
      </c>
      <c r="C45" s="17" t="s">
        <v>225</v>
      </c>
      <c r="D45" s="9" t="s">
        <v>66</v>
      </c>
      <c r="E45" s="17" t="s">
        <v>103</v>
      </c>
      <c r="F45" s="17" t="s">
        <v>240</v>
      </c>
      <c r="G45" s="17"/>
    </row>
    <row r="46" spans="1:7" x14ac:dyDescent="0.35">
      <c r="A46" s="34"/>
      <c r="B46" s="11" t="s">
        <v>136</v>
      </c>
      <c r="C46" s="17" t="s">
        <v>226</v>
      </c>
      <c r="D46" s="9" t="s">
        <v>66</v>
      </c>
      <c r="E46" s="17" t="s">
        <v>103</v>
      </c>
      <c r="F46" s="17" t="s">
        <v>241</v>
      </c>
      <c r="G46" s="17"/>
    </row>
    <row r="47" spans="1:7" x14ac:dyDescent="0.35">
      <c r="A47" s="34"/>
      <c r="B47" s="11" t="s">
        <v>219</v>
      </c>
      <c r="C47" s="17" t="s">
        <v>220</v>
      </c>
      <c r="D47" s="9" t="s">
        <v>66</v>
      </c>
      <c r="E47" s="17" t="s">
        <v>229</v>
      </c>
      <c r="F47" s="17" t="s">
        <v>233</v>
      </c>
      <c r="G47" s="31" t="s">
        <v>273</v>
      </c>
    </row>
    <row r="48" spans="1:7" x14ac:dyDescent="0.35">
      <c r="A48" s="34"/>
      <c r="B48" s="11" t="s">
        <v>221</v>
      </c>
      <c r="C48" s="17" t="s">
        <v>242</v>
      </c>
      <c r="D48" s="9" t="s">
        <v>66</v>
      </c>
      <c r="E48" s="17" t="s">
        <v>229</v>
      </c>
      <c r="F48" s="17"/>
      <c r="G48" s="17"/>
    </row>
    <row r="49" spans="1:7" x14ac:dyDescent="0.35">
      <c r="A49" s="34"/>
      <c r="B49" s="11" t="s">
        <v>170</v>
      </c>
      <c r="C49" s="17" t="s">
        <v>222</v>
      </c>
      <c r="D49" s="9" t="s">
        <v>66</v>
      </c>
      <c r="E49" s="17" t="s">
        <v>112</v>
      </c>
      <c r="F49" s="17" t="s">
        <v>234</v>
      </c>
      <c r="G49" s="17"/>
    </row>
    <row r="50" spans="1:7" x14ac:dyDescent="0.35">
      <c r="A50" s="34"/>
      <c r="B50" s="11" t="s">
        <v>171</v>
      </c>
      <c r="C50" s="17" t="s">
        <v>243</v>
      </c>
      <c r="D50" s="9" t="s">
        <v>66</v>
      </c>
      <c r="E50" s="17" t="s">
        <v>112</v>
      </c>
      <c r="F50" s="17"/>
      <c r="G50" s="28" t="s">
        <v>277</v>
      </c>
    </row>
    <row r="51" spans="1:7" x14ac:dyDescent="0.35">
      <c r="A51" s="34"/>
      <c r="B51" s="11" t="s">
        <v>172</v>
      </c>
      <c r="C51" s="17" t="s">
        <v>235</v>
      </c>
      <c r="D51" s="9" t="s">
        <v>66</v>
      </c>
      <c r="E51" s="17" t="s">
        <v>230</v>
      </c>
      <c r="F51" s="17" t="s">
        <v>234</v>
      </c>
      <c r="G51" s="17"/>
    </row>
    <row r="52" spans="1:7" x14ac:dyDescent="0.35">
      <c r="A52" s="34"/>
      <c r="B52" s="11" t="s">
        <v>173</v>
      </c>
      <c r="C52" s="17" t="s">
        <v>244</v>
      </c>
      <c r="D52" s="9" t="s">
        <v>66</v>
      </c>
      <c r="E52" s="17" t="s">
        <v>230</v>
      </c>
      <c r="F52" s="17"/>
      <c r="G52" s="17"/>
    </row>
    <row r="53" spans="1:7" x14ac:dyDescent="0.35">
      <c r="A53" s="34"/>
      <c r="B53" s="11" t="s">
        <v>174</v>
      </c>
      <c r="C53" s="17" t="s">
        <v>149</v>
      </c>
      <c r="D53" s="9" t="s">
        <v>66</v>
      </c>
      <c r="E53" s="17" t="s">
        <v>223</v>
      </c>
      <c r="F53" s="17" t="s">
        <v>234</v>
      </c>
      <c r="G53" s="28" t="s">
        <v>277</v>
      </c>
    </row>
    <row r="54" spans="1:7" x14ac:dyDescent="0.35">
      <c r="A54" s="34"/>
      <c r="B54" s="11" t="s">
        <v>175</v>
      </c>
      <c r="C54" s="17" t="s">
        <v>245</v>
      </c>
      <c r="D54" s="9" t="s">
        <v>66</v>
      </c>
      <c r="E54" s="17" t="s">
        <v>223</v>
      </c>
      <c r="F54" s="17"/>
      <c r="G54" s="17"/>
    </row>
    <row r="55" spans="1:7" x14ac:dyDescent="0.35">
      <c r="A55" s="34"/>
      <c r="B55" s="11" t="s">
        <v>176</v>
      </c>
      <c r="C55" s="17" t="s">
        <v>150</v>
      </c>
      <c r="D55" s="9" t="s">
        <v>66</v>
      </c>
      <c r="E55" s="17" t="s">
        <v>223</v>
      </c>
      <c r="F55" s="17" t="s">
        <v>234</v>
      </c>
      <c r="G55" s="28" t="s">
        <v>276</v>
      </c>
    </row>
    <row r="56" spans="1:7" x14ac:dyDescent="0.35">
      <c r="A56" s="34"/>
      <c r="B56" s="11" t="s">
        <v>177</v>
      </c>
      <c r="C56" s="17" t="s">
        <v>246</v>
      </c>
      <c r="D56" s="9" t="s">
        <v>66</v>
      </c>
      <c r="E56" s="17" t="s">
        <v>223</v>
      </c>
      <c r="F56" s="17"/>
      <c r="G56" s="17"/>
    </row>
    <row r="57" spans="1:7" x14ac:dyDescent="0.35">
      <c r="A57" s="34"/>
      <c r="B57" s="11" t="s">
        <v>178</v>
      </c>
      <c r="C57" s="17" t="s">
        <v>227</v>
      </c>
      <c r="D57" s="9" t="s">
        <v>66</v>
      </c>
      <c r="E57" s="17" t="s">
        <v>231</v>
      </c>
      <c r="F57" s="17" t="s">
        <v>234</v>
      </c>
      <c r="G57" s="28" t="s">
        <v>276</v>
      </c>
    </row>
    <row r="58" spans="1:7" x14ac:dyDescent="0.35">
      <c r="A58" s="34"/>
      <c r="B58" s="11" t="s">
        <v>179</v>
      </c>
      <c r="C58" s="17" t="s">
        <v>247</v>
      </c>
      <c r="D58" s="9" t="s">
        <v>66</v>
      </c>
      <c r="E58" s="17" t="s">
        <v>231</v>
      </c>
      <c r="F58" s="17"/>
      <c r="G58" s="17"/>
    </row>
    <row r="59" spans="1:7" x14ac:dyDescent="0.35">
      <c r="A59" s="34"/>
      <c r="B59" s="11" t="s">
        <v>180</v>
      </c>
      <c r="C59" s="17" t="s">
        <v>228</v>
      </c>
      <c r="D59" s="9" t="s">
        <v>66</v>
      </c>
      <c r="E59" s="17" t="s">
        <v>231</v>
      </c>
      <c r="F59" s="17" t="s">
        <v>234</v>
      </c>
      <c r="G59" s="28" t="s">
        <v>276</v>
      </c>
    </row>
    <row r="60" spans="1:7" ht="15" thickBot="1" x14ac:dyDescent="0.4">
      <c r="A60" s="35"/>
      <c r="B60" s="14" t="s">
        <v>181</v>
      </c>
      <c r="C60" s="25" t="s">
        <v>248</v>
      </c>
      <c r="D60" s="15" t="s">
        <v>66</v>
      </c>
      <c r="E60" s="25" t="s">
        <v>231</v>
      </c>
      <c r="F60" s="25"/>
      <c r="G60" s="25"/>
    </row>
    <row r="61" spans="1:7" x14ac:dyDescent="0.35">
      <c r="A61" s="33" t="s">
        <v>167</v>
      </c>
      <c r="B61" s="21" t="s">
        <v>54</v>
      </c>
      <c r="C61" s="16" t="s">
        <v>203</v>
      </c>
      <c r="D61" s="10" t="s">
        <v>66</v>
      </c>
      <c r="E61" s="16" t="s">
        <v>79</v>
      </c>
      <c r="F61" s="16"/>
      <c r="G61" s="16"/>
    </row>
    <row r="62" spans="1:7" x14ac:dyDescent="0.35">
      <c r="A62" s="34"/>
      <c r="B62" s="11" t="s">
        <v>162</v>
      </c>
      <c r="C62" s="17" t="s">
        <v>192</v>
      </c>
      <c r="D62" s="9" t="s">
        <v>66</v>
      </c>
      <c r="E62" s="17" t="s">
        <v>204</v>
      </c>
      <c r="F62" s="17"/>
      <c r="G62" s="28" t="s">
        <v>280</v>
      </c>
    </row>
    <row r="63" spans="1:7" x14ac:dyDescent="0.35">
      <c r="A63" s="34"/>
      <c r="B63" s="11" t="s">
        <v>151</v>
      </c>
      <c r="C63" s="17" t="s">
        <v>193</v>
      </c>
      <c r="D63" s="9" t="s">
        <v>60</v>
      </c>
      <c r="E63" s="17" t="s">
        <v>205</v>
      </c>
      <c r="F63" s="17"/>
      <c r="G63" s="28" t="s">
        <v>279</v>
      </c>
    </row>
    <row r="64" spans="1:7" x14ac:dyDescent="0.35">
      <c r="A64" s="34"/>
      <c r="B64" s="11" t="s">
        <v>155</v>
      </c>
      <c r="C64" s="17" t="s">
        <v>213</v>
      </c>
      <c r="D64" s="9" t="s">
        <v>66</v>
      </c>
      <c r="E64" s="17" t="s">
        <v>112</v>
      </c>
      <c r="F64" s="17"/>
      <c r="G64" s="28" t="s">
        <v>278</v>
      </c>
    </row>
    <row r="65" spans="1:7" x14ac:dyDescent="0.35">
      <c r="A65" s="34"/>
      <c r="B65" s="11" t="s">
        <v>156</v>
      </c>
      <c r="C65" s="17" t="s">
        <v>214</v>
      </c>
      <c r="D65" s="9" t="s">
        <v>66</v>
      </c>
      <c r="E65" s="17" t="s">
        <v>112</v>
      </c>
      <c r="F65" s="17"/>
      <c r="G65" s="28" t="s">
        <v>281</v>
      </c>
    </row>
    <row r="66" spans="1:7" x14ac:dyDescent="0.35">
      <c r="A66" s="34"/>
      <c r="B66" s="11" t="s">
        <v>154</v>
      </c>
      <c r="C66" s="17" t="s">
        <v>215</v>
      </c>
      <c r="D66" s="9" t="s">
        <v>66</v>
      </c>
      <c r="E66" s="17" t="s">
        <v>112</v>
      </c>
      <c r="F66" s="17"/>
      <c r="G66" s="28" t="s">
        <v>282</v>
      </c>
    </row>
    <row r="67" spans="1:7" x14ac:dyDescent="0.35">
      <c r="A67" s="34"/>
      <c r="B67" s="11" t="s">
        <v>153</v>
      </c>
      <c r="C67" s="17" t="s">
        <v>194</v>
      </c>
      <c r="D67" s="9" t="s">
        <v>66</v>
      </c>
      <c r="E67" s="17" t="s">
        <v>206</v>
      </c>
      <c r="F67" s="17"/>
      <c r="G67" s="28" t="s">
        <v>283</v>
      </c>
    </row>
    <row r="68" spans="1:7" x14ac:dyDescent="0.35">
      <c r="A68" s="34"/>
      <c r="B68" s="11" t="s">
        <v>163</v>
      </c>
      <c r="C68" s="17" t="s">
        <v>216</v>
      </c>
      <c r="D68" s="9" t="s">
        <v>66</v>
      </c>
      <c r="E68" s="17" t="s">
        <v>211</v>
      </c>
      <c r="F68" s="26" t="s">
        <v>239</v>
      </c>
      <c r="G68" s="28" t="s">
        <v>289</v>
      </c>
    </row>
    <row r="69" spans="1:7" x14ac:dyDescent="0.35">
      <c r="A69" s="34"/>
      <c r="B69" s="11" t="s">
        <v>166</v>
      </c>
      <c r="C69" s="17" t="s">
        <v>195</v>
      </c>
      <c r="D69" s="9" t="s">
        <v>66</v>
      </c>
      <c r="E69" s="17" t="s">
        <v>210</v>
      </c>
      <c r="F69" s="17"/>
      <c r="G69" s="28" t="s">
        <v>284</v>
      </c>
    </row>
    <row r="70" spans="1:7" x14ac:dyDescent="0.35">
      <c r="A70" s="34"/>
      <c r="B70" s="11" t="s">
        <v>164</v>
      </c>
      <c r="C70" s="17" t="s">
        <v>208</v>
      </c>
      <c r="D70" s="9" t="s">
        <v>66</v>
      </c>
      <c r="E70" s="17" t="s">
        <v>210</v>
      </c>
      <c r="F70" s="17" t="s">
        <v>238</v>
      </c>
      <c r="G70" s="28" t="s">
        <v>285</v>
      </c>
    </row>
    <row r="71" spans="1:7" x14ac:dyDescent="0.35">
      <c r="A71" s="34"/>
      <c r="B71" s="11" t="s">
        <v>165</v>
      </c>
      <c r="C71" s="17" t="s">
        <v>209</v>
      </c>
      <c r="D71" s="9" t="s">
        <v>66</v>
      </c>
      <c r="E71" s="17" t="s">
        <v>210</v>
      </c>
      <c r="F71" s="17" t="s">
        <v>238</v>
      </c>
      <c r="G71" s="28" t="s">
        <v>286</v>
      </c>
    </row>
    <row r="72" spans="1:7" x14ac:dyDescent="0.35">
      <c r="A72" s="34"/>
      <c r="B72" s="11" t="s">
        <v>152</v>
      </c>
      <c r="C72" s="17" t="s">
        <v>196</v>
      </c>
      <c r="D72" s="9" t="s">
        <v>66</v>
      </c>
      <c r="E72" s="26" t="s">
        <v>79</v>
      </c>
      <c r="F72" s="17" t="s">
        <v>237</v>
      </c>
      <c r="G72" s="28" t="s">
        <v>287</v>
      </c>
    </row>
    <row r="73" spans="1:7" x14ac:dyDescent="0.35">
      <c r="A73" s="34"/>
      <c r="B73" s="11" t="s">
        <v>161</v>
      </c>
      <c r="C73" s="17" t="s">
        <v>197</v>
      </c>
      <c r="D73" s="9" t="s">
        <v>66</v>
      </c>
      <c r="E73" s="17" t="s">
        <v>212</v>
      </c>
      <c r="F73" s="17" t="s">
        <v>236</v>
      </c>
      <c r="G73" s="28" t="s">
        <v>288</v>
      </c>
    </row>
    <row r="74" spans="1:7" x14ac:dyDescent="0.35">
      <c r="A74" s="34"/>
      <c r="B74" s="11" t="s">
        <v>89</v>
      </c>
      <c r="C74" s="17" t="s">
        <v>200</v>
      </c>
      <c r="D74" s="9" t="s">
        <v>66</v>
      </c>
      <c r="E74" s="26" t="s">
        <v>112</v>
      </c>
      <c r="F74" s="17"/>
      <c r="G74" s="28" t="s">
        <v>290</v>
      </c>
    </row>
    <row r="75" spans="1:7" x14ac:dyDescent="0.35">
      <c r="A75" s="34"/>
      <c r="B75" s="11" t="s">
        <v>90</v>
      </c>
      <c r="C75" s="17" t="s">
        <v>198</v>
      </c>
      <c r="D75" s="9" t="s">
        <v>66</v>
      </c>
      <c r="E75" s="26" t="s">
        <v>112</v>
      </c>
      <c r="F75" s="17"/>
      <c r="G75" s="28" t="s">
        <v>291</v>
      </c>
    </row>
    <row r="76" spans="1:7" x14ac:dyDescent="0.35">
      <c r="A76" s="34"/>
      <c r="B76" s="11" t="s">
        <v>91</v>
      </c>
      <c r="C76" s="17" t="s">
        <v>199</v>
      </c>
      <c r="D76" s="9" t="s">
        <v>66</v>
      </c>
      <c r="E76" s="26" t="s">
        <v>112</v>
      </c>
      <c r="F76" s="17"/>
      <c r="G76" s="28" t="s">
        <v>292</v>
      </c>
    </row>
    <row r="77" spans="1:7" x14ac:dyDescent="0.35">
      <c r="A77" s="34"/>
      <c r="B77" s="11" t="s">
        <v>92</v>
      </c>
      <c r="C77" s="17" t="s">
        <v>201</v>
      </c>
      <c r="D77" s="9" t="s">
        <v>66</v>
      </c>
      <c r="E77" s="26" t="s">
        <v>112</v>
      </c>
      <c r="F77" s="17"/>
      <c r="G77" s="17"/>
    </row>
    <row r="78" spans="1:7" ht="15" thickBot="1" x14ac:dyDescent="0.4">
      <c r="A78" s="35"/>
      <c r="B78" s="14" t="s">
        <v>160</v>
      </c>
      <c r="C78" s="25" t="s">
        <v>202</v>
      </c>
      <c r="D78" s="15" t="s">
        <v>66</v>
      </c>
      <c r="E78" s="25" t="s">
        <v>217</v>
      </c>
      <c r="F78" s="25"/>
      <c r="G78" s="29" t="s">
        <v>293</v>
      </c>
    </row>
    <row r="79" spans="1:7" x14ac:dyDescent="0.35">
      <c r="A79" s="33" t="s">
        <v>191</v>
      </c>
      <c r="B79" s="21" t="s">
        <v>48</v>
      </c>
      <c r="C79" s="16" t="s">
        <v>108</v>
      </c>
      <c r="D79" s="10" t="s">
        <v>66</v>
      </c>
      <c r="E79" s="16" t="s">
        <v>79</v>
      </c>
      <c r="F79" s="16"/>
      <c r="G79" s="16"/>
    </row>
    <row r="80" spans="1:7" x14ac:dyDescent="0.35">
      <c r="A80" s="34"/>
      <c r="B80" s="11" t="s">
        <v>30</v>
      </c>
      <c r="C80" s="17" t="s">
        <v>114</v>
      </c>
      <c r="D80" s="9" t="s">
        <v>72</v>
      </c>
      <c r="E80" s="17" t="s">
        <v>73</v>
      </c>
      <c r="F80" s="17"/>
      <c r="G80" s="17"/>
    </row>
    <row r="81" spans="1:7" x14ac:dyDescent="0.35">
      <c r="A81" s="34"/>
      <c r="B81" s="11" t="s">
        <v>31</v>
      </c>
      <c r="C81" s="17" t="s">
        <v>116</v>
      </c>
      <c r="D81" s="9" t="s">
        <v>66</v>
      </c>
      <c r="E81" s="17" t="s">
        <v>109</v>
      </c>
      <c r="F81" s="17" t="s">
        <v>147</v>
      </c>
      <c r="G81" s="28" t="s">
        <v>295</v>
      </c>
    </row>
    <row r="82" spans="1:7" x14ac:dyDescent="0.35">
      <c r="A82" s="34"/>
      <c r="B82" s="11" t="s">
        <v>32</v>
      </c>
      <c r="C82" s="17" t="s">
        <v>117</v>
      </c>
      <c r="D82" s="9" t="s">
        <v>66</v>
      </c>
      <c r="E82" s="17" t="s">
        <v>109</v>
      </c>
      <c r="F82" s="17" t="s">
        <v>147</v>
      </c>
      <c r="G82" s="28" t="s">
        <v>294</v>
      </c>
    </row>
    <row r="83" spans="1:7" x14ac:dyDescent="0.35">
      <c r="A83" s="34"/>
      <c r="B83" s="11" t="s">
        <v>33</v>
      </c>
      <c r="C83" s="17" t="s">
        <v>115</v>
      </c>
      <c r="D83" s="9" t="s">
        <v>66</v>
      </c>
      <c r="E83" s="17" t="s">
        <v>110</v>
      </c>
      <c r="F83" s="17" t="s">
        <v>147</v>
      </c>
      <c r="G83" s="28" t="s">
        <v>296</v>
      </c>
    </row>
    <row r="84" spans="1:7" x14ac:dyDescent="0.35">
      <c r="A84" s="34"/>
      <c r="B84" s="11" t="s">
        <v>34</v>
      </c>
      <c r="C84" s="17" t="s">
        <v>118</v>
      </c>
      <c r="D84" s="9" t="s">
        <v>66</v>
      </c>
      <c r="E84" s="17" t="s">
        <v>111</v>
      </c>
      <c r="F84" s="17" t="s">
        <v>147</v>
      </c>
      <c r="G84" s="28" t="s">
        <v>297</v>
      </c>
    </row>
    <row r="85" spans="1:7" x14ac:dyDescent="0.35">
      <c r="A85" s="34"/>
      <c r="B85" s="11" t="s">
        <v>35</v>
      </c>
      <c r="C85" s="17" t="s">
        <v>119</v>
      </c>
      <c r="D85" s="9" t="s">
        <v>66</v>
      </c>
      <c r="E85" s="17" t="s">
        <v>112</v>
      </c>
      <c r="F85" s="17" t="s">
        <v>147</v>
      </c>
      <c r="G85" s="28" t="s">
        <v>298</v>
      </c>
    </row>
    <row r="86" spans="1:7" ht="15" thickBot="1" x14ac:dyDescent="0.4">
      <c r="A86" s="35"/>
      <c r="B86" s="14" t="s">
        <v>47</v>
      </c>
      <c r="C86" s="25" t="s">
        <v>120</v>
      </c>
      <c r="D86" s="15" t="s">
        <v>66</v>
      </c>
      <c r="E86" s="25" t="s">
        <v>113</v>
      </c>
      <c r="F86" s="25"/>
      <c r="G86" s="29" t="s">
        <v>299</v>
      </c>
    </row>
  </sheetData>
  <mergeCells count="7">
    <mergeCell ref="A79:A86"/>
    <mergeCell ref="A61:A78"/>
    <mergeCell ref="A16:A20"/>
    <mergeCell ref="A21:A24"/>
    <mergeCell ref="A2:A15"/>
    <mergeCell ref="A25:A43"/>
    <mergeCell ref="A44:A60"/>
  </mergeCells>
  <hyperlinks>
    <hyperlink ref="G7" r:id="rId1"/>
    <hyperlink ref="G9" r:id="rId2"/>
    <hyperlink ref="G8" r:id="rId3"/>
    <hyperlink ref="G10" r:id="rId4"/>
    <hyperlink ref="G13" r:id="rId5"/>
    <hyperlink ref="G15" r:id="rId6"/>
    <hyperlink ref="G16" r:id="rId7"/>
    <hyperlink ref="G18" r:id="rId8"/>
    <hyperlink ref="G22" r:id="rId9"/>
    <hyperlink ref="G21" r:id="rId10"/>
    <hyperlink ref="G23" r:id="rId11"/>
    <hyperlink ref="G24" r:id="rId12"/>
    <hyperlink ref="G26" r:id="rId13"/>
    <hyperlink ref="G44" r:id="rId14"/>
    <hyperlink ref="G28" r:id="rId15"/>
    <hyperlink ref="G30" r:id="rId16"/>
    <hyperlink ref="G47" r:id="rId17"/>
    <hyperlink ref="G42" r:id="rId18"/>
    <hyperlink ref="G38" r:id="rId19"/>
    <hyperlink ref="G55" r:id="rId20"/>
    <hyperlink ref="G57" r:id="rId21"/>
    <hyperlink ref="G59" r:id="rId22"/>
    <hyperlink ref="G53" r:id="rId23"/>
    <hyperlink ref="G64" r:id="rId24"/>
    <hyperlink ref="G63" r:id="rId25"/>
    <hyperlink ref="G62" r:id="rId26"/>
    <hyperlink ref="G65" r:id="rId27"/>
    <hyperlink ref="G66" r:id="rId28"/>
    <hyperlink ref="G67" r:id="rId29"/>
    <hyperlink ref="G69" r:id="rId30"/>
    <hyperlink ref="G70" r:id="rId31"/>
    <hyperlink ref="G71" r:id="rId32"/>
    <hyperlink ref="G72" r:id="rId33"/>
    <hyperlink ref="G73" r:id="rId34"/>
    <hyperlink ref="G74" r:id="rId35"/>
    <hyperlink ref="G75" r:id="rId36"/>
    <hyperlink ref="G76" r:id="rId37"/>
    <hyperlink ref="G78" r:id="rId38"/>
    <hyperlink ref="G81" r:id="rId39"/>
    <hyperlink ref="G82" r:id="rId40"/>
    <hyperlink ref="G83" r:id="rId41"/>
    <hyperlink ref="G84" r:id="rId42"/>
    <hyperlink ref="G85" r:id="rId43"/>
    <hyperlink ref="G86" r:id="rId44"/>
    <hyperlink ref="G50" r:id="rId45"/>
  </hyperlinks>
  <pageMargins left="0.7" right="0.7" top="0.75" bottom="0.75" header="0.3" footer="0.3"/>
  <pageSetup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AGRO_man</vt:lpstr>
      <vt:lpstr>FERT_obs</vt:lpstr>
      <vt:lpstr>PHEN_obs</vt:lpstr>
      <vt:lpstr>PLANT_gro</vt:lpstr>
      <vt:lpstr>YIELD_obs</vt:lpstr>
      <vt:lpstr>WTH_obs</vt:lpstr>
      <vt:lpstr>SOIL_obs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2022-04-25T20:52:17Z</dcterms:modified>
</cp:coreProperties>
</file>