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 checkCompatibility="1"/>
  <mc:AlternateContent xmlns:mc="http://schemas.openxmlformats.org/markup-compatibility/2006">
    <mc:Choice Requires="x15">
      <x15ac:absPath xmlns:x15ac="http://schemas.microsoft.com/office/spreadsheetml/2010/11/ac" url="/Users/brosmac/coding/AIND/my_git/aind_project2/"/>
    </mc:Choice>
  </mc:AlternateContent>
  <bookViews>
    <workbookView xWindow="4880" yWindow="460" windowWidth="20720" windowHeight="15540" tabRatio="500" activeTab="1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0" i="2" l="1"/>
  <c r="C70" i="2"/>
  <c r="D70" i="2"/>
  <c r="E70" i="2"/>
  <c r="F70" i="2"/>
  <c r="G70" i="2"/>
  <c r="H70" i="2"/>
  <c r="I70" i="2"/>
  <c r="J70" i="2"/>
  <c r="K70" i="2"/>
  <c r="B71" i="2"/>
  <c r="C71" i="2"/>
  <c r="D71" i="2"/>
  <c r="E71" i="2"/>
  <c r="F71" i="2"/>
  <c r="G71" i="2"/>
  <c r="H71" i="2"/>
  <c r="I71" i="2"/>
  <c r="J71" i="2"/>
  <c r="B59" i="2"/>
  <c r="C59" i="2"/>
  <c r="D59" i="2"/>
  <c r="E59" i="2"/>
  <c r="F59" i="2"/>
  <c r="G59" i="2"/>
  <c r="H59" i="2"/>
  <c r="I59" i="2"/>
  <c r="J59" i="2"/>
  <c r="K59" i="2"/>
  <c r="B60" i="2"/>
  <c r="C60" i="2"/>
  <c r="D60" i="2"/>
  <c r="E60" i="2"/>
  <c r="F60" i="2"/>
  <c r="G60" i="2"/>
  <c r="H60" i="2"/>
  <c r="I60" i="2"/>
  <c r="J60" i="2"/>
  <c r="K60" i="2"/>
  <c r="A71" i="2"/>
  <c r="A70" i="2"/>
  <c r="A60" i="2"/>
  <c r="A59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B7" i="2"/>
  <c r="C7" i="2"/>
  <c r="D7" i="2"/>
  <c r="E7" i="2"/>
  <c r="F7" i="2"/>
  <c r="G7" i="2"/>
  <c r="H7" i="2"/>
  <c r="I7" i="2"/>
  <c r="J7" i="2"/>
  <c r="K7" i="2"/>
  <c r="L7" i="2"/>
  <c r="M7" i="2"/>
  <c r="B8" i="2"/>
  <c r="C8" i="2"/>
  <c r="D8" i="2"/>
  <c r="E8" i="2"/>
  <c r="F8" i="2"/>
  <c r="G8" i="2"/>
  <c r="H8" i="2"/>
  <c r="I8" i="2"/>
  <c r="J8" i="2"/>
  <c r="K8" i="2"/>
  <c r="L8" i="2"/>
  <c r="M8" i="2"/>
  <c r="A8" i="2"/>
  <c r="A7" i="2"/>
  <c r="C13" i="1"/>
  <c r="H6" i="1"/>
  <c r="H13" i="1"/>
  <c r="C20" i="1"/>
  <c r="D13" i="1"/>
  <c r="D20" i="1"/>
  <c r="E13" i="1"/>
  <c r="E20" i="1"/>
  <c r="F13" i="1"/>
  <c r="F20" i="1"/>
  <c r="G13" i="1"/>
  <c r="G20" i="1"/>
  <c r="H20" i="1"/>
  <c r="C14" i="1"/>
  <c r="H7" i="1"/>
  <c r="H14" i="1"/>
  <c r="C21" i="1"/>
  <c r="D14" i="1"/>
  <c r="D21" i="1"/>
  <c r="E14" i="1"/>
  <c r="E21" i="1"/>
  <c r="F14" i="1"/>
  <c r="F21" i="1"/>
  <c r="G14" i="1"/>
  <c r="G21" i="1"/>
  <c r="H21" i="1"/>
  <c r="C15" i="1"/>
  <c r="H8" i="1"/>
  <c r="H15" i="1"/>
  <c r="C22" i="1"/>
  <c r="D15" i="1"/>
  <c r="D22" i="1"/>
  <c r="E15" i="1"/>
  <c r="E22" i="1"/>
  <c r="F15" i="1"/>
  <c r="F22" i="1"/>
  <c r="G15" i="1"/>
  <c r="G22" i="1"/>
  <c r="H22" i="1"/>
  <c r="C16" i="1"/>
  <c r="H9" i="1"/>
  <c r="H16" i="1"/>
  <c r="C23" i="1"/>
  <c r="D16" i="1"/>
  <c r="D23" i="1"/>
  <c r="E16" i="1"/>
  <c r="E23" i="1"/>
  <c r="F16" i="1"/>
  <c r="F23" i="1"/>
  <c r="G16" i="1"/>
  <c r="G23" i="1"/>
  <c r="H23" i="1"/>
  <c r="C12" i="1"/>
  <c r="H5" i="1"/>
  <c r="H12" i="1"/>
  <c r="C19" i="1"/>
  <c r="D12" i="1"/>
  <c r="D19" i="1"/>
  <c r="E12" i="1"/>
  <c r="E19" i="1"/>
  <c r="F12" i="1"/>
  <c r="F19" i="1"/>
  <c r="G12" i="1"/>
  <c r="G19" i="1"/>
  <c r="H19" i="1"/>
</calcChain>
</file>

<file path=xl/sharedStrings.xml><?xml version="1.0" encoding="utf-8"?>
<sst xmlns="http://schemas.openxmlformats.org/spreadsheetml/2006/main" count="27" uniqueCount="19">
  <si>
    <t>Isolation Tournament</t>
  </si>
  <si>
    <t>#matches</t>
  </si>
  <si>
    <t>Improved_ID</t>
  </si>
  <si>
    <t>Heuristic</t>
  </si>
  <si>
    <t>Combined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</si>
  <si>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</si>
  <si>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</si>
  <si>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</si>
  <si>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</si>
  <si>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</si>
  <si>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</si>
  <si>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</si>
  <si>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</si>
  <si>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</si>
  <si>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Heuristic1</t>
  </si>
  <si>
    <t>(Heuristic1) and Heuristic4</t>
  </si>
  <si>
    <t>(Heuristic1 + Heuristic2) and Heuristic4</t>
  </si>
  <si>
    <t>(Heuristic1 - Heuristic3) and Heuristic4</t>
  </si>
  <si>
    <t>(#moves_player - 2 * #moves_opp) and Heuristic4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</si>
</sst>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10" fontId="3" fillId="0" borderId="1" xfId="1" applyNumberFormat="1" applyFont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10" fontId="0" fillId="0" borderId="0" xfId="1" applyNumberFormat="1" applyFont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3" fillId="0" borderId="1" xfId="1" applyNumberFormat="1" applyFont="1" applyBorder="1" applyAlignment="1">
      <alignment horizontal="center" vertical="center"/>
    </xf>
    <xf numFmtId="10" fontId="0" fillId="0" borderId="0" xfId="1" applyNumberFormat="1" applyFont="1" applyAlignment="1">
      <alignment horizontal="right"/>
    </xf>
    <xf numFmtId="43" fontId="0" fillId="0" borderId="0" xfId="4" applyFont="1"/>
    <xf numFmtId="10" fontId="0" fillId="0" borderId="0" xfId="1" applyNumberFormat="1" applyFont="1"/>
    <xf numFmtId="43" fontId="3" fillId="0" borderId="1" xfId="4" applyFont="1" applyBorder="1" applyAlignment="1">
      <alignment horizontal="center"/>
    </xf>
    <xf numFmtId="10" fontId="0" fillId="0" borderId="0" xfId="0" applyNumberFormat="1"/>
    <xf numFmtId="0" fontId="0" fillId="0" borderId="0" xfId="0" applyAlignment="1">
      <alignment horizontal="center"/>
    </xf>
    <xf numFmtId="0" fontId="0" fillId="0" borderId="4" xfId="0" applyBorder="1"/>
    <xf numFmtId="0" fontId="0" fillId="0" borderId="0" xfId="0" applyBorder="1"/>
    <xf numFmtId="2" fontId="0" fillId="0" borderId="0" xfId="0" applyNumberFormat="1"/>
  </cellXfs>
  <cellStyles count="5">
    <cellStyle name="Comma" xfId="4" builtinId="3"/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border diagonalUp="0" diagonalDown="0">
        <left style="thin">
          <color indexed="64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right" vertical="bottom" textRotation="0" wrapText="0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Sheet1!$D$27:$D$31</c:f>
                <c:numCache>
                  <c:formatCode>General</c:formatCode>
                  <c:ptCount val="5"/>
                  <c:pt idx="0">
                    <c:v>0.012</c:v>
                  </c:pt>
                  <c:pt idx="1">
                    <c:v>0.0029</c:v>
                  </c:pt>
                  <c:pt idx="2">
                    <c:v>0.0117</c:v>
                  </c:pt>
                  <c:pt idx="3">
                    <c:v>0.0145</c:v>
                  </c:pt>
                  <c:pt idx="4">
                    <c:v>0.0055</c:v>
                  </c:pt>
                </c:numCache>
              </c:numRef>
            </c:plus>
            <c:minus>
              <c:numRef>
                <c:f>Sheet1!$D$27:$D$31</c:f>
                <c:numCache>
                  <c:formatCode>General</c:formatCode>
                  <c:ptCount val="5"/>
                  <c:pt idx="0">
                    <c:v>0.012</c:v>
                  </c:pt>
                  <c:pt idx="1">
                    <c:v>0.0029</c:v>
                  </c:pt>
                  <c:pt idx="2">
                    <c:v>0.0117</c:v>
                  </c:pt>
                  <c:pt idx="3">
                    <c:v>0.0145</c:v>
                  </c:pt>
                  <c:pt idx="4">
                    <c:v>0.0055</c:v>
                  </c:pt>
                </c:numCache>
              </c:numRef>
            </c:minus>
            <c:spPr>
              <a:noFill/>
              <a:ln w="9525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Sheet1!$B$27:$B$31</c:f>
              <c:strCache>
                <c:ptCount val="5"/>
                <c:pt idx="0">
                  <c:v>Improved_ID</c:v>
                </c:pt>
                <c:pt idx="1">
                  <c:v>Heuristic1</c:v>
                </c:pt>
                <c:pt idx="2">
                  <c:v>(Heuristic1) and Heuristic4</c:v>
                </c:pt>
                <c:pt idx="3">
                  <c:v>(Heuristic1 + Heuristic2) and Heuristic4</c:v>
                </c:pt>
                <c:pt idx="4">
                  <c:v>(Heuristic1 - Heuristic3) and Heuristic4</c:v>
                </c:pt>
              </c:strCache>
            </c:strRef>
          </c:cat>
          <c:val>
            <c:numRef>
              <c:f>Sheet1!$C$27:$C$31</c:f>
              <c:numCache>
                <c:formatCode>0.00%</c:formatCode>
                <c:ptCount val="5"/>
                <c:pt idx="0">
                  <c:v>0.760651162790698</c:v>
                </c:pt>
                <c:pt idx="1">
                  <c:v>0.75446976744186</c:v>
                </c:pt>
                <c:pt idx="2">
                  <c:v>0.764762790697674</c:v>
                </c:pt>
                <c:pt idx="3">
                  <c:v>0.764293023255814</c:v>
                </c:pt>
                <c:pt idx="4">
                  <c:v>0.750630232558139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754953616"/>
        <c:axId val="783301312"/>
      </c:barChart>
      <c:catAx>
        <c:axId val="75495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301312"/>
        <c:crosses val="autoZero"/>
        <c:auto val="1"/>
        <c:lblAlgn val="ctr"/>
        <c:lblOffset val="100"/>
        <c:noMultiLvlLbl val="0"/>
      </c:catAx>
      <c:valAx>
        <c:axId val="783301312"/>
        <c:scaling>
          <c:orientation val="minMax"/>
        </c:scaling>
        <c:delete val="1"/>
        <c:axPos val="l"/>
        <c:majorTickMark val="none"/>
        <c:minorTickMark val="none"/>
        <c:tickLblPos val="nextTo"/>
        <c:crossAx val="75495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Sheet2!$A$22</c:f>
              <c:strCache>
                <c:ptCount val="1"/>
                <c:pt idx="0">
                  <c:v>Improved_ID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Sheet2!$A$8:$M$8</c:f>
                <c:numCache>
                  <c:formatCode>General</c:formatCode>
                  <c:ptCount val="13"/>
                  <c:pt idx="0">
                    <c:v>0.0735980072193989</c:v>
                  </c:pt>
                  <c:pt idx="1">
                    <c:v>0.0970395108533975</c:v>
                  </c:pt>
                  <c:pt idx="2">
                    <c:v>0.136626010212795</c:v>
                  </c:pt>
                  <c:pt idx="3">
                    <c:v>0.129421791055448</c:v>
                  </c:pt>
                  <c:pt idx="4">
                    <c:v>0.112915897906362</c:v>
                  </c:pt>
                  <c:pt idx="5">
                    <c:v>0.143759057685652</c:v>
                  </c:pt>
                  <c:pt idx="6">
                    <c:v>0.254296414970142</c:v>
                  </c:pt>
                  <c:pt idx="7">
                    <c:v>0.263944438597722</c:v>
                  </c:pt>
                  <c:pt idx="8">
                    <c:v>0.560133912560202</c:v>
                  </c:pt>
                  <c:pt idx="9">
                    <c:v>0.568550789287993</c:v>
                  </c:pt>
                  <c:pt idx="10">
                    <c:v>0.904157066001256</c:v>
                  </c:pt>
                  <c:pt idx="11">
                    <c:v>0.430842198490352</c:v>
                  </c:pt>
                  <c:pt idx="12">
                    <c:v>1.298396446904144</c:v>
                  </c:pt>
                </c:numCache>
              </c:numRef>
            </c:plus>
            <c:minus>
              <c:numRef>
                <c:f>Sheet2!$A$8:$M$8</c:f>
                <c:numCache>
                  <c:formatCode>General</c:formatCode>
                  <c:ptCount val="13"/>
                  <c:pt idx="0">
                    <c:v>0.0735980072193989</c:v>
                  </c:pt>
                  <c:pt idx="1">
                    <c:v>0.0970395108533975</c:v>
                  </c:pt>
                  <c:pt idx="2">
                    <c:v>0.136626010212795</c:v>
                  </c:pt>
                  <c:pt idx="3">
                    <c:v>0.129421791055448</c:v>
                  </c:pt>
                  <c:pt idx="4">
                    <c:v>0.112915897906362</c:v>
                  </c:pt>
                  <c:pt idx="5">
                    <c:v>0.143759057685652</c:v>
                  </c:pt>
                  <c:pt idx="6">
                    <c:v>0.254296414970142</c:v>
                  </c:pt>
                  <c:pt idx="7">
                    <c:v>0.263944438597722</c:v>
                  </c:pt>
                  <c:pt idx="8">
                    <c:v>0.560133912560202</c:v>
                  </c:pt>
                  <c:pt idx="9">
                    <c:v>0.568550789287993</c:v>
                  </c:pt>
                  <c:pt idx="10">
                    <c:v>0.904157066001256</c:v>
                  </c:pt>
                  <c:pt idx="11">
                    <c:v>0.430842198490352</c:v>
                  </c:pt>
                  <c:pt idx="12">
                    <c:v>1.298396446904144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Sheet2!$B$22:$N$22</c:f>
              <c:numCache>
                <c:formatCode>General</c:formatCode>
                <c:ptCount val="13"/>
                <c:pt idx="0">
                  <c:v>6.358333333333334</c:v>
                </c:pt>
                <c:pt idx="1">
                  <c:v>6.508333333333332</c:v>
                </c:pt>
                <c:pt idx="2">
                  <c:v>6.883333333333332</c:v>
                </c:pt>
                <c:pt idx="3">
                  <c:v>7.024999999999999</c:v>
                </c:pt>
                <c:pt idx="4">
                  <c:v>7.125</c:v>
                </c:pt>
                <c:pt idx="5">
                  <c:v>7.266666666666666</c:v>
                </c:pt>
                <c:pt idx="6">
                  <c:v>7.516666666666666</c:v>
                </c:pt>
                <c:pt idx="7">
                  <c:v>7.916666666666666</c:v>
                </c:pt>
                <c:pt idx="8">
                  <c:v>8.5</c:v>
                </c:pt>
                <c:pt idx="9">
                  <c:v>9.17</c:v>
                </c:pt>
                <c:pt idx="10">
                  <c:v>9.475</c:v>
                </c:pt>
                <c:pt idx="11">
                  <c:v>9.7875</c:v>
                </c:pt>
                <c:pt idx="12">
                  <c:v>9.566666666666666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Sheet2!$A$23</c:f>
              <c:strCache>
                <c:ptCount val="1"/>
                <c:pt idx="0">
                  <c:v>(#moves_player - 2 * #moves_opp) and Heuristic4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Sheet2!$A$18:$M$18</c:f>
                <c:numCache>
                  <c:formatCode>General</c:formatCode>
                  <c:ptCount val="13"/>
                  <c:pt idx="0">
                    <c:v>0.0948683298050514</c:v>
                  </c:pt>
                  <c:pt idx="1">
                    <c:v>0.1</c:v>
                  </c:pt>
                  <c:pt idx="2">
                    <c:v>0.160208197875972</c:v>
                  </c:pt>
                  <c:pt idx="3">
                    <c:v>0.144048602908879</c:v>
                  </c:pt>
                  <c:pt idx="4">
                    <c:v>0.1</c:v>
                  </c:pt>
                  <c:pt idx="5">
                    <c:v>0.0664580067912563</c:v>
                  </c:pt>
                  <c:pt idx="6">
                    <c:v>0.188856206322871</c:v>
                  </c:pt>
                  <c:pt idx="7">
                    <c:v>0.237521928812198</c:v>
                  </c:pt>
                  <c:pt idx="8">
                    <c:v>0.341686991265398</c:v>
                  </c:pt>
                  <c:pt idx="9">
                    <c:v>0.544747647998594</c:v>
                  </c:pt>
                  <c:pt idx="10">
                    <c:v>0.706753139363385</c:v>
                  </c:pt>
                  <c:pt idx="11">
                    <c:v>0.883529852353615</c:v>
                  </c:pt>
                  <c:pt idx="12">
                    <c:v>0.0</c:v>
                  </c:pt>
                </c:numCache>
              </c:numRef>
            </c:plus>
            <c:minus>
              <c:numRef>
                <c:f>Sheet2!$A$18:$M$18</c:f>
                <c:numCache>
                  <c:formatCode>General</c:formatCode>
                  <c:ptCount val="13"/>
                  <c:pt idx="0">
                    <c:v>0.0948683298050514</c:v>
                  </c:pt>
                  <c:pt idx="1">
                    <c:v>0.1</c:v>
                  </c:pt>
                  <c:pt idx="2">
                    <c:v>0.160208197875972</c:v>
                  </c:pt>
                  <c:pt idx="3">
                    <c:v>0.144048602908879</c:v>
                  </c:pt>
                  <c:pt idx="4">
                    <c:v>0.1</c:v>
                  </c:pt>
                  <c:pt idx="5">
                    <c:v>0.0664580067912563</c:v>
                  </c:pt>
                  <c:pt idx="6">
                    <c:v>0.188856206322871</c:v>
                  </c:pt>
                  <c:pt idx="7">
                    <c:v>0.237521928812198</c:v>
                  </c:pt>
                  <c:pt idx="8">
                    <c:v>0.341686991265398</c:v>
                  </c:pt>
                  <c:pt idx="9">
                    <c:v>0.544747647998594</c:v>
                  </c:pt>
                  <c:pt idx="10">
                    <c:v>0.706753139363385</c:v>
                  </c:pt>
                  <c:pt idx="11">
                    <c:v>0.883529852353615</c:v>
                  </c:pt>
                  <c:pt idx="12">
                    <c:v>0.0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Sheet2!$B$23:$N$23</c:f>
              <c:numCache>
                <c:formatCode>General</c:formatCode>
                <c:ptCount val="13"/>
                <c:pt idx="0">
                  <c:v>5.95</c:v>
                </c:pt>
                <c:pt idx="1">
                  <c:v>6.25</c:v>
                </c:pt>
                <c:pt idx="2">
                  <c:v>6.533333333333332</c:v>
                </c:pt>
                <c:pt idx="3">
                  <c:v>6.725</c:v>
                </c:pt>
                <c:pt idx="4">
                  <c:v>6.7</c:v>
                </c:pt>
                <c:pt idx="5">
                  <c:v>6.908333333333334</c:v>
                </c:pt>
                <c:pt idx="6">
                  <c:v>6.966666666666665</c:v>
                </c:pt>
                <c:pt idx="7">
                  <c:v>7.358333333333334</c:v>
                </c:pt>
                <c:pt idx="8">
                  <c:v>7.81</c:v>
                </c:pt>
                <c:pt idx="9">
                  <c:v>8.559999999999998</c:v>
                </c:pt>
                <c:pt idx="10">
                  <c:v>9.42</c:v>
                </c:pt>
                <c:pt idx="11">
                  <c:v>10.0125</c:v>
                </c:pt>
                <c:pt idx="12">
                  <c:v>9.9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661488"/>
        <c:axId val="-3666144"/>
      </c:lineChart>
      <c:catAx>
        <c:axId val="-1466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#move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66144"/>
        <c:crosses val="autoZero"/>
        <c:auto val="0"/>
        <c:lblAlgn val="ctr"/>
        <c:lblOffset val="100"/>
        <c:noMultiLvlLbl val="0"/>
      </c:catAx>
      <c:valAx>
        <c:axId val="-3666144"/>
        <c:scaling>
          <c:orientation val="minMax"/>
          <c:max val="11.0"/>
          <c:min val="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search</a:t>
                </a:r>
                <a:r>
                  <a:rPr lang="en-US" baseline="0"/>
                  <a:t> depth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6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16513252744815"/>
          <c:y val="0.0408719346049046"/>
          <c:w val="0.934264167683265"/>
          <c:h val="0.763546525349181"/>
        </c:manualLayout>
      </c:layout>
      <c:lineChart>
        <c:grouping val="standard"/>
        <c:varyColors val="0"/>
        <c:ser>
          <c:idx val="0"/>
          <c:order val="0"/>
          <c:tx>
            <c:strRef>
              <c:f>Sheet2!$A$75</c:f>
              <c:strCache>
                <c:ptCount val="1"/>
                <c:pt idx="0">
                  <c:v>Improved_ID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Sheet2!$A$60:$K$60</c:f>
                <c:numCache>
                  <c:formatCode>General</c:formatCode>
                  <c:ptCount val="11"/>
                  <c:pt idx="0">
                    <c:v>0.0534244014160821</c:v>
                  </c:pt>
                  <c:pt idx="1">
                    <c:v>0.0274620950888068</c:v>
                  </c:pt>
                  <c:pt idx="2">
                    <c:v>0.0807929452365737</c:v>
                  </c:pt>
                  <c:pt idx="3">
                    <c:v>0.043674935603845</c:v>
                  </c:pt>
                  <c:pt idx="4">
                    <c:v>0.0254296414970143</c:v>
                  </c:pt>
                  <c:pt idx="5">
                    <c:v>0.0639335592627221</c:v>
                  </c:pt>
                  <c:pt idx="6">
                    <c:v>0.0731778655059029</c:v>
                  </c:pt>
                  <c:pt idx="7">
                    <c:v>0.157019107117574</c:v>
                  </c:pt>
                  <c:pt idx="8">
                    <c:v>0.232712268692478</c:v>
                  </c:pt>
                  <c:pt idx="9">
                    <c:v>0.369932426261879</c:v>
                  </c:pt>
                  <c:pt idx="10">
                    <c:v>0.538166253741971</c:v>
                  </c:pt>
                </c:numCache>
              </c:numRef>
            </c:plus>
            <c:minus>
              <c:numRef>
                <c:f>Sheet2!$A$60:$K$60</c:f>
                <c:numCache>
                  <c:formatCode>General</c:formatCode>
                  <c:ptCount val="11"/>
                  <c:pt idx="0">
                    <c:v>0.0534244014160821</c:v>
                  </c:pt>
                  <c:pt idx="1">
                    <c:v>0.0274620950888068</c:v>
                  </c:pt>
                  <c:pt idx="2">
                    <c:v>0.0807929452365737</c:v>
                  </c:pt>
                  <c:pt idx="3">
                    <c:v>0.043674935603845</c:v>
                  </c:pt>
                  <c:pt idx="4">
                    <c:v>0.0254296414970143</c:v>
                  </c:pt>
                  <c:pt idx="5">
                    <c:v>0.0639335592627221</c:v>
                  </c:pt>
                  <c:pt idx="6">
                    <c:v>0.0731778655059029</c:v>
                  </c:pt>
                  <c:pt idx="7">
                    <c:v>0.157019107117574</c:v>
                  </c:pt>
                  <c:pt idx="8">
                    <c:v>0.232712268692478</c:v>
                  </c:pt>
                  <c:pt idx="9">
                    <c:v>0.369932426261879</c:v>
                  </c:pt>
                  <c:pt idx="10">
                    <c:v>0.538166253741971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Sheet2!$B$75:$L$75</c:f>
              <c:numCache>
                <c:formatCode>0.00</c:formatCode>
                <c:ptCount val="11"/>
                <c:pt idx="0">
                  <c:v>6.400833333333333</c:v>
                </c:pt>
                <c:pt idx="1">
                  <c:v>6.589166666666666</c:v>
                </c:pt>
                <c:pt idx="2">
                  <c:v>6.892500000000001</c:v>
                </c:pt>
                <c:pt idx="3">
                  <c:v>7.0475</c:v>
                </c:pt>
                <c:pt idx="4">
                  <c:v>7.196666666666666</c:v>
                </c:pt>
                <c:pt idx="5">
                  <c:v>7.3825</c:v>
                </c:pt>
                <c:pt idx="6">
                  <c:v>7.670999999999999</c:v>
                </c:pt>
                <c:pt idx="7">
                  <c:v>8.014</c:v>
                </c:pt>
                <c:pt idx="8">
                  <c:v>8.524000000000001</c:v>
                </c:pt>
                <c:pt idx="9">
                  <c:v>9.05</c:v>
                </c:pt>
                <c:pt idx="10">
                  <c:v>9.928750000000001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Sheet2!$A$76</c:f>
              <c:strCache>
                <c:ptCount val="1"/>
                <c:pt idx="0">
                  <c:v>(#moves_player - 2 * #moves_opp) and Heuristic4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Sheet2!$A$71:$K$71</c:f>
                <c:numCache>
                  <c:formatCode>General</c:formatCode>
                  <c:ptCount val="11"/>
                  <c:pt idx="0">
                    <c:v>0.0363891009323763</c:v>
                  </c:pt>
                  <c:pt idx="1">
                    <c:v>0.0437797517885459</c:v>
                  </c:pt>
                  <c:pt idx="2">
                    <c:v>0.0496655480858377</c:v>
                  </c:pt>
                  <c:pt idx="3">
                    <c:v>0.07659960835409</c:v>
                  </c:pt>
                  <c:pt idx="4">
                    <c:v>0.0483132142034318</c:v>
                  </c:pt>
                  <c:pt idx="5">
                    <c:v>0.0501663898109745</c:v>
                  </c:pt>
                  <c:pt idx="6">
                    <c:v>0.0701427116670007</c:v>
                  </c:pt>
                  <c:pt idx="7">
                    <c:v>0.193700800204852</c:v>
                  </c:pt>
                  <c:pt idx="8">
                    <c:v>0.3483102065688</c:v>
                  </c:pt>
                  <c:pt idx="9">
                    <c:v>0.488082984747471</c:v>
                  </c:pt>
                  <c:pt idx="10">
                    <c:v>0.0</c:v>
                  </c:pt>
                </c:numCache>
              </c:numRef>
            </c:plus>
            <c:minus>
              <c:numRef>
                <c:f>Sheet2!$A$71:$K$71</c:f>
                <c:numCache>
                  <c:formatCode>General</c:formatCode>
                  <c:ptCount val="11"/>
                  <c:pt idx="0">
                    <c:v>0.0363891009323763</c:v>
                  </c:pt>
                  <c:pt idx="1">
                    <c:v>0.0437797517885459</c:v>
                  </c:pt>
                  <c:pt idx="2">
                    <c:v>0.0496655480858377</c:v>
                  </c:pt>
                  <c:pt idx="3">
                    <c:v>0.07659960835409</c:v>
                  </c:pt>
                  <c:pt idx="4">
                    <c:v>0.0483132142034318</c:v>
                  </c:pt>
                  <c:pt idx="5">
                    <c:v>0.0501663898109745</c:v>
                  </c:pt>
                  <c:pt idx="6">
                    <c:v>0.0701427116670007</c:v>
                  </c:pt>
                  <c:pt idx="7">
                    <c:v>0.193700800204852</c:v>
                  </c:pt>
                  <c:pt idx="8">
                    <c:v>0.3483102065688</c:v>
                  </c:pt>
                  <c:pt idx="9">
                    <c:v>0.488082984747471</c:v>
                  </c:pt>
                  <c:pt idx="10">
                    <c:v>0.0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Sheet2!$B$76:$L$76</c:f>
              <c:numCache>
                <c:formatCode>0.00</c:formatCode>
                <c:ptCount val="11"/>
                <c:pt idx="0">
                  <c:v>6.099166666666666</c:v>
                </c:pt>
                <c:pt idx="1">
                  <c:v>6.261666666666666</c:v>
                </c:pt>
                <c:pt idx="2">
                  <c:v>6.538333333333333</c:v>
                </c:pt>
                <c:pt idx="3">
                  <c:v>6.747500000000001</c:v>
                </c:pt>
                <c:pt idx="4">
                  <c:v>6.834166666666667</c:v>
                </c:pt>
                <c:pt idx="5">
                  <c:v>6.931666666666665</c:v>
                </c:pt>
                <c:pt idx="6">
                  <c:v>7.055</c:v>
                </c:pt>
                <c:pt idx="7">
                  <c:v>7.35</c:v>
                </c:pt>
                <c:pt idx="8">
                  <c:v>7.857000000000001</c:v>
                </c:pt>
                <c:pt idx="9">
                  <c:v>8.565</c:v>
                </c:pt>
                <c:pt idx="10">
                  <c:v>9.085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34323824"/>
        <c:axId val="792677280"/>
      </c:lineChart>
      <c:catAx>
        <c:axId val="834323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677280"/>
        <c:crosses val="autoZero"/>
        <c:auto val="0"/>
        <c:lblAlgn val="ctr"/>
        <c:lblOffset val="100"/>
        <c:noMultiLvlLbl val="0"/>
      </c:catAx>
      <c:valAx>
        <c:axId val="792677280"/>
        <c:scaling>
          <c:orientation val="minMax"/>
          <c:max val="11.0"/>
          <c:min val="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search depth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32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26</xdr:row>
      <xdr:rowOff>0</xdr:rowOff>
    </xdr:from>
    <xdr:to>
      <xdr:col>11</xdr:col>
      <xdr:colOff>292100</xdr:colOff>
      <xdr:row>45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26</xdr:row>
      <xdr:rowOff>114300</xdr:rowOff>
    </xdr:from>
    <xdr:to>
      <xdr:col>12</xdr:col>
      <xdr:colOff>0</xdr:colOff>
      <xdr:row>49</xdr:row>
      <xdr:rowOff>101600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86</xdr:row>
      <xdr:rowOff>0</xdr:rowOff>
    </xdr:from>
    <xdr:to>
      <xdr:col>11</xdr:col>
      <xdr:colOff>330200</xdr:colOff>
      <xdr:row>108</xdr:row>
      <xdr:rowOff>190500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A3:I9" totalsRowShown="0" dataDxfId="9" dataCellStyle="Percent">
  <autoFilter ref="A3:I9"/>
  <tableColumns count="9">
    <tableColumn id="1" name="Column1" dataDxfId="8"/>
    <tableColumn id="2" name="Column2" dataDxfId="7"/>
    <tableColumn id="3" name="Column3" dataDxfId="6" dataCellStyle="Percent"/>
    <tableColumn id="4" name="Column4" dataDxfId="5" dataCellStyle="Percent"/>
    <tableColumn id="5" name="Column5" dataDxfId="4" dataCellStyle="Percent"/>
    <tableColumn id="6" name="Column6" dataDxfId="3" dataCellStyle="Percent"/>
    <tableColumn id="7" name="Column7" dataDxfId="2" dataCellStyle="Percent"/>
    <tableColumn id="8" name="Column8" dataDxfId="1" dataCellStyle="Percent">
      <calculatedColumnFormula>(C4*5+D4*5+E4*5+F4*100+G4*100) / SUM(C$4:G$4)</calculatedColumnFormula>
    </tableColumn>
    <tableColumn id="9" name="Column9" dataDxfId="0" dataCellStyle="Perce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Ruler="0" topLeftCell="A14" workbookViewId="0">
      <selection activeCell="F28" sqref="F28"/>
    </sheetView>
  </sheetViews>
  <sheetFormatPr baseColWidth="10" defaultRowHeight="16" x14ac:dyDescent="0.2"/>
  <cols>
    <col min="1" max="1" width="10.83203125" customWidth="1"/>
    <col min="2" max="2" width="32.83203125" bestFit="1" customWidth="1"/>
    <col min="3" max="8" width="11" customWidth="1"/>
  </cols>
  <sheetData>
    <row r="1" spans="1:12" x14ac:dyDescent="0.2">
      <c r="A1" s="18" t="s">
        <v>0</v>
      </c>
      <c r="B1" s="18"/>
      <c r="C1" s="18"/>
      <c r="D1" s="18"/>
      <c r="E1" s="18"/>
      <c r="F1" s="18"/>
      <c r="G1" s="18"/>
      <c r="H1" s="18"/>
    </row>
    <row r="3" spans="1:12" x14ac:dyDescent="0.2">
      <c r="A3" s="1" t="s">
        <v>5</v>
      </c>
      <c r="B3" s="1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H3" t="s">
        <v>12</v>
      </c>
      <c r="I3" t="s">
        <v>13</v>
      </c>
    </row>
    <row r="4" spans="1:12" x14ac:dyDescent="0.2">
      <c r="A4" s="7" t="s">
        <v>3</v>
      </c>
      <c r="B4" s="7" t="s">
        <v>1</v>
      </c>
      <c r="C4" s="8">
        <v>5</v>
      </c>
      <c r="D4" s="8">
        <v>5</v>
      </c>
      <c r="E4" s="8">
        <v>5</v>
      </c>
      <c r="F4" s="8">
        <v>100</v>
      </c>
      <c r="G4" s="9">
        <v>100</v>
      </c>
      <c r="H4" s="9" t="s">
        <v>4</v>
      </c>
      <c r="I4" s="13"/>
    </row>
    <row r="5" spans="1:12" x14ac:dyDescent="0.2">
      <c r="A5" s="5">
        <v>0</v>
      </c>
      <c r="B5" s="2" t="s">
        <v>2</v>
      </c>
      <c r="C5" s="3">
        <v>0.72860000000000003</v>
      </c>
      <c r="D5" s="3">
        <v>0.7</v>
      </c>
      <c r="E5" s="3">
        <v>0.77139999999999997</v>
      </c>
      <c r="F5" s="3">
        <v>0.76500000000000001</v>
      </c>
      <c r="G5" s="4">
        <v>0.76039999999999996</v>
      </c>
      <c r="H5" s="6">
        <f>(C5*5+D5*5+E5*5+F5*100+G5*100) / SUM(C$4:G$4)</f>
        <v>0.76065116279069767</v>
      </c>
      <c r="I5" s="13"/>
      <c r="K5" s="15"/>
      <c r="L5" s="15"/>
    </row>
    <row r="6" spans="1:12" x14ac:dyDescent="0.2">
      <c r="A6" s="5">
        <v>1</v>
      </c>
      <c r="B6" s="2" t="s">
        <v>14</v>
      </c>
      <c r="C6" s="3">
        <v>0.75</v>
      </c>
      <c r="D6" s="3">
        <v>0.7571</v>
      </c>
      <c r="E6" s="3">
        <v>0.7571</v>
      </c>
      <c r="F6" s="3">
        <v>0.74890000000000001</v>
      </c>
      <c r="G6" s="4">
        <v>0.76</v>
      </c>
      <c r="H6" s="6">
        <f>(C6*5+D6*5+E6*5+F6*100+G6*100) / SUM(C$4:G$4)</f>
        <v>0.75446976744186056</v>
      </c>
      <c r="I6" s="13"/>
    </row>
    <row r="7" spans="1:12" x14ac:dyDescent="0.2">
      <c r="A7" s="5">
        <v>2</v>
      </c>
      <c r="B7" s="2" t="s">
        <v>15</v>
      </c>
      <c r="C7" s="10">
        <v>0.71430000000000005</v>
      </c>
      <c r="D7" s="10">
        <v>0.80710000000000004</v>
      </c>
      <c r="E7" s="10">
        <v>0.77139999999999997</v>
      </c>
      <c r="F7" s="10">
        <v>0.76070000000000004</v>
      </c>
      <c r="G7" s="11">
        <v>0.76890000000000003</v>
      </c>
      <c r="H7" s="12">
        <f>(C7*5+D7*5+E7*5+F7*100+G7*100) / SUM(C$4:G$4)</f>
        <v>0.7647627906976745</v>
      </c>
      <c r="I7" s="13"/>
    </row>
    <row r="8" spans="1:12" x14ac:dyDescent="0.2">
      <c r="A8" s="5">
        <v>3</v>
      </c>
      <c r="B8" s="2" t="s">
        <v>16</v>
      </c>
      <c r="C8" s="10">
        <v>0.77859999999999996</v>
      </c>
      <c r="D8" s="10">
        <v>0.72860000000000003</v>
      </c>
      <c r="E8" s="10">
        <v>0.72140000000000004</v>
      </c>
      <c r="F8" s="10">
        <v>0.75749999999999995</v>
      </c>
      <c r="G8" s="11">
        <v>0.77429999999999999</v>
      </c>
      <c r="H8" s="12">
        <f>(C8*5+D8*5+E8*5+F8*100+G8*100) / SUM(C$4:G$4)</f>
        <v>0.76429302325581383</v>
      </c>
      <c r="I8" s="13"/>
    </row>
    <row r="9" spans="1:12" x14ac:dyDescent="0.2">
      <c r="A9" s="5">
        <v>4</v>
      </c>
      <c r="B9" s="2" t="s">
        <v>17</v>
      </c>
      <c r="C9" s="10">
        <v>0.78569999999999995</v>
      </c>
      <c r="D9" s="10">
        <v>0.7571</v>
      </c>
      <c r="E9" s="10">
        <v>0.76429999999999998</v>
      </c>
      <c r="F9" s="10">
        <v>0.75390000000000001</v>
      </c>
      <c r="G9" s="11">
        <v>0.74460000000000004</v>
      </c>
      <c r="H9" s="12">
        <f>(C9*5+D9*5+E9*5+F9*100+G9*100) / SUM(C$4:G$4)</f>
        <v>0.75063023255813954</v>
      </c>
      <c r="I9" s="13"/>
    </row>
    <row r="12" spans="1:12" x14ac:dyDescent="0.2">
      <c r="C12" s="14">
        <f>C5*100</f>
        <v>72.86</v>
      </c>
      <c r="D12" s="14">
        <f t="shared" ref="D12:H12" si="0">D5*100</f>
        <v>70</v>
      </c>
      <c r="E12" s="14">
        <f t="shared" si="0"/>
        <v>77.14</v>
      </c>
      <c r="F12" s="14">
        <f t="shared" si="0"/>
        <v>76.5</v>
      </c>
      <c r="G12" s="14">
        <f t="shared" si="0"/>
        <v>76.039999999999992</v>
      </c>
      <c r="H12" s="14">
        <f t="shared" si="0"/>
        <v>76.06511627906977</v>
      </c>
    </row>
    <row r="13" spans="1:12" x14ac:dyDescent="0.2">
      <c r="C13" s="14">
        <f t="shared" ref="C13:H13" si="1">C6*100</f>
        <v>75</v>
      </c>
      <c r="D13" s="14">
        <f t="shared" si="1"/>
        <v>75.709999999999994</v>
      </c>
      <c r="E13" s="14">
        <f t="shared" si="1"/>
        <v>75.709999999999994</v>
      </c>
      <c r="F13" s="14">
        <f t="shared" si="1"/>
        <v>74.89</v>
      </c>
      <c r="G13" s="14">
        <f t="shared" si="1"/>
        <v>76</v>
      </c>
      <c r="H13" s="14">
        <f t="shared" si="1"/>
        <v>75.44697674418606</v>
      </c>
    </row>
    <row r="14" spans="1:12" x14ac:dyDescent="0.2">
      <c r="C14" s="14">
        <f t="shared" ref="C14:H14" si="2">C7*100</f>
        <v>71.430000000000007</v>
      </c>
      <c r="D14" s="14">
        <f t="shared" si="2"/>
        <v>80.710000000000008</v>
      </c>
      <c r="E14" s="14">
        <f t="shared" si="2"/>
        <v>77.14</v>
      </c>
      <c r="F14" s="14">
        <f t="shared" si="2"/>
        <v>76.070000000000007</v>
      </c>
      <c r="G14" s="14">
        <f t="shared" si="2"/>
        <v>76.89</v>
      </c>
      <c r="H14" s="14">
        <f t="shared" si="2"/>
        <v>76.476279069767443</v>
      </c>
    </row>
    <row r="15" spans="1:12" x14ac:dyDescent="0.2">
      <c r="C15" s="14">
        <f t="shared" ref="C15:H15" si="3">C8*100</f>
        <v>77.86</v>
      </c>
      <c r="D15" s="14">
        <f t="shared" si="3"/>
        <v>72.86</v>
      </c>
      <c r="E15" s="14">
        <f t="shared" si="3"/>
        <v>72.14</v>
      </c>
      <c r="F15" s="14">
        <f t="shared" si="3"/>
        <v>75.75</v>
      </c>
      <c r="G15" s="14">
        <f t="shared" si="3"/>
        <v>77.429999999999993</v>
      </c>
      <c r="H15" s="14">
        <f t="shared" si="3"/>
        <v>76.429302325581389</v>
      </c>
    </row>
    <row r="16" spans="1:12" x14ac:dyDescent="0.2">
      <c r="C16" s="14">
        <f t="shared" ref="C16:H16" si="4">C9*100</f>
        <v>78.569999999999993</v>
      </c>
      <c r="D16" s="14">
        <f t="shared" si="4"/>
        <v>75.709999999999994</v>
      </c>
      <c r="E16" s="14">
        <f t="shared" si="4"/>
        <v>76.429999999999993</v>
      </c>
      <c r="F16" s="14">
        <f t="shared" si="4"/>
        <v>75.39</v>
      </c>
      <c r="G16" s="14">
        <f t="shared" si="4"/>
        <v>74.460000000000008</v>
      </c>
      <c r="H16" s="14">
        <f t="shared" si="4"/>
        <v>75.06302325581396</v>
      </c>
    </row>
    <row r="19" spans="2:8" x14ac:dyDescent="0.2">
      <c r="C19">
        <f>(C12-$H12)^2</f>
        <v>10.272770362358049</v>
      </c>
      <c r="D19">
        <f t="shared" ref="D19:G19" si="5">(D12-$H12)^2</f>
        <v>36.785635478637126</v>
      </c>
      <c r="E19">
        <f t="shared" si="5"/>
        <v>1.1553750135208185</v>
      </c>
      <c r="F19">
        <f t="shared" si="5"/>
        <v>0.18912385073012244</v>
      </c>
      <c r="G19">
        <f t="shared" si="5"/>
        <v>6.3082747431095069E-4</v>
      </c>
      <c r="H19" s="16">
        <f>(C19*5+D19*5+E19*5+F19*100+G19*100) / SUM(C$4:G$4)</f>
        <v>1.2095087074094106</v>
      </c>
    </row>
    <row r="20" spans="2:8" x14ac:dyDescent="0.2">
      <c r="C20">
        <f t="shared" ref="C20:G20" si="6">(C13-$H13)^2</f>
        <v>0.19978820984317025</v>
      </c>
      <c r="D20">
        <f t="shared" si="6"/>
        <v>6.9181233098962194E-2</v>
      </c>
      <c r="E20">
        <f t="shared" si="6"/>
        <v>6.9181233098962194E-2</v>
      </c>
      <c r="F20">
        <f t="shared" si="6"/>
        <v>0.31022309356410277</v>
      </c>
      <c r="G20">
        <f t="shared" si="6"/>
        <v>0.30583472147105084</v>
      </c>
      <c r="H20" s="16">
        <f t="shared" ref="H20:H23" si="7">(C20*5+D20*5+E20*5+F20*100+G20*100) / SUM(C$4:G$4)</f>
        <v>0.29440248783125966</v>
      </c>
    </row>
    <row r="21" spans="2:8" x14ac:dyDescent="0.2">
      <c r="C21">
        <f t="shared" ref="C21:G21" si="8">(C14-$H14)^2</f>
        <v>25.464932449972903</v>
      </c>
      <c r="D21">
        <f t="shared" si="8"/>
        <v>17.924392915089292</v>
      </c>
      <c r="E21">
        <f t="shared" si="8"/>
        <v>0.44052547322877117</v>
      </c>
      <c r="F21">
        <f t="shared" si="8"/>
        <v>0.16506268253109305</v>
      </c>
      <c r="G21">
        <f t="shared" si="8"/>
        <v>0.17116500811249255</v>
      </c>
      <c r="H21" s="16">
        <f t="shared" si="7"/>
        <v>1.1756838290968066</v>
      </c>
    </row>
    <row r="22" spans="2:8" x14ac:dyDescent="0.2">
      <c r="C22">
        <f t="shared" ref="C22:G22" si="9">(C15-$H15)^2</f>
        <v>2.0468958355868194</v>
      </c>
      <c r="D22">
        <f t="shared" si="9"/>
        <v>12.739919091400719</v>
      </c>
      <c r="E22">
        <f t="shared" si="9"/>
        <v>18.398114440237908</v>
      </c>
      <c r="F22">
        <f t="shared" si="9"/>
        <v>0.46145164954028378</v>
      </c>
      <c r="G22">
        <f t="shared" si="9"/>
        <v>1.0013958355868011</v>
      </c>
      <c r="H22" s="16">
        <f t="shared" si="7"/>
        <v>1.4521367225527244</v>
      </c>
    </row>
    <row r="23" spans="2:8" x14ac:dyDescent="0.2">
      <c r="C23">
        <f t="shared" ref="C23:G23" si="10">(C16-$H16)^2</f>
        <v>12.298885884261672</v>
      </c>
      <c r="D23">
        <f t="shared" si="10"/>
        <v>0.41857890751756105</v>
      </c>
      <c r="E23">
        <f t="shared" si="10"/>
        <v>1.868625419145447</v>
      </c>
      <c r="F23">
        <f t="shared" si="10"/>
        <v>0.10691379123850366</v>
      </c>
      <c r="G23">
        <f t="shared" si="10"/>
        <v>0.36363704705245858</v>
      </c>
      <c r="H23" s="16">
        <f t="shared" si="7"/>
        <v>0.55807225527311455</v>
      </c>
    </row>
    <row r="27" spans="2:8" x14ac:dyDescent="0.2">
      <c r="B27" t="s">
        <v>2</v>
      </c>
      <c r="C27" s="15">
        <v>0.76065116279069767</v>
      </c>
      <c r="D27" s="17">
        <v>1.2E-2</v>
      </c>
    </row>
    <row r="28" spans="2:8" x14ac:dyDescent="0.2">
      <c r="B28" t="s">
        <v>14</v>
      </c>
      <c r="C28" s="15">
        <v>0.75446976744186056</v>
      </c>
      <c r="D28" s="17">
        <v>2.8999999999999998E-3</v>
      </c>
    </row>
    <row r="29" spans="2:8" x14ac:dyDescent="0.2">
      <c r="B29" t="s">
        <v>15</v>
      </c>
      <c r="C29" s="15">
        <v>0.7647627906976745</v>
      </c>
      <c r="D29" s="17">
        <v>1.17E-2</v>
      </c>
    </row>
    <row r="30" spans="2:8" x14ac:dyDescent="0.2">
      <c r="B30" t="s">
        <v>16</v>
      </c>
      <c r="C30" s="15">
        <v>0.76429302325581383</v>
      </c>
      <c r="D30" s="17">
        <v>1.4500000000000001E-2</v>
      </c>
    </row>
    <row r="31" spans="2:8" x14ac:dyDescent="0.2">
      <c r="B31" t="s">
        <v>17</v>
      </c>
      <c r="C31" s="15">
        <v>0.75063023255813954</v>
      </c>
      <c r="D31" s="17">
        <v>5.4999999999999997E-3</v>
      </c>
    </row>
  </sheetData>
  <mergeCells count="1">
    <mergeCell ref="A1:H1"/>
  </mergeCells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tabSelected="1" showRuler="0" topLeftCell="A79" workbookViewId="0">
      <selection activeCell="H112" sqref="H112"/>
    </sheetView>
  </sheetViews>
  <sheetFormatPr baseColWidth="10" defaultRowHeight="16" x14ac:dyDescent="0.2"/>
  <cols>
    <col min="1" max="1" width="41.1640625" bestFit="1" customWidth="1"/>
  </cols>
  <sheetData>
    <row r="1" spans="1:13" x14ac:dyDescent="0.2">
      <c r="A1">
        <v>6.35</v>
      </c>
      <c r="B1">
        <v>6.45</v>
      </c>
      <c r="C1">
        <v>6.7</v>
      </c>
      <c r="D1">
        <v>7.15</v>
      </c>
      <c r="E1">
        <v>7.2</v>
      </c>
      <c r="F1">
        <v>7.25</v>
      </c>
      <c r="G1">
        <v>7.5</v>
      </c>
      <c r="H1">
        <v>7.5</v>
      </c>
    </row>
    <row r="2" spans="1:13" x14ac:dyDescent="0.2">
      <c r="A2">
        <v>6.45</v>
      </c>
      <c r="B2">
        <v>6.45</v>
      </c>
      <c r="C2">
        <v>6.8</v>
      </c>
      <c r="D2">
        <v>7.15</v>
      </c>
      <c r="E2">
        <v>7.1</v>
      </c>
      <c r="F2">
        <v>7.05</v>
      </c>
      <c r="G2">
        <v>7.45</v>
      </c>
      <c r="H2">
        <v>8.1999999999999993</v>
      </c>
      <c r="I2">
        <v>9.3000000000000007</v>
      </c>
      <c r="J2">
        <v>9.8000000000000007</v>
      </c>
    </row>
    <row r="3" spans="1:13" x14ac:dyDescent="0.2">
      <c r="A3">
        <v>6.3</v>
      </c>
      <c r="B3">
        <v>6.4</v>
      </c>
      <c r="C3">
        <v>6.9</v>
      </c>
      <c r="D3">
        <v>7</v>
      </c>
      <c r="E3">
        <v>7.25</v>
      </c>
      <c r="F3">
        <v>7.45</v>
      </c>
      <c r="G3">
        <v>7.7</v>
      </c>
      <c r="H3">
        <v>8.1</v>
      </c>
      <c r="I3">
        <v>8.75</v>
      </c>
      <c r="J3">
        <v>9.75</v>
      </c>
      <c r="K3">
        <v>10.65</v>
      </c>
      <c r="L3">
        <v>9.9499999999999993</v>
      </c>
      <c r="M3">
        <v>8.15</v>
      </c>
    </row>
    <row r="4" spans="1:13" x14ac:dyDescent="0.2">
      <c r="A4">
        <v>6.3</v>
      </c>
      <c r="B4">
        <v>6.6</v>
      </c>
      <c r="C4">
        <v>6.95</v>
      </c>
      <c r="D4">
        <v>7.1</v>
      </c>
      <c r="E4">
        <v>7.2</v>
      </c>
      <c r="F4">
        <v>7.25</v>
      </c>
      <c r="G4">
        <v>7.85</v>
      </c>
      <c r="H4">
        <v>7.7</v>
      </c>
      <c r="I4">
        <v>7.95</v>
      </c>
      <c r="J4">
        <v>8.5500000000000007</v>
      </c>
      <c r="K4">
        <v>9.15</v>
      </c>
      <c r="L4">
        <v>9.9499999999999993</v>
      </c>
      <c r="M4">
        <v>9.85</v>
      </c>
    </row>
    <row r="5" spans="1:13" x14ac:dyDescent="0.2">
      <c r="A5">
        <v>6.3</v>
      </c>
      <c r="B5">
        <v>6.5</v>
      </c>
      <c r="C5">
        <v>7.1</v>
      </c>
      <c r="D5">
        <v>6.85</v>
      </c>
      <c r="E5">
        <v>7.05</v>
      </c>
      <c r="F5">
        <v>7.2</v>
      </c>
      <c r="G5">
        <v>7.5</v>
      </c>
      <c r="H5">
        <v>8</v>
      </c>
      <c r="I5">
        <v>8</v>
      </c>
      <c r="J5">
        <v>8.9</v>
      </c>
      <c r="K5">
        <v>9.6</v>
      </c>
      <c r="L5">
        <v>10.1</v>
      </c>
      <c r="M5">
        <v>10.7</v>
      </c>
    </row>
    <row r="6" spans="1:13" s="19" customFormat="1" x14ac:dyDescent="0.2">
      <c r="A6" s="19">
        <v>6.45</v>
      </c>
      <c r="B6" s="19">
        <v>6.65</v>
      </c>
      <c r="C6" s="19">
        <v>6.85</v>
      </c>
      <c r="D6" s="19">
        <v>6.9</v>
      </c>
      <c r="E6" s="19">
        <v>6.95</v>
      </c>
      <c r="F6" s="19">
        <v>7.4</v>
      </c>
      <c r="G6" s="19">
        <v>7.1</v>
      </c>
      <c r="H6" s="19">
        <v>8</v>
      </c>
      <c r="I6" s="19">
        <v>8.5</v>
      </c>
      <c r="J6" s="19">
        <v>8.85</v>
      </c>
      <c r="K6" s="19">
        <v>8.5</v>
      </c>
      <c r="L6" s="19">
        <v>9.15</v>
      </c>
    </row>
    <row r="7" spans="1:13" x14ac:dyDescent="0.2">
      <c r="A7">
        <f>AVERAGE(A1:A6)</f>
        <v>6.3583333333333343</v>
      </c>
      <c r="B7">
        <f t="shared" ref="B7:M7" si="0">AVERAGE(B1:B6)</f>
        <v>6.5083333333333329</v>
      </c>
      <c r="C7">
        <f t="shared" si="0"/>
        <v>6.8833333333333329</v>
      </c>
      <c r="D7">
        <f t="shared" si="0"/>
        <v>7.0249999999999995</v>
      </c>
      <c r="E7">
        <f t="shared" si="0"/>
        <v>7.125</v>
      </c>
      <c r="F7">
        <f t="shared" si="0"/>
        <v>7.2666666666666666</v>
      </c>
      <c r="G7">
        <f t="shared" si="0"/>
        <v>7.5166666666666666</v>
      </c>
      <c r="H7">
        <f t="shared" si="0"/>
        <v>7.916666666666667</v>
      </c>
      <c r="I7">
        <f t="shared" si="0"/>
        <v>8.5</v>
      </c>
      <c r="J7">
        <f t="shared" si="0"/>
        <v>9.17</v>
      </c>
      <c r="K7">
        <f t="shared" si="0"/>
        <v>9.4749999999999996</v>
      </c>
      <c r="L7">
        <f t="shared" si="0"/>
        <v>9.7874999999999996</v>
      </c>
      <c r="M7">
        <f t="shared" si="0"/>
        <v>9.5666666666666664</v>
      </c>
    </row>
    <row r="8" spans="1:13" x14ac:dyDescent="0.2">
      <c r="A8">
        <f>STDEV(A1:A6)</f>
        <v>7.3598007219398895E-2</v>
      </c>
      <c r="B8">
        <f t="shared" ref="B8:M8" si="1">STDEV(B1:B6)</f>
        <v>9.7039510853397487E-2</v>
      </c>
      <c r="C8">
        <f t="shared" si="1"/>
        <v>0.13662601021279455</v>
      </c>
      <c r="D8">
        <f t="shared" si="1"/>
        <v>0.12942179105544796</v>
      </c>
      <c r="E8">
        <f t="shared" si="1"/>
        <v>0.11291589790636218</v>
      </c>
      <c r="F8">
        <f t="shared" si="1"/>
        <v>0.14375905768565231</v>
      </c>
      <c r="G8">
        <f t="shared" si="1"/>
        <v>0.25429641497014205</v>
      </c>
      <c r="H8">
        <f t="shared" si="1"/>
        <v>0.26394443859772182</v>
      </c>
      <c r="I8">
        <f t="shared" si="1"/>
        <v>0.56013391256020217</v>
      </c>
      <c r="J8">
        <f t="shared" si="1"/>
        <v>0.56855078928799319</v>
      </c>
      <c r="K8">
        <f t="shared" si="1"/>
        <v>0.90415706600125634</v>
      </c>
      <c r="L8">
        <f t="shared" si="1"/>
        <v>0.43084219849035171</v>
      </c>
      <c r="M8">
        <f t="shared" si="1"/>
        <v>1.2983964469041442</v>
      </c>
    </row>
    <row r="11" spans="1:13" x14ac:dyDescent="0.2">
      <c r="A11">
        <v>6.1</v>
      </c>
      <c r="B11">
        <v>6.1</v>
      </c>
      <c r="C11">
        <v>6.45</v>
      </c>
      <c r="D11">
        <v>6.95</v>
      </c>
      <c r="E11">
        <v>6.75</v>
      </c>
      <c r="F11">
        <v>6.95</v>
      </c>
      <c r="G11">
        <v>7</v>
      </c>
      <c r="H11">
        <v>7.05</v>
      </c>
    </row>
    <row r="12" spans="1:13" s="20" customFormat="1" x14ac:dyDescent="0.2">
      <c r="A12" s="20">
        <v>5.95</v>
      </c>
      <c r="B12" s="20">
        <v>6.25</v>
      </c>
      <c r="C12" s="20">
        <v>6.4</v>
      </c>
      <c r="D12" s="20">
        <v>6.55</v>
      </c>
      <c r="E12" s="20">
        <v>6.5</v>
      </c>
      <c r="F12" s="20">
        <v>6.9</v>
      </c>
      <c r="G12" s="20">
        <v>7.15</v>
      </c>
      <c r="H12" s="20">
        <v>7.75</v>
      </c>
      <c r="I12" s="20">
        <v>8.35</v>
      </c>
      <c r="J12" s="20">
        <v>9.1999999999999993</v>
      </c>
      <c r="K12" s="20">
        <v>9.75</v>
      </c>
    </row>
    <row r="13" spans="1:13" x14ac:dyDescent="0.2">
      <c r="A13">
        <v>5.85</v>
      </c>
      <c r="B13">
        <v>6.3</v>
      </c>
      <c r="C13">
        <v>6.65</v>
      </c>
      <c r="D13">
        <v>6.8</v>
      </c>
      <c r="E13">
        <v>6.7</v>
      </c>
      <c r="F13">
        <v>6.9</v>
      </c>
      <c r="G13">
        <v>7</v>
      </c>
      <c r="H13">
        <v>7.2</v>
      </c>
      <c r="I13">
        <v>7.85</v>
      </c>
      <c r="J13">
        <v>9</v>
      </c>
      <c r="K13">
        <v>10.15</v>
      </c>
      <c r="L13">
        <v>10.45</v>
      </c>
    </row>
    <row r="14" spans="1:13" x14ac:dyDescent="0.2">
      <c r="A14">
        <v>5.95</v>
      </c>
      <c r="B14">
        <v>6.2</v>
      </c>
      <c r="C14">
        <v>6.5</v>
      </c>
      <c r="D14">
        <v>6.75</v>
      </c>
      <c r="E14">
        <v>6.75</v>
      </c>
      <c r="F14">
        <v>6.8</v>
      </c>
      <c r="G14">
        <v>7.05</v>
      </c>
      <c r="H14">
        <v>7.35</v>
      </c>
      <c r="I14">
        <v>7.6</v>
      </c>
      <c r="J14">
        <v>7.85</v>
      </c>
      <c r="K14">
        <v>8.35</v>
      </c>
      <c r="L14">
        <v>8.6999999999999993</v>
      </c>
    </row>
    <row r="15" spans="1:13" x14ac:dyDescent="0.2">
      <c r="A15">
        <v>6</v>
      </c>
      <c r="B15">
        <v>6.4</v>
      </c>
      <c r="C15">
        <v>6.4</v>
      </c>
      <c r="D15">
        <v>6.7</v>
      </c>
      <c r="E15">
        <v>6.75</v>
      </c>
      <c r="F15">
        <v>6.9</v>
      </c>
      <c r="G15">
        <v>6.6</v>
      </c>
      <c r="H15">
        <v>7.35</v>
      </c>
      <c r="I15">
        <v>7.45</v>
      </c>
      <c r="J15">
        <v>8.4499999999999993</v>
      </c>
      <c r="K15">
        <v>9.75</v>
      </c>
      <c r="L15">
        <v>10.6</v>
      </c>
      <c r="M15">
        <v>9.9</v>
      </c>
    </row>
    <row r="16" spans="1:13" s="19" customFormat="1" x14ac:dyDescent="0.2">
      <c r="A16" s="19">
        <v>5.85</v>
      </c>
      <c r="B16" s="19">
        <v>6.25</v>
      </c>
      <c r="C16" s="19">
        <v>6.8</v>
      </c>
      <c r="D16" s="19">
        <v>6.6</v>
      </c>
      <c r="E16" s="19">
        <v>6.75</v>
      </c>
      <c r="F16" s="19">
        <v>7</v>
      </c>
      <c r="G16" s="19">
        <v>7</v>
      </c>
      <c r="H16" s="19">
        <v>7.45</v>
      </c>
      <c r="I16" s="19">
        <v>7.8</v>
      </c>
      <c r="J16" s="19">
        <v>8.3000000000000007</v>
      </c>
      <c r="K16" s="19">
        <v>9.1</v>
      </c>
      <c r="L16" s="19">
        <v>10.3</v>
      </c>
    </row>
    <row r="17" spans="1:14" x14ac:dyDescent="0.2">
      <c r="A17">
        <f>AVERAGE(A11:A16)</f>
        <v>5.9499999999999993</v>
      </c>
      <c r="B17">
        <f t="shared" ref="B17" si="2">AVERAGE(B11:B16)</f>
        <v>6.25</v>
      </c>
      <c r="C17">
        <f t="shared" ref="C17" si="3">AVERAGE(C11:C16)</f>
        <v>6.5333333333333323</v>
      </c>
      <c r="D17">
        <f t="shared" ref="D17" si="4">AVERAGE(D11:D16)</f>
        <v>6.7250000000000005</v>
      </c>
      <c r="E17">
        <f t="shared" ref="E17" si="5">AVERAGE(E11:E16)</f>
        <v>6.7</v>
      </c>
      <c r="F17">
        <f t="shared" ref="F17" si="6">AVERAGE(F11:F16)</f>
        <v>6.9083333333333341</v>
      </c>
      <c r="G17">
        <f t="shared" ref="G17" si="7">AVERAGE(G11:G16)</f>
        <v>6.9666666666666659</v>
      </c>
      <c r="H17">
        <f t="shared" ref="H17" si="8">AVERAGE(H11:H16)</f>
        <v>7.3583333333333343</v>
      </c>
      <c r="I17">
        <f t="shared" ref="I17" si="9">AVERAGE(I11:I16)</f>
        <v>7.81</v>
      </c>
      <c r="J17">
        <f t="shared" ref="J17" si="10">AVERAGE(J11:J16)</f>
        <v>8.5599999999999987</v>
      </c>
      <c r="K17">
        <f t="shared" ref="K17" si="11">AVERAGE(K11:K16)</f>
        <v>9.42</v>
      </c>
      <c r="L17">
        <f t="shared" ref="L17" si="12">AVERAGE(L11:L16)</f>
        <v>10.012499999999999</v>
      </c>
      <c r="M17">
        <f t="shared" ref="M17" si="13">AVERAGE(M11:M16)</f>
        <v>9.9</v>
      </c>
    </row>
    <row r="18" spans="1:14" x14ac:dyDescent="0.2">
      <c r="A18">
        <f>STDEV(A11:A16)</f>
        <v>9.4868329805051416E-2</v>
      </c>
      <c r="B18">
        <f t="shared" ref="B18:M18" si="14">STDEV(B11:B16)</f>
        <v>0.10000000000000017</v>
      </c>
      <c r="C18">
        <f t="shared" si="14"/>
        <v>0.16020819787597207</v>
      </c>
      <c r="D18">
        <f t="shared" si="14"/>
        <v>0.14404860290887947</v>
      </c>
      <c r="E18">
        <f t="shared" si="14"/>
        <v>9.9999999999999992E-2</v>
      </c>
      <c r="F18">
        <f t="shared" si="14"/>
        <v>6.6458006791256352E-2</v>
      </c>
      <c r="G18">
        <f t="shared" si="14"/>
        <v>0.18885620632287078</v>
      </c>
      <c r="H18">
        <f t="shared" si="14"/>
        <v>0.23752192881219764</v>
      </c>
      <c r="I18">
        <f t="shared" si="14"/>
        <v>0.34168699126539759</v>
      </c>
      <c r="J18">
        <f t="shared" si="14"/>
        <v>0.54474764799859376</v>
      </c>
      <c r="K18">
        <f t="shared" si="14"/>
        <v>0.70675313936338502</v>
      </c>
      <c r="L18">
        <f t="shared" si="14"/>
        <v>0.88352985235361481</v>
      </c>
      <c r="M18" t="e">
        <f t="shared" si="14"/>
        <v>#DIV/0!</v>
      </c>
    </row>
    <row r="22" spans="1:14" x14ac:dyDescent="0.2">
      <c r="A22" t="s">
        <v>2</v>
      </c>
      <c r="B22">
        <v>6.3583333333333343</v>
      </c>
      <c r="C22">
        <v>6.5083333333333329</v>
      </c>
      <c r="D22">
        <v>6.8833333333333329</v>
      </c>
      <c r="E22">
        <v>7.0249999999999995</v>
      </c>
      <c r="F22">
        <v>7.125</v>
      </c>
      <c r="G22">
        <v>7.2666666666666666</v>
      </c>
      <c r="H22">
        <v>7.5166666666666666</v>
      </c>
      <c r="I22">
        <v>7.916666666666667</v>
      </c>
      <c r="J22">
        <v>8.5</v>
      </c>
      <c r="K22">
        <v>9.17</v>
      </c>
      <c r="L22">
        <v>9.4749999999999996</v>
      </c>
      <c r="M22">
        <v>9.7874999999999996</v>
      </c>
      <c r="N22">
        <v>9.5666666666666664</v>
      </c>
    </row>
    <row r="23" spans="1:14" x14ac:dyDescent="0.2">
      <c r="A23" t="s">
        <v>18</v>
      </c>
      <c r="B23">
        <v>5.9499999999999993</v>
      </c>
      <c r="C23">
        <v>6.25</v>
      </c>
      <c r="D23">
        <v>6.5333333333333323</v>
      </c>
      <c r="E23">
        <v>6.7250000000000005</v>
      </c>
      <c r="F23">
        <v>6.7</v>
      </c>
      <c r="G23">
        <v>6.9083333333333341</v>
      </c>
      <c r="H23">
        <v>6.9666666666666659</v>
      </c>
      <c r="I23">
        <v>7.3583333333333343</v>
      </c>
      <c r="J23">
        <v>7.81</v>
      </c>
      <c r="K23">
        <v>8.5599999999999987</v>
      </c>
      <c r="L23">
        <v>9.42</v>
      </c>
      <c r="M23">
        <v>10.012499999999999</v>
      </c>
      <c r="N23">
        <v>9.9</v>
      </c>
    </row>
    <row r="53" spans="1:11" x14ac:dyDescent="0.2">
      <c r="A53">
        <v>6.49</v>
      </c>
      <c r="B53">
        <v>6.6</v>
      </c>
      <c r="C53">
        <v>6.96</v>
      </c>
      <c r="D53">
        <v>7.05</v>
      </c>
      <c r="E53">
        <v>7.2050000000000001</v>
      </c>
      <c r="F53">
        <v>7.335</v>
      </c>
    </row>
    <row r="54" spans="1:11" x14ac:dyDescent="0.2">
      <c r="A54">
        <v>6.34</v>
      </c>
      <c r="B54">
        <v>6.5449999999999999</v>
      </c>
      <c r="C54">
        <v>6.7850000000000001</v>
      </c>
      <c r="D54">
        <v>7.1150000000000002</v>
      </c>
      <c r="E54">
        <v>7.21</v>
      </c>
      <c r="F54">
        <v>7.37</v>
      </c>
      <c r="G54">
        <v>7.6749999999999998</v>
      </c>
      <c r="H54">
        <v>8.1649999999999991</v>
      </c>
      <c r="I54">
        <v>8.8149999999999995</v>
      </c>
      <c r="J54">
        <v>9.5950000000000006</v>
      </c>
      <c r="K54">
        <v>10.685</v>
      </c>
    </row>
    <row r="55" spans="1:11" x14ac:dyDescent="0.2">
      <c r="A55">
        <v>6.3650000000000002</v>
      </c>
      <c r="B55">
        <v>6.58</v>
      </c>
      <c r="C55">
        <v>6.81</v>
      </c>
      <c r="D55">
        <v>7.02</v>
      </c>
      <c r="E55">
        <v>7.23</v>
      </c>
      <c r="F55">
        <v>7.44</v>
      </c>
      <c r="G55">
        <v>7.78</v>
      </c>
      <c r="H55">
        <v>8.1750000000000007</v>
      </c>
      <c r="I55">
        <v>8.7249999999999996</v>
      </c>
    </row>
    <row r="56" spans="1:11" x14ac:dyDescent="0.2">
      <c r="A56">
        <v>6.41</v>
      </c>
      <c r="B56">
        <v>6.625</v>
      </c>
      <c r="C56">
        <v>6.9749999999999996</v>
      </c>
      <c r="D56">
        <v>7.0350000000000001</v>
      </c>
      <c r="E56">
        <v>7.1950000000000003</v>
      </c>
      <c r="F56">
        <v>7.37</v>
      </c>
      <c r="G56">
        <v>7.69</v>
      </c>
      <c r="H56">
        <v>7.9950000000000001</v>
      </c>
      <c r="I56">
        <v>8.2799999999999994</v>
      </c>
      <c r="J56">
        <v>8.77</v>
      </c>
      <c r="K56">
        <v>9.4149999999999991</v>
      </c>
    </row>
    <row r="57" spans="1:11" x14ac:dyDescent="0.2">
      <c r="A57">
        <v>6.375</v>
      </c>
      <c r="B57">
        <v>6.58</v>
      </c>
      <c r="C57">
        <v>6.88</v>
      </c>
      <c r="D57">
        <v>7.0750000000000002</v>
      </c>
      <c r="E57">
        <v>7.1550000000000002</v>
      </c>
      <c r="F57">
        <v>7.3049999999999997</v>
      </c>
      <c r="G57">
        <v>7.59</v>
      </c>
      <c r="H57">
        <v>7.81</v>
      </c>
      <c r="I57">
        <v>8.375</v>
      </c>
      <c r="J57">
        <v>8.92</v>
      </c>
      <c r="K57">
        <v>9.85</v>
      </c>
    </row>
    <row r="58" spans="1:11" s="19" customFormat="1" x14ac:dyDescent="0.2">
      <c r="A58" s="19">
        <v>6.4249999999999998</v>
      </c>
      <c r="B58" s="19">
        <v>6.6050000000000004</v>
      </c>
      <c r="C58" s="19">
        <v>6.9450000000000003</v>
      </c>
      <c r="D58" s="19">
        <v>6.99</v>
      </c>
      <c r="E58" s="19">
        <v>7.1849999999999996</v>
      </c>
      <c r="F58" s="19">
        <v>7.4749999999999996</v>
      </c>
      <c r="G58" s="19">
        <v>7.62</v>
      </c>
      <c r="H58" s="19">
        <v>7.9249999999999998</v>
      </c>
      <c r="I58" s="19">
        <v>8.4250000000000007</v>
      </c>
      <c r="J58" s="19">
        <v>8.9149999999999991</v>
      </c>
      <c r="K58" s="19">
        <v>9.7650000000000006</v>
      </c>
    </row>
    <row r="59" spans="1:11" x14ac:dyDescent="0.2">
      <c r="A59">
        <f>AVERAGE(A53:A58)</f>
        <v>6.4008333333333338</v>
      </c>
      <c r="B59">
        <f t="shared" ref="B59:K59" si="15">AVERAGE(B53:B58)</f>
        <v>6.5891666666666664</v>
      </c>
      <c r="C59">
        <f t="shared" si="15"/>
        <v>6.892500000000001</v>
      </c>
      <c r="D59">
        <f t="shared" si="15"/>
        <v>7.0475000000000003</v>
      </c>
      <c r="E59">
        <f t="shared" si="15"/>
        <v>7.1966666666666663</v>
      </c>
      <c r="F59">
        <f t="shared" si="15"/>
        <v>7.3825000000000003</v>
      </c>
      <c r="G59">
        <f t="shared" si="15"/>
        <v>7.6709999999999994</v>
      </c>
      <c r="H59">
        <f t="shared" si="15"/>
        <v>8.0139999999999993</v>
      </c>
      <c r="I59">
        <f t="shared" si="15"/>
        <v>8.5240000000000009</v>
      </c>
      <c r="J59">
        <f t="shared" si="15"/>
        <v>9.0500000000000007</v>
      </c>
      <c r="K59">
        <f t="shared" si="15"/>
        <v>9.9287500000000009</v>
      </c>
    </row>
    <row r="60" spans="1:11" x14ac:dyDescent="0.2">
      <c r="A60">
        <f>STDEV(A53:A58)</f>
        <v>5.3424401416082082E-2</v>
      </c>
      <c r="B60">
        <f t="shared" ref="B60:K60" si="16">STDEV(B53:B58)</f>
        <v>2.7462095088806832E-2</v>
      </c>
      <c r="C60">
        <f t="shared" si="16"/>
        <v>8.0792945236573724E-2</v>
      </c>
      <c r="D60">
        <f t="shared" si="16"/>
        <v>4.3674935603844986E-2</v>
      </c>
      <c r="E60">
        <f t="shared" si="16"/>
        <v>2.5429641497014262E-2</v>
      </c>
      <c r="F60">
        <f t="shared" si="16"/>
        <v>6.3933559262722137E-2</v>
      </c>
      <c r="G60">
        <f t="shared" si="16"/>
        <v>7.3177865505902953E-2</v>
      </c>
      <c r="H60">
        <f t="shared" si="16"/>
        <v>0.15701910711757355</v>
      </c>
      <c r="I60">
        <f t="shared" si="16"/>
        <v>0.23271226869247771</v>
      </c>
      <c r="J60">
        <f t="shared" si="16"/>
        <v>0.36993242626187878</v>
      </c>
      <c r="K60">
        <f t="shared" si="16"/>
        <v>0.53816625374197058</v>
      </c>
    </row>
    <row r="64" spans="1:11" x14ac:dyDescent="0.2">
      <c r="A64">
        <v>6.11</v>
      </c>
      <c r="B64">
        <v>6.29</v>
      </c>
      <c r="C64">
        <v>6.5650000000000004</v>
      </c>
      <c r="D64">
        <v>6.7450000000000001</v>
      </c>
      <c r="E64">
        <v>6.85</v>
      </c>
      <c r="F64">
        <v>6.9450000000000003</v>
      </c>
      <c r="G64">
        <v>6.9649999999999999</v>
      </c>
      <c r="H64">
        <v>7.0449999999999999</v>
      </c>
    </row>
    <row r="65" spans="1:12" x14ac:dyDescent="0.2">
      <c r="A65">
        <v>6.07</v>
      </c>
      <c r="B65">
        <v>6.1849999999999996</v>
      </c>
      <c r="C65">
        <v>6.45</v>
      </c>
      <c r="D65">
        <v>6.7</v>
      </c>
      <c r="E65">
        <v>6.81</v>
      </c>
      <c r="F65">
        <v>6.8550000000000004</v>
      </c>
      <c r="G65">
        <v>7.1</v>
      </c>
      <c r="H65">
        <v>7.5</v>
      </c>
      <c r="I65">
        <v>8.1300000000000008</v>
      </c>
    </row>
    <row r="66" spans="1:12" x14ac:dyDescent="0.2">
      <c r="A66">
        <v>6.0549999999999997</v>
      </c>
      <c r="B66">
        <v>6.2549999999999999</v>
      </c>
      <c r="C66">
        <v>6.54</v>
      </c>
      <c r="D66">
        <v>6.85</v>
      </c>
      <c r="E66">
        <v>6.9050000000000002</v>
      </c>
      <c r="F66">
        <v>6.97</v>
      </c>
      <c r="G66">
        <v>7.14</v>
      </c>
      <c r="H66">
        <v>7.61</v>
      </c>
      <c r="I66">
        <v>8.32</v>
      </c>
      <c r="J66">
        <v>9.125</v>
      </c>
    </row>
    <row r="67" spans="1:12" x14ac:dyDescent="0.2">
      <c r="A67">
        <v>6.1</v>
      </c>
      <c r="B67">
        <v>6.3150000000000004</v>
      </c>
      <c r="C67">
        <v>6.6</v>
      </c>
      <c r="D67">
        <v>6.7450000000000001</v>
      </c>
      <c r="E67">
        <v>6.8150000000000004</v>
      </c>
      <c r="F67">
        <v>6.9950000000000001</v>
      </c>
      <c r="G67">
        <v>7.08</v>
      </c>
      <c r="H67">
        <v>7.335</v>
      </c>
      <c r="I67">
        <v>7.5149999999999997</v>
      </c>
    </row>
    <row r="68" spans="1:12" x14ac:dyDescent="0.2">
      <c r="A68">
        <v>6.1</v>
      </c>
      <c r="B68">
        <v>6.26</v>
      </c>
      <c r="C68">
        <v>6.5350000000000001</v>
      </c>
      <c r="D68">
        <v>6.6349999999999998</v>
      </c>
      <c r="E68">
        <v>6.86</v>
      </c>
      <c r="F68">
        <v>6.9249999999999998</v>
      </c>
      <c r="G68">
        <v>6.9749999999999996</v>
      </c>
      <c r="H68">
        <v>7.2949999999999999</v>
      </c>
      <c r="I68">
        <v>7.63</v>
      </c>
      <c r="J68">
        <v>8.23</v>
      </c>
      <c r="K68">
        <v>9.0850000000000009</v>
      </c>
    </row>
    <row r="69" spans="1:12" s="19" customFormat="1" x14ac:dyDescent="0.2">
      <c r="A69" s="19">
        <v>6.16</v>
      </c>
      <c r="B69" s="19">
        <v>6.2649999999999997</v>
      </c>
      <c r="C69" s="19">
        <v>6.54</v>
      </c>
      <c r="D69" s="19">
        <v>6.81</v>
      </c>
      <c r="E69" s="19">
        <v>6.7649999999999997</v>
      </c>
      <c r="F69" s="19">
        <v>6.9</v>
      </c>
      <c r="G69" s="19">
        <v>7.07</v>
      </c>
      <c r="H69" s="19">
        <v>7.3150000000000004</v>
      </c>
      <c r="I69" s="19">
        <v>7.69</v>
      </c>
      <c r="J69" s="19">
        <v>8.34</v>
      </c>
    </row>
    <row r="70" spans="1:12" x14ac:dyDescent="0.2">
      <c r="A70">
        <f>AVERAGE(A64:A69)</f>
        <v>6.0991666666666662</v>
      </c>
      <c r="B70">
        <f t="shared" ref="B70:K70" si="17">AVERAGE(B64:B69)</f>
        <v>6.2616666666666667</v>
      </c>
      <c r="C70">
        <f t="shared" si="17"/>
        <v>6.5383333333333331</v>
      </c>
      <c r="D70">
        <f t="shared" si="17"/>
        <v>6.7475000000000014</v>
      </c>
      <c r="E70">
        <f t="shared" si="17"/>
        <v>6.8341666666666674</v>
      </c>
      <c r="F70">
        <f t="shared" si="17"/>
        <v>6.9316666666666658</v>
      </c>
      <c r="G70">
        <f t="shared" si="17"/>
        <v>7.0549999999999997</v>
      </c>
      <c r="H70">
        <f t="shared" si="17"/>
        <v>7.3500000000000005</v>
      </c>
      <c r="I70">
        <f t="shared" si="17"/>
        <v>7.8570000000000011</v>
      </c>
      <c r="J70">
        <f t="shared" si="17"/>
        <v>8.5649999999999995</v>
      </c>
      <c r="K70">
        <f t="shared" si="17"/>
        <v>9.0850000000000009</v>
      </c>
    </row>
    <row r="71" spans="1:12" x14ac:dyDescent="0.2">
      <c r="A71">
        <f>STDEV(A64:A69)</f>
        <v>3.6389100932376343E-2</v>
      </c>
      <c r="B71">
        <f t="shared" ref="B71:K71" si="18">STDEV(B64:B69)</f>
        <v>4.3779751788545894E-2</v>
      </c>
      <c r="C71">
        <f t="shared" si="18"/>
        <v>4.9665548085837688E-2</v>
      </c>
      <c r="D71">
        <f t="shared" si="18"/>
        <v>7.6599608354090049E-2</v>
      </c>
      <c r="E71">
        <f t="shared" si="18"/>
        <v>4.8313214203431799E-2</v>
      </c>
      <c r="F71">
        <f t="shared" si="18"/>
        <v>5.0166389810974543E-2</v>
      </c>
      <c r="G71">
        <f t="shared" si="18"/>
        <v>7.0142711667000743E-2</v>
      </c>
      <c r="H71">
        <f t="shared" si="18"/>
        <v>0.19370080020485211</v>
      </c>
      <c r="I71">
        <f t="shared" si="18"/>
        <v>0.34831020656880013</v>
      </c>
      <c r="J71">
        <f t="shared" si="18"/>
        <v>0.48808298474747086</v>
      </c>
      <c r="K71">
        <v>0</v>
      </c>
    </row>
    <row r="75" spans="1:12" x14ac:dyDescent="0.2">
      <c r="A75" t="s">
        <v>2</v>
      </c>
      <c r="B75" s="21">
        <v>6.4008333333333338</v>
      </c>
      <c r="C75" s="21">
        <v>6.5891666666666664</v>
      </c>
      <c r="D75" s="21">
        <v>6.892500000000001</v>
      </c>
      <c r="E75" s="21">
        <v>7.0475000000000003</v>
      </c>
      <c r="F75" s="21">
        <v>7.1966666666666663</v>
      </c>
      <c r="G75" s="21">
        <v>7.3825000000000003</v>
      </c>
      <c r="H75" s="21">
        <v>7.6709999999999994</v>
      </c>
      <c r="I75" s="21">
        <v>8.0139999999999993</v>
      </c>
      <c r="J75" s="21">
        <v>8.5240000000000009</v>
      </c>
      <c r="K75" s="21">
        <v>9.0500000000000007</v>
      </c>
      <c r="L75" s="21">
        <v>9.9287500000000009</v>
      </c>
    </row>
    <row r="76" spans="1:12" x14ac:dyDescent="0.2">
      <c r="A76" t="s">
        <v>18</v>
      </c>
      <c r="B76" s="21">
        <v>6.0991666666666662</v>
      </c>
      <c r="C76" s="21">
        <v>6.2616666666666667</v>
      </c>
      <c r="D76" s="21">
        <v>6.5383333333333331</v>
      </c>
      <c r="E76" s="21">
        <v>6.7475000000000014</v>
      </c>
      <c r="F76" s="21">
        <v>6.8341666666666674</v>
      </c>
      <c r="G76" s="21">
        <v>6.9316666666666658</v>
      </c>
      <c r="H76" s="21">
        <v>7.0549999999999997</v>
      </c>
      <c r="I76" s="21">
        <v>7.3500000000000005</v>
      </c>
      <c r="J76" s="21">
        <v>7.8570000000000011</v>
      </c>
      <c r="K76" s="21">
        <v>8.5649999999999995</v>
      </c>
      <c r="L76" s="21">
        <v>9.0850000000000009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2017-03-13T14:44:58Z</dcterms:created>
  <dcterms:modified xsi:type="dcterms:W3CDTF">2017-03-16T20:06:21Z</dcterms:modified>
</cp:coreProperties>
</file>