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黃頡若\Desktop\Resources\"/>
    </mc:Choice>
  </mc:AlternateContent>
  <xr:revisionPtr revIDLastSave="0" documentId="13_ncr:1_{9E0BE04D-ED05-43E1-B153-82413EAAB61A}" xr6:coauthVersionLast="47" xr6:coauthVersionMax="47" xr10:uidLastSave="{00000000-0000-0000-0000-000000000000}"/>
  <bookViews>
    <workbookView xWindow="-93" yWindow="-93" windowWidth="25786" windowHeight="13986" xr2:uid="{D462B11F-8E82-414F-BB1A-0644A83759EF}"/>
  </bookViews>
  <sheets>
    <sheet name="工作內容" sheetId="1" r:id="rId1"/>
    <sheet name="統計" sheetId="2" r:id="rId2"/>
    <sheet name="其他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I56" i="1" s="1"/>
  <c r="I57" i="1" s="1"/>
  <c r="I58" i="1" s="1"/>
  <c r="I59" i="1" s="1"/>
  <c r="I60" i="1" s="1"/>
  <c r="I61" i="1" s="1"/>
  <c r="I62" i="1" s="1"/>
  <c r="F5" i="2"/>
  <c r="E5" i="2"/>
  <c r="D5" i="2"/>
  <c r="C5" i="2"/>
  <c r="F4" i="2"/>
  <c r="E4" i="2"/>
  <c r="D4" i="2"/>
  <c r="C4" i="2"/>
  <c r="G3" i="2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</calcChain>
</file>

<file path=xl/sharedStrings.xml><?xml version="1.0" encoding="utf-8"?>
<sst xmlns="http://schemas.openxmlformats.org/spreadsheetml/2006/main" count="155" uniqueCount="147">
  <si>
    <t>角色</t>
  </si>
  <si>
    <t>虛擬搖桿</t>
  </si>
  <si>
    <t>角色Animation</t>
  </si>
  <si>
    <t>角色移動</t>
  </si>
  <si>
    <t>移動抖動</t>
  </si>
  <si>
    <t>怪物移動</t>
  </si>
  <si>
    <t>鏡頭跟隨 / 搖桿修正</t>
  </si>
  <si>
    <t>地板 / 火車頭 / 光影</t>
  </si>
  <si>
    <t>篝火 / particl system</t>
    <phoneticPr fontId="1" type="noConversion"/>
  </si>
  <si>
    <t>程式</t>
    <phoneticPr fontId="1" type="noConversion"/>
  </si>
  <si>
    <t>美術</t>
    <phoneticPr fontId="1" type="noConversion"/>
  </si>
  <si>
    <t>Bug</t>
    <phoneticPr fontId="1" type="noConversion"/>
  </si>
  <si>
    <t>其他</t>
    <phoneticPr fontId="1" type="noConversion"/>
  </si>
  <si>
    <t>怪物攻擊</t>
    <phoneticPr fontId="1" type="noConversion"/>
  </si>
  <si>
    <t>總時長</t>
    <phoneticPr fontId="1" type="noConversion"/>
  </si>
  <si>
    <t>時長</t>
    <phoneticPr fontId="1" type="noConversion"/>
  </si>
  <si>
    <t>巨型阿蟑</t>
    <phoneticPr fontId="1" type="noConversion"/>
  </si>
  <si>
    <t>蒼蠅拍</t>
    <phoneticPr fontId="1" type="noConversion"/>
  </si>
  <si>
    <t>血量條</t>
    <phoneticPr fontId="1" type="noConversion"/>
  </si>
  <si>
    <t>血量條位置</t>
    <phoneticPr fontId="1" type="noConversion"/>
  </si>
  <si>
    <t>怪物攻擊物位置亂跑</t>
    <phoneticPr fontId="1" type="noConversion"/>
  </si>
  <si>
    <t>玩家攻擊</t>
    <phoneticPr fontId="1" type="noConversion"/>
  </si>
  <si>
    <t>圖層順序、手機卡頓</t>
    <phoneticPr fontId="1" type="noConversion"/>
  </si>
  <si>
    <t>Monster_Died</t>
    <phoneticPr fontId="1" type="noConversion"/>
  </si>
  <si>
    <t>Day 01</t>
    <phoneticPr fontId="1" type="noConversion"/>
  </si>
  <si>
    <t>Day 02</t>
    <phoneticPr fontId="1" type="noConversion"/>
  </si>
  <si>
    <t>Day 03</t>
  </si>
  <si>
    <t>Day 04</t>
  </si>
  <si>
    <t>Day 05</t>
  </si>
  <si>
    <t>Day 06</t>
  </si>
  <si>
    <t>Day 07</t>
  </si>
  <si>
    <t>Day 08</t>
  </si>
  <si>
    <t>Day 09</t>
  </si>
  <si>
    <t>Day 10</t>
  </si>
  <si>
    <t>Day 11</t>
  </si>
  <si>
    <t>Day 12</t>
  </si>
  <si>
    <t>Day 13</t>
  </si>
  <si>
    <t>Day 14</t>
  </si>
  <si>
    <t>拳頭</t>
    <phoneticPr fontId="1" type="noConversion"/>
  </si>
  <si>
    <t>攻擊按鈕</t>
    <phoneticPr fontId="1" type="noConversion"/>
  </si>
  <si>
    <t>攻擊按鈕、攻擊冷卻</t>
    <phoneticPr fontId="1" type="noConversion"/>
  </si>
  <si>
    <t>玩家血條</t>
    <phoneticPr fontId="1" type="noConversion"/>
  </si>
  <si>
    <t>語言切換</t>
    <phoneticPr fontId="1" type="noConversion"/>
  </si>
  <si>
    <t>設定選單</t>
    <phoneticPr fontId="1" type="noConversion"/>
  </si>
  <si>
    <t>Day 15</t>
  </si>
  <si>
    <t>Day 16</t>
  </si>
  <si>
    <t>Day 17</t>
  </si>
  <si>
    <t>自定義選單</t>
    <phoneticPr fontId="1" type="noConversion"/>
  </si>
  <si>
    <t>設定功能</t>
    <phoneticPr fontId="1" type="noConversion"/>
  </si>
  <si>
    <t>物品系統</t>
    <phoneticPr fontId="1" type="noConversion"/>
  </si>
  <si>
    <t>mobile lag、音效</t>
    <phoneticPr fontId="1" type="noConversion"/>
  </si>
  <si>
    <t>研究A* 插件</t>
    <phoneticPr fontId="1" type="noConversion"/>
  </si>
  <si>
    <t>PSD importer</t>
    <phoneticPr fontId="1" type="noConversion"/>
  </si>
  <si>
    <t>50hr</t>
    <phoneticPr fontId="1" type="noConversion"/>
  </si>
  <si>
    <t>Codeing</t>
    <phoneticPr fontId="1" type="noConversion"/>
  </si>
  <si>
    <t>Unity</t>
    <phoneticPr fontId="1" type="noConversion"/>
  </si>
  <si>
    <t>Serach</t>
    <phoneticPr fontId="1" type="noConversion"/>
  </si>
  <si>
    <t>Art</t>
    <phoneticPr fontId="1" type="noConversion"/>
  </si>
  <si>
    <t>tatolTime</t>
    <phoneticPr fontId="1" type="noConversion"/>
  </si>
  <si>
    <t>0-50</t>
    <phoneticPr fontId="1" type="noConversion"/>
  </si>
  <si>
    <t>07/18 - 08/18</t>
    <phoneticPr fontId="1" type="noConversion"/>
  </si>
  <si>
    <t>Day18</t>
    <phoneticPr fontId="1" type="noConversion"/>
  </si>
  <si>
    <t>Day19</t>
    <phoneticPr fontId="1" type="noConversion"/>
  </si>
  <si>
    <t>Day20</t>
    <phoneticPr fontId="1" type="noConversion"/>
  </si>
  <si>
    <t>遊戲構想B</t>
    <phoneticPr fontId="1" type="noConversion"/>
  </si>
  <si>
    <t>遊戲構想A</t>
    <phoneticPr fontId="1" type="noConversion"/>
  </si>
  <si>
    <t>Day22</t>
  </si>
  <si>
    <t>Day23</t>
  </si>
  <si>
    <t>角色及怪物的旋轉</t>
    <phoneticPr fontId="1" type="noConversion"/>
  </si>
  <si>
    <t>攻擊瞄準線</t>
    <phoneticPr fontId="1" type="noConversion"/>
  </si>
  <si>
    <t>協程與變數設定</t>
    <phoneticPr fontId="1" type="noConversion"/>
  </si>
  <si>
    <t>Day24</t>
  </si>
  <si>
    <t>Day25</t>
  </si>
  <si>
    <t>https://assetstore.unity.com/packages/2d/environments/2d-kit-top-view-interior-238263</t>
  </si>
  <si>
    <t>Art Stlye</t>
    <phoneticPr fontId="1" type="noConversion"/>
  </si>
  <si>
    <t>Day26</t>
  </si>
  <si>
    <t>https://assetstore.unity.com/packages/2d/gui/fantasy-map-assets-pack-lite-259318</t>
  </si>
  <si>
    <t>找資源、換地板</t>
    <phoneticPr fontId="1" type="noConversion"/>
  </si>
  <si>
    <t>依照曲線調整血條變化</t>
    <phoneticPr fontId="1" type="noConversion"/>
  </si>
  <si>
    <t>物品語言顯示</t>
    <phoneticPr fontId="1" type="noConversion"/>
  </si>
  <si>
    <t>掉落物突顯動畫</t>
    <phoneticPr fontId="1" type="noConversion"/>
  </si>
  <si>
    <t>找美術資源</t>
    <phoneticPr fontId="1" type="noConversion"/>
  </si>
  <si>
    <t>Day21</t>
  </si>
  <si>
    <t>搖桿優化</t>
    <phoneticPr fontId="1" type="noConversion"/>
  </si>
  <si>
    <t>搖桿自由移位</t>
    <phoneticPr fontId="1" type="noConversion"/>
  </si>
  <si>
    <t>Day27</t>
  </si>
  <si>
    <t>Day28</t>
  </si>
  <si>
    <t>怪物武器位置、動畫</t>
    <phoneticPr fontId="1" type="noConversion"/>
  </si>
  <si>
    <t>場景樹.石頭</t>
    <phoneticPr fontId="1" type="noConversion"/>
  </si>
  <si>
    <t>怪物武器生成</t>
    <phoneticPr fontId="1" type="noConversion"/>
  </si>
  <si>
    <t>Day29</t>
  </si>
  <si>
    <t>怪物資訊面板</t>
    <phoneticPr fontId="1" type="noConversion"/>
  </si>
  <si>
    <t>Day30</t>
    <phoneticPr fontId="1" type="noConversion"/>
  </si>
  <si>
    <t>物品資訊面板</t>
    <phoneticPr fontId="1" type="noConversion"/>
  </si>
  <si>
    <t>LangText複合字串</t>
    <phoneticPr fontId="1" type="noConversion"/>
  </si>
  <si>
    <t>Day31</t>
    <phoneticPr fontId="1" type="noConversion"/>
  </si>
  <si>
    <t>Touch檢測問題</t>
    <phoneticPr fontId="1" type="noConversion"/>
  </si>
  <si>
    <t>Day32</t>
  </si>
  <si>
    <t>背包系統</t>
    <phoneticPr fontId="1" type="noConversion"/>
  </si>
  <si>
    <t>背包UI</t>
    <phoneticPr fontId="1" type="noConversion"/>
  </si>
  <si>
    <t>文字模糊</t>
    <phoneticPr fontId="1" type="noConversion"/>
  </si>
  <si>
    <t>100hr</t>
    <phoneticPr fontId="1" type="noConversion"/>
  </si>
  <si>
    <t>Day33</t>
  </si>
  <si>
    <t>武器系統化、物品拖曳</t>
    <phoneticPr fontId="1" type="noConversion"/>
  </si>
  <si>
    <t>Idea設計(IKEA)</t>
    <phoneticPr fontId="1" type="noConversion"/>
  </si>
  <si>
    <t>Day34</t>
  </si>
  <si>
    <t>物品(武器)、UI調整</t>
    <phoneticPr fontId="1" type="noConversion"/>
  </si>
  <si>
    <t>Day35</t>
  </si>
  <si>
    <t>150hr</t>
    <phoneticPr fontId="1" type="noConversion"/>
  </si>
  <si>
    <t>08/18-9/20</t>
    <phoneticPr fontId="1" type="noConversion"/>
  </si>
  <si>
    <t>背包系統、武器系統</t>
    <phoneticPr fontId="1" type="noConversion"/>
  </si>
  <si>
    <t>Day36</t>
    <phoneticPr fontId="1" type="noConversion"/>
  </si>
  <si>
    <t>Day37</t>
    <phoneticPr fontId="1" type="noConversion"/>
  </si>
  <si>
    <t>Day38</t>
  </si>
  <si>
    <t>Day39</t>
  </si>
  <si>
    <t>Day40</t>
  </si>
  <si>
    <t>Day41</t>
  </si>
  <si>
    <t>Day42</t>
  </si>
  <si>
    <t>Day43</t>
  </si>
  <si>
    <t>烏龜移動、血條、物品拖曳</t>
    <phoneticPr fontId="1" type="noConversion"/>
  </si>
  <si>
    <t>烏龜資訊面板</t>
    <phoneticPr fontId="1" type="noConversion"/>
  </si>
  <si>
    <t>烏龜餵食</t>
    <phoneticPr fontId="1" type="noConversion"/>
  </si>
  <si>
    <t>烏龜距離、方向顯示</t>
    <phoneticPr fontId="1" type="noConversion"/>
  </si>
  <si>
    <t>09/25-10/</t>
    <phoneticPr fontId="1" type="noConversion"/>
  </si>
  <si>
    <t>Day44</t>
  </si>
  <si>
    <t>Day45</t>
  </si>
  <si>
    <t>Day46</t>
  </si>
  <si>
    <t>Day47</t>
  </si>
  <si>
    <t>存檔功能:玩家</t>
    <phoneticPr fontId="1" type="noConversion"/>
  </si>
  <si>
    <t>存檔功能:怪物、物品</t>
    <phoneticPr fontId="1" type="noConversion"/>
  </si>
  <si>
    <t>場景切換、Menu Scene</t>
    <phoneticPr fontId="1" type="noConversion"/>
  </si>
  <si>
    <t>美術翻新-怪物</t>
    <phoneticPr fontId="1" type="noConversion"/>
  </si>
  <si>
    <t>美術合作交件</t>
    <phoneticPr fontId="1" type="noConversion"/>
  </si>
  <si>
    <t>Sprite Sheet</t>
    <phoneticPr fontId="1" type="noConversion"/>
  </si>
  <si>
    <t>美術翻新-玩家</t>
    <phoneticPr fontId="1" type="noConversion"/>
  </si>
  <si>
    <t>存檔系統、系統重整</t>
    <phoneticPr fontId="1" type="noConversion"/>
  </si>
  <si>
    <t>Apple Develpoer Program申請</t>
    <phoneticPr fontId="1" type="noConversion"/>
  </si>
  <si>
    <t>切換武器後冷卻時間</t>
    <phoneticPr fontId="1" type="noConversion"/>
  </si>
  <si>
    <t>Day48</t>
    <phoneticPr fontId="1" type="noConversion"/>
  </si>
  <si>
    <t>烏龜動畫</t>
    <phoneticPr fontId="1" type="noConversion"/>
  </si>
  <si>
    <t>開啟MAC專案</t>
    <phoneticPr fontId="1" type="noConversion"/>
  </si>
  <si>
    <t>美術翻新-武器/玩家、過場動畫</t>
    <phoneticPr fontId="1" type="noConversion"/>
  </si>
  <si>
    <t>Day49</t>
  </si>
  <si>
    <t>Day50</t>
  </si>
  <si>
    <t>Day51</t>
  </si>
  <si>
    <t>Day52</t>
  </si>
  <si>
    <t>App Store Test Flight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</si>
</sst>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0.0_ "/>
    <numFmt numFmtId="178" formatCode="0.0%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aipei Sans TC Beta"/>
      <family val="3"/>
      <charset val="136"/>
    </font>
    <font>
      <sz val="9"/>
      <color theme="1"/>
      <name val="Taipei Sans TC Beta"/>
      <family val="3"/>
      <charset val="136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27" xfId="0" applyFont="1" applyBorder="1" applyAlignment="1">
      <alignment horizontal="center" vertical="center"/>
    </xf>
    <xf numFmtId="177" fontId="2" fillId="0" borderId="26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2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2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9" xfId="0" applyFont="1" applyBorder="1" applyAlignment="1">
      <alignment horizontal="left" vertical="center"/>
    </xf>
    <xf numFmtId="176" fontId="3" fillId="0" borderId="28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23AE-D323-4672-A7DF-0118ABD35840}">
  <dimension ref="A1:I62"/>
  <sheetViews>
    <sheetView tabSelected="1" zoomScale="130" zoomScaleNormal="130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F57" sqref="F57"/>
    </sheetView>
  </sheetViews>
  <sheetFormatPr defaultRowHeight="15.7" x14ac:dyDescent="0.55000000000000004"/>
  <cols>
    <col min="1" max="1" width="4.29296875" style="11" customWidth="1"/>
    <col min="2" max="2" width="11.17578125" style="11" customWidth="1"/>
    <col min="3" max="3" width="10.52734375" style="1" customWidth="1"/>
    <col min="4" max="4" width="24.29296875" style="22" customWidth="1"/>
    <col min="5" max="5" width="30.29296875" style="22" customWidth="1"/>
    <col min="6" max="6" width="21.05859375" style="22" customWidth="1"/>
    <col min="7" max="7" width="31.5859375" style="28" customWidth="1"/>
    <col min="8" max="10" width="8.9375" style="1"/>
    <col min="11" max="11" width="10.703125" style="1" customWidth="1"/>
    <col min="12" max="16384" width="8.9375" style="1"/>
  </cols>
  <sheetData>
    <row r="1" spans="1:9" ht="16" thickBot="1" x14ac:dyDescent="0.6">
      <c r="A1" s="1"/>
    </row>
    <row r="2" spans="1:9" ht="16.350000000000001" thickTop="1" thickBot="1" x14ac:dyDescent="0.6">
      <c r="B2" s="26"/>
      <c r="C2" s="18"/>
      <c r="D2" s="32" t="s">
        <v>9</v>
      </c>
      <c r="E2" s="33" t="s">
        <v>10</v>
      </c>
      <c r="F2" s="32" t="s">
        <v>11</v>
      </c>
      <c r="G2" s="37" t="s">
        <v>12</v>
      </c>
      <c r="H2" s="18" t="s">
        <v>15</v>
      </c>
      <c r="I2" s="12" t="s">
        <v>14</v>
      </c>
    </row>
    <row r="3" spans="1:9" ht="15.7" customHeight="1" thickTop="1" x14ac:dyDescent="0.55000000000000004">
      <c r="B3" s="38" t="s">
        <v>60</v>
      </c>
      <c r="C3" s="40" t="s">
        <v>53</v>
      </c>
      <c r="D3" s="40"/>
      <c r="E3" s="40"/>
      <c r="F3" s="40"/>
      <c r="G3" s="40"/>
      <c r="H3" s="41"/>
      <c r="I3" s="44"/>
    </row>
    <row r="4" spans="1:9" ht="17" customHeight="1" thickBot="1" x14ac:dyDescent="0.6">
      <c r="B4" s="39"/>
      <c r="C4" s="42"/>
      <c r="D4" s="42"/>
      <c r="E4" s="42"/>
      <c r="F4" s="42"/>
      <c r="G4" s="42"/>
      <c r="H4" s="43"/>
      <c r="I4" s="45"/>
    </row>
    <row r="5" spans="1:9" ht="16" thickTop="1" x14ac:dyDescent="0.55000000000000004">
      <c r="B5" s="27">
        <v>45125</v>
      </c>
      <c r="C5" s="3" t="s">
        <v>24</v>
      </c>
      <c r="D5" s="34"/>
      <c r="E5" s="34" t="s">
        <v>0</v>
      </c>
      <c r="F5" s="34"/>
      <c r="G5" s="29" t="s">
        <v>65</v>
      </c>
      <c r="H5" s="9">
        <v>2</v>
      </c>
      <c r="I5" s="10">
        <f>SUM(H5)</f>
        <v>2</v>
      </c>
    </row>
    <row r="6" spans="1:9" x14ac:dyDescent="0.55000000000000004">
      <c r="B6" s="13">
        <v>45126</v>
      </c>
      <c r="C6" s="5" t="s">
        <v>25</v>
      </c>
      <c r="D6" s="35" t="s">
        <v>1</v>
      </c>
      <c r="E6" s="35" t="s">
        <v>2</v>
      </c>
      <c r="F6" s="35"/>
      <c r="G6" s="30"/>
      <c r="H6" s="6">
        <v>2</v>
      </c>
      <c r="I6" s="7">
        <f t="shared" ref="I6:I21" si="0">SUM(I5,H6)</f>
        <v>4</v>
      </c>
    </row>
    <row r="7" spans="1:9" x14ac:dyDescent="0.55000000000000004">
      <c r="B7" s="13">
        <v>45127</v>
      </c>
      <c r="C7" s="3" t="s">
        <v>26</v>
      </c>
      <c r="D7" s="35" t="s">
        <v>6</v>
      </c>
      <c r="E7" s="35" t="s">
        <v>7</v>
      </c>
      <c r="F7" s="35"/>
      <c r="G7" s="30"/>
      <c r="H7" s="6">
        <v>2</v>
      </c>
      <c r="I7" s="7">
        <f t="shared" si="0"/>
        <v>6</v>
      </c>
    </row>
    <row r="8" spans="1:9" x14ac:dyDescent="0.55000000000000004">
      <c r="B8" s="13">
        <v>45128</v>
      </c>
      <c r="C8" s="5" t="s">
        <v>27</v>
      </c>
      <c r="D8" s="35" t="s">
        <v>3</v>
      </c>
      <c r="E8" s="35" t="s">
        <v>8</v>
      </c>
      <c r="F8" s="35"/>
      <c r="G8" s="30"/>
      <c r="H8" s="6">
        <v>2</v>
      </c>
      <c r="I8" s="7">
        <f t="shared" si="0"/>
        <v>8</v>
      </c>
    </row>
    <row r="9" spans="1:9" x14ac:dyDescent="0.55000000000000004">
      <c r="B9" s="13">
        <v>45129</v>
      </c>
      <c r="C9" s="3" t="s">
        <v>28</v>
      </c>
      <c r="D9" s="35"/>
      <c r="E9" s="35" t="s">
        <v>17</v>
      </c>
      <c r="F9" s="35" t="s">
        <v>4</v>
      </c>
      <c r="G9" s="30"/>
      <c r="H9" s="6">
        <v>1.5</v>
      </c>
      <c r="I9" s="7">
        <f t="shared" si="0"/>
        <v>9.5</v>
      </c>
    </row>
    <row r="10" spans="1:9" x14ac:dyDescent="0.55000000000000004">
      <c r="B10" s="13">
        <v>45130</v>
      </c>
      <c r="C10" s="5" t="s">
        <v>29</v>
      </c>
      <c r="D10" s="35" t="s">
        <v>16</v>
      </c>
      <c r="E10" s="35"/>
      <c r="F10" s="35"/>
      <c r="G10" s="30"/>
      <c r="H10" s="6">
        <v>1.5</v>
      </c>
      <c r="I10" s="2">
        <f t="shared" si="0"/>
        <v>11</v>
      </c>
    </row>
    <row r="11" spans="1:9" x14ac:dyDescent="0.55000000000000004">
      <c r="B11" s="13">
        <v>45131</v>
      </c>
      <c r="C11" s="3" t="s">
        <v>30</v>
      </c>
      <c r="D11" s="35"/>
      <c r="E11" s="35"/>
      <c r="F11" s="35"/>
      <c r="G11" s="30" t="s">
        <v>51</v>
      </c>
      <c r="H11" s="6">
        <v>2</v>
      </c>
      <c r="I11" s="2">
        <f t="shared" si="0"/>
        <v>13</v>
      </c>
    </row>
    <row r="12" spans="1:9" x14ac:dyDescent="0.55000000000000004">
      <c r="B12" s="13">
        <v>45132</v>
      </c>
      <c r="C12" s="5" t="s">
        <v>31</v>
      </c>
      <c r="D12" s="35" t="s">
        <v>5</v>
      </c>
      <c r="E12" s="35"/>
      <c r="F12" s="35"/>
      <c r="G12" s="30" t="s">
        <v>51</v>
      </c>
      <c r="H12" s="6">
        <v>3</v>
      </c>
      <c r="I12" s="2">
        <f t="shared" si="0"/>
        <v>16</v>
      </c>
    </row>
    <row r="13" spans="1:9" x14ac:dyDescent="0.55000000000000004">
      <c r="B13" s="13">
        <v>45133</v>
      </c>
      <c r="C13" s="3" t="s">
        <v>32</v>
      </c>
      <c r="D13" s="35" t="s">
        <v>13</v>
      </c>
      <c r="E13" s="35"/>
      <c r="F13" s="35" t="s">
        <v>52</v>
      </c>
      <c r="G13" s="30"/>
      <c r="H13" s="6">
        <v>3</v>
      </c>
      <c r="I13" s="2">
        <f t="shared" si="0"/>
        <v>19</v>
      </c>
    </row>
    <row r="14" spans="1:9" x14ac:dyDescent="0.55000000000000004">
      <c r="B14" s="13">
        <v>45134</v>
      </c>
      <c r="C14" s="5" t="s">
        <v>33</v>
      </c>
      <c r="D14" s="35" t="s">
        <v>19</v>
      </c>
      <c r="E14" s="35" t="s">
        <v>18</v>
      </c>
      <c r="F14" s="35" t="s">
        <v>20</v>
      </c>
      <c r="G14" s="30"/>
      <c r="H14" s="6">
        <v>4.5</v>
      </c>
      <c r="I14" s="2">
        <f t="shared" si="0"/>
        <v>23.5</v>
      </c>
    </row>
    <row r="15" spans="1:9" x14ac:dyDescent="0.55000000000000004">
      <c r="B15" s="13">
        <v>45136</v>
      </c>
      <c r="C15" s="3" t="s">
        <v>34</v>
      </c>
      <c r="D15" s="35" t="s">
        <v>21</v>
      </c>
      <c r="E15" s="35" t="s">
        <v>23</v>
      </c>
      <c r="F15" s="35" t="s">
        <v>22</v>
      </c>
      <c r="G15" s="30" t="s">
        <v>50</v>
      </c>
      <c r="H15" s="6">
        <v>5</v>
      </c>
      <c r="I15" s="2">
        <f t="shared" si="0"/>
        <v>28.5</v>
      </c>
    </row>
    <row r="16" spans="1:9" x14ac:dyDescent="0.55000000000000004">
      <c r="B16" s="13">
        <v>45151</v>
      </c>
      <c r="C16" s="5" t="s">
        <v>35</v>
      </c>
      <c r="D16" s="35" t="s">
        <v>39</v>
      </c>
      <c r="E16" s="35" t="s">
        <v>38</v>
      </c>
      <c r="F16" s="35"/>
      <c r="G16" s="30"/>
      <c r="H16" s="6">
        <v>2</v>
      </c>
      <c r="I16" s="2">
        <f t="shared" si="0"/>
        <v>30.5</v>
      </c>
    </row>
    <row r="17" spans="2:9" x14ac:dyDescent="0.55000000000000004">
      <c r="B17" s="13">
        <v>45152</v>
      </c>
      <c r="C17" s="3" t="s">
        <v>36</v>
      </c>
      <c r="D17" s="35" t="s">
        <v>40</v>
      </c>
      <c r="E17" s="35" t="s">
        <v>41</v>
      </c>
      <c r="F17" s="35"/>
      <c r="G17" s="30"/>
      <c r="H17" s="6">
        <v>2.5</v>
      </c>
      <c r="I17" s="2">
        <f t="shared" si="0"/>
        <v>33</v>
      </c>
    </row>
    <row r="18" spans="2:9" x14ac:dyDescent="0.55000000000000004">
      <c r="B18" s="13">
        <v>45153</v>
      </c>
      <c r="C18" s="5" t="s">
        <v>37</v>
      </c>
      <c r="D18" s="35" t="s">
        <v>42</v>
      </c>
      <c r="E18" s="35" t="s">
        <v>43</v>
      </c>
      <c r="F18" s="35"/>
      <c r="G18" s="30"/>
      <c r="H18" s="6">
        <v>4</v>
      </c>
      <c r="I18" s="2">
        <f t="shared" si="0"/>
        <v>37</v>
      </c>
    </row>
    <row r="19" spans="2:9" x14ac:dyDescent="0.55000000000000004">
      <c r="B19" s="13">
        <v>45154</v>
      </c>
      <c r="C19" s="3" t="s">
        <v>44</v>
      </c>
      <c r="D19" s="35" t="s">
        <v>42</v>
      </c>
      <c r="E19" s="35"/>
      <c r="F19" s="35"/>
      <c r="G19" s="30" t="s">
        <v>47</v>
      </c>
      <c r="H19" s="6">
        <v>6</v>
      </c>
      <c r="I19" s="2">
        <f t="shared" si="0"/>
        <v>43</v>
      </c>
    </row>
    <row r="20" spans="2:9" x14ac:dyDescent="0.55000000000000004">
      <c r="B20" s="13">
        <v>45155</v>
      </c>
      <c r="C20" s="3" t="s">
        <v>45</v>
      </c>
      <c r="D20" s="35" t="s">
        <v>48</v>
      </c>
      <c r="E20" s="35"/>
      <c r="F20" s="35"/>
      <c r="G20" s="30"/>
      <c r="H20" s="6">
        <v>3</v>
      </c>
      <c r="I20" s="2">
        <f t="shared" si="0"/>
        <v>46</v>
      </c>
    </row>
    <row r="21" spans="2:9" ht="16" thickBot="1" x14ac:dyDescent="0.6">
      <c r="B21" s="14">
        <v>45156</v>
      </c>
      <c r="C21" s="15" t="s">
        <v>46</v>
      </c>
      <c r="D21" s="36" t="s">
        <v>49</v>
      </c>
      <c r="E21" s="36"/>
      <c r="F21" s="36"/>
      <c r="G21" s="31"/>
      <c r="H21" s="16">
        <v>4</v>
      </c>
      <c r="I21" s="17">
        <f t="shared" si="0"/>
        <v>50</v>
      </c>
    </row>
    <row r="22" spans="2:9" ht="16" thickTop="1" x14ac:dyDescent="0.55000000000000004">
      <c r="B22" s="38" t="s">
        <v>109</v>
      </c>
      <c r="C22" s="40" t="s">
        <v>101</v>
      </c>
      <c r="D22" s="40"/>
      <c r="E22" s="40"/>
      <c r="F22" s="40"/>
      <c r="G22" s="40"/>
      <c r="H22" s="41"/>
      <c r="I22" s="44"/>
    </row>
    <row r="23" spans="2:9" ht="16" thickBot="1" x14ac:dyDescent="0.6">
      <c r="B23" s="39"/>
      <c r="C23" s="42"/>
      <c r="D23" s="42"/>
      <c r="E23" s="42"/>
      <c r="F23" s="42"/>
      <c r="G23" s="42"/>
      <c r="H23" s="43"/>
      <c r="I23" s="45"/>
    </row>
    <row r="24" spans="2:9" ht="16" thickTop="1" x14ac:dyDescent="0.55000000000000004">
      <c r="B24" s="27">
        <v>45166</v>
      </c>
      <c r="C24" s="3" t="s">
        <v>61</v>
      </c>
      <c r="D24" s="34" t="s">
        <v>84</v>
      </c>
      <c r="E24" s="34"/>
      <c r="F24" s="34"/>
      <c r="G24" s="29"/>
      <c r="H24" s="9">
        <v>1.5</v>
      </c>
      <c r="I24" s="10">
        <f>SUM(H24,I21)</f>
        <v>51.5</v>
      </c>
    </row>
    <row r="25" spans="2:9" x14ac:dyDescent="0.55000000000000004">
      <c r="B25" s="13">
        <v>45167</v>
      </c>
      <c r="C25" s="5" t="s">
        <v>62</v>
      </c>
      <c r="D25" s="34" t="s">
        <v>83</v>
      </c>
      <c r="E25" s="35"/>
      <c r="F25" s="35"/>
      <c r="G25" s="30"/>
      <c r="H25" s="6">
        <v>2</v>
      </c>
      <c r="I25" s="7">
        <f t="shared" ref="I25:I41" si="1">SUM(I24,H25)</f>
        <v>53.5</v>
      </c>
    </row>
    <row r="26" spans="2:9" x14ac:dyDescent="0.55000000000000004">
      <c r="B26" s="13">
        <v>45168</v>
      </c>
      <c r="C26" s="3" t="s">
        <v>63</v>
      </c>
      <c r="D26" s="34" t="s">
        <v>83</v>
      </c>
      <c r="E26" s="35"/>
      <c r="F26" s="35"/>
      <c r="G26" s="30"/>
      <c r="H26" s="6">
        <v>2</v>
      </c>
      <c r="I26" s="7">
        <f t="shared" si="1"/>
        <v>55.5</v>
      </c>
    </row>
    <row r="27" spans="2:9" x14ac:dyDescent="0.55000000000000004">
      <c r="B27" s="13">
        <v>45171</v>
      </c>
      <c r="C27" s="5" t="s">
        <v>82</v>
      </c>
      <c r="D27" s="35" t="s">
        <v>68</v>
      </c>
      <c r="E27" s="35"/>
      <c r="F27" s="35"/>
      <c r="G27" s="30"/>
      <c r="H27" s="6">
        <v>3</v>
      </c>
      <c r="I27" s="7">
        <f t="shared" si="1"/>
        <v>58.5</v>
      </c>
    </row>
    <row r="28" spans="2:9" x14ac:dyDescent="0.55000000000000004">
      <c r="B28" s="13">
        <v>45173</v>
      </c>
      <c r="C28" s="3" t="s">
        <v>66</v>
      </c>
      <c r="D28" s="35"/>
      <c r="E28" s="35" t="s">
        <v>69</v>
      </c>
      <c r="F28" s="35" t="s">
        <v>70</v>
      </c>
      <c r="G28" s="30"/>
      <c r="H28" s="6">
        <v>1.5</v>
      </c>
      <c r="I28" s="7">
        <f t="shared" si="1"/>
        <v>60</v>
      </c>
    </row>
    <row r="29" spans="2:9" x14ac:dyDescent="0.55000000000000004">
      <c r="B29" s="13">
        <v>45174</v>
      </c>
      <c r="C29" s="5" t="s">
        <v>67</v>
      </c>
      <c r="D29" s="35" t="s">
        <v>78</v>
      </c>
      <c r="E29" s="35"/>
      <c r="F29" s="35" t="s">
        <v>79</v>
      </c>
      <c r="G29" s="30"/>
      <c r="H29" s="6">
        <v>3</v>
      </c>
      <c r="I29" s="7">
        <f t="shared" si="1"/>
        <v>63</v>
      </c>
    </row>
    <row r="30" spans="2:9" x14ac:dyDescent="0.55000000000000004">
      <c r="B30" s="13">
        <v>45176</v>
      </c>
      <c r="C30" s="3" t="s">
        <v>71</v>
      </c>
      <c r="E30" s="35" t="s">
        <v>80</v>
      </c>
      <c r="F30" s="35"/>
      <c r="G30" s="30"/>
      <c r="H30" s="6">
        <v>1</v>
      </c>
      <c r="I30" s="7">
        <f t="shared" si="1"/>
        <v>64</v>
      </c>
    </row>
    <row r="31" spans="2:9" x14ac:dyDescent="0.55000000000000004">
      <c r="B31" s="13">
        <v>45178</v>
      </c>
      <c r="C31" s="5" t="s">
        <v>72</v>
      </c>
      <c r="D31" s="35"/>
      <c r="E31" s="35" t="s">
        <v>81</v>
      </c>
      <c r="F31" s="35"/>
      <c r="G31" s="30"/>
      <c r="H31" s="6">
        <v>1.5</v>
      </c>
      <c r="I31" s="7">
        <f t="shared" si="1"/>
        <v>65.5</v>
      </c>
    </row>
    <row r="32" spans="2:9" x14ac:dyDescent="0.55000000000000004">
      <c r="B32" s="13">
        <v>45179</v>
      </c>
      <c r="C32" s="3" t="s">
        <v>75</v>
      </c>
      <c r="D32" s="35"/>
      <c r="E32" s="35" t="s">
        <v>77</v>
      </c>
      <c r="F32" s="35"/>
      <c r="G32" s="30"/>
      <c r="H32" s="6">
        <v>3</v>
      </c>
      <c r="I32" s="7">
        <f t="shared" si="1"/>
        <v>68.5</v>
      </c>
    </row>
    <row r="33" spans="2:9" x14ac:dyDescent="0.55000000000000004">
      <c r="B33" s="13">
        <v>45180</v>
      </c>
      <c r="C33" s="5" t="s">
        <v>85</v>
      </c>
      <c r="D33" s="35"/>
      <c r="E33" s="35"/>
      <c r="F33" s="35" t="s">
        <v>87</v>
      </c>
      <c r="G33" s="30"/>
      <c r="H33" s="6">
        <v>4.5</v>
      </c>
      <c r="I33" s="7">
        <f t="shared" si="1"/>
        <v>73</v>
      </c>
    </row>
    <row r="34" spans="2:9" x14ac:dyDescent="0.55000000000000004">
      <c r="B34" s="13">
        <v>45181</v>
      </c>
      <c r="C34" s="3" t="s">
        <v>86</v>
      </c>
      <c r="D34" s="35" t="s">
        <v>89</v>
      </c>
      <c r="E34" s="35" t="s">
        <v>88</v>
      </c>
      <c r="F34" s="35" t="s">
        <v>100</v>
      </c>
      <c r="G34" s="30"/>
      <c r="H34" s="6">
        <v>2</v>
      </c>
      <c r="I34" s="7">
        <f t="shared" si="1"/>
        <v>75</v>
      </c>
    </row>
    <row r="35" spans="2:9" x14ac:dyDescent="0.55000000000000004">
      <c r="B35" s="13">
        <v>45183</v>
      </c>
      <c r="C35" s="5" t="s">
        <v>90</v>
      </c>
      <c r="D35" s="35" t="s">
        <v>91</v>
      </c>
      <c r="E35" s="35"/>
      <c r="F35" s="35"/>
      <c r="G35" s="30"/>
      <c r="H35" s="6">
        <v>4.5</v>
      </c>
      <c r="I35" s="7">
        <f t="shared" si="1"/>
        <v>79.5</v>
      </c>
    </row>
    <row r="36" spans="2:9" x14ac:dyDescent="0.55000000000000004">
      <c r="B36" s="13">
        <v>45184</v>
      </c>
      <c r="C36" s="5" t="s">
        <v>92</v>
      </c>
      <c r="D36" s="35"/>
      <c r="E36" s="35"/>
      <c r="F36" s="35" t="s">
        <v>94</v>
      </c>
      <c r="G36" s="30"/>
      <c r="H36" s="6">
        <v>2</v>
      </c>
      <c r="I36" s="7">
        <f t="shared" si="1"/>
        <v>81.5</v>
      </c>
    </row>
    <row r="37" spans="2:9" x14ac:dyDescent="0.55000000000000004">
      <c r="B37" s="13">
        <v>45185</v>
      </c>
      <c r="C37" s="3" t="s">
        <v>95</v>
      </c>
      <c r="D37" s="35" t="s">
        <v>93</v>
      </c>
      <c r="E37" s="35"/>
      <c r="F37" s="35" t="s">
        <v>96</v>
      </c>
      <c r="G37" s="30"/>
      <c r="H37" s="6">
        <v>3.5</v>
      </c>
      <c r="I37" s="7">
        <f t="shared" si="1"/>
        <v>85</v>
      </c>
    </row>
    <row r="38" spans="2:9" x14ac:dyDescent="0.55000000000000004">
      <c r="B38" s="13">
        <v>45186</v>
      </c>
      <c r="C38" s="5" t="s">
        <v>97</v>
      </c>
      <c r="D38" s="35" t="s">
        <v>98</v>
      </c>
      <c r="E38" s="35" t="s">
        <v>99</v>
      </c>
      <c r="F38" s="35"/>
      <c r="G38" s="30"/>
      <c r="H38" s="6">
        <v>5.5</v>
      </c>
      <c r="I38" s="7">
        <f t="shared" si="1"/>
        <v>90.5</v>
      </c>
    </row>
    <row r="39" spans="2:9" x14ac:dyDescent="0.55000000000000004">
      <c r="B39" s="13">
        <v>45187</v>
      </c>
      <c r="C39" s="3" t="s">
        <v>102</v>
      </c>
      <c r="D39" s="35" t="s">
        <v>103</v>
      </c>
      <c r="E39" s="35"/>
      <c r="F39" s="35"/>
      <c r="G39" s="30" t="s">
        <v>104</v>
      </c>
      <c r="H39" s="6">
        <v>3.5</v>
      </c>
      <c r="I39" s="7">
        <f t="shared" si="1"/>
        <v>94</v>
      </c>
    </row>
    <row r="40" spans="2:9" x14ac:dyDescent="0.55000000000000004">
      <c r="B40" s="13">
        <v>45188</v>
      </c>
      <c r="C40" s="5" t="s">
        <v>105</v>
      </c>
      <c r="D40" s="35" t="s">
        <v>106</v>
      </c>
      <c r="E40" s="35"/>
      <c r="F40" s="35"/>
      <c r="G40" s="30"/>
      <c r="H40" s="6">
        <v>3</v>
      </c>
      <c r="I40" s="7">
        <f t="shared" si="1"/>
        <v>97</v>
      </c>
    </row>
    <row r="41" spans="2:9" ht="16" thickBot="1" x14ac:dyDescent="0.6">
      <c r="B41" s="13">
        <v>45189</v>
      </c>
      <c r="C41" s="3" t="s">
        <v>107</v>
      </c>
      <c r="D41" s="35" t="s">
        <v>110</v>
      </c>
      <c r="E41" s="35"/>
      <c r="F41" s="35"/>
      <c r="G41" s="30"/>
      <c r="H41" s="6">
        <v>3</v>
      </c>
      <c r="I41" s="7">
        <f t="shared" si="1"/>
        <v>100</v>
      </c>
    </row>
    <row r="42" spans="2:9" ht="16" thickTop="1" x14ac:dyDescent="0.55000000000000004">
      <c r="B42" s="38" t="s">
        <v>123</v>
      </c>
      <c r="C42" s="40" t="s">
        <v>108</v>
      </c>
      <c r="D42" s="40"/>
      <c r="E42" s="40"/>
      <c r="F42" s="40"/>
      <c r="G42" s="40"/>
      <c r="H42" s="41"/>
      <c r="I42" s="44"/>
    </row>
    <row r="43" spans="2:9" ht="16" thickBot="1" x14ac:dyDescent="0.6">
      <c r="B43" s="39"/>
      <c r="C43" s="42"/>
      <c r="D43" s="42"/>
      <c r="E43" s="42"/>
      <c r="F43" s="42"/>
      <c r="G43" s="42"/>
      <c r="H43" s="43"/>
      <c r="I43" s="45"/>
    </row>
    <row r="44" spans="2:9" ht="16" thickTop="1" x14ac:dyDescent="0.55000000000000004">
      <c r="B44" s="27">
        <v>45194</v>
      </c>
      <c r="C44" s="3" t="s">
        <v>111</v>
      </c>
      <c r="D44" s="34" t="s">
        <v>119</v>
      </c>
      <c r="E44" s="34"/>
      <c r="F44" s="34"/>
      <c r="G44" s="29"/>
      <c r="H44" s="9">
        <v>3</v>
      </c>
      <c r="I44" s="10">
        <f>SUM(H44,I41)</f>
        <v>103</v>
      </c>
    </row>
    <row r="45" spans="2:9" x14ac:dyDescent="0.55000000000000004">
      <c r="B45" s="13">
        <v>45195</v>
      </c>
      <c r="C45" s="5" t="s">
        <v>112</v>
      </c>
      <c r="D45" s="34" t="s">
        <v>120</v>
      </c>
      <c r="E45" s="35"/>
      <c r="F45" s="35"/>
      <c r="G45" s="30"/>
      <c r="H45" s="6">
        <v>1.5</v>
      </c>
      <c r="I45" s="7">
        <f t="shared" ref="I45:I51" si="2">SUM(I44,H45)</f>
        <v>104.5</v>
      </c>
    </row>
    <row r="46" spans="2:9" x14ac:dyDescent="0.55000000000000004">
      <c r="B46" s="13">
        <v>45196</v>
      </c>
      <c r="C46" s="3" t="s">
        <v>113</v>
      </c>
      <c r="D46" s="34" t="s">
        <v>122</v>
      </c>
      <c r="E46" s="35"/>
      <c r="F46" s="35"/>
      <c r="G46" s="30"/>
      <c r="H46" s="6">
        <v>3.5</v>
      </c>
      <c r="I46" s="7">
        <f t="shared" si="2"/>
        <v>108</v>
      </c>
    </row>
    <row r="47" spans="2:9" x14ac:dyDescent="0.55000000000000004">
      <c r="B47" s="13">
        <v>45197</v>
      </c>
      <c r="C47" s="5" t="s">
        <v>114</v>
      </c>
      <c r="D47" s="35" t="s">
        <v>121</v>
      </c>
      <c r="E47" s="35"/>
      <c r="F47" s="35"/>
      <c r="G47" s="30"/>
      <c r="H47" s="6">
        <v>4</v>
      </c>
      <c r="I47" s="7">
        <f t="shared" si="2"/>
        <v>112</v>
      </c>
    </row>
    <row r="48" spans="2:9" x14ac:dyDescent="0.55000000000000004">
      <c r="B48" s="13">
        <v>45198</v>
      </c>
      <c r="C48" s="3" t="s">
        <v>115</v>
      </c>
      <c r="D48" s="35" t="s">
        <v>121</v>
      </c>
      <c r="E48" s="35"/>
      <c r="F48" s="35"/>
      <c r="G48" s="30"/>
      <c r="H48" s="6">
        <v>1.5</v>
      </c>
      <c r="I48" s="7">
        <f t="shared" si="2"/>
        <v>113.5</v>
      </c>
    </row>
    <row r="49" spans="2:9" x14ac:dyDescent="0.55000000000000004">
      <c r="B49" s="13">
        <v>45199</v>
      </c>
      <c r="C49" s="5" t="s">
        <v>116</v>
      </c>
      <c r="D49" s="35"/>
      <c r="E49" s="35"/>
      <c r="F49" s="35"/>
      <c r="G49" s="30"/>
      <c r="H49" s="6">
        <v>1</v>
      </c>
      <c r="I49" s="7">
        <f t="shared" si="2"/>
        <v>114.5</v>
      </c>
    </row>
    <row r="50" spans="2:9" x14ac:dyDescent="0.55000000000000004">
      <c r="B50" s="13">
        <v>45200</v>
      </c>
      <c r="C50" s="3" t="s">
        <v>117</v>
      </c>
      <c r="D50" s="22" t="s">
        <v>128</v>
      </c>
      <c r="E50" s="35"/>
      <c r="F50" s="35"/>
      <c r="G50" s="30"/>
      <c r="H50" s="6">
        <v>4</v>
      </c>
      <c r="I50" s="7">
        <f t="shared" si="2"/>
        <v>118.5</v>
      </c>
    </row>
    <row r="51" spans="2:9" x14ac:dyDescent="0.55000000000000004">
      <c r="B51" s="13">
        <v>45201</v>
      </c>
      <c r="C51" s="5" t="s">
        <v>118</v>
      </c>
      <c r="D51" s="22" t="s">
        <v>129</v>
      </c>
      <c r="E51" s="35"/>
      <c r="F51" s="35"/>
      <c r="G51" s="30"/>
      <c r="H51" s="6">
        <v>4</v>
      </c>
      <c r="I51" s="7">
        <f t="shared" si="2"/>
        <v>122.5</v>
      </c>
    </row>
    <row r="52" spans="2:9" x14ac:dyDescent="0.55000000000000004">
      <c r="B52" s="13">
        <v>45202</v>
      </c>
      <c r="C52" s="5" t="s">
        <v>124</v>
      </c>
      <c r="D52" s="35" t="s">
        <v>130</v>
      </c>
      <c r="E52" s="35"/>
      <c r="F52" s="35"/>
      <c r="G52" s="30"/>
      <c r="H52" s="6">
        <v>5.5</v>
      </c>
      <c r="I52" s="7">
        <f t="shared" ref="I52:I56" si="3">SUM(I51,H52)</f>
        <v>128</v>
      </c>
    </row>
    <row r="53" spans="2:9" x14ac:dyDescent="0.55000000000000004">
      <c r="B53" s="13">
        <v>45203</v>
      </c>
      <c r="C53" s="5" t="s">
        <v>125</v>
      </c>
      <c r="D53" s="35"/>
      <c r="E53" s="35" t="s">
        <v>131</v>
      </c>
      <c r="F53" s="35" t="s">
        <v>133</v>
      </c>
      <c r="G53" s="30" t="s">
        <v>132</v>
      </c>
      <c r="H53" s="6">
        <v>4.5</v>
      </c>
      <c r="I53" s="7">
        <f t="shared" si="3"/>
        <v>132.5</v>
      </c>
    </row>
    <row r="54" spans="2:9" x14ac:dyDescent="0.55000000000000004">
      <c r="B54" s="13">
        <v>45205</v>
      </c>
      <c r="C54" s="5" t="s">
        <v>126</v>
      </c>
      <c r="D54" s="35"/>
      <c r="E54" s="35" t="s">
        <v>134</v>
      </c>
      <c r="F54" s="35"/>
      <c r="G54" s="30"/>
      <c r="H54" s="6">
        <v>2</v>
      </c>
      <c r="I54" s="7">
        <f t="shared" si="3"/>
        <v>134.5</v>
      </c>
    </row>
    <row r="55" spans="2:9" x14ac:dyDescent="0.55000000000000004">
      <c r="B55" s="13">
        <v>45206</v>
      </c>
      <c r="C55" s="5" t="s">
        <v>127</v>
      </c>
      <c r="D55" s="35" t="s">
        <v>135</v>
      </c>
      <c r="E55" s="35" t="s">
        <v>141</v>
      </c>
      <c r="F55" s="35" t="s">
        <v>137</v>
      </c>
      <c r="G55" s="28" t="s">
        <v>136</v>
      </c>
      <c r="H55" s="6">
        <v>10</v>
      </c>
      <c r="I55" s="7">
        <f t="shared" si="3"/>
        <v>144.5</v>
      </c>
    </row>
    <row r="56" spans="2:9" x14ac:dyDescent="0.55000000000000004">
      <c r="B56" s="13">
        <v>45207</v>
      </c>
      <c r="C56" s="5" t="s">
        <v>138</v>
      </c>
      <c r="D56" s="35"/>
      <c r="E56" s="35" t="s">
        <v>139</v>
      </c>
      <c r="F56" s="35"/>
      <c r="G56" s="30" t="s">
        <v>140</v>
      </c>
      <c r="H56" s="6">
        <v>5</v>
      </c>
      <c r="I56" s="7">
        <f t="shared" si="3"/>
        <v>149.5</v>
      </c>
    </row>
    <row r="57" spans="2:9" x14ac:dyDescent="0.55000000000000004">
      <c r="B57" s="13">
        <v>45210</v>
      </c>
      <c r="C57" s="5" t="s">
        <v>142</v>
      </c>
      <c r="D57" s="35"/>
      <c r="E57" s="35"/>
      <c r="F57" s="35"/>
      <c r="G57" s="35" t="s">
        <v>146</v>
      </c>
      <c r="H57" s="6">
        <v>1</v>
      </c>
      <c r="I57" s="7">
        <f t="shared" ref="I57:I62" si="4">SUM(I56,H57)</f>
        <v>150.5</v>
      </c>
    </row>
    <row r="58" spans="2:9" x14ac:dyDescent="0.55000000000000004">
      <c r="B58" s="13">
        <v>45211</v>
      </c>
      <c r="C58" s="5" t="s">
        <v>143</v>
      </c>
      <c r="D58" s="35"/>
      <c r="E58" s="35"/>
      <c r="F58" s="35"/>
      <c r="G58" s="35" t="s">
        <v>146</v>
      </c>
      <c r="H58" s="6">
        <v>1</v>
      </c>
      <c r="I58" s="7">
        <f t="shared" si="4"/>
        <v>151.5</v>
      </c>
    </row>
    <row r="59" spans="2:9" x14ac:dyDescent="0.55000000000000004">
      <c r="B59" s="13">
        <v>45212</v>
      </c>
      <c r="C59" s="5" t="s">
        <v>144</v>
      </c>
      <c r="D59" s="35"/>
      <c r="E59" s="35"/>
      <c r="F59" s="35"/>
      <c r="G59" s="35" t="s">
        <v>146</v>
      </c>
      <c r="H59" s="6">
        <v>1</v>
      </c>
      <c r="I59" s="7">
        <f t="shared" si="4"/>
        <v>152.5</v>
      </c>
    </row>
    <row r="60" spans="2:9" x14ac:dyDescent="0.55000000000000004">
      <c r="B60" s="13">
        <v>45213</v>
      </c>
      <c r="C60" s="5" t="s">
        <v>145</v>
      </c>
      <c r="D60" s="35"/>
      <c r="E60" s="35"/>
      <c r="F60" s="35"/>
      <c r="G60" s="35" t="s">
        <v>146</v>
      </c>
      <c r="H60" s="6">
        <v>1</v>
      </c>
      <c r="I60" s="7">
        <f t="shared" si="4"/>
        <v>153.5</v>
      </c>
    </row>
    <row r="61" spans="2:9" x14ac:dyDescent="0.55000000000000004">
      <c r="B61" s="13"/>
      <c r="C61" s="5"/>
      <c r="D61" s="35"/>
      <c r="E61" s="35"/>
      <c r="F61" s="35"/>
      <c r="H61" s="6"/>
      <c r="I61" s="7">
        <f t="shared" si="4"/>
        <v>153.5</v>
      </c>
    </row>
    <row r="62" spans="2:9" x14ac:dyDescent="0.55000000000000004">
      <c r="B62" s="13"/>
      <c r="C62" s="5"/>
      <c r="D62" s="35"/>
      <c r="E62" s="35"/>
      <c r="F62" s="35"/>
      <c r="G62" s="30"/>
      <c r="H62" s="6"/>
      <c r="I62" s="7">
        <f t="shared" si="4"/>
        <v>153.5</v>
      </c>
    </row>
  </sheetData>
  <mergeCells count="9">
    <mergeCell ref="B42:B43"/>
    <mergeCell ref="C42:H43"/>
    <mergeCell ref="I42:I43"/>
    <mergeCell ref="C3:H4"/>
    <mergeCell ref="I3:I4"/>
    <mergeCell ref="C22:H23"/>
    <mergeCell ref="I22:I23"/>
    <mergeCell ref="B3:B4"/>
    <mergeCell ref="B22:B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D7AA-6D15-46D6-8F48-BEE8056524EF}">
  <dimension ref="B1:J6"/>
  <sheetViews>
    <sheetView zoomScale="145" zoomScaleNormal="145" workbookViewId="0">
      <selection activeCell="J2" sqref="J2"/>
    </sheetView>
  </sheetViews>
  <sheetFormatPr defaultRowHeight="15.7" x14ac:dyDescent="0.55000000000000004"/>
  <cols>
    <col min="1" max="1" width="8.9375" style="1"/>
    <col min="2" max="2" width="9.46875" style="1" customWidth="1"/>
    <col min="3" max="3" width="11.234375" style="1" customWidth="1"/>
    <col min="4" max="6" width="9.64453125" style="1" customWidth="1"/>
    <col min="7" max="7" width="12.05859375" style="1" customWidth="1"/>
    <col min="8" max="8" width="8.9375" style="1"/>
    <col min="9" max="9" width="11.703125" style="1" customWidth="1"/>
    <col min="10" max="10" width="27.9375" style="1" customWidth="1"/>
    <col min="11" max="16384" width="8.9375" style="1"/>
  </cols>
  <sheetData>
    <row r="1" spans="2:10" ht="16" thickBot="1" x14ac:dyDescent="0.6"/>
    <row r="2" spans="2:10" ht="16.350000000000001" thickTop="1" thickBot="1" x14ac:dyDescent="0.6">
      <c r="B2" s="8"/>
      <c r="C2" s="23" t="s">
        <v>54</v>
      </c>
      <c r="D2" s="20" t="s">
        <v>55</v>
      </c>
      <c r="E2" s="20" t="s">
        <v>56</v>
      </c>
      <c r="F2" s="21" t="s">
        <v>57</v>
      </c>
      <c r="G2" s="8" t="s">
        <v>58</v>
      </c>
      <c r="I2" s="1" t="s">
        <v>65</v>
      </c>
      <c r="J2" s="28"/>
    </row>
    <row r="3" spans="2:10" ht="16.7" customHeight="1" thickTop="1" x14ac:dyDescent="0.55000000000000004">
      <c r="B3" s="44" t="s">
        <v>59</v>
      </c>
      <c r="C3" s="3">
        <v>12.4</v>
      </c>
      <c r="D3" s="4">
        <v>11.12</v>
      </c>
      <c r="E3" s="4">
        <v>8.7799999999999994</v>
      </c>
      <c r="F3" s="19">
        <v>3.7</v>
      </c>
      <c r="G3" s="44">
        <f>SUM(C3:F3)</f>
        <v>36</v>
      </c>
      <c r="I3" s="1" t="s">
        <v>64</v>
      </c>
    </row>
    <row r="4" spans="2:10" ht="17" customHeight="1" x14ac:dyDescent="0.55000000000000004">
      <c r="B4" s="46"/>
      <c r="C4" s="25">
        <f>C3/G3</f>
        <v>0.34444444444444444</v>
      </c>
      <c r="D4" s="25">
        <f>D3/G3</f>
        <v>0.30888888888888888</v>
      </c>
      <c r="E4" s="25">
        <f>E3/G3</f>
        <v>0.24388888888888888</v>
      </c>
      <c r="F4" s="25">
        <f>F3/G3</f>
        <v>0.10277777777777779</v>
      </c>
      <c r="G4" s="46"/>
    </row>
    <row r="5" spans="2:10" ht="16.7" customHeight="1" thickBot="1" x14ac:dyDescent="0.6">
      <c r="B5" s="45"/>
      <c r="C5" s="24">
        <f>50*C4</f>
        <v>17.222222222222221</v>
      </c>
      <c r="D5" s="24">
        <f>50*D4</f>
        <v>15.444444444444445</v>
      </c>
      <c r="E5" s="24">
        <f>50*E4</f>
        <v>12.194444444444445</v>
      </c>
      <c r="F5" s="24">
        <f>50*F4</f>
        <v>5.1388888888888893</v>
      </c>
      <c r="G5" s="45"/>
    </row>
    <row r="6" spans="2:10" ht="17" customHeight="1" thickTop="1" x14ac:dyDescent="0.55000000000000004">
      <c r="B6" s="22"/>
      <c r="G6" s="22"/>
    </row>
  </sheetData>
  <mergeCells count="2">
    <mergeCell ref="G3:G5"/>
    <mergeCell ref="B3:B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2EF7-6001-4AD8-B9A1-5D2CFA1F572B}">
  <dimension ref="A2:B3"/>
  <sheetViews>
    <sheetView workbookViewId="0">
      <selection activeCell="B3" sqref="B3"/>
    </sheetView>
  </sheetViews>
  <sheetFormatPr defaultRowHeight="16.7" x14ac:dyDescent="0.55000000000000004"/>
  <sheetData>
    <row r="2" spans="1:2" x14ac:dyDescent="0.55000000000000004">
      <c r="A2" t="s">
        <v>74</v>
      </c>
      <c r="B2" t="s">
        <v>73</v>
      </c>
    </row>
    <row r="3" spans="1:2" x14ac:dyDescent="0.55000000000000004">
      <c r="B3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工作內容</vt:lpstr>
      <vt:lpstr>統計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黃頡若</dc:creator>
  <cp:lastModifiedBy>凡晴 懷</cp:lastModifiedBy>
  <dcterms:created xsi:type="dcterms:W3CDTF">2023-07-25T13:39:50Z</dcterms:created>
  <dcterms:modified xsi:type="dcterms:W3CDTF">2023-10-14T03:16:39Z</dcterms:modified>
</cp:coreProperties>
</file>