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OneDrive\Documentos\Samuel\U ANDES\Semestre 5\Infracomp\"/>
    </mc:Choice>
  </mc:AlternateContent>
  <xr:revisionPtr revIDLastSave="0" documentId="8_{C08E71F5-438A-4BC4-AC88-391B62B909AE}" xr6:coauthVersionLast="47" xr6:coauthVersionMax="47" xr10:uidLastSave="{00000000-0000-0000-0000-000000000000}"/>
  <bookViews>
    <workbookView xWindow="-28920" yWindow="1620" windowWidth="29040" windowHeight="15720" xr2:uid="{327C580C-0238-42E5-A9F8-04784A07C550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0" i="2" l="1"/>
  <c r="P40" i="2"/>
  <c r="Q40" i="2"/>
  <c r="R40" i="2"/>
  <c r="O39" i="2"/>
  <c r="P39" i="2"/>
  <c r="Q39" i="2"/>
  <c r="R39" i="2"/>
  <c r="O38" i="2"/>
  <c r="P38" i="2"/>
  <c r="Q38" i="2"/>
  <c r="R38" i="2"/>
  <c r="O37" i="2"/>
  <c r="W6" i="2" s="1"/>
  <c r="P37" i="2"/>
  <c r="X6" i="2" s="1"/>
  <c r="Q37" i="2"/>
  <c r="AB6" i="2" s="1"/>
  <c r="R37" i="2"/>
  <c r="AC6" i="2" s="1"/>
  <c r="N40" i="2"/>
  <c r="N39" i="2"/>
  <c r="N38" i="2"/>
  <c r="N37" i="2"/>
  <c r="V6" i="2" s="1"/>
  <c r="E151" i="2"/>
  <c r="F151" i="2"/>
  <c r="G151" i="2"/>
  <c r="H151" i="2"/>
  <c r="E150" i="2"/>
  <c r="F150" i="2"/>
  <c r="G150" i="2"/>
  <c r="H150" i="2"/>
  <c r="E149" i="2"/>
  <c r="F149" i="2"/>
  <c r="G149" i="2"/>
  <c r="H149" i="2"/>
  <c r="E148" i="2"/>
  <c r="F148" i="2"/>
  <c r="G148" i="2"/>
  <c r="H148" i="2"/>
  <c r="D150" i="2"/>
  <c r="D148" i="2"/>
  <c r="D151" i="2"/>
  <c r="D149" i="2"/>
  <c r="E77" i="2"/>
  <c r="F77" i="2"/>
  <c r="G77" i="2"/>
  <c r="H77" i="2"/>
  <c r="E76" i="2"/>
  <c r="F76" i="2"/>
  <c r="G76" i="2"/>
  <c r="H76" i="2"/>
  <c r="E75" i="2"/>
  <c r="F75" i="2"/>
  <c r="G75" i="2"/>
  <c r="H75" i="2"/>
  <c r="E74" i="2"/>
  <c r="F74" i="2"/>
  <c r="G74" i="2"/>
  <c r="H74" i="2"/>
  <c r="D77" i="2"/>
  <c r="D76" i="2"/>
  <c r="D75" i="2"/>
  <c r="D74" i="2"/>
  <c r="E37" i="2"/>
  <c r="F37" i="2"/>
  <c r="G37" i="2"/>
  <c r="H37" i="2"/>
  <c r="E36" i="2"/>
  <c r="F36" i="2"/>
  <c r="G36" i="2"/>
  <c r="H36" i="2"/>
  <c r="H35" i="2"/>
  <c r="E35" i="2"/>
  <c r="F35" i="2"/>
  <c r="G35" i="2"/>
  <c r="E34" i="2"/>
  <c r="F34" i="2"/>
  <c r="G34" i="2"/>
  <c r="H34" i="2"/>
  <c r="D37" i="2"/>
  <c r="D36" i="2"/>
  <c r="D35" i="2"/>
  <c r="D34" i="2"/>
  <c r="D10" i="2"/>
  <c r="V7" i="2" s="1"/>
  <c r="E13" i="2"/>
  <c r="F13" i="2"/>
  <c r="G13" i="2"/>
  <c r="H13" i="2"/>
  <c r="E12" i="2"/>
  <c r="F12" i="2"/>
  <c r="G12" i="2"/>
  <c r="H12" i="2"/>
  <c r="D13" i="2"/>
  <c r="D12" i="2"/>
  <c r="E11" i="2"/>
  <c r="F11" i="2"/>
  <c r="G11" i="2"/>
  <c r="H11" i="2"/>
  <c r="D11" i="2"/>
  <c r="E10" i="2"/>
  <c r="W7" i="2" s="1"/>
  <c r="F10" i="2"/>
  <c r="X7" i="2" s="1"/>
  <c r="G10" i="2"/>
  <c r="AB7" i="2" s="1"/>
  <c r="H10" i="2"/>
  <c r="AC7" i="2" s="1"/>
</calcChain>
</file>

<file path=xl/sharedStrings.xml><?xml version="1.0" encoding="utf-8"?>
<sst xmlns="http://schemas.openxmlformats.org/spreadsheetml/2006/main" count="68" uniqueCount="25">
  <si>
    <t>Delegados</t>
  </si>
  <si>
    <t>Cliente</t>
  </si>
  <si>
    <t>Tiempo Firma (ms)</t>
  </si>
  <si>
    <t>Media</t>
  </si>
  <si>
    <t>Desviación</t>
  </si>
  <si>
    <t>Mediana</t>
  </si>
  <si>
    <t>Varianza</t>
  </si>
  <si>
    <t>Tiempo cifrar (ms)</t>
  </si>
  <si>
    <t>Tiempo Verificación (ms)</t>
  </si>
  <si>
    <t>Tiempo simétrico (ms)</t>
  </si>
  <si>
    <t>Tiempo asimétrico (ms)</t>
  </si>
  <si>
    <t>4 delegados concurrentes</t>
  </si>
  <si>
    <t>Tiempo Cifrar (ms)</t>
  </si>
  <si>
    <t>Tiempo Simétrico (ms)</t>
  </si>
  <si>
    <t>Tiempo Asimétrico (ms)</t>
  </si>
  <si>
    <t>16 delegados concurrentes</t>
  </si>
  <si>
    <t>Las siguientes tablas representan el escenario 2:</t>
  </si>
  <si>
    <t>32  delegados concurrentes</t>
  </si>
  <si>
    <t>64 delegados concurrentes</t>
  </si>
  <si>
    <t>La siguientes tabla representa el escenario 1:</t>
  </si>
  <si>
    <t>Consulta</t>
  </si>
  <si>
    <t>Las siguiente son las graficas de analisis:</t>
  </si>
  <si>
    <t>Escenario</t>
  </si>
  <si>
    <t>Simetrico (ms)</t>
  </si>
  <si>
    <t>Asimetrico 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</si>
</sst>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4" borderId="0" xfId="0" applyFill="1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Fill="1" applyAlignment="1"/>
    <xf numFmtId="0" fontId="1" fillId="2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de firma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Escenario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Hoja2!$U$5:$V$5</c15:sqref>
                  </c15:fullRef>
                </c:ext>
              </c:extLst>
              <c:f>Hoja2!$V$5</c:f>
              <c:strCache>
                <c:ptCount val="1"/>
                <c:pt idx="0">
                  <c:v>Tiempo Firma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Hoja2!$U$6:$V$6</c15:sqref>
                  </c15:fullRef>
                </c:ext>
              </c:extLst>
              <c:f>Hoja2!$V$6</c:f>
              <c:numCache>
                <c:formatCode>General</c:formatCode>
                <c:ptCount val="1"/>
                <c:pt idx="0">
                  <c:v>6.28125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3-4059-A2B4-19C7B6DD2BB8}"/>
            </c:ext>
          </c:extLst>
        </c:ser>
        <c:ser>
          <c:idx val="1"/>
          <c:order val="1"/>
          <c:tx>
            <c:v>Escenario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Hoja2!$U$5:$V$5</c15:sqref>
                  </c15:fullRef>
                </c:ext>
              </c:extLst>
              <c:f>Hoja2!$V$5</c:f>
              <c:strCache>
                <c:ptCount val="1"/>
                <c:pt idx="0">
                  <c:v>Tiempo Firma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Hoja2!$U$7:$V$7</c15:sqref>
                  </c15:fullRef>
                </c:ext>
              </c:extLst>
              <c:f>Hoja2!$V$7</c:f>
              <c:numCache>
                <c:formatCode>#,##0</c:formatCode>
                <c:ptCount val="1"/>
                <c:pt idx="0">
                  <c:v>2.421875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3-4059-A2B4-19C7B6DD2B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8562656"/>
        <c:axId val="968556896"/>
      </c:barChart>
      <c:catAx>
        <c:axId val="96856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8556896"/>
        <c:crosses val="autoZero"/>
        <c:auto val="1"/>
        <c:lblAlgn val="ctr"/>
        <c:lblOffset val="100"/>
        <c:noMultiLvlLbl val="0"/>
      </c:catAx>
      <c:valAx>
        <c:axId val="9685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856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cifrar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Escenario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Hoja2!$U$5:$W$5</c15:sqref>
                  </c15:fullRef>
                </c:ext>
              </c:extLst>
              <c:f>Hoja2!$W$5</c:f>
              <c:strCache>
                <c:ptCount val="1"/>
                <c:pt idx="0">
                  <c:v>Tiempo cifrar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Hoja2!$U$6:$W$6</c15:sqref>
                  </c15:fullRef>
                </c:ext>
              </c:extLst>
              <c:f>Hoja2!$W$6</c:f>
              <c:numCache>
                <c:formatCode>General</c:formatCode>
                <c:ptCount val="1"/>
                <c:pt idx="0">
                  <c:v>2.8125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B-4AF6-8180-1E209CD6F0D7}"/>
            </c:ext>
          </c:extLst>
        </c:ser>
        <c:ser>
          <c:idx val="1"/>
          <c:order val="1"/>
          <c:tx>
            <c:v>Escenario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Hoja2!$U$5:$W$5</c15:sqref>
                  </c15:fullRef>
                </c:ext>
              </c:extLst>
              <c:f>Hoja2!$W$5</c:f>
              <c:strCache>
                <c:ptCount val="1"/>
                <c:pt idx="0">
                  <c:v>Tiempo cifrar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Hoja2!$U$7:$W$7</c15:sqref>
                  </c15:fullRef>
                </c:ext>
              </c:extLst>
              <c:f>Hoja2!$W$7</c:f>
              <c:numCache>
                <c:formatCode>#,##0</c:formatCode>
                <c:ptCount val="1"/>
                <c:pt idx="0">
                  <c:v>1.015625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B-4AF6-8180-1E209CD6F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567456"/>
        <c:axId val="968570336"/>
      </c:barChart>
      <c:catAx>
        <c:axId val="96856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8570336"/>
        <c:crosses val="autoZero"/>
        <c:auto val="1"/>
        <c:lblAlgn val="ctr"/>
        <c:lblOffset val="100"/>
        <c:noMultiLvlLbl val="0"/>
      </c:catAx>
      <c:valAx>
        <c:axId val="9685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856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Verificar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Escenario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Hoja2!$U$5:$X$5</c15:sqref>
                  </c15:fullRef>
                </c:ext>
              </c:extLst>
              <c:f>Hoja2!$X$5</c:f>
              <c:strCache>
                <c:ptCount val="1"/>
                <c:pt idx="0">
                  <c:v>Tiempo Verificación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Hoja2!$U$6:$X$6</c15:sqref>
                  </c15:fullRef>
                </c:ext>
              </c:extLst>
              <c:f>Hoja2!$X$6</c:f>
              <c:numCache>
                <c:formatCode>General</c:formatCode>
                <c:ptCount val="1"/>
                <c:pt idx="0">
                  <c:v>9.40625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C-4967-AEBC-693F178AB592}"/>
            </c:ext>
          </c:extLst>
        </c:ser>
        <c:ser>
          <c:idx val="1"/>
          <c:order val="1"/>
          <c:tx>
            <c:v>Escenario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Hoja2!$U$5:$X$5</c15:sqref>
                  </c15:fullRef>
                </c:ext>
              </c:extLst>
              <c:f>Hoja2!$X$5</c:f>
              <c:strCache>
                <c:ptCount val="1"/>
                <c:pt idx="0">
                  <c:v>Tiempo Verificación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Hoja2!$U$7:$X$7</c15:sqref>
                  </c15:fullRef>
                </c:ext>
              </c:extLst>
              <c:f>Hoja2!$X$7</c:f>
              <c:numCache>
                <c:formatCode>#,##0</c:formatCode>
                <c:ptCount val="1"/>
                <c:pt idx="0">
                  <c:v>385.625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C-4967-AEBC-693F178AB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591936"/>
        <c:axId val="968598176"/>
      </c:barChart>
      <c:catAx>
        <c:axId val="96859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8598176"/>
        <c:crosses val="autoZero"/>
        <c:auto val="1"/>
        <c:lblAlgn val="ctr"/>
        <c:lblOffset val="100"/>
        <c:noMultiLvlLbl val="0"/>
      </c:catAx>
      <c:valAx>
        <c:axId val="9685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85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Comparacion simetrico y asimetrico de los escenarios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Escenario1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Hoja2!$AA$5:$AC$5</c15:sqref>
                  </c15:fullRef>
                </c:ext>
              </c:extLst>
              <c:f>Hoja2!$AB$5:$AC$5</c:f>
              <c:strCache>
                <c:ptCount val="2"/>
                <c:pt idx="0">
                  <c:v>Simetrico (ms)</c:v>
                </c:pt>
                <c:pt idx="1">
                  <c:v>Asimetrico 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Hoja2!$AA$6:$AC$6</c15:sqref>
                  </c15:fullRef>
                </c:ext>
              </c:extLst>
              <c:f>Hoja2!$AB$6:$AC$6</c:f>
              <c:numCache>
                <c:formatCode>General</c:formatCode>
                <c:ptCount val="2"/>
                <c:pt idx="0">
                  <c:v>7.1875</c:v>
                </c:pt>
                <c:pt idx="1">
                  <c:v>22.46875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D-4B35-9050-5FD635ED99FD}"/>
            </c:ext>
          </c:extLst>
        </c:ser>
        <c:ser>
          <c:idx val="1"/>
          <c:order val="1"/>
          <c:tx>
            <c:v>Escenario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Hoja2!$AA$5:$AC$5</c15:sqref>
                  </c15:fullRef>
                </c:ext>
              </c:extLst>
              <c:f>Hoja2!$AB$5:$AC$5</c:f>
              <c:strCache>
                <c:ptCount val="2"/>
                <c:pt idx="0">
                  <c:v>Simetrico (ms)</c:v>
                </c:pt>
                <c:pt idx="1">
                  <c:v>Asimetrico  (ms)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Hoja2!$AA$7:$AC$7</c15:sqref>
                  </c15:fullRef>
                </c:ext>
              </c:extLst>
              <c:f>Hoja2!$AB$7:$AC$7</c:f>
              <c:numCache>
                <c:formatCode>#,##0</c:formatCode>
                <c:ptCount val="2"/>
                <c:pt idx="0">
                  <c:v>10.4609375</c:v>
                </c:pt>
                <c:pt idx="1">
                  <c:v>35.5625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D-4B35-9050-5FD635ED9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507936"/>
        <c:axId val="968508896"/>
      </c:barChart>
      <c:catAx>
        <c:axId val="9685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8508896"/>
        <c:crosses val="autoZero"/>
        <c:auto val="1"/>
        <c:lblAlgn val="ctr"/>
        <c:lblOffset val="100"/>
        <c:noMultiLvlLbl val="0"/>
      </c:catAx>
      <c:valAx>
        <c:axId val="9685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850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730251</xdr:colOff>
      <xdr:row>8</xdr:row>
      <xdr:rowOff>126846</xdr:rowOff>
    </xdr:from>
    <xdr:to>
      <xdr:col>25</xdr:col>
      <xdr:colOff>748836</xdr:colOff>
      <xdr:row>21</xdr:row>
      <xdr:rowOff>89985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CD3A37-9487-E905-13FC-6DE3FBF67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683787</xdr:colOff>
      <xdr:row>23</xdr:row>
      <xdr:rowOff>72638</xdr:rowOff>
    </xdr:from>
    <xdr:to>
      <xdr:col>25</xdr:col>
      <xdr:colOff>702372</xdr:colOff>
      <xdr:row>38</xdr:row>
      <xdr:rowOff>28033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65333E2-8662-3534-C74C-46596D256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645068</xdr:colOff>
      <xdr:row>39</xdr:row>
      <xdr:rowOff>103615</xdr:rowOff>
    </xdr:from>
    <xdr:to>
      <xdr:col>25</xdr:col>
      <xdr:colOff>663653</xdr:colOff>
      <xdr:row>52</xdr:row>
      <xdr:rowOff>66754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5107679-6083-FB79-F5B1-AD0FAFA46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504437</xdr:colOff>
      <xdr:row>8</xdr:row>
      <xdr:rowOff>124212</xdr:rowOff>
    </xdr:from>
    <xdr:to>
      <xdr:col>32</xdr:col>
      <xdr:colOff>479734</xdr:colOff>
      <xdr:row>21</xdr:row>
      <xdr:rowOff>76432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7B69845-EBBC-763C-927F-F90D82894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8486F-5A01-4569-BD5F-FEEB2D3EF0AA}">
  <dimension ref="B2:AC151"/>
  <sheetViews>
    <sheetView tabSelected="1" topLeftCell="F1" zoomScale="82" zoomScaleNormal="82" workbookViewId="0">
      <selection activeCell="Y8" sqref="Y8"/>
    </sheetView>
  </sheetViews>
  <sheetFormatPr baseColWidth="10" defaultRowHeight="14.5" x14ac:dyDescent="0.35"/>
  <cols>
    <col min="3" max="3" width="18.26953125" customWidth="1"/>
    <col min="4" max="4" width="17.6328125" customWidth="1"/>
    <col min="5" max="5" width="16.36328125" customWidth="1"/>
    <col min="6" max="6" width="15.1796875" customWidth="1"/>
    <col min="7" max="7" width="17.7265625" customWidth="1"/>
    <col min="8" max="8" width="15.7265625" customWidth="1"/>
    <col min="14" max="14" width="11.54296875" bestFit="1" customWidth="1"/>
  </cols>
  <sheetData>
    <row r="2" spans="2:29" x14ac:dyDescent="0.35">
      <c r="B2" s="12" t="s">
        <v>16</v>
      </c>
      <c r="C2" s="12"/>
      <c r="D2" s="12"/>
      <c r="E2" s="12"/>
      <c r="F2" s="12"/>
      <c r="G2" s="12"/>
      <c r="H2" s="12"/>
      <c r="M2" s="12" t="s">
        <v>19</v>
      </c>
      <c r="N2" s="12"/>
      <c r="O2" s="12"/>
      <c r="P2" s="12"/>
      <c r="Q2" s="12"/>
      <c r="R2" s="12"/>
      <c r="S2" s="14"/>
      <c r="U2" s="12" t="s">
        <v>21</v>
      </c>
      <c r="V2" s="12"/>
      <c r="W2" s="12"/>
      <c r="X2" s="12"/>
      <c r="Y2" s="12"/>
      <c r="Z2" s="12"/>
    </row>
    <row r="4" spans="2:29" ht="43.5" x14ac:dyDescent="0.35">
      <c r="B4" s="9" t="s">
        <v>11</v>
      </c>
      <c r="C4" s="9"/>
      <c r="D4" s="9"/>
      <c r="E4" s="9"/>
      <c r="F4" s="9"/>
      <c r="G4" s="9"/>
      <c r="H4" s="9"/>
      <c r="M4" s="4" t="s">
        <v>20</v>
      </c>
      <c r="N4" s="4" t="s">
        <v>2</v>
      </c>
      <c r="O4" s="4" t="s">
        <v>7</v>
      </c>
      <c r="P4" s="4" t="s">
        <v>8</v>
      </c>
      <c r="Q4" s="4" t="s">
        <v>9</v>
      </c>
      <c r="R4" s="4" t="s">
        <v>10</v>
      </c>
    </row>
    <row r="5" spans="2:29" ht="29" customHeight="1" x14ac:dyDescent="0.35">
      <c r="B5" s="4" t="s">
        <v>0</v>
      </c>
      <c r="C5" s="4" t="s">
        <v>1</v>
      </c>
      <c r="D5" s="4" t="s">
        <v>2</v>
      </c>
      <c r="E5" s="4" t="s">
        <v>7</v>
      </c>
      <c r="F5" s="4" t="s">
        <v>8</v>
      </c>
      <c r="G5" s="4" t="s">
        <v>9</v>
      </c>
      <c r="H5" s="4" t="s">
        <v>10</v>
      </c>
      <c r="M5" s="3">
        <v>1</v>
      </c>
      <c r="N5" s="3">
        <v>6</v>
      </c>
      <c r="O5" s="3">
        <v>10</v>
      </c>
      <c r="P5" s="3">
        <v>17</v>
      </c>
      <c r="Q5" s="3">
        <v>7</v>
      </c>
      <c r="R5" s="3">
        <v>25</v>
      </c>
      <c r="U5" s="17" t="s">
        <v>22</v>
      </c>
      <c r="V5" s="17" t="s">
        <v>2</v>
      </c>
      <c r="W5" s="17" t="s">
        <v>7</v>
      </c>
      <c r="X5" s="17" t="s">
        <v>8</v>
      </c>
      <c r="AA5" s="17" t="s">
        <v>22</v>
      </c>
      <c r="AB5" s="17" t="s">
        <v>23</v>
      </c>
      <c r="AC5" s="17" t="s">
        <v>24</v>
      </c>
    </row>
    <row r="6" spans="2:29" x14ac:dyDescent="0.35">
      <c r="B6" s="3">
        <v>4</v>
      </c>
      <c r="C6" s="3">
        <v>1</v>
      </c>
      <c r="D6" s="3">
        <v>13</v>
      </c>
      <c r="E6" s="3">
        <v>5</v>
      </c>
      <c r="F6" s="3">
        <v>17</v>
      </c>
      <c r="G6" s="3">
        <v>5</v>
      </c>
      <c r="H6" s="3">
        <v>20</v>
      </c>
      <c r="M6" s="3">
        <v>2</v>
      </c>
      <c r="N6" s="3">
        <v>3</v>
      </c>
      <c r="O6" s="3">
        <v>3</v>
      </c>
      <c r="P6" s="3">
        <v>2</v>
      </c>
      <c r="Q6" s="3">
        <v>5</v>
      </c>
      <c r="R6" s="3">
        <v>29</v>
      </c>
      <c r="U6" s="18">
        <v>1</v>
      </c>
      <c r="V6" s="1">
        <f>N37</f>
        <v>6.28125</v>
      </c>
      <c r="W6" s="1">
        <f t="shared" ref="W6:X6" si="0">O37</f>
        <v>2.8125</v>
      </c>
      <c r="X6" s="1">
        <f t="shared" si="0"/>
        <v>9.40625</v>
      </c>
      <c r="AA6" s="18">
        <v>1</v>
      </c>
      <c r="AB6" s="1">
        <f>Q37</f>
        <v>7.1875</v>
      </c>
      <c r="AC6" s="1">
        <f>R37</f>
        <v>22.46875</v>
      </c>
    </row>
    <row r="7" spans="2:29" x14ac:dyDescent="0.35">
      <c r="B7" s="3">
        <v>4</v>
      </c>
      <c r="C7" s="3">
        <v>2</v>
      </c>
      <c r="D7" s="3">
        <v>1</v>
      </c>
      <c r="E7" s="3">
        <v>0</v>
      </c>
      <c r="F7" s="3">
        <v>16</v>
      </c>
      <c r="G7" s="3">
        <v>4</v>
      </c>
      <c r="H7" s="3">
        <v>18</v>
      </c>
      <c r="M7" s="3">
        <v>3</v>
      </c>
      <c r="N7" s="3">
        <v>1</v>
      </c>
      <c r="O7" s="3">
        <v>3</v>
      </c>
      <c r="P7" s="3">
        <v>0</v>
      </c>
      <c r="Q7" s="3">
        <v>6</v>
      </c>
      <c r="R7" s="3">
        <v>22</v>
      </c>
      <c r="U7" s="18">
        <v>2</v>
      </c>
      <c r="V7" s="19">
        <f>AVERAGE(D10,D34,D74,D148)</f>
        <v>2.421875</v>
      </c>
      <c r="W7" s="19">
        <f>AVERAGE(E10,E34,E74,E148)</f>
        <v>1.015625</v>
      </c>
      <c r="X7" s="19">
        <f t="shared" ref="X7" si="1">AVERAGE(F10,F34,F74,F148)</f>
        <v>385.625</v>
      </c>
      <c r="AA7" s="18">
        <v>2</v>
      </c>
      <c r="AB7" s="19">
        <f>AVERAGE(G10,G34,G74,G148)</f>
        <v>10.4609375</v>
      </c>
      <c r="AC7" s="19">
        <f>AVERAGE(H10,H34,H74,H148)</f>
        <v>35.5625</v>
      </c>
    </row>
    <row r="8" spans="2:29" x14ac:dyDescent="0.35">
      <c r="B8" s="3">
        <v>4</v>
      </c>
      <c r="C8" s="3">
        <v>3</v>
      </c>
      <c r="D8" s="3">
        <v>2</v>
      </c>
      <c r="E8" s="3">
        <v>1</v>
      </c>
      <c r="F8" s="3">
        <v>11</v>
      </c>
      <c r="G8" s="3">
        <v>3</v>
      </c>
      <c r="H8" s="3">
        <v>15</v>
      </c>
      <c r="M8" s="3">
        <v>4</v>
      </c>
      <c r="N8" s="3">
        <v>1</v>
      </c>
      <c r="O8" s="3">
        <v>1</v>
      </c>
      <c r="P8" s="3">
        <v>3</v>
      </c>
      <c r="Q8" s="3">
        <v>8</v>
      </c>
      <c r="R8" s="3">
        <v>20</v>
      </c>
    </row>
    <row r="9" spans="2:29" x14ac:dyDescent="0.35">
      <c r="B9" s="3">
        <v>4</v>
      </c>
      <c r="C9" s="3">
        <v>4</v>
      </c>
      <c r="D9" s="3">
        <v>2</v>
      </c>
      <c r="E9" s="3">
        <v>1</v>
      </c>
      <c r="F9" s="3">
        <v>12</v>
      </c>
      <c r="G9" s="3">
        <v>3</v>
      </c>
      <c r="H9" s="3">
        <v>16</v>
      </c>
      <c r="M9" s="3">
        <v>5</v>
      </c>
      <c r="N9" s="3">
        <v>9</v>
      </c>
      <c r="O9" s="3">
        <v>1</v>
      </c>
      <c r="P9" s="3">
        <v>3</v>
      </c>
      <c r="Q9" s="3">
        <v>5</v>
      </c>
      <c r="R9" s="3">
        <v>16</v>
      </c>
    </row>
    <row r="10" spans="2:29" x14ac:dyDescent="0.35">
      <c r="B10" s="7" t="s">
        <v>3</v>
      </c>
      <c r="C10" s="8"/>
      <c r="D10" s="2">
        <f>AVERAGE(D6:D9)</f>
        <v>4.5</v>
      </c>
      <c r="E10" s="2">
        <f t="shared" ref="E10:H10" si="2">AVERAGE(E6:E9)</f>
        <v>1.75</v>
      </c>
      <c r="F10" s="2">
        <f t="shared" si="2"/>
        <v>14</v>
      </c>
      <c r="G10" s="2">
        <f t="shared" si="2"/>
        <v>3.75</v>
      </c>
      <c r="H10" s="2">
        <f t="shared" si="2"/>
        <v>17.25</v>
      </c>
      <c r="M10" s="3">
        <v>6</v>
      </c>
      <c r="N10" s="3">
        <v>1</v>
      </c>
      <c r="O10" s="3">
        <v>1</v>
      </c>
      <c r="P10" s="3">
        <v>3</v>
      </c>
      <c r="Q10" s="3">
        <v>5</v>
      </c>
      <c r="R10" s="3">
        <v>23</v>
      </c>
    </row>
    <row r="11" spans="2:29" x14ac:dyDescent="0.35">
      <c r="B11" s="7" t="s">
        <v>4</v>
      </c>
      <c r="C11" s="8"/>
      <c r="D11" s="2">
        <f>STDEV(D6:D9)</f>
        <v>5.6862407030773268</v>
      </c>
      <c r="E11" s="2">
        <f t="shared" ref="E11:H11" si="3">STDEV(E6:E9)</f>
        <v>2.2173557826083452</v>
      </c>
      <c r="F11" s="2">
        <f t="shared" si="3"/>
        <v>2.9439202887759488</v>
      </c>
      <c r="G11" s="2">
        <f t="shared" si="3"/>
        <v>0.9574271077563381</v>
      </c>
      <c r="H11" s="2">
        <f t="shared" si="3"/>
        <v>2.2173557826083452</v>
      </c>
      <c r="M11" s="3">
        <v>7</v>
      </c>
      <c r="N11" s="3">
        <v>7</v>
      </c>
      <c r="O11" s="3">
        <v>0</v>
      </c>
      <c r="P11" s="3">
        <v>0</v>
      </c>
      <c r="Q11" s="3">
        <v>5</v>
      </c>
      <c r="R11" s="3">
        <v>22</v>
      </c>
    </row>
    <row r="12" spans="2:29" x14ac:dyDescent="0.35">
      <c r="B12" s="7" t="s">
        <v>5</v>
      </c>
      <c r="C12" s="8"/>
      <c r="D12" s="2">
        <f>MEDIAN(D6:D9)</f>
        <v>2</v>
      </c>
      <c r="E12" s="2">
        <f t="shared" ref="E12:H12" si="4">MEDIAN(E6:E9)</f>
        <v>1</v>
      </c>
      <c r="F12" s="2">
        <f t="shared" si="4"/>
        <v>14</v>
      </c>
      <c r="G12" s="2">
        <f t="shared" si="4"/>
        <v>3.5</v>
      </c>
      <c r="H12" s="2">
        <f t="shared" si="4"/>
        <v>17</v>
      </c>
      <c r="M12" s="3">
        <v>8</v>
      </c>
      <c r="N12" s="3">
        <v>17</v>
      </c>
      <c r="O12" s="3">
        <v>0</v>
      </c>
      <c r="P12" s="3">
        <v>0</v>
      </c>
      <c r="Q12" s="3">
        <v>10</v>
      </c>
      <c r="R12" s="3">
        <v>23</v>
      </c>
    </row>
    <row r="13" spans="2:29" x14ac:dyDescent="0.35">
      <c r="B13" s="7" t="s">
        <v>6</v>
      </c>
      <c r="C13" s="8"/>
      <c r="D13" s="2">
        <f>_xlfn.VAR.S(D6:D9)</f>
        <v>32.333333333333336</v>
      </c>
      <c r="E13" s="2">
        <f t="shared" ref="E13:H13" si="5">_xlfn.VAR.S(E6:E9)</f>
        <v>4.916666666666667</v>
      </c>
      <c r="F13" s="2">
        <f t="shared" si="5"/>
        <v>8.6666666666666661</v>
      </c>
      <c r="G13" s="2">
        <f t="shared" si="5"/>
        <v>0.91666666666666663</v>
      </c>
      <c r="H13" s="2">
        <f t="shared" si="5"/>
        <v>4.916666666666667</v>
      </c>
      <c r="M13" s="3">
        <v>9</v>
      </c>
      <c r="N13" s="3">
        <v>6</v>
      </c>
      <c r="O13" s="3">
        <v>5</v>
      </c>
      <c r="P13" s="3">
        <v>8</v>
      </c>
      <c r="Q13" s="3">
        <v>10</v>
      </c>
      <c r="R13" s="3">
        <v>17</v>
      </c>
    </row>
    <row r="14" spans="2:29" x14ac:dyDescent="0.35">
      <c r="B14" s="5"/>
      <c r="C14" s="5"/>
      <c r="D14" s="5"/>
      <c r="E14" s="5"/>
      <c r="F14" s="5"/>
      <c r="G14" s="5"/>
      <c r="H14" s="5"/>
      <c r="M14" s="3">
        <v>10</v>
      </c>
      <c r="N14" s="3">
        <v>1</v>
      </c>
      <c r="O14" s="3">
        <v>3</v>
      </c>
      <c r="P14" s="3">
        <v>15</v>
      </c>
      <c r="Q14" s="3">
        <v>8</v>
      </c>
      <c r="R14" s="3">
        <v>24</v>
      </c>
    </row>
    <row r="15" spans="2:29" x14ac:dyDescent="0.35">
      <c r="M15" s="3">
        <v>11</v>
      </c>
      <c r="N15" s="3">
        <v>4</v>
      </c>
      <c r="O15" s="3">
        <v>4</v>
      </c>
      <c r="P15" s="3">
        <v>13</v>
      </c>
      <c r="Q15" s="3">
        <v>7</v>
      </c>
      <c r="R15" s="3">
        <v>25</v>
      </c>
    </row>
    <row r="16" spans="2:29" x14ac:dyDescent="0.35">
      <c r="B16" s="9" t="s">
        <v>15</v>
      </c>
      <c r="C16" s="9"/>
      <c r="D16" s="9"/>
      <c r="E16" s="9"/>
      <c r="F16" s="9"/>
      <c r="G16" s="9"/>
      <c r="H16" s="9"/>
      <c r="M16" s="3">
        <v>12</v>
      </c>
      <c r="N16" s="3">
        <v>4</v>
      </c>
      <c r="O16" s="3">
        <v>0</v>
      </c>
      <c r="P16" s="3">
        <v>8</v>
      </c>
      <c r="Q16" s="3">
        <v>8</v>
      </c>
      <c r="R16" s="3">
        <v>27</v>
      </c>
    </row>
    <row r="17" spans="2:18" ht="43.5" customHeight="1" x14ac:dyDescent="0.35">
      <c r="B17" s="4" t="s">
        <v>0</v>
      </c>
      <c r="C17" s="4" t="s">
        <v>1</v>
      </c>
      <c r="D17" s="4" t="s">
        <v>2</v>
      </c>
      <c r="E17" s="4" t="s">
        <v>7</v>
      </c>
      <c r="F17" s="4" t="s">
        <v>8</v>
      </c>
      <c r="G17" s="4" t="s">
        <v>9</v>
      </c>
      <c r="H17" s="4" t="s">
        <v>10</v>
      </c>
      <c r="M17" s="3">
        <v>13</v>
      </c>
      <c r="N17" s="3">
        <v>8</v>
      </c>
      <c r="O17" s="3">
        <v>1</v>
      </c>
      <c r="P17" s="3">
        <v>22</v>
      </c>
      <c r="Q17" s="3">
        <v>6</v>
      </c>
      <c r="R17" s="3">
        <v>22</v>
      </c>
    </row>
    <row r="18" spans="2:18" x14ac:dyDescent="0.35">
      <c r="B18" s="10">
        <v>16</v>
      </c>
      <c r="C18" s="10">
        <v>1</v>
      </c>
      <c r="D18" s="10">
        <v>7</v>
      </c>
      <c r="E18" s="10">
        <v>8</v>
      </c>
      <c r="F18" s="10">
        <v>392</v>
      </c>
      <c r="G18" s="10">
        <v>6</v>
      </c>
      <c r="H18" s="10">
        <v>18</v>
      </c>
      <c r="M18" s="3">
        <v>14</v>
      </c>
      <c r="N18" s="3">
        <v>10</v>
      </c>
      <c r="O18" s="3">
        <v>3</v>
      </c>
      <c r="P18" s="3">
        <v>11</v>
      </c>
      <c r="Q18" s="3">
        <v>6</v>
      </c>
      <c r="R18" s="3">
        <v>28</v>
      </c>
    </row>
    <row r="19" spans="2:18" x14ac:dyDescent="0.35">
      <c r="B19" s="10">
        <v>16</v>
      </c>
      <c r="C19" s="10">
        <v>2</v>
      </c>
      <c r="D19" s="10">
        <v>7</v>
      </c>
      <c r="E19" s="10">
        <v>8</v>
      </c>
      <c r="F19" s="10">
        <v>396</v>
      </c>
      <c r="G19" s="10">
        <v>5</v>
      </c>
      <c r="H19" s="10">
        <v>20</v>
      </c>
      <c r="M19" s="3">
        <v>15</v>
      </c>
      <c r="N19" s="3">
        <v>4</v>
      </c>
      <c r="O19" s="3">
        <v>5</v>
      </c>
      <c r="P19" s="3">
        <v>18</v>
      </c>
      <c r="Q19" s="3">
        <v>7</v>
      </c>
      <c r="R19" s="3">
        <v>29</v>
      </c>
    </row>
    <row r="20" spans="2:18" x14ac:dyDescent="0.35">
      <c r="B20" s="10">
        <v>16</v>
      </c>
      <c r="C20" s="10">
        <v>3</v>
      </c>
      <c r="D20" s="10">
        <v>1</v>
      </c>
      <c r="E20" s="10">
        <v>0</v>
      </c>
      <c r="F20" s="10">
        <v>160</v>
      </c>
      <c r="G20" s="10">
        <v>7</v>
      </c>
      <c r="H20" s="10">
        <v>22</v>
      </c>
      <c r="M20" s="3">
        <v>16</v>
      </c>
      <c r="N20" s="3">
        <v>6</v>
      </c>
      <c r="O20" s="3">
        <v>0</v>
      </c>
      <c r="P20" s="3">
        <v>11</v>
      </c>
      <c r="Q20" s="3">
        <v>10</v>
      </c>
      <c r="R20" s="3">
        <v>22</v>
      </c>
    </row>
    <row r="21" spans="2:18" x14ac:dyDescent="0.35">
      <c r="B21" s="10">
        <v>16</v>
      </c>
      <c r="C21" s="10">
        <v>4</v>
      </c>
      <c r="D21" s="10">
        <v>1</v>
      </c>
      <c r="E21" s="10">
        <v>0</v>
      </c>
      <c r="F21" s="10">
        <v>132</v>
      </c>
      <c r="G21" s="10">
        <v>6</v>
      </c>
      <c r="H21" s="10">
        <v>19</v>
      </c>
      <c r="M21" s="3">
        <v>17</v>
      </c>
      <c r="N21" s="3">
        <v>3</v>
      </c>
      <c r="O21" s="3">
        <v>0</v>
      </c>
      <c r="P21" s="3">
        <v>8</v>
      </c>
      <c r="Q21" s="3">
        <v>5</v>
      </c>
      <c r="R21" s="3">
        <v>22</v>
      </c>
    </row>
    <row r="22" spans="2:18" x14ac:dyDescent="0.35">
      <c r="B22" s="10">
        <v>16</v>
      </c>
      <c r="C22" s="10">
        <v>5</v>
      </c>
      <c r="D22" s="10">
        <v>1</v>
      </c>
      <c r="E22" s="10">
        <v>0</v>
      </c>
      <c r="F22" s="10">
        <v>214</v>
      </c>
      <c r="G22" s="10">
        <v>5</v>
      </c>
      <c r="H22" s="10">
        <v>21</v>
      </c>
      <c r="M22" s="3">
        <v>18</v>
      </c>
      <c r="N22" s="3">
        <v>5</v>
      </c>
      <c r="O22" s="3">
        <v>1</v>
      </c>
      <c r="P22" s="3">
        <v>7</v>
      </c>
      <c r="Q22" s="3">
        <v>9</v>
      </c>
      <c r="R22" s="3">
        <v>24</v>
      </c>
    </row>
    <row r="23" spans="2:18" x14ac:dyDescent="0.35">
      <c r="B23" s="10">
        <v>16</v>
      </c>
      <c r="C23" s="10">
        <v>6</v>
      </c>
      <c r="D23" s="10">
        <v>1</v>
      </c>
      <c r="E23" s="10">
        <v>0</v>
      </c>
      <c r="F23" s="10">
        <v>218</v>
      </c>
      <c r="G23" s="10">
        <v>8</v>
      </c>
      <c r="H23" s="10">
        <v>23</v>
      </c>
      <c r="M23" s="3">
        <v>19</v>
      </c>
      <c r="N23" s="3">
        <v>8</v>
      </c>
      <c r="O23" s="3">
        <v>4</v>
      </c>
      <c r="P23" s="3">
        <v>2</v>
      </c>
      <c r="Q23" s="3">
        <v>9</v>
      </c>
      <c r="R23" s="3">
        <v>23</v>
      </c>
    </row>
    <row r="24" spans="2:18" x14ac:dyDescent="0.35">
      <c r="B24" s="10">
        <v>16</v>
      </c>
      <c r="C24" s="10">
        <v>7</v>
      </c>
      <c r="D24" s="10">
        <v>1</v>
      </c>
      <c r="E24" s="10">
        <v>0</v>
      </c>
      <c r="F24" s="10">
        <v>220</v>
      </c>
      <c r="G24" s="10">
        <v>7</v>
      </c>
      <c r="H24" s="10">
        <v>20</v>
      </c>
      <c r="M24" s="3">
        <v>20</v>
      </c>
      <c r="N24" s="3">
        <v>7</v>
      </c>
      <c r="O24" s="3">
        <v>5</v>
      </c>
      <c r="P24" s="3">
        <v>17</v>
      </c>
      <c r="Q24" s="3">
        <v>10</v>
      </c>
      <c r="R24" s="3">
        <v>19</v>
      </c>
    </row>
    <row r="25" spans="2:18" x14ac:dyDescent="0.35">
      <c r="B25" s="10">
        <v>16</v>
      </c>
      <c r="C25" s="10">
        <v>8</v>
      </c>
      <c r="D25" s="10">
        <v>1</v>
      </c>
      <c r="E25" s="10">
        <v>0</v>
      </c>
      <c r="F25" s="10">
        <v>239</v>
      </c>
      <c r="G25" s="10">
        <v>6</v>
      </c>
      <c r="H25" s="10">
        <v>18</v>
      </c>
      <c r="M25" s="3">
        <v>21</v>
      </c>
      <c r="N25" s="3">
        <v>9</v>
      </c>
      <c r="O25" s="3">
        <v>4</v>
      </c>
      <c r="P25" s="3">
        <v>11</v>
      </c>
      <c r="Q25" s="3">
        <v>5</v>
      </c>
      <c r="R25" s="3">
        <v>17</v>
      </c>
    </row>
    <row r="26" spans="2:18" x14ac:dyDescent="0.35">
      <c r="B26" s="10">
        <v>16</v>
      </c>
      <c r="C26" s="10">
        <v>9</v>
      </c>
      <c r="D26" s="10">
        <v>1</v>
      </c>
      <c r="E26" s="10">
        <v>0</v>
      </c>
      <c r="F26" s="10">
        <v>266</v>
      </c>
      <c r="G26" s="10">
        <v>5</v>
      </c>
      <c r="H26" s="10">
        <v>22</v>
      </c>
      <c r="M26" s="3">
        <v>22</v>
      </c>
      <c r="N26" s="3">
        <v>9</v>
      </c>
      <c r="O26" s="3">
        <v>1</v>
      </c>
      <c r="P26" s="3">
        <v>21</v>
      </c>
      <c r="Q26" s="3">
        <v>7</v>
      </c>
      <c r="R26" s="3">
        <v>27</v>
      </c>
    </row>
    <row r="27" spans="2:18" x14ac:dyDescent="0.35">
      <c r="B27" s="10">
        <v>16</v>
      </c>
      <c r="C27" s="10">
        <v>10</v>
      </c>
      <c r="D27" s="10">
        <v>1</v>
      </c>
      <c r="E27" s="10">
        <v>0</v>
      </c>
      <c r="F27" s="10">
        <v>249</v>
      </c>
      <c r="G27" s="10">
        <v>7</v>
      </c>
      <c r="H27" s="10">
        <v>24</v>
      </c>
      <c r="M27" s="3">
        <v>23</v>
      </c>
      <c r="N27" s="3">
        <v>11</v>
      </c>
      <c r="O27" s="3">
        <v>2</v>
      </c>
      <c r="P27" s="3">
        <v>15</v>
      </c>
      <c r="Q27" s="3">
        <v>6</v>
      </c>
      <c r="R27" s="3">
        <v>21</v>
      </c>
    </row>
    <row r="28" spans="2:18" x14ac:dyDescent="0.35">
      <c r="B28" s="10">
        <v>16</v>
      </c>
      <c r="C28" s="10">
        <v>11</v>
      </c>
      <c r="D28" s="10">
        <v>1</v>
      </c>
      <c r="E28" s="10">
        <v>0</v>
      </c>
      <c r="F28" s="10">
        <v>276</v>
      </c>
      <c r="G28" s="10">
        <v>6</v>
      </c>
      <c r="H28" s="10">
        <v>19</v>
      </c>
      <c r="M28" s="3">
        <v>24</v>
      </c>
      <c r="N28" s="3">
        <v>2</v>
      </c>
      <c r="O28" s="3">
        <v>4</v>
      </c>
      <c r="P28" s="3">
        <v>20</v>
      </c>
      <c r="Q28" s="3">
        <v>7</v>
      </c>
      <c r="R28" s="3">
        <v>29</v>
      </c>
    </row>
    <row r="29" spans="2:18" x14ac:dyDescent="0.35">
      <c r="B29" s="10">
        <v>16</v>
      </c>
      <c r="C29" s="10">
        <v>12</v>
      </c>
      <c r="D29" s="10">
        <v>1</v>
      </c>
      <c r="E29" s="10">
        <v>0</v>
      </c>
      <c r="F29" s="10">
        <v>312</v>
      </c>
      <c r="G29" s="10">
        <v>8</v>
      </c>
      <c r="H29" s="10">
        <v>21</v>
      </c>
      <c r="M29" s="3">
        <v>25</v>
      </c>
      <c r="N29" s="3">
        <v>7</v>
      </c>
      <c r="O29" s="3">
        <v>5</v>
      </c>
      <c r="P29" s="3">
        <v>20</v>
      </c>
      <c r="Q29" s="3">
        <v>7</v>
      </c>
      <c r="R29" s="3">
        <v>25</v>
      </c>
    </row>
    <row r="30" spans="2:18" x14ac:dyDescent="0.35">
      <c r="B30" s="10">
        <v>16</v>
      </c>
      <c r="C30" s="10">
        <v>13</v>
      </c>
      <c r="D30" s="10">
        <v>1</v>
      </c>
      <c r="E30" s="10">
        <v>0</v>
      </c>
      <c r="F30" s="10">
        <v>144</v>
      </c>
      <c r="G30" s="10">
        <v>6</v>
      </c>
      <c r="H30" s="10">
        <v>20</v>
      </c>
      <c r="M30" s="3">
        <v>26</v>
      </c>
      <c r="N30" s="3">
        <v>8</v>
      </c>
      <c r="O30" s="3">
        <v>2</v>
      </c>
      <c r="P30" s="3">
        <v>5</v>
      </c>
      <c r="Q30" s="3">
        <v>7</v>
      </c>
      <c r="R30" s="3">
        <v>19</v>
      </c>
    </row>
    <row r="31" spans="2:18" x14ac:dyDescent="0.35">
      <c r="B31" s="10">
        <v>16</v>
      </c>
      <c r="C31" s="10">
        <v>14</v>
      </c>
      <c r="D31" s="10">
        <v>1</v>
      </c>
      <c r="E31" s="10">
        <v>0</v>
      </c>
      <c r="F31" s="10">
        <v>330</v>
      </c>
      <c r="G31" s="10">
        <v>7</v>
      </c>
      <c r="H31" s="10">
        <v>22</v>
      </c>
      <c r="M31" s="3">
        <v>27</v>
      </c>
      <c r="N31" s="3">
        <v>8</v>
      </c>
      <c r="O31" s="3">
        <v>4</v>
      </c>
      <c r="P31" s="3">
        <v>7</v>
      </c>
      <c r="Q31" s="3">
        <v>9</v>
      </c>
      <c r="R31" s="3">
        <v>18</v>
      </c>
    </row>
    <row r="32" spans="2:18" x14ac:dyDescent="0.35">
      <c r="B32" s="10">
        <v>16</v>
      </c>
      <c r="C32" s="10">
        <v>15</v>
      </c>
      <c r="D32" s="10">
        <v>1</v>
      </c>
      <c r="E32" s="10">
        <v>0</v>
      </c>
      <c r="F32" s="10">
        <v>198</v>
      </c>
      <c r="G32" s="10">
        <v>5</v>
      </c>
      <c r="H32" s="10">
        <v>18</v>
      </c>
      <c r="M32" s="3">
        <v>28</v>
      </c>
      <c r="N32" s="3">
        <v>9</v>
      </c>
      <c r="O32" s="3">
        <v>3</v>
      </c>
      <c r="P32" s="3">
        <v>3</v>
      </c>
      <c r="Q32" s="3">
        <v>6</v>
      </c>
      <c r="R32" s="3">
        <v>15</v>
      </c>
    </row>
    <row r="33" spans="2:18" x14ac:dyDescent="0.35">
      <c r="B33" s="10">
        <v>16</v>
      </c>
      <c r="C33" s="10">
        <v>16</v>
      </c>
      <c r="D33" s="10">
        <v>1</v>
      </c>
      <c r="E33" s="10">
        <v>0</v>
      </c>
      <c r="F33" s="10">
        <v>255</v>
      </c>
      <c r="G33" s="10">
        <v>8</v>
      </c>
      <c r="H33" s="10">
        <v>23</v>
      </c>
      <c r="M33" s="3">
        <v>29</v>
      </c>
      <c r="N33" s="3">
        <v>2</v>
      </c>
      <c r="O33" s="3">
        <v>4</v>
      </c>
      <c r="P33" s="3">
        <v>6</v>
      </c>
      <c r="Q33" s="3">
        <v>8</v>
      </c>
      <c r="R33" s="3">
        <v>22</v>
      </c>
    </row>
    <row r="34" spans="2:18" x14ac:dyDescent="0.35">
      <c r="B34" s="6" t="s">
        <v>3</v>
      </c>
      <c r="C34" s="6"/>
      <c r="D34" s="11">
        <f>AVERAGE(D18:D33)</f>
        <v>1.75</v>
      </c>
      <c r="E34" s="11">
        <f t="shared" ref="E34:H34" si="6">AVERAGE(E18:E33)</f>
        <v>1</v>
      </c>
      <c r="F34" s="11">
        <f t="shared" si="6"/>
        <v>250.0625</v>
      </c>
      <c r="G34" s="11">
        <f t="shared" si="6"/>
        <v>6.375</v>
      </c>
      <c r="H34" s="11">
        <f t="shared" si="6"/>
        <v>20.625</v>
      </c>
      <c r="M34" s="3">
        <v>30</v>
      </c>
      <c r="N34" s="3">
        <v>6</v>
      </c>
      <c r="O34" s="3">
        <v>2</v>
      </c>
      <c r="P34" s="3">
        <v>4</v>
      </c>
      <c r="Q34" s="3">
        <v>7</v>
      </c>
      <c r="R34" s="3">
        <v>20</v>
      </c>
    </row>
    <row r="35" spans="2:18" x14ac:dyDescent="0.35">
      <c r="B35" s="6" t="s">
        <v>4</v>
      </c>
      <c r="C35" s="6"/>
      <c r="D35" s="11">
        <f>STDEV(D18:D33)</f>
        <v>2.0493901531919199</v>
      </c>
      <c r="E35" s="11">
        <f t="shared" ref="E35:G35" si="7">STDEV(E18:E33)</f>
        <v>2.7325202042558927</v>
      </c>
      <c r="F35" s="11">
        <f t="shared" si="7"/>
        <v>78.310040863225197</v>
      </c>
      <c r="G35" s="11">
        <f t="shared" si="7"/>
        <v>1.0878112581387147</v>
      </c>
      <c r="H35" s="11">
        <f>STDEV(H18:H33)</f>
        <v>1.9278658321228339</v>
      </c>
      <c r="M35" s="3">
        <v>31</v>
      </c>
      <c r="N35" s="3">
        <v>10</v>
      </c>
      <c r="O35" s="3">
        <v>4</v>
      </c>
      <c r="P35" s="3">
        <v>10</v>
      </c>
      <c r="Q35" s="3">
        <v>10</v>
      </c>
      <c r="R35" s="3">
        <v>20</v>
      </c>
    </row>
    <row r="36" spans="2:18" x14ac:dyDescent="0.35">
      <c r="B36" s="6" t="s">
        <v>5</v>
      </c>
      <c r="C36" s="6"/>
      <c r="D36" s="11">
        <f>MEDIAN(D18:D33)</f>
        <v>1</v>
      </c>
      <c r="E36" s="11">
        <f t="shared" ref="E36:H36" si="8">MEDIAN(E18:E33)</f>
        <v>0</v>
      </c>
      <c r="F36" s="11">
        <f t="shared" si="8"/>
        <v>244</v>
      </c>
      <c r="G36" s="11">
        <f t="shared" si="8"/>
        <v>6</v>
      </c>
      <c r="H36" s="11">
        <f t="shared" si="8"/>
        <v>20.5</v>
      </c>
      <c r="M36" s="3">
        <v>32</v>
      </c>
      <c r="N36" s="3">
        <v>9</v>
      </c>
      <c r="O36" s="3">
        <v>5</v>
      </c>
      <c r="P36" s="3">
        <v>11</v>
      </c>
      <c r="Q36" s="3">
        <v>5</v>
      </c>
      <c r="R36" s="3">
        <v>24</v>
      </c>
    </row>
    <row r="37" spans="2:18" x14ac:dyDescent="0.35">
      <c r="B37" s="6" t="s">
        <v>6</v>
      </c>
      <c r="C37" s="6"/>
      <c r="D37" s="11">
        <f>_xlfn.VAR.S(D18:D33)</f>
        <v>4.2</v>
      </c>
      <c r="E37" s="11">
        <f t="shared" ref="E37:H37" si="9">_xlfn.VAR.S(E18:E33)</f>
        <v>7.4666666666666668</v>
      </c>
      <c r="F37" s="11">
        <f t="shared" si="9"/>
        <v>6132.4624999999996</v>
      </c>
      <c r="G37" s="11">
        <f t="shared" si="9"/>
        <v>1.1833333333333333</v>
      </c>
      <c r="H37" s="11">
        <f t="shared" si="9"/>
        <v>3.7166666666666668</v>
      </c>
      <c r="M37" s="15" t="s">
        <v>3</v>
      </c>
      <c r="N37" s="16">
        <f>AVERAGE(N5:N36)</f>
        <v>6.28125</v>
      </c>
      <c r="O37" s="16">
        <f t="shared" ref="O37:R37" si="10">AVERAGE(O5:O36)</f>
        <v>2.8125</v>
      </c>
      <c r="P37" s="16">
        <f t="shared" si="10"/>
        <v>9.40625</v>
      </c>
      <c r="Q37" s="16">
        <f t="shared" si="10"/>
        <v>7.1875</v>
      </c>
      <c r="R37" s="16">
        <f t="shared" si="10"/>
        <v>22.46875</v>
      </c>
    </row>
    <row r="38" spans="2:18" x14ac:dyDescent="0.35">
      <c r="M38" s="15" t="s">
        <v>4</v>
      </c>
      <c r="N38" s="16">
        <f>STDEV(N5:N36)</f>
        <v>3.6031740040172644</v>
      </c>
      <c r="O38" s="16">
        <f t="shared" ref="O38:R38" si="11">STDEV(O5:O36)</f>
        <v>2.1766725123009323</v>
      </c>
      <c r="P38" s="16">
        <f t="shared" si="11"/>
        <v>6.7435004550379309</v>
      </c>
      <c r="Q38" s="16">
        <f t="shared" si="11"/>
        <v>1.7308864035330234</v>
      </c>
      <c r="R38" s="16">
        <f t="shared" si="11"/>
        <v>3.8098715159099443</v>
      </c>
    </row>
    <row r="39" spans="2:18" x14ac:dyDescent="0.35">
      <c r="M39" s="15" t="s">
        <v>5</v>
      </c>
      <c r="N39" s="16">
        <f>MEDIAN(N5:N36)</f>
        <v>6.5</v>
      </c>
      <c r="O39" s="16">
        <f t="shared" ref="O39:R39" si="12">MEDIAN(O5:O36)</f>
        <v>3</v>
      </c>
      <c r="P39" s="16">
        <f t="shared" si="12"/>
        <v>8</v>
      </c>
      <c r="Q39" s="16">
        <f t="shared" si="12"/>
        <v>7</v>
      </c>
      <c r="R39" s="16">
        <f t="shared" si="12"/>
        <v>22</v>
      </c>
    </row>
    <row r="40" spans="2:18" x14ac:dyDescent="0.35">
      <c r="B40" s="9" t="s">
        <v>17</v>
      </c>
      <c r="C40" s="9"/>
      <c r="D40" s="9"/>
      <c r="E40" s="9"/>
      <c r="F40" s="9"/>
      <c r="G40" s="9"/>
      <c r="H40" s="9"/>
      <c r="M40" s="15" t="s">
        <v>6</v>
      </c>
      <c r="N40" s="16">
        <f>_xlfn.VAR.S(N5:N36)</f>
        <v>12.982862903225806</v>
      </c>
      <c r="O40" s="16">
        <f t="shared" ref="O40:R40" si="13">_xlfn.VAR.S(O5:O36)</f>
        <v>4.737903225806452</v>
      </c>
      <c r="P40" s="16">
        <f t="shared" si="13"/>
        <v>45.474798387096776</v>
      </c>
      <c r="Q40" s="16">
        <f t="shared" si="13"/>
        <v>2.995967741935484</v>
      </c>
      <c r="R40" s="16">
        <f t="shared" si="13"/>
        <v>14.515120967741936</v>
      </c>
    </row>
    <row r="41" spans="2:18" ht="29" x14ac:dyDescent="0.35">
      <c r="B41" s="4" t="s">
        <v>0</v>
      </c>
      <c r="C41" s="4" t="s">
        <v>1</v>
      </c>
      <c r="D41" s="4" t="s">
        <v>2</v>
      </c>
      <c r="E41" s="4" t="s">
        <v>7</v>
      </c>
      <c r="F41" s="4" t="s">
        <v>8</v>
      </c>
      <c r="G41" s="4" t="s">
        <v>9</v>
      </c>
      <c r="H41" s="4" t="s">
        <v>10</v>
      </c>
    </row>
    <row r="42" spans="2:18" x14ac:dyDescent="0.35">
      <c r="B42" s="3">
        <v>32</v>
      </c>
      <c r="C42" s="3">
        <v>1</v>
      </c>
      <c r="D42" s="3">
        <v>12</v>
      </c>
      <c r="E42" s="3">
        <v>13</v>
      </c>
      <c r="F42" s="3">
        <v>252</v>
      </c>
      <c r="G42" s="3">
        <v>7</v>
      </c>
      <c r="H42" s="3">
        <v>18</v>
      </c>
    </row>
    <row r="43" spans="2:18" x14ac:dyDescent="0.35">
      <c r="B43" s="3">
        <v>32</v>
      </c>
      <c r="C43" s="3">
        <v>2</v>
      </c>
      <c r="D43" s="3">
        <v>13</v>
      </c>
      <c r="E43" s="3">
        <v>8</v>
      </c>
      <c r="F43" s="3">
        <v>7</v>
      </c>
      <c r="G43" s="3">
        <v>6</v>
      </c>
      <c r="H43" s="3">
        <v>22</v>
      </c>
    </row>
    <row r="44" spans="2:18" x14ac:dyDescent="0.35">
      <c r="B44" s="3">
        <v>32</v>
      </c>
      <c r="C44" s="3">
        <v>3</v>
      </c>
      <c r="D44" s="3">
        <v>1</v>
      </c>
      <c r="E44" s="3">
        <v>0</v>
      </c>
      <c r="F44" s="3">
        <v>386</v>
      </c>
      <c r="G44" s="3">
        <v>5</v>
      </c>
      <c r="H44" s="3">
        <v>21</v>
      </c>
    </row>
    <row r="45" spans="2:18" x14ac:dyDescent="0.35">
      <c r="B45" s="3">
        <v>32</v>
      </c>
      <c r="C45" s="3">
        <v>4</v>
      </c>
      <c r="D45" s="3">
        <v>1</v>
      </c>
      <c r="E45" s="3">
        <v>0</v>
      </c>
      <c r="F45" s="3">
        <v>332</v>
      </c>
      <c r="G45" s="3">
        <v>8</v>
      </c>
      <c r="H45" s="3">
        <v>19</v>
      </c>
    </row>
    <row r="46" spans="2:18" x14ac:dyDescent="0.35">
      <c r="B46" s="3">
        <v>32</v>
      </c>
      <c r="C46" s="3">
        <v>5</v>
      </c>
      <c r="D46" s="3">
        <v>1</v>
      </c>
      <c r="E46" s="3">
        <v>0</v>
      </c>
      <c r="F46" s="3">
        <v>264</v>
      </c>
      <c r="G46" s="3">
        <v>6</v>
      </c>
      <c r="H46" s="3">
        <v>23</v>
      </c>
    </row>
    <row r="47" spans="2:18" x14ac:dyDescent="0.35">
      <c r="B47" s="3">
        <v>32</v>
      </c>
      <c r="C47" s="3">
        <v>6</v>
      </c>
      <c r="D47" s="3">
        <v>1</v>
      </c>
      <c r="E47" s="3">
        <v>0</v>
      </c>
      <c r="F47" s="3">
        <v>479</v>
      </c>
      <c r="G47" s="3">
        <v>7</v>
      </c>
      <c r="H47" s="3">
        <v>20</v>
      </c>
    </row>
    <row r="48" spans="2:18" x14ac:dyDescent="0.35">
      <c r="B48" s="3">
        <v>32</v>
      </c>
      <c r="C48" s="3">
        <v>7</v>
      </c>
      <c r="D48" s="3">
        <v>1</v>
      </c>
      <c r="E48" s="3">
        <v>0</v>
      </c>
      <c r="F48" s="3">
        <v>494</v>
      </c>
      <c r="G48" s="3">
        <v>5</v>
      </c>
      <c r="H48" s="3">
        <v>22</v>
      </c>
    </row>
    <row r="49" spans="2:8" x14ac:dyDescent="0.35">
      <c r="B49" s="3">
        <v>32</v>
      </c>
      <c r="C49" s="3">
        <v>8</v>
      </c>
      <c r="D49" s="3">
        <v>1</v>
      </c>
      <c r="E49" s="3">
        <v>0</v>
      </c>
      <c r="F49" s="3">
        <v>148</v>
      </c>
      <c r="G49" s="3">
        <v>6</v>
      </c>
      <c r="H49" s="3">
        <v>18</v>
      </c>
    </row>
    <row r="50" spans="2:8" x14ac:dyDescent="0.35">
      <c r="B50" s="3">
        <v>32</v>
      </c>
      <c r="C50" s="3">
        <v>9</v>
      </c>
      <c r="D50" s="3">
        <v>1</v>
      </c>
      <c r="E50" s="3">
        <v>0</v>
      </c>
      <c r="F50" s="3">
        <v>159</v>
      </c>
      <c r="G50" s="3">
        <v>7</v>
      </c>
      <c r="H50" s="3">
        <v>24</v>
      </c>
    </row>
    <row r="51" spans="2:8" x14ac:dyDescent="0.35">
      <c r="B51" s="3">
        <v>32</v>
      </c>
      <c r="C51" s="3">
        <v>10</v>
      </c>
      <c r="D51" s="3">
        <v>1</v>
      </c>
      <c r="E51" s="3">
        <v>0</v>
      </c>
      <c r="F51" s="3">
        <v>149</v>
      </c>
      <c r="G51" s="3">
        <v>6</v>
      </c>
      <c r="H51" s="3">
        <v>19</v>
      </c>
    </row>
    <row r="52" spans="2:8" x14ac:dyDescent="0.35">
      <c r="B52" s="3">
        <v>32</v>
      </c>
      <c r="C52" s="3">
        <v>11</v>
      </c>
      <c r="D52" s="3">
        <v>1</v>
      </c>
      <c r="E52" s="3">
        <v>0</v>
      </c>
      <c r="F52" s="3">
        <v>258</v>
      </c>
      <c r="G52" s="3">
        <v>8</v>
      </c>
      <c r="H52" s="3">
        <v>21</v>
      </c>
    </row>
    <row r="53" spans="2:8" x14ac:dyDescent="0.35">
      <c r="B53" s="3">
        <v>32</v>
      </c>
      <c r="C53" s="3">
        <v>12</v>
      </c>
      <c r="D53" s="3">
        <v>1</v>
      </c>
      <c r="E53" s="3">
        <v>0</v>
      </c>
      <c r="F53" s="3">
        <v>200</v>
      </c>
      <c r="G53" s="3">
        <v>5</v>
      </c>
      <c r="H53" s="3">
        <v>23</v>
      </c>
    </row>
    <row r="54" spans="2:8" x14ac:dyDescent="0.35">
      <c r="B54" s="3">
        <v>32</v>
      </c>
      <c r="C54" s="3">
        <v>13</v>
      </c>
      <c r="D54" s="3">
        <v>1</v>
      </c>
      <c r="E54" s="3">
        <v>0</v>
      </c>
      <c r="F54" s="3">
        <v>230</v>
      </c>
      <c r="G54" s="3">
        <v>6</v>
      </c>
      <c r="H54" s="3">
        <v>20</v>
      </c>
    </row>
    <row r="55" spans="2:8" x14ac:dyDescent="0.35">
      <c r="B55" s="3">
        <v>32</v>
      </c>
      <c r="C55" s="3">
        <v>14</v>
      </c>
      <c r="D55" s="3">
        <v>1</v>
      </c>
      <c r="E55" s="3">
        <v>0</v>
      </c>
      <c r="F55" s="3">
        <v>180</v>
      </c>
      <c r="G55" s="3">
        <v>7</v>
      </c>
      <c r="H55" s="3">
        <v>22</v>
      </c>
    </row>
    <row r="56" spans="2:8" x14ac:dyDescent="0.35">
      <c r="B56" s="3">
        <v>32</v>
      </c>
      <c r="C56" s="3">
        <v>15</v>
      </c>
      <c r="D56" s="3">
        <v>1</v>
      </c>
      <c r="E56" s="3">
        <v>0</v>
      </c>
      <c r="F56" s="3">
        <v>300</v>
      </c>
      <c r="G56" s="3">
        <v>5</v>
      </c>
      <c r="H56" s="3">
        <v>18</v>
      </c>
    </row>
    <row r="57" spans="2:8" x14ac:dyDescent="0.35">
      <c r="B57" s="3">
        <v>32</v>
      </c>
      <c r="C57" s="3">
        <v>16</v>
      </c>
      <c r="D57" s="3">
        <v>1</v>
      </c>
      <c r="E57" s="3">
        <v>0</v>
      </c>
      <c r="F57" s="3">
        <v>260</v>
      </c>
      <c r="G57" s="3">
        <v>8</v>
      </c>
      <c r="H57" s="3">
        <v>24</v>
      </c>
    </row>
    <row r="58" spans="2:8" x14ac:dyDescent="0.35">
      <c r="B58" s="3">
        <v>32</v>
      </c>
      <c r="C58" s="3">
        <v>17</v>
      </c>
      <c r="D58" s="3">
        <v>1</v>
      </c>
      <c r="E58" s="3">
        <v>0</v>
      </c>
      <c r="F58" s="3">
        <v>220</v>
      </c>
      <c r="G58" s="3">
        <v>6</v>
      </c>
      <c r="H58" s="3">
        <v>19</v>
      </c>
    </row>
    <row r="59" spans="2:8" x14ac:dyDescent="0.35">
      <c r="B59" s="3">
        <v>32</v>
      </c>
      <c r="C59" s="3">
        <v>18</v>
      </c>
      <c r="D59" s="3">
        <v>1</v>
      </c>
      <c r="E59" s="3">
        <v>0</v>
      </c>
      <c r="F59" s="3">
        <v>240</v>
      </c>
      <c r="G59" s="3">
        <v>7</v>
      </c>
      <c r="H59" s="3">
        <v>21</v>
      </c>
    </row>
    <row r="60" spans="2:8" x14ac:dyDescent="0.35">
      <c r="B60" s="3">
        <v>32</v>
      </c>
      <c r="C60" s="3">
        <v>19</v>
      </c>
      <c r="D60" s="3">
        <v>1</v>
      </c>
      <c r="E60" s="3">
        <v>0</v>
      </c>
      <c r="F60" s="3">
        <v>275</v>
      </c>
      <c r="G60" s="3">
        <v>5</v>
      </c>
      <c r="H60" s="3">
        <v>23</v>
      </c>
    </row>
    <row r="61" spans="2:8" x14ac:dyDescent="0.35">
      <c r="B61" s="3">
        <v>32</v>
      </c>
      <c r="C61" s="3">
        <v>20</v>
      </c>
      <c r="D61" s="3">
        <v>1</v>
      </c>
      <c r="E61" s="3">
        <v>0</v>
      </c>
      <c r="F61" s="3">
        <v>255</v>
      </c>
      <c r="G61" s="3">
        <v>6</v>
      </c>
      <c r="H61" s="3">
        <v>20</v>
      </c>
    </row>
    <row r="62" spans="2:8" x14ac:dyDescent="0.35">
      <c r="B62" s="3">
        <v>32</v>
      </c>
      <c r="C62" s="3">
        <v>21</v>
      </c>
      <c r="D62" s="3">
        <v>1</v>
      </c>
      <c r="E62" s="3">
        <v>0</v>
      </c>
      <c r="F62" s="3">
        <v>290</v>
      </c>
      <c r="G62" s="3">
        <v>7</v>
      </c>
      <c r="H62" s="3">
        <v>22</v>
      </c>
    </row>
    <row r="63" spans="2:8" x14ac:dyDescent="0.35">
      <c r="B63" s="3">
        <v>32</v>
      </c>
      <c r="C63" s="3">
        <v>22</v>
      </c>
      <c r="D63" s="3">
        <v>1</v>
      </c>
      <c r="E63" s="3">
        <v>0</v>
      </c>
      <c r="F63" s="3">
        <v>310</v>
      </c>
      <c r="G63" s="3">
        <v>8</v>
      </c>
      <c r="H63" s="3">
        <v>18</v>
      </c>
    </row>
    <row r="64" spans="2:8" x14ac:dyDescent="0.35">
      <c r="B64" s="3">
        <v>32</v>
      </c>
      <c r="C64" s="3">
        <v>23</v>
      </c>
      <c r="D64" s="3">
        <v>1</v>
      </c>
      <c r="E64" s="3">
        <v>0</v>
      </c>
      <c r="F64" s="3">
        <v>210</v>
      </c>
      <c r="G64" s="3">
        <v>5</v>
      </c>
      <c r="H64" s="3">
        <v>24</v>
      </c>
    </row>
    <row r="65" spans="2:8" x14ac:dyDescent="0.35">
      <c r="B65" s="3">
        <v>32</v>
      </c>
      <c r="C65" s="3">
        <v>24</v>
      </c>
      <c r="D65" s="3">
        <v>1</v>
      </c>
      <c r="E65" s="3">
        <v>0</v>
      </c>
      <c r="F65" s="3">
        <v>195</v>
      </c>
      <c r="G65" s="3">
        <v>6</v>
      </c>
      <c r="H65" s="3">
        <v>19</v>
      </c>
    </row>
    <row r="66" spans="2:8" x14ac:dyDescent="0.35">
      <c r="B66" s="3">
        <v>32</v>
      </c>
      <c r="C66" s="3">
        <v>25</v>
      </c>
      <c r="D66" s="3">
        <v>1</v>
      </c>
      <c r="E66" s="3">
        <v>0</v>
      </c>
      <c r="F66" s="3">
        <v>265</v>
      </c>
      <c r="G66" s="3">
        <v>7</v>
      </c>
      <c r="H66" s="3">
        <v>21</v>
      </c>
    </row>
    <row r="67" spans="2:8" x14ac:dyDescent="0.35">
      <c r="B67" s="3">
        <v>32</v>
      </c>
      <c r="C67" s="3">
        <v>26</v>
      </c>
      <c r="D67" s="3">
        <v>1</v>
      </c>
      <c r="E67" s="3">
        <v>0</v>
      </c>
      <c r="F67" s="3">
        <v>285</v>
      </c>
      <c r="G67" s="3">
        <v>6</v>
      </c>
      <c r="H67" s="3">
        <v>23</v>
      </c>
    </row>
    <row r="68" spans="2:8" x14ac:dyDescent="0.35">
      <c r="B68" s="3">
        <v>32</v>
      </c>
      <c r="C68" s="3">
        <v>27</v>
      </c>
      <c r="D68" s="3">
        <v>1</v>
      </c>
      <c r="E68" s="3">
        <v>0</v>
      </c>
      <c r="F68" s="3">
        <v>310</v>
      </c>
      <c r="G68" s="3">
        <v>8</v>
      </c>
      <c r="H68" s="3">
        <v>20</v>
      </c>
    </row>
    <row r="69" spans="2:8" x14ac:dyDescent="0.35">
      <c r="B69" s="3">
        <v>32</v>
      </c>
      <c r="C69" s="3">
        <v>28</v>
      </c>
      <c r="D69" s="3">
        <v>1</v>
      </c>
      <c r="E69" s="3">
        <v>0</v>
      </c>
      <c r="F69" s="3">
        <v>345</v>
      </c>
      <c r="G69" s="3">
        <v>5</v>
      </c>
      <c r="H69" s="3">
        <v>22</v>
      </c>
    </row>
    <row r="70" spans="2:8" x14ac:dyDescent="0.35">
      <c r="B70" s="3">
        <v>32</v>
      </c>
      <c r="C70" s="3">
        <v>29</v>
      </c>
      <c r="D70" s="3">
        <v>1</v>
      </c>
      <c r="E70" s="3">
        <v>0</v>
      </c>
      <c r="F70" s="3">
        <v>175</v>
      </c>
      <c r="G70" s="3">
        <v>7</v>
      </c>
      <c r="H70" s="3">
        <v>18</v>
      </c>
    </row>
    <row r="71" spans="2:8" x14ac:dyDescent="0.35">
      <c r="B71" s="3">
        <v>32</v>
      </c>
      <c r="C71" s="3">
        <v>30</v>
      </c>
      <c r="D71" s="3">
        <v>1</v>
      </c>
      <c r="E71" s="3">
        <v>0</v>
      </c>
      <c r="F71" s="3">
        <v>199</v>
      </c>
      <c r="G71" s="3">
        <v>6</v>
      </c>
      <c r="H71" s="3">
        <v>24</v>
      </c>
    </row>
    <row r="72" spans="2:8" x14ac:dyDescent="0.35">
      <c r="B72" s="3">
        <v>32</v>
      </c>
      <c r="C72" s="3">
        <v>31</v>
      </c>
      <c r="D72" s="3">
        <v>1</v>
      </c>
      <c r="E72" s="3">
        <v>0</v>
      </c>
      <c r="F72" s="3">
        <v>242</v>
      </c>
      <c r="G72" s="3">
        <v>5</v>
      </c>
      <c r="H72" s="3">
        <v>19</v>
      </c>
    </row>
    <row r="73" spans="2:8" x14ac:dyDescent="0.35">
      <c r="B73" s="3">
        <v>32</v>
      </c>
      <c r="C73" s="3">
        <v>32</v>
      </c>
      <c r="D73" s="3">
        <v>1</v>
      </c>
      <c r="E73" s="3">
        <v>0</v>
      </c>
      <c r="F73" s="3">
        <v>268</v>
      </c>
      <c r="G73" s="3">
        <v>7</v>
      </c>
      <c r="H73" s="3">
        <v>21</v>
      </c>
    </row>
    <row r="74" spans="2:8" x14ac:dyDescent="0.35">
      <c r="B74" s="6" t="s">
        <v>3</v>
      </c>
      <c r="C74" s="6"/>
      <c r="D74" s="2">
        <f>AVERAGE(D42:D73)</f>
        <v>1.71875</v>
      </c>
      <c r="E74" s="2">
        <f t="shared" ref="E74:H74" si="14">AVERAGE(E42:E73)</f>
        <v>0.65625</v>
      </c>
      <c r="F74" s="2">
        <f t="shared" si="14"/>
        <v>255.6875</v>
      </c>
      <c r="G74" s="2">
        <f t="shared" si="14"/>
        <v>6.34375</v>
      </c>
      <c r="H74" s="2">
        <f t="shared" si="14"/>
        <v>20.875</v>
      </c>
    </row>
    <row r="75" spans="2:8" x14ac:dyDescent="0.35">
      <c r="B75" s="6" t="s">
        <v>4</v>
      </c>
      <c r="C75" s="6"/>
      <c r="D75" s="2">
        <f>STDEV(D42:D73)</f>
        <v>2.8310988975558478</v>
      </c>
      <c r="E75" s="2">
        <f t="shared" ref="E75:H75" si="15">STDEV(E42:E73)</f>
        <v>2.6592428585304431</v>
      </c>
      <c r="F75" s="2">
        <f t="shared" si="15"/>
        <v>93.139658404687822</v>
      </c>
      <c r="G75" s="2">
        <f t="shared" si="15"/>
        <v>1.0351678997366376</v>
      </c>
      <c r="H75" s="2">
        <f t="shared" si="15"/>
        <v>2.0120604108162841</v>
      </c>
    </row>
    <row r="76" spans="2:8" x14ac:dyDescent="0.35">
      <c r="B76" s="6" t="s">
        <v>5</v>
      </c>
      <c r="C76" s="6"/>
      <c r="D76" s="2">
        <f>MEDIAN(D42:D73)</f>
        <v>1</v>
      </c>
      <c r="E76" s="2">
        <f t="shared" ref="E76:H76" si="16">MEDIAN(E42:E73)</f>
        <v>0</v>
      </c>
      <c r="F76" s="2">
        <f t="shared" si="16"/>
        <v>256.5</v>
      </c>
      <c r="G76" s="2">
        <f t="shared" si="16"/>
        <v>6</v>
      </c>
      <c r="H76" s="2">
        <f t="shared" si="16"/>
        <v>21</v>
      </c>
    </row>
    <row r="77" spans="2:8" x14ac:dyDescent="0.35">
      <c r="B77" s="6" t="s">
        <v>6</v>
      </c>
      <c r="C77" s="6"/>
      <c r="D77" s="2">
        <f>_xlfn.VAR.S(D42:D73)</f>
        <v>8.0151209677419359</v>
      </c>
      <c r="E77" s="2">
        <f t="shared" ref="E77:H77" si="17">_xlfn.VAR.S(E42:E73)</f>
        <v>7.071572580645161</v>
      </c>
      <c r="F77" s="2">
        <f t="shared" si="17"/>
        <v>8674.9959677419356</v>
      </c>
      <c r="G77" s="2">
        <f t="shared" si="17"/>
        <v>1.0715725806451613</v>
      </c>
      <c r="H77" s="2">
        <f t="shared" si="17"/>
        <v>4.0483870967741939</v>
      </c>
    </row>
    <row r="82" spans="2:8" x14ac:dyDescent="0.35">
      <c r="B82" s="9" t="s">
        <v>18</v>
      </c>
      <c r="C82" s="9"/>
      <c r="D82" s="9"/>
      <c r="E82" s="9"/>
      <c r="F82" s="9"/>
      <c r="G82" s="9"/>
      <c r="H82" s="9"/>
    </row>
    <row r="83" spans="2:8" ht="29" x14ac:dyDescent="0.35">
      <c r="B83" s="2" t="s">
        <v>0</v>
      </c>
      <c r="C83" s="2" t="s">
        <v>1</v>
      </c>
      <c r="D83" s="2" t="s">
        <v>2</v>
      </c>
      <c r="E83" s="2" t="s">
        <v>12</v>
      </c>
      <c r="F83" s="2" t="s">
        <v>8</v>
      </c>
      <c r="G83" s="2" t="s">
        <v>13</v>
      </c>
      <c r="H83" s="2" t="s">
        <v>14</v>
      </c>
    </row>
    <row r="84" spans="2:8" x14ac:dyDescent="0.35">
      <c r="B84" s="3">
        <v>64</v>
      </c>
      <c r="C84" s="3">
        <v>1</v>
      </c>
      <c r="D84" s="3">
        <v>12</v>
      </c>
      <c r="E84" s="3">
        <v>13</v>
      </c>
      <c r="F84" s="3">
        <v>1008</v>
      </c>
      <c r="G84" s="3">
        <v>28</v>
      </c>
      <c r="H84" s="3">
        <v>72</v>
      </c>
    </row>
    <row r="85" spans="2:8" x14ac:dyDescent="0.35">
      <c r="B85" s="3">
        <v>64</v>
      </c>
      <c r="C85" s="3">
        <v>2</v>
      </c>
      <c r="D85" s="3">
        <v>13</v>
      </c>
      <c r="E85" s="3">
        <v>8</v>
      </c>
      <c r="F85" s="3">
        <v>28</v>
      </c>
      <c r="G85" s="3">
        <v>24</v>
      </c>
      <c r="H85" s="3">
        <v>88</v>
      </c>
    </row>
    <row r="86" spans="2:8" x14ac:dyDescent="0.35">
      <c r="B86" s="3">
        <v>64</v>
      </c>
      <c r="C86" s="3">
        <v>3</v>
      </c>
      <c r="D86" s="3">
        <v>1</v>
      </c>
      <c r="E86" s="3">
        <v>0</v>
      </c>
      <c r="F86" s="3">
        <v>1544</v>
      </c>
      <c r="G86" s="3">
        <v>20</v>
      </c>
      <c r="H86" s="3">
        <v>84</v>
      </c>
    </row>
    <row r="87" spans="2:8" x14ac:dyDescent="0.35">
      <c r="B87" s="3">
        <v>64</v>
      </c>
      <c r="C87" s="3">
        <v>4</v>
      </c>
      <c r="D87" s="3">
        <v>1</v>
      </c>
      <c r="E87" s="3">
        <v>0</v>
      </c>
      <c r="F87" s="3">
        <v>1328</v>
      </c>
      <c r="G87" s="3">
        <v>32</v>
      </c>
      <c r="H87" s="3">
        <v>76</v>
      </c>
    </row>
    <row r="88" spans="2:8" x14ac:dyDescent="0.35">
      <c r="B88" s="3">
        <v>64</v>
      </c>
      <c r="C88" s="3">
        <v>5</v>
      </c>
      <c r="D88" s="3">
        <v>1</v>
      </c>
      <c r="E88" s="3">
        <v>0</v>
      </c>
      <c r="F88" s="3">
        <v>1056</v>
      </c>
      <c r="G88" s="3">
        <v>24</v>
      </c>
      <c r="H88" s="3">
        <v>92</v>
      </c>
    </row>
    <row r="89" spans="2:8" x14ac:dyDescent="0.35">
      <c r="B89" s="3">
        <v>64</v>
      </c>
      <c r="C89" s="3">
        <v>6</v>
      </c>
      <c r="D89" s="3">
        <v>1</v>
      </c>
      <c r="E89" s="3">
        <v>0</v>
      </c>
      <c r="F89" s="3">
        <v>1916</v>
      </c>
      <c r="G89" s="3">
        <v>28</v>
      </c>
      <c r="H89" s="3">
        <v>80</v>
      </c>
    </row>
    <row r="90" spans="2:8" x14ac:dyDescent="0.35">
      <c r="B90" s="3">
        <v>64</v>
      </c>
      <c r="C90" s="3">
        <v>7</v>
      </c>
      <c r="D90" s="3">
        <v>1</v>
      </c>
      <c r="E90" s="3">
        <v>0</v>
      </c>
      <c r="F90" s="3">
        <v>1976</v>
      </c>
      <c r="G90" s="3">
        <v>20</v>
      </c>
      <c r="H90" s="3">
        <v>88</v>
      </c>
    </row>
    <row r="91" spans="2:8" x14ac:dyDescent="0.35">
      <c r="B91" s="3">
        <v>64</v>
      </c>
      <c r="C91" s="3">
        <v>8</v>
      </c>
      <c r="D91" s="3">
        <v>1</v>
      </c>
      <c r="E91" s="3">
        <v>0</v>
      </c>
      <c r="F91" s="3">
        <v>592</v>
      </c>
      <c r="G91" s="3">
        <v>24</v>
      </c>
      <c r="H91" s="3">
        <v>72</v>
      </c>
    </row>
    <row r="92" spans="2:8" x14ac:dyDescent="0.35">
      <c r="B92" s="3">
        <v>64</v>
      </c>
      <c r="C92" s="3">
        <v>9</v>
      </c>
      <c r="D92" s="3">
        <v>1</v>
      </c>
      <c r="E92" s="3">
        <v>0</v>
      </c>
      <c r="F92" s="3">
        <v>636</v>
      </c>
      <c r="G92" s="3">
        <v>28</v>
      </c>
      <c r="H92" s="3">
        <v>96</v>
      </c>
    </row>
    <row r="93" spans="2:8" x14ac:dyDescent="0.35">
      <c r="B93" s="3">
        <v>64</v>
      </c>
      <c r="C93" s="3">
        <v>10</v>
      </c>
      <c r="D93" s="3">
        <v>1</v>
      </c>
      <c r="E93" s="3">
        <v>0</v>
      </c>
      <c r="F93" s="3">
        <v>596</v>
      </c>
      <c r="G93" s="3">
        <v>24</v>
      </c>
      <c r="H93" s="3">
        <v>76</v>
      </c>
    </row>
    <row r="94" spans="2:8" x14ac:dyDescent="0.35">
      <c r="B94" s="3">
        <v>64</v>
      </c>
      <c r="C94" s="3">
        <v>11</v>
      </c>
      <c r="D94" s="3">
        <v>1</v>
      </c>
      <c r="E94" s="3">
        <v>0</v>
      </c>
      <c r="F94" s="3">
        <v>1032</v>
      </c>
      <c r="G94" s="3">
        <v>32</v>
      </c>
      <c r="H94" s="3">
        <v>84</v>
      </c>
    </row>
    <row r="95" spans="2:8" x14ac:dyDescent="0.35">
      <c r="B95" s="3">
        <v>64</v>
      </c>
      <c r="C95" s="3">
        <v>12</v>
      </c>
      <c r="D95" s="3">
        <v>1</v>
      </c>
      <c r="E95" s="3">
        <v>0</v>
      </c>
      <c r="F95" s="3">
        <v>800</v>
      </c>
      <c r="G95" s="3">
        <v>20</v>
      </c>
      <c r="H95" s="3">
        <v>92</v>
      </c>
    </row>
    <row r="96" spans="2:8" x14ac:dyDescent="0.35">
      <c r="B96" s="3">
        <v>64</v>
      </c>
      <c r="C96" s="3">
        <v>13</v>
      </c>
      <c r="D96" s="3">
        <v>1</v>
      </c>
      <c r="E96" s="3">
        <v>0</v>
      </c>
      <c r="F96" s="3">
        <v>920</v>
      </c>
      <c r="G96" s="3">
        <v>24</v>
      </c>
      <c r="H96" s="3">
        <v>80</v>
      </c>
    </row>
    <row r="97" spans="2:8" x14ac:dyDescent="0.35">
      <c r="B97" s="3">
        <v>64</v>
      </c>
      <c r="C97" s="3">
        <v>14</v>
      </c>
      <c r="D97" s="3">
        <v>1</v>
      </c>
      <c r="E97" s="3">
        <v>0</v>
      </c>
      <c r="F97" s="3">
        <v>720</v>
      </c>
      <c r="G97" s="3">
        <v>28</v>
      </c>
      <c r="H97" s="3">
        <v>88</v>
      </c>
    </row>
    <row r="98" spans="2:8" x14ac:dyDescent="0.35">
      <c r="B98" s="3">
        <v>64</v>
      </c>
      <c r="C98" s="3">
        <v>15</v>
      </c>
      <c r="D98" s="3">
        <v>1</v>
      </c>
      <c r="E98" s="3">
        <v>0</v>
      </c>
      <c r="F98" s="3">
        <v>1200</v>
      </c>
      <c r="G98" s="3">
        <v>20</v>
      </c>
      <c r="H98" s="3">
        <v>72</v>
      </c>
    </row>
    <row r="99" spans="2:8" x14ac:dyDescent="0.35">
      <c r="B99" s="3">
        <v>64</v>
      </c>
      <c r="C99" s="3">
        <v>16</v>
      </c>
      <c r="D99" s="3">
        <v>1</v>
      </c>
      <c r="E99" s="3">
        <v>0</v>
      </c>
      <c r="F99" s="3">
        <v>1040</v>
      </c>
      <c r="G99" s="3">
        <v>32</v>
      </c>
      <c r="H99" s="3">
        <v>96</v>
      </c>
    </row>
    <row r="100" spans="2:8" x14ac:dyDescent="0.35">
      <c r="B100" s="3">
        <v>64</v>
      </c>
      <c r="C100" s="3">
        <v>17</v>
      </c>
      <c r="D100" s="3">
        <v>1</v>
      </c>
      <c r="E100" s="3">
        <v>0</v>
      </c>
      <c r="F100" s="3">
        <v>880</v>
      </c>
      <c r="G100" s="3">
        <v>24</v>
      </c>
      <c r="H100" s="3">
        <v>76</v>
      </c>
    </row>
    <row r="101" spans="2:8" x14ac:dyDescent="0.35">
      <c r="B101" s="3">
        <v>64</v>
      </c>
      <c r="C101" s="3">
        <v>18</v>
      </c>
      <c r="D101" s="3">
        <v>1</v>
      </c>
      <c r="E101" s="3">
        <v>0</v>
      </c>
      <c r="F101" s="3">
        <v>960</v>
      </c>
      <c r="G101" s="3">
        <v>28</v>
      </c>
      <c r="H101" s="3">
        <v>84</v>
      </c>
    </row>
    <row r="102" spans="2:8" x14ac:dyDescent="0.35">
      <c r="B102" s="3">
        <v>64</v>
      </c>
      <c r="C102" s="3">
        <v>19</v>
      </c>
      <c r="D102" s="3">
        <v>1</v>
      </c>
      <c r="E102" s="3">
        <v>0</v>
      </c>
      <c r="F102" s="3">
        <v>1100</v>
      </c>
      <c r="G102" s="3">
        <v>20</v>
      </c>
      <c r="H102" s="3">
        <v>92</v>
      </c>
    </row>
    <row r="103" spans="2:8" x14ac:dyDescent="0.35">
      <c r="B103" s="3">
        <v>64</v>
      </c>
      <c r="C103" s="3">
        <v>20</v>
      </c>
      <c r="D103" s="3">
        <v>1</v>
      </c>
      <c r="E103" s="3">
        <v>0</v>
      </c>
      <c r="F103" s="3">
        <v>1020</v>
      </c>
      <c r="G103" s="3">
        <v>24</v>
      </c>
      <c r="H103" s="3">
        <v>80</v>
      </c>
    </row>
    <row r="104" spans="2:8" x14ac:dyDescent="0.35">
      <c r="B104" s="3">
        <v>64</v>
      </c>
      <c r="C104" s="3">
        <v>21</v>
      </c>
      <c r="D104" s="3">
        <v>1</v>
      </c>
      <c r="E104" s="3">
        <v>0</v>
      </c>
      <c r="F104" s="3">
        <v>1160</v>
      </c>
      <c r="G104" s="3">
        <v>28</v>
      </c>
      <c r="H104" s="3">
        <v>88</v>
      </c>
    </row>
    <row r="105" spans="2:8" x14ac:dyDescent="0.35">
      <c r="B105" s="3">
        <v>64</v>
      </c>
      <c r="C105" s="3">
        <v>22</v>
      </c>
      <c r="D105" s="3">
        <v>1</v>
      </c>
      <c r="E105" s="3">
        <v>0</v>
      </c>
      <c r="F105" s="3">
        <v>1240</v>
      </c>
      <c r="G105" s="3">
        <v>32</v>
      </c>
      <c r="H105" s="3">
        <v>72</v>
      </c>
    </row>
    <row r="106" spans="2:8" x14ac:dyDescent="0.35">
      <c r="B106" s="3">
        <v>64</v>
      </c>
      <c r="C106" s="3">
        <v>23</v>
      </c>
      <c r="D106" s="3">
        <v>1</v>
      </c>
      <c r="E106" s="3">
        <v>0</v>
      </c>
      <c r="F106" s="3">
        <v>840</v>
      </c>
      <c r="G106" s="3">
        <v>20</v>
      </c>
      <c r="H106" s="3">
        <v>96</v>
      </c>
    </row>
    <row r="107" spans="2:8" x14ac:dyDescent="0.35">
      <c r="B107" s="3">
        <v>64</v>
      </c>
      <c r="C107" s="3">
        <v>24</v>
      </c>
      <c r="D107" s="3">
        <v>1</v>
      </c>
      <c r="E107" s="3">
        <v>0</v>
      </c>
      <c r="F107" s="3">
        <v>780</v>
      </c>
      <c r="G107" s="3">
        <v>24</v>
      </c>
      <c r="H107" s="3">
        <v>76</v>
      </c>
    </row>
    <row r="108" spans="2:8" x14ac:dyDescent="0.35">
      <c r="B108" s="3">
        <v>64</v>
      </c>
      <c r="C108" s="3">
        <v>25</v>
      </c>
      <c r="D108" s="3">
        <v>1</v>
      </c>
      <c r="E108" s="3">
        <v>0</v>
      </c>
      <c r="F108" s="3">
        <v>1060</v>
      </c>
      <c r="G108" s="3">
        <v>28</v>
      </c>
      <c r="H108" s="3">
        <v>84</v>
      </c>
    </row>
    <row r="109" spans="2:8" x14ac:dyDescent="0.35">
      <c r="B109" s="3">
        <v>64</v>
      </c>
      <c r="C109" s="3">
        <v>26</v>
      </c>
      <c r="D109" s="3">
        <v>1</v>
      </c>
      <c r="E109" s="3">
        <v>0</v>
      </c>
      <c r="F109" s="3">
        <v>1140</v>
      </c>
      <c r="G109" s="3">
        <v>24</v>
      </c>
      <c r="H109" s="3">
        <v>92</v>
      </c>
    </row>
    <row r="110" spans="2:8" x14ac:dyDescent="0.35">
      <c r="B110" s="3">
        <v>64</v>
      </c>
      <c r="C110" s="3">
        <v>27</v>
      </c>
      <c r="D110" s="3">
        <v>1</v>
      </c>
      <c r="E110" s="3">
        <v>0</v>
      </c>
      <c r="F110" s="3">
        <v>1240</v>
      </c>
      <c r="G110" s="3">
        <v>32</v>
      </c>
      <c r="H110" s="3">
        <v>80</v>
      </c>
    </row>
    <row r="111" spans="2:8" x14ac:dyDescent="0.35">
      <c r="B111" s="3">
        <v>64</v>
      </c>
      <c r="C111" s="3">
        <v>28</v>
      </c>
      <c r="D111" s="3">
        <v>1</v>
      </c>
      <c r="E111" s="3">
        <v>0</v>
      </c>
      <c r="F111" s="3">
        <v>1380</v>
      </c>
      <c r="G111" s="3">
        <v>20</v>
      </c>
      <c r="H111" s="3">
        <v>88</v>
      </c>
    </row>
    <row r="112" spans="2:8" x14ac:dyDescent="0.35">
      <c r="B112" s="3">
        <v>64</v>
      </c>
      <c r="C112" s="3">
        <v>29</v>
      </c>
      <c r="D112" s="3">
        <v>1</v>
      </c>
      <c r="E112" s="3">
        <v>0</v>
      </c>
      <c r="F112" s="3">
        <v>700</v>
      </c>
      <c r="G112" s="3">
        <v>28</v>
      </c>
      <c r="H112" s="3">
        <v>72</v>
      </c>
    </row>
    <row r="113" spans="2:8" x14ac:dyDescent="0.35">
      <c r="B113" s="3">
        <v>64</v>
      </c>
      <c r="C113" s="3">
        <v>30</v>
      </c>
      <c r="D113" s="3">
        <v>1</v>
      </c>
      <c r="E113" s="3">
        <v>0</v>
      </c>
      <c r="F113" s="3">
        <v>796</v>
      </c>
      <c r="G113" s="3">
        <v>24</v>
      </c>
      <c r="H113" s="3">
        <v>96</v>
      </c>
    </row>
    <row r="114" spans="2:8" x14ac:dyDescent="0.35">
      <c r="B114" s="3">
        <v>64</v>
      </c>
      <c r="C114" s="3">
        <v>31</v>
      </c>
      <c r="D114" s="3">
        <v>1</v>
      </c>
      <c r="E114" s="3">
        <v>0</v>
      </c>
      <c r="F114" s="3">
        <v>968</v>
      </c>
      <c r="G114" s="3">
        <v>20</v>
      </c>
      <c r="H114" s="3">
        <v>76</v>
      </c>
    </row>
    <row r="115" spans="2:8" x14ac:dyDescent="0.35">
      <c r="B115" s="3">
        <v>64</v>
      </c>
      <c r="C115" s="3">
        <v>32</v>
      </c>
      <c r="D115" s="3">
        <v>1</v>
      </c>
      <c r="E115" s="3">
        <v>0</v>
      </c>
      <c r="F115" s="3">
        <v>1072</v>
      </c>
      <c r="G115" s="3">
        <v>28</v>
      </c>
      <c r="H115" s="3">
        <v>84</v>
      </c>
    </row>
    <row r="116" spans="2:8" x14ac:dyDescent="0.35">
      <c r="B116" s="3">
        <v>64</v>
      </c>
      <c r="C116" s="3">
        <v>33</v>
      </c>
      <c r="D116" s="3">
        <v>12</v>
      </c>
      <c r="E116" s="3">
        <v>13</v>
      </c>
      <c r="F116" s="3">
        <v>1008</v>
      </c>
      <c r="G116" s="3">
        <v>28</v>
      </c>
      <c r="H116" s="3">
        <v>72</v>
      </c>
    </row>
    <row r="117" spans="2:8" x14ac:dyDescent="0.35">
      <c r="B117" s="3">
        <v>64</v>
      </c>
      <c r="C117" s="3">
        <v>34</v>
      </c>
      <c r="D117" s="3">
        <v>13</v>
      </c>
      <c r="E117" s="3">
        <v>8</v>
      </c>
      <c r="F117" s="3">
        <v>28</v>
      </c>
      <c r="G117" s="3">
        <v>24</v>
      </c>
      <c r="H117" s="3">
        <v>88</v>
      </c>
    </row>
    <row r="118" spans="2:8" x14ac:dyDescent="0.35">
      <c r="B118" s="3">
        <v>64</v>
      </c>
      <c r="C118" s="3">
        <v>35</v>
      </c>
      <c r="D118" s="3">
        <v>1</v>
      </c>
      <c r="E118" s="3">
        <v>0</v>
      </c>
      <c r="F118" s="3">
        <v>1544</v>
      </c>
      <c r="G118" s="3">
        <v>20</v>
      </c>
      <c r="H118" s="3">
        <v>84</v>
      </c>
    </row>
    <row r="119" spans="2:8" x14ac:dyDescent="0.35">
      <c r="B119" s="3">
        <v>64</v>
      </c>
      <c r="C119" s="3">
        <v>36</v>
      </c>
      <c r="D119" s="3">
        <v>1</v>
      </c>
      <c r="E119" s="3">
        <v>0</v>
      </c>
      <c r="F119" s="3">
        <v>1328</v>
      </c>
      <c r="G119" s="3">
        <v>32</v>
      </c>
      <c r="H119" s="3">
        <v>76</v>
      </c>
    </row>
    <row r="120" spans="2:8" x14ac:dyDescent="0.35">
      <c r="B120" s="3">
        <v>64</v>
      </c>
      <c r="C120" s="3">
        <v>37</v>
      </c>
      <c r="D120" s="3">
        <v>1</v>
      </c>
      <c r="E120" s="3">
        <v>0</v>
      </c>
      <c r="F120" s="3">
        <v>1056</v>
      </c>
      <c r="G120" s="3">
        <v>24</v>
      </c>
      <c r="H120" s="3">
        <v>92</v>
      </c>
    </row>
    <row r="121" spans="2:8" x14ac:dyDescent="0.35">
      <c r="B121" s="3">
        <v>64</v>
      </c>
      <c r="C121" s="3">
        <v>38</v>
      </c>
      <c r="D121" s="3">
        <v>1</v>
      </c>
      <c r="E121" s="3">
        <v>0</v>
      </c>
      <c r="F121" s="3">
        <v>1916</v>
      </c>
      <c r="G121" s="3">
        <v>28</v>
      </c>
      <c r="H121" s="3">
        <v>80</v>
      </c>
    </row>
    <row r="122" spans="2:8" x14ac:dyDescent="0.35">
      <c r="B122" s="3">
        <v>64</v>
      </c>
      <c r="C122" s="3">
        <v>39</v>
      </c>
      <c r="D122" s="3">
        <v>1</v>
      </c>
      <c r="E122" s="3">
        <v>0</v>
      </c>
      <c r="F122" s="3">
        <v>1976</v>
      </c>
      <c r="G122" s="3">
        <v>20</v>
      </c>
      <c r="H122" s="3">
        <v>88</v>
      </c>
    </row>
    <row r="123" spans="2:8" x14ac:dyDescent="0.35">
      <c r="B123" s="3">
        <v>64</v>
      </c>
      <c r="C123" s="3">
        <v>40</v>
      </c>
      <c r="D123" s="3">
        <v>1</v>
      </c>
      <c r="E123" s="3">
        <v>0</v>
      </c>
      <c r="F123" s="3">
        <v>592</v>
      </c>
      <c r="G123" s="3">
        <v>24</v>
      </c>
      <c r="H123" s="3">
        <v>72</v>
      </c>
    </row>
    <row r="124" spans="2:8" x14ac:dyDescent="0.35">
      <c r="B124" s="3">
        <v>64</v>
      </c>
      <c r="C124" s="3">
        <v>41</v>
      </c>
      <c r="D124" s="3">
        <v>1</v>
      </c>
      <c r="E124" s="3">
        <v>0</v>
      </c>
      <c r="F124" s="3">
        <v>636</v>
      </c>
      <c r="G124" s="3">
        <v>28</v>
      </c>
      <c r="H124" s="3">
        <v>96</v>
      </c>
    </row>
    <row r="125" spans="2:8" x14ac:dyDescent="0.35">
      <c r="B125" s="3">
        <v>64</v>
      </c>
      <c r="C125" s="3">
        <v>42</v>
      </c>
      <c r="D125" s="3">
        <v>1</v>
      </c>
      <c r="E125" s="3">
        <v>0</v>
      </c>
      <c r="F125" s="3">
        <v>596</v>
      </c>
      <c r="G125" s="3">
        <v>24</v>
      </c>
      <c r="H125" s="3">
        <v>76</v>
      </c>
    </row>
    <row r="126" spans="2:8" x14ac:dyDescent="0.35">
      <c r="B126" s="3">
        <v>64</v>
      </c>
      <c r="C126" s="3">
        <v>43</v>
      </c>
      <c r="D126" s="3">
        <v>1</v>
      </c>
      <c r="E126" s="3">
        <v>0</v>
      </c>
      <c r="F126" s="3">
        <v>1032</v>
      </c>
      <c r="G126" s="3">
        <v>32</v>
      </c>
      <c r="H126" s="3">
        <v>84</v>
      </c>
    </row>
    <row r="127" spans="2:8" x14ac:dyDescent="0.35">
      <c r="B127" s="3">
        <v>64</v>
      </c>
      <c r="C127" s="3">
        <v>44</v>
      </c>
      <c r="D127" s="3">
        <v>1</v>
      </c>
      <c r="E127" s="3">
        <v>0</v>
      </c>
      <c r="F127" s="3">
        <v>800</v>
      </c>
      <c r="G127" s="3">
        <v>20</v>
      </c>
      <c r="H127" s="3">
        <v>92</v>
      </c>
    </row>
    <row r="128" spans="2:8" x14ac:dyDescent="0.35">
      <c r="B128" s="3">
        <v>64</v>
      </c>
      <c r="C128" s="3">
        <v>45</v>
      </c>
      <c r="D128" s="3">
        <v>1</v>
      </c>
      <c r="E128" s="3">
        <v>0</v>
      </c>
      <c r="F128" s="3">
        <v>920</v>
      </c>
      <c r="G128" s="3">
        <v>24</v>
      </c>
      <c r="H128" s="3">
        <v>80</v>
      </c>
    </row>
    <row r="129" spans="2:8" x14ac:dyDescent="0.35">
      <c r="B129" s="3">
        <v>64</v>
      </c>
      <c r="C129" s="3">
        <v>46</v>
      </c>
      <c r="D129" s="3">
        <v>1</v>
      </c>
      <c r="E129" s="3">
        <v>0</v>
      </c>
      <c r="F129" s="3">
        <v>720</v>
      </c>
      <c r="G129" s="3">
        <v>28</v>
      </c>
      <c r="H129" s="3">
        <v>88</v>
      </c>
    </row>
    <row r="130" spans="2:8" x14ac:dyDescent="0.35">
      <c r="B130" s="3">
        <v>64</v>
      </c>
      <c r="C130" s="3">
        <v>47</v>
      </c>
      <c r="D130" s="3">
        <v>1</v>
      </c>
      <c r="E130" s="3">
        <v>0</v>
      </c>
      <c r="F130" s="3">
        <v>1200</v>
      </c>
      <c r="G130" s="3">
        <v>20</v>
      </c>
      <c r="H130" s="3">
        <v>72</v>
      </c>
    </row>
    <row r="131" spans="2:8" x14ac:dyDescent="0.35">
      <c r="B131" s="3">
        <v>64</v>
      </c>
      <c r="C131" s="3">
        <v>48</v>
      </c>
      <c r="D131" s="3">
        <v>1</v>
      </c>
      <c r="E131" s="3">
        <v>0</v>
      </c>
      <c r="F131" s="3">
        <v>1040</v>
      </c>
      <c r="G131" s="3">
        <v>32</v>
      </c>
      <c r="H131" s="3">
        <v>96</v>
      </c>
    </row>
    <row r="132" spans="2:8" x14ac:dyDescent="0.35">
      <c r="B132" s="3">
        <v>64</v>
      </c>
      <c r="C132" s="3">
        <v>49</v>
      </c>
      <c r="D132" s="3">
        <v>1</v>
      </c>
      <c r="E132" s="3">
        <v>0</v>
      </c>
      <c r="F132" s="3">
        <v>880</v>
      </c>
      <c r="G132" s="3">
        <v>24</v>
      </c>
      <c r="H132" s="3">
        <v>76</v>
      </c>
    </row>
    <row r="133" spans="2:8" x14ac:dyDescent="0.35">
      <c r="B133" s="3">
        <v>64</v>
      </c>
      <c r="C133" s="3">
        <v>50</v>
      </c>
      <c r="D133" s="3">
        <v>1</v>
      </c>
      <c r="E133" s="3">
        <v>0</v>
      </c>
      <c r="F133" s="3">
        <v>960</v>
      </c>
      <c r="G133" s="3">
        <v>28</v>
      </c>
      <c r="H133" s="3">
        <v>84</v>
      </c>
    </row>
    <row r="134" spans="2:8" x14ac:dyDescent="0.35">
      <c r="B134" s="3">
        <v>64</v>
      </c>
      <c r="C134" s="3">
        <v>51</v>
      </c>
      <c r="D134" s="3">
        <v>1</v>
      </c>
      <c r="E134" s="3">
        <v>0</v>
      </c>
      <c r="F134" s="3">
        <v>1100</v>
      </c>
      <c r="G134" s="3">
        <v>20</v>
      </c>
      <c r="H134" s="3">
        <v>92</v>
      </c>
    </row>
    <row r="135" spans="2:8" x14ac:dyDescent="0.35">
      <c r="B135" s="3">
        <v>64</v>
      </c>
      <c r="C135" s="3">
        <v>52</v>
      </c>
      <c r="D135" s="3">
        <v>1</v>
      </c>
      <c r="E135" s="3">
        <v>0</v>
      </c>
      <c r="F135" s="3">
        <v>1020</v>
      </c>
      <c r="G135" s="3">
        <v>24</v>
      </c>
      <c r="H135" s="3">
        <v>80</v>
      </c>
    </row>
    <row r="136" spans="2:8" x14ac:dyDescent="0.35">
      <c r="B136" s="3">
        <v>64</v>
      </c>
      <c r="C136" s="3">
        <v>53</v>
      </c>
      <c r="D136" s="3">
        <v>1</v>
      </c>
      <c r="E136" s="3">
        <v>0</v>
      </c>
      <c r="F136" s="3">
        <v>1160</v>
      </c>
      <c r="G136" s="3">
        <v>28</v>
      </c>
      <c r="H136" s="3">
        <v>88</v>
      </c>
    </row>
    <row r="137" spans="2:8" x14ac:dyDescent="0.35">
      <c r="B137" s="3">
        <v>64</v>
      </c>
      <c r="C137" s="3">
        <v>54</v>
      </c>
      <c r="D137" s="3">
        <v>1</v>
      </c>
      <c r="E137" s="3">
        <v>0</v>
      </c>
      <c r="F137" s="3">
        <v>1240</v>
      </c>
      <c r="G137" s="3">
        <v>32</v>
      </c>
      <c r="H137" s="3">
        <v>72</v>
      </c>
    </row>
    <row r="138" spans="2:8" x14ac:dyDescent="0.35">
      <c r="B138" s="3">
        <v>64</v>
      </c>
      <c r="C138" s="3">
        <v>55</v>
      </c>
      <c r="D138" s="3">
        <v>1</v>
      </c>
      <c r="E138" s="3">
        <v>0</v>
      </c>
      <c r="F138" s="3">
        <v>840</v>
      </c>
      <c r="G138" s="3">
        <v>20</v>
      </c>
      <c r="H138" s="3">
        <v>96</v>
      </c>
    </row>
    <row r="139" spans="2:8" x14ac:dyDescent="0.35">
      <c r="B139" s="3">
        <v>64</v>
      </c>
      <c r="C139" s="3">
        <v>56</v>
      </c>
      <c r="D139" s="3">
        <v>1</v>
      </c>
      <c r="E139" s="3">
        <v>0</v>
      </c>
      <c r="F139" s="3">
        <v>780</v>
      </c>
      <c r="G139" s="3">
        <v>24</v>
      </c>
      <c r="H139" s="3">
        <v>76</v>
      </c>
    </row>
    <row r="140" spans="2:8" x14ac:dyDescent="0.35">
      <c r="B140" s="3">
        <v>64</v>
      </c>
      <c r="C140" s="3">
        <v>57</v>
      </c>
      <c r="D140" s="3">
        <v>1</v>
      </c>
      <c r="E140" s="3">
        <v>0</v>
      </c>
      <c r="F140" s="3">
        <v>1060</v>
      </c>
      <c r="G140" s="3">
        <v>28</v>
      </c>
      <c r="H140" s="3">
        <v>84</v>
      </c>
    </row>
    <row r="141" spans="2:8" x14ac:dyDescent="0.35">
      <c r="B141" s="3">
        <v>64</v>
      </c>
      <c r="C141" s="3">
        <v>58</v>
      </c>
      <c r="D141" s="3">
        <v>1</v>
      </c>
      <c r="E141" s="3">
        <v>0</v>
      </c>
      <c r="F141" s="3">
        <v>1140</v>
      </c>
      <c r="G141" s="3">
        <v>24</v>
      </c>
      <c r="H141" s="3">
        <v>92</v>
      </c>
    </row>
    <row r="142" spans="2:8" x14ac:dyDescent="0.35">
      <c r="B142" s="3">
        <v>64</v>
      </c>
      <c r="C142" s="3">
        <v>59</v>
      </c>
      <c r="D142" s="3">
        <v>1</v>
      </c>
      <c r="E142" s="3">
        <v>0</v>
      </c>
      <c r="F142" s="3">
        <v>1240</v>
      </c>
      <c r="G142" s="3">
        <v>32</v>
      </c>
      <c r="H142" s="3">
        <v>80</v>
      </c>
    </row>
    <row r="143" spans="2:8" x14ac:dyDescent="0.35">
      <c r="B143" s="3">
        <v>64</v>
      </c>
      <c r="C143" s="3">
        <v>60</v>
      </c>
      <c r="D143" s="3">
        <v>1</v>
      </c>
      <c r="E143" s="3">
        <v>0</v>
      </c>
      <c r="F143" s="3">
        <v>1380</v>
      </c>
      <c r="G143" s="3">
        <v>20</v>
      </c>
      <c r="H143" s="3">
        <v>88</v>
      </c>
    </row>
    <row r="144" spans="2:8" x14ac:dyDescent="0.35">
      <c r="B144" s="3">
        <v>64</v>
      </c>
      <c r="C144" s="3">
        <v>61</v>
      </c>
      <c r="D144" s="3">
        <v>1</v>
      </c>
      <c r="E144" s="3">
        <v>0</v>
      </c>
      <c r="F144" s="3">
        <v>700</v>
      </c>
      <c r="G144" s="3">
        <v>28</v>
      </c>
      <c r="H144" s="3">
        <v>72</v>
      </c>
    </row>
    <row r="145" spans="2:8" x14ac:dyDescent="0.35">
      <c r="B145" s="3">
        <v>64</v>
      </c>
      <c r="C145" s="3">
        <v>62</v>
      </c>
      <c r="D145" s="3">
        <v>1</v>
      </c>
      <c r="E145" s="3">
        <v>0</v>
      </c>
      <c r="F145" s="3">
        <v>796</v>
      </c>
      <c r="G145" s="3">
        <v>24</v>
      </c>
      <c r="H145" s="3">
        <v>96</v>
      </c>
    </row>
    <row r="146" spans="2:8" x14ac:dyDescent="0.35">
      <c r="B146" s="3">
        <v>64</v>
      </c>
      <c r="C146" s="3">
        <v>63</v>
      </c>
      <c r="D146" s="3">
        <v>1</v>
      </c>
      <c r="E146" s="3">
        <v>0</v>
      </c>
      <c r="F146" s="3">
        <v>968</v>
      </c>
      <c r="G146" s="3">
        <v>20</v>
      </c>
      <c r="H146" s="3">
        <v>76</v>
      </c>
    </row>
    <row r="147" spans="2:8" x14ac:dyDescent="0.35">
      <c r="B147" s="3">
        <v>64</v>
      </c>
      <c r="C147" s="3">
        <v>64</v>
      </c>
      <c r="D147" s="3">
        <v>1</v>
      </c>
      <c r="E147" s="3">
        <v>0</v>
      </c>
      <c r="F147" s="3">
        <v>1072</v>
      </c>
      <c r="G147" s="3">
        <v>28</v>
      </c>
      <c r="H147" s="3">
        <v>84</v>
      </c>
    </row>
    <row r="148" spans="2:8" x14ac:dyDescent="0.35">
      <c r="B148" s="6" t="s">
        <v>3</v>
      </c>
      <c r="C148" s="6"/>
      <c r="D148" s="13">
        <f>AVERAGE(D84:D147)</f>
        <v>1.71875</v>
      </c>
      <c r="E148" s="13">
        <f t="shared" ref="E148:H148" si="18">AVERAGE(E84:E147)</f>
        <v>0.65625</v>
      </c>
      <c r="F148" s="13">
        <f t="shared" si="18"/>
        <v>1022.75</v>
      </c>
      <c r="G148" s="13">
        <f t="shared" si="18"/>
        <v>25.375</v>
      </c>
      <c r="H148" s="13">
        <f t="shared" si="18"/>
        <v>83.5</v>
      </c>
    </row>
    <row r="149" spans="2:8" x14ac:dyDescent="0.35">
      <c r="B149" s="6" t="s">
        <v>4</v>
      </c>
      <c r="C149" s="6"/>
      <c r="D149" s="3">
        <f>STDEV(D84:D147)</f>
        <v>2.8085399810928142</v>
      </c>
      <c r="E149" s="3">
        <f t="shared" ref="E149:H149" si="19">STDEV(E84:E147)</f>
        <v>2.6380533347196371</v>
      </c>
      <c r="F149" s="3">
        <f t="shared" si="19"/>
        <v>369.5899916187692</v>
      </c>
      <c r="G149" s="3">
        <f t="shared" si="19"/>
        <v>4.1076776739437424</v>
      </c>
      <c r="H149" s="3">
        <f t="shared" si="19"/>
        <v>7.9841112057655952</v>
      </c>
    </row>
    <row r="150" spans="2:8" x14ac:dyDescent="0.35">
      <c r="B150" s="6" t="s">
        <v>5</v>
      </c>
      <c r="C150" s="6"/>
      <c r="D150" s="3">
        <f>MEDIAN(D84:D147)</f>
        <v>1</v>
      </c>
      <c r="E150" s="3">
        <f t="shared" ref="E150:H150" si="20">MEDIAN(E84:E147)</f>
        <v>0</v>
      </c>
      <c r="F150" s="3">
        <f t="shared" si="20"/>
        <v>1026</v>
      </c>
      <c r="G150" s="3">
        <f t="shared" si="20"/>
        <v>24</v>
      </c>
      <c r="H150" s="3">
        <f t="shared" si="20"/>
        <v>84</v>
      </c>
    </row>
    <row r="151" spans="2:8" x14ac:dyDescent="0.35">
      <c r="B151" s="6" t="s">
        <v>6</v>
      </c>
      <c r="C151" s="6"/>
      <c r="D151" s="3">
        <f>_xlfn.VAR.S(D84:D147)</f>
        <v>7.8878968253968251</v>
      </c>
      <c r="E151" s="3">
        <f t="shared" ref="E151:H151" si="21">_xlfn.VAR.S(E84:E147)</f>
        <v>6.9593253968253972</v>
      </c>
      <c r="F151" s="3">
        <f t="shared" si="21"/>
        <v>136596.76190476189</v>
      </c>
      <c r="G151" s="3">
        <f t="shared" si="21"/>
        <v>16.873015873015873</v>
      </c>
      <c r="H151" s="3">
        <f t="shared" si="21"/>
        <v>63.746031746031747</v>
      </c>
    </row>
  </sheetData>
  <mergeCells count="23">
    <mergeCell ref="U2:Z2"/>
    <mergeCell ref="B149:C149"/>
    <mergeCell ref="B150:C150"/>
    <mergeCell ref="B151:C151"/>
    <mergeCell ref="M2:R2"/>
    <mergeCell ref="B74:C74"/>
    <mergeCell ref="B75:C75"/>
    <mergeCell ref="B76:C76"/>
    <mergeCell ref="B77:C77"/>
    <mergeCell ref="B82:H82"/>
    <mergeCell ref="B148:C148"/>
    <mergeCell ref="B35:C35"/>
    <mergeCell ref="B36:C36"/>
    <mergeCell ref="B37:C37"/>
    <mergeCell ref="B16:H16"/>
    <mergeCell ref="B2:H2"/>
    <mergeCell ref="B40:H40"/>
    <mergeCell ref="B10:C10"/>
    <mergeCell ref="B11:C11"/>
    <mergeCell ref="B12:C12"/>
    <mergeCell ref="B13:C13"/>
    <mergeCell ref="B4:H4"/>
    <mergeCell ref="B34:C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Alejandro Escobar Pineda</dc:creator>
  <cp:lastModifiedBy>Samuel Alejandro Escobar Pineda</cp:lastModifiedBy>
  <dcterms:created xsi:type="dcterms:W3CDTF">2025-04-29T00:49:24Z</dcterms:created>
  <dcterms:modified xsi:type="dcterms:W3CDTF">2025-04-29T02:42:30Z</dcterms:modified>
</cp:coreProperties>
</file>