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"/>
    </mc:Choice>
  </mc:AlternateContent>
  <bookViews>
    <workbookView xWindow="0" yWindow="0" windowWidth="20490" windowHeight="7620" activeTab="3"/>
  </bookViews>
  <sheets>
    <sheet name="Sheet1" sheetId="1" r:id="rId1"/>
    <sheet name="Sheet3" sheetId="3" r:id="rId2"/>
    <sheet name="Sheet4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C6" i="3" l="1"/>
  <c r="C7" i="4"/>
  <c r="C5" i="3"/>
  <c r="C4" i="3"/>
  <c r="C6" i="4"/>
  <c r="C5" i="4"/>
  <c r="B3" i="4"/>
  <c r="C3" i="1"/>
  <c r="B3" i="1"/>
  <c r="P3" i="2" l="1"/>
  <c r="O3" i="2"/>
  <c r="H9" i="2"/>
  <c r="H8" i="2"/>
  <c r="D7" i="2"/>
  <c r="D6" i="2"/>
  <c r="K3" i="2"/>
  <c r="I3" i="2"/>
  <c r="C9" i="2"/>
  <c r="C8" i="2"/>
  <c r="D10" i="2" l="1"/>
  <c r="C12" i="2" s="1"/>
  <c r="C14" i="2" s="1"/>
  <c r="B18" i="2" s="1"/>
  <c r="F18" i="2" s="1"/>
  <c r="B22" i="2" s="1"/>
  <c r="F22" i="2" s="1"/>
  <c r="L3" i="2" s="1"/>
  <c r="J3" i="2"/>
  <c r="M3" i="2" l="1"/>
  <c r="N3" i="2" s="1"/>
</calcChain>
</file>

<file path=xl/sharedStrings.xml><?xml version="1.0" encoding="utf-8"?>
<sst xmlns="http://schemas.openxmlformats.org/spreadsheetml/2006/main" count="53" uniqueCount="31">
  <si>
    <t>AFP</t>
  </si>
  <si>
    <t>ISSS</t>
  </si>
  <si>
    <t>Salario mensual</t>
  </si>
  <si>
    <t>RENTA</t>
  </si>
  <si>
    <t>Porcentaje</t>
  </si>
  <si>
    <t>Cuota fija</t>
  </si>
  <si>
    <t>ISR</t>
  </si>
  <si>
    <t>Sueldo nominal</t>
  </si>
  <si>
    <t>(-) Remuneraciones no gravadas</t>
  </si>
  <si>
    <t>Remuneraciones gravadas sujetas a retencion</t>
  </si>
  <si>
    <t>Remuneraciones gravadas</t>
  </si>
  <si>
    <t>(-) Menos</t>
  </si>
  <si>
    <t>(=) Exceso</t>
  </si>
  <si>
    <t>% del exceso</t>
  </si>
  <si>
    <t>Exceso</t>
  </si>
  <si>
    <t>x</t>
  </si>
  <si>
    <t>%</t>
  </si>
  <si>
    <t>=</t>
  </si>
  <si>
    <t>Mas cuota fija</t>
  </si>
  <si>
    <t>+</t>
  </si>
  <si>
    <t>cuota fija</t>
  </si>
  <si>
    <t>Retencion</t>
  </si>
  <si>
    <t>DEDUCCIONES</t>
  </si>
  <si>
    <t>SUELDO</t>
  </si>
  <si>
    <t>TOTAL DESC</t>
  </si>
  <si>
    <t>NETO PAGADO</t>
  </si>
  <si>
    <t>Salario</t>
  </si>
  <si>
    <r>
      <t>Salario</t>
    </r>
    <r>
      <rPr>
        <vertAlign val="superscript"/>
        <sz val="11"/>
        <color theme="1"/>
        <rFont val="Calibri"/>
        <family val="2"/>
        <scheme val="minor"/>
      </rPr>
      <t xml:space="preserve"> (-) ISS y AFP</t>
    </r>
  </si>
  <si>
    <r>
      <t>Renta</t>
    </r>
    <r>
      <rPr>
        <vertAlign val="superscript"/>
        <sz val="11"/>
        <color theme="1"/>
        <rFont val="Calibri"/>
        <family val="2"/>
        <scheme val="minor"/>
      </rPr>
      <t xml:space="preserve"> (+) cuota fija</t>
    </r>
  </si>
  <si>
    <t>Salario neto mensual</t>
  </si>
  <si>
    <t>Salario neto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</si>
</sst>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2" fontId="2" fillId="0" borderId="0" xfId="0" applyNumberFormat="1" applyFont="1"/>
    <xf numFmtId="9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132419</xdr:colOff>
      <xdr:row>27</xdr:row>
      <xdr:rowOff>28048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7447619" cy="4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workbookViewId="0">
      <selection activeCell="P14" sqref="P14"/>
    </sheetView>
  </sheetViews>
  <sheetFormatPr defaultRowHeight="15" x14ac:dyDescent="0.25"/>
  <sheetData>
    <row r="1" spans="2:4" x14ac:dyDescent="0.25">
      <c r="B1">
        <v>297.48</v>
      </c>
    </row>
    <row r="2" spans="2:4" x14ac:dyDescent="0.25">
      <c r="B2">
        <v>228.67</v>
      </c>
    </row>
    <row r="3" spans="2:4" x14ac:dyDescent="0.25">
      <c r="B3">
        <f>B1-B2</f>
        <v>68.810000000000031</v>
      </c>
      <c r="C3">
        <f>B3*2</f>
        <v>137.62000000000006</v>
      </c>
      <c r="D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C7" sqref="C7"/>
    </sheetView>
  </sheetViews>
  <sheetFormatPr defaultRowHeight="15" x14ac:dyDescent="0.25"/>
  <cols>
    <col min="2" max="2" width="21" bestFit="1" customWidth="1"/>
  </cols>
  <sheetData>
    <row r="3" spans="2:3" x14ac:dyDescent="0.25">
      <c r="B3" t="s">
        <v>26</v>
      </c>
      <c r="C3" s="16">
        <v>900</v>
      </c>
    </row>
    <row r="4" spans="2:3" x14ac:dyDescent="0.25">
      <c r="B4" t="s">
        <v>0</v>
      </c>
      <c r="C4" s="17">
        <f>Sheet4!C5</f>
        <v>65.25</v>
      </c>
    </row>
    <row r="5" spans="2:3" x14ac:dyDescent="0.25">
      <c r="B5" t="s">
        <v>1</v>
      </c>
      <c r="C5" s="17">
        <f>Sheet4!C6</f>
        <v>27</v>
      </c>
    </row>
    <row r="6" spans="2:3" ht="17.25" x14ac:dyDescent="0.25">
      <c r="B6" s="15" t="s">
        <v>27</v>
      </c>
      <c r="C6" s="17">
        <f>Sheet4!C7</f>
        <v>807.75</v>
      </c>
    </row>
    <row r="7" spans="2:3" ht="17.25" x14ac:dyDescent="0.25">
      <c r="B7" s="15" t="s">
        <v>28</v>
      </c>
    </row>
    <row r="8" spans="2:3" x14ac:dyDescent="0.25">
      <c r="B8" t="s">
        <v>29</v>
      </c>
    </row>
    <row r="9" spans="2:3" x14ac:dyDescent="0.25">
      <c r="B9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RowHeight="15" x14ac:dyDescent="0.25"/>
  <cols>
    <col min="2" max="2" width="24.7109375" customWidth="1"/>
    <col min="3" max="3" width="9" bestFit="1" customWidth="1"/>
    <col min="4" max="4" width="4.5703125" bestFit="1" customWidth="1"/>
    <col min="5" max="5" width="10.5703125" bestFit="1" customWidth="1"/>
    <col min="6" max="6" width="9.42578125" bestFit="1" customWidth="1"/>
  </cols>
  <sheetData>
    <row r="2" spans="2:6" x14ac:dyDescent="0.25">
      <c r="B2" t="s">
        <v>2</v>
      </c>
      <c r="C2" t="s">
        <v>0</v>
      </c>
      <c r="D2" t="s">
        <v>1</v>
      </c>
      <c r="E2" t="s">
        <v>4</v>
      </c>
      <c r="F2" t="s">
        <v>5</v>
      </c>
    </row>
    <row r="3" spans="2:6" x14ac:dyDescent="0.25">
      <c r="B3" s="17">
        <f>Sheet3!C3</f>
        <v>900</v>
      </c>
      <c r="C3" s="2">
        <v>7.2499999999999995E-2</v>
      </c>
      <c r="D3" s="1">
        <v>0.03</v>
      </c>
      <c r="E3" s="1">
        <v>0.1</v>
      </c>
      <c r="F3" s="4">
        <v>32.700000000000003</v>
      </c>
    </row>
    <row r="5" spans="2:6" x14ac:dyDescent="0.25">
      <c r="B5" t="s">
        <v>0</v>
      </c>
      <c r="C5" s="17">
        <f>B3*C3</f>
        <v>65.25</v>
      </c>
    </row>
    <row r="6" spans="2:6" x14ac:dyDescent="0.25">
      <c r="B6" t="s">
        <v>1</v>
      </c>
      <c r="C6" s="17">
        <f>B3*D3</f>
        <v>27</v>
      </c>
    </row>
    <row r="7" spans="2:6" ht="30" x14ac:dyDescent="0.25">
      <c r="B7" s="18" t="s">
        <v>9</v>
      </c>
      <c r="C7" s="17">
        <f>B3-(C5+C6)</f>
        <v>807.75</v>
      </c>
    </row>
    <row r="8" spans="2:6" x14ac:dyDescent="0.25">
      <c r="B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tabSelected="1" workbookViewId="0">
      <selection activeCell="Q3" sqref="Q3"/>
    </sheetView>
  </sheetViews>
  <sheetFormatPr defaultRowHeight="15" x14ac:dyDescent="0.25"/>
  <cols>
    <col min="2" max="2" width="33.85546875" customWidth="1"/>
    <col min="5" max="5" width="10.5703125" bestFit="1" customWidth="1"/>
    <col min="6" max="6" width="12.42578125" bestFit="1" customWidth="1"/>
  </cols>
  <sheetData>
    <row r="1" spans="2:17" x14ac:dyDescent="0.25">
      <c r="E1" s="11" t="s">
        <v>3</v>
      </c>
      <c r="F1" s="11"/>
      <c r="I1" s="14" t="s">
        <v>23</v>
      </c>
      <c r="J1" s="12" t="s">
        <v>22</v>
      </c>
      <c r="K1" s="12"/>
      <c r="L1" s="12"/>
      <c r="M1" s="13" t="s">
        <v>24</v>
      </c>
      <c r="N1" s="13" t="s">
        <v>25</v>
      </c>
    </row>
    <row r="2" spans="2:17" x14ac:dyDescent="0.25">
      <c r="B2" t="s">
        <v>2</v>
      </c>
      <c r="C2" t="s">
        <v>0</v>
      </c>
      <c r="D2" t="s">
        <v>1</v>
      </c>
      <c r="E2" t="s">
        <v>4</v>
      </c>
      <c r="F2" t="s">
        <v>5</v>
      </c>
      <c r="I2" s="14"/>
      <c r="J2" s="9" t="s">
        <v>0</v>
      </c>
      <c r="K2" s="9" t="s">
        <v>1</v>
      </c>
      <c r="L2" s="9" t="s">
        <v>6</v>
      </c>
      <c r="M2" s="13"/>
      <c r="N2" s="13"/>
    </row>
    <row r="3" spans="2:17" x14ac:dyDescent="0.25">
      <c r="B3">
        <v>900</v>
      </c>
      <c r="C3" s="2">
        <v>7.2499999999999995E-2</v>
      </c>
      <c r="D3" s="1">
        <v>0.03</v>
      </c>
      <c r="E3" s="1">
        <v>0.1</v>
      </c>
      <c r="F3" s="4">
        <v>32.700000000000003</v>
      </c>
      <c r="I3" s="9">
        <f>B3</f>
        <v>900</v>
      </c>
      <c r="J3" s="10">
        <f>C8</f>
        <v>65.25</v>
      </c>
      <c r="K3" s="10">
        <f>C9</f>
        <v>27</v>
      </c>
      <c r="L3" s="10">
        <f>F22</f>
        <v>51.89</v>
      </c>
      <c r="M3" s="10">
        <f>L3+K3+J3</f>
        <v>144.13999999999999</v>
      </c>
      <c r="N3" s="10">
        <f>I3-M3</f>
        <v>755.86</v>
      </c>
      <c r="O3" s="4">
        <f>N3+H9</f>
        <v>845.86</v>
      </c>
      <c r="P3">
        <f>O3/2</f>
        <v>422.93</v>
      </c>
      <c r="Q3">
        <f>P3-68.81</f>
        <v>354.12</v>
      </c>
    </row>
    <row r="5" spans="2:17" x14ac:dyDescent="0.25">
      <c r="B5" s="5"/>
      <c r="C5" s="5"/>
      <c r="D5" s="5"/>
      <c r="E5" s="5"/>
      <c r="F5" s="5"/>
    </row>
    <row r="6" spans="2:17" x14ac:dyDescent="0.25">
      <c r="B6" t="s">
        <v>7</v>
      </c>
      <c r="C6" s="4"/>
      <c r="D6">
        <f>B3</f>
        <v>900</v>
      </c>
    </row>
    <row r="7" spans="2:17" x14ac:dyDescent="0.25">
      <c r="B7" t="s">
        <v>8</v>
      </c>
      <c r="C7" s="4"/>
      <c r="D7" s="6">
        <f>C8</f>
        <v>65.25</v>
      </c>
      <c r="H7">
        <v>100</v>
      </c>
    </row>
    <row r="8" spans="2:17" x14ac:dyDescent="0.25">
      <c r="B8" t="s">
        <v>0</v>
      </c>
      <c r="C8" s="6">
        <f>B3*C3</f>
        <v>65.25</v>
      </c>
      <c r="H8">
        <f>H7*E3</f>
        <v>10</v>
      </c>
    </row>
    <row r="9" spans="2:17" x14ac:dyDescent="0.25">
      <c r="B9" t="s">
        <v>1</v>
      </c>
      <c r="C9" s="6">
        <f>B3*D3</f>
        <v>27</v>
      </c>
      <c r="H9">
        <f>H7-H8</f>
        <v>90</v>
      </c>
    </row>
    <row r="10" spans="2:17" x14ac:dyDescent="0.25">
      <c r="B10" s="11" t="s">
        <v>9</v>
      </c>
      <c r="C10" s="11"/>
      <c r="D10" s="4">
        <f>D6-D7</f>
        <v>834.75</v>
      </c>
    </row>
    <row r="12" spans="2:17" x14ac:dyDescent="0.25">
      <c r="B12" t="s">
        <v>10</v>
      </c>
      <c r="C12" s="4">
        <f>D10</f>
        <v>834.75</v>
      </c>
    </row>
    <row r="13" spans="2:17" x14ac:dyDescent="0.25">
      <c r="B13" t="s">
        <v>11</v>
      </c>
      <c r="C13" s="4">
        <v>642.85</v>
      </c>
    </row>
    <row r="14" spans="2:17" x14ac:dyDescent="0.25">
      <c r="B14" t="s">
        <v>12</v>
      </c>
      <c r="C14" s="4">
        <f>C12-C13</f>
        <v>191.89999999999998</v>
      </c>
    </row>
    <row r="16" spans="2:17" x14ac:dyDescent="0.25">
      <c r="B16" s="8" t="s">
        <v>13</v>
      </c>
    </row>
    <row r="17" spans="2:6" x14ac:dyDescent="0.25">
      <c r="B17" t="s">
        <v>14</v>
      </c>
      <c r="C17" s="3" t="s">
        <v>15</v>
      </c>
      <c r="D17" s="3" t="s">
        <v>16</v>
      </c>
      <c r="E17" s="3" t="s">
        <v>17</v>
      </c>
      <c r="F17" s="3" t="s">
        <v>13</v>
      </c>
    </row>
    <row r="18" spans="2:6" x14ac:dyDescent="0.25">
      <c r="B18" s="4">
        <f>C14</f>
        <v>191.89999999999998</v>
      </c>
      <c r="C18" s="3" t="s">
        <v>15</v>
      </c>
      <c r="D18" s="7">
        <v>0.1</v>
      </c>
      <c r="E18" s="3" t="s">
        <v>17</v>
      </c>
      <c r="F18" s="4">
        <f>B18*D18</f>
        <v>19.189999999999998</v>
      </c>
    </row>
    <row r="20" spans="2:6" x14ac:dyDescent="0.25">
      <c r="B20" s="8" t="s">
        <v>18</v>
      </c>
    </row>
    <row r="21" spans="2:6" x14ac:dyDescent="0.25">
      <c r="B21" t="s">
        <v>13</v>
      </c>
      <c r="C21" s="3" t="s">
        <v>19</v>
      </c>
      <c r="D21" t="s">
        <v>20</v>
      </c>
      <c r="E21" s="3" t="s">
        <v>17</v>
      </c>
      <c r="F21" t="s">
        <v>21</v>
      </c>
    </row>
    <row r="22" spans="2:6" x14ac:dyDescent="0.25">
      <c r="B22" s="4">
        <f>F18</f>
        <v>19.189999999999998</v>
      </c>
      <c r="C22" s="3" t="s">
        <v>19</v>
      </c>
      <c r="D22" s="4">
        <v>32.700000000000003</v>
      </c>
      <c r="E22" s="3" t="s">
        <v>17</v>
      </c>
      <c r="F22" s="4">
        <f>D22+B22</f>
        <v>51.89</v>
      </c>
    </row>
  </sheetData>
  <mergeCells count="6">
    <mergeCell ref="E1:F1"/>
    <mergeCell ref="B10:C10"/>
    <mergeCell ref="J1:L1"/>
    <mergeCell ref="M1:M2"/>
    <mergeCell ref="N1:N2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2018-03-13T20:18:35Z</dcterms:created>
  <dcterms:modified xsi:type="dcterms:W3CDTF">2018-03-15T23:09:49Z</dcterms:modified>
</cp:coreProperties>
</file>