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16490\Desktop\"/>
    </mc:Choice>
  </mc:AlternateContent>
  <bookViews>
    <workbookView xWindow="0" yWindow="0" windowWidth="20490" windowHeight="7620" firstSheet="2" activeTab="5"/>
  </bookViews>
  <sheets>
    <sheet name="Sheet1" sheetId="1" state="hidden" r:id="rId1"/>
    <sheet name="PARAMETROS" sheetId="2" state="hidden" r:id="rId2"/>
    <sheet name="Viernes 15-06" sheetId="5" r:id="rId3"/>
    <sheet name="Sabado 16-06" sheetId="6" r:id="rId4"/>
    <sheet name="Domingo 17-06" sheetId="7" r:id="rId5"/>
    <sheet name="Lunes 18-06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8" l="1"/>
  <c r="L15" i="8"/>
  <c r="L13" i="8"/>
  <c r="L14" i="7"/>
  <c r="L15" i="7"/>
  <c r="L13" i="7"/>
  <c r="L15" i="6"/>
  <c r="L16" i="6"/>
  <c r="L17" i="6"/>
  <c r="L14" i="6"/>
  <c r="L14" i="5"/>
  <c r="L15" i="5"/>
  <c r="L13" i="5"/>
  <c r="D22" i="6" l="1"/>
  <c r="D21" i="8"/>
  <c r="D21" i="7"/>
  <c r="O11" i="1" l="1"/>
  <c r="O12" i="1"/>
  <c r="O13" i="1"/>
  <c r="O10" i="1"/>
  <c r="N11" i="1"/>
  <c r="N12" i="1"/>
  <c r="N13" i="1"/>
  <c r="N10" i="1"/>
  <c r="P12" i="1"/>
  <c r="M11" i="1"/>
  <c r="M12" i="1"/>
  <c r="M13" i="1"/>
  <c r="M10" i="1"/>
  <c r="D21" i="5" l="1"/>
  <c r="L11" i="1" l="1"/>
  <c r="L12" i="1"/>
  <c r="L13" i="1"/>
  <c r="L10" i="1"/>
</calcChain>
</file>

<file path=xl/sharedStrings.xml><?xml version="1.0" encoding="utf-8"?>
<sst xmlns="http://schemas.openxmlformats.org/spreadsheetml/2006/main" count="222" uniqueCount="61">
  <si>
    <t>Jueves</t>
  </si>
  <si>
    <t>A</t>
  </si>
  <si>
    <t>Rusia</t>
  </si>
  <si>
    <t>Arabia Saudita</t>
  </si>
  <si>
    <t>FECHA</t>
  </si>
  <si>
    <t>DÍA</t>
  </si>
  <si>
    <t>HORA</t>
  </si>
  <si>
    <t>GRUPO</t>
  </si>
  <si>
    <t>EQUIPO LOCAL</t>
  </si>
  <si>
    <t>vs</t>
  </si>
  <si>
    <t>EQUIPO VISITA</t>
  </si>
  <si>
    <t>RESULTADO</t>
  </si>
  <si>
    <t>PUNTOS</t>
  </si>
  <si>
    <t>GOLES</t>
  </si>
  <si>
    <t>Viernes</t>
  </si>
  <si>
    <t>Egipto</t>
  </si>
  <si>
    <t>Uruguay</t>
  </si>
  <si>
    <t>B</t>
  </si>
  <si>
    <t>Marruecos</t>
  </si>
  <si>
    <t>Irán</t>
  </si>
  <si>
    <t>12:00 M</t>
  </si>
  <si>
    <t>Portugal</t>
  </si>
  <si>
    <t>España</t>
  </si>
  <si>
    <t>VISITA</t>
  </si>
  <si>
    <t>RESULTADO FINAL</t>
  </si>
  <si>
    <t>PRONOSTICOS</t>
  </si>
  <si>
    <t>VISITANTE</t>
  </si>
  <si>
    <t>LOCAL</t>
  </si>
  <si>
    <t>D</t>
  </si>
  <si>
    <t>Sabado</t>
  </si>
  <si>
    <t>C</t>
  </si>
  <si>
    <t>Francia</t>
  </si>
  <si>
    <t>Argentina</t>
  </si>
  <si>
    <t>Perú</t>
  </si>
  <si>
    <t>Croacia</t>
  </si>
  <si>
    <t>Australia</t>
  </si>
  <si>
    <t>Islandia</t>
  </si>
  <si>
    <t>Dinamarca</t>
  </si>
  <si>
    <t>Nigeria</t>
  </si>
  <si>
    <t>Domingo</t>
  </si>
  <si>
    <t>E</t>
  </si>
  <si>
    <t>F</t>
  </si>
  <si>
    <t>Costa Rica</t>
  </si>
  <si>
    <t>Alemania</t>
  </si>
  <si>
    <t>Brasil</t>
  </si>
  <si>
    <t>Serbia</t>
  </si>
  <si>
    <t>México</t>
  </si>
  <si>
    <t>Suiza</t>
  </si>
  <si>
    <t>Lunes</t>
  </si>
  <si>
    <t>G</t>
  </si>
  <si>
    <t>Suecia</t>
  </si>
  <si>
    <t>Bélgica</t>
  </si>
  <si>
    <t>Túnez</t>
  </si>
  <si>
    <t>Corea del Sur</t>
  </si>
  <si>
    <t>Panamá</t>
  </si>
  <si>
    <t>SOEID</t>
  </si>
  <si>
    <t>NOMBRE</t>
  </si>
  <si>
    <t>PUNTAJE TOTAL</t>
  </si>
  <si>
    <t>Inglaterra</t>
  </si>
  <si>
    <t>JR16490</t>
  </si>
  <si>
    <t>JAIME ROSALES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</si>
</sst>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center"/>
    </xf>
    <xf numFmtId="14" fontId="2" fillId="0" borderId="1" xfId="0" applyNumberFormat="1" applyFont="1" applyBorder="1" applyProtection="1"/>
    <xf numFmtId="18" fontId="2" fillId="0" borderId="1" xfId="0" applyNumberFormat="1" applyFont="1" applyBorder="1" applyProtection="1"/>
    <xf numFmtId="0" fontId="1" fillId="0" borderId="1" xfId="0" applyFont="1" applyBorder="1" applyProtection="1"/>
    <xf numFmtId="0" fontId="0" fillId="0" borderId="0" xfId="0" applyProtection="1"/>
    <xf numFmtId="14" fontId="0" fillId="0" borderId="0" xfId="0" applyNumberFormat="1" applyProtection="1"/>
    <xf numFmtId="18" fontId="0" fillId="0" borderId="0" xfId="0" applyNumberFormat="1" applyProtection="1"/>
    <xf numFmtId="0" fontId="0" fillId="0" borderId="0" xfId="0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0" fontId="2" fillId="0" borderId="1" xfId="0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14" fontId="2" fillId="0" borderId="1" xfId="0" applyNumberFormat="1" applyFont="1" applyBorder="1" applyProtection="1">
      <protection hidden="1"/>
    </xf>
    <xf numFmtId="18" fontId="2" fillId="0" borderId="1" xfId="0" applyNumberFormat="1" applyFont="1" applyBorder="1" applyProtection="1">
      <protection hidden="1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/>
    <xf numFmtId="14" fontId="2" fillId="0" borderId="0" xfId="0" applyNumberFormat="1" applyFont="1" applyBorder="1" applyProtection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5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19049</xdr:colOff>
      <xdr:row>0</xdr:row>
      <xdr:rowOff>9525</xdr:rowOff>
    </xdr:from>
    <xdr:to>
      <xdr:col>18</xdr:col>
      <xdr:colOff>466724</xdr:colOff>
      <xdr:row>30</xdr:row>
      <xdr:rowOff>57149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199" y="9525"/>
          <a:ext cx="5762625" cy="5762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9525</xdr:colOff>
      <xdr:row>0</xdr:row>
      <xdr:rowOff>9525</xdr:rowOff>
    </xdr:from>
    <xdr:to>
      <xdr:col>20</xdr:col>
      <xdr:colOff>285750</xdr:colOff>
      <xdr:row>30</xdr:row>
      <xdr:rowOff>57149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9525"/>
          <a:ext cx="5762625" cy="5762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19050</xdr:colOff>
      <xdr:row>0</xdr:row>
      <xdr:rowOff>19050</xdr:rowOff>
    </xdr:from>
    <xdr:to>
      <xdr:col>20</xdr:col>
      <xdr:colOff>295275</xdr:colOff>
      <xdr:row>30</xdr:row>
      <xdr:rowOff>66674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0" y="19050"/>
          <a:ext cx="5762625" cy="5762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361950</xdr:colOff>
      <xdr:row>0</xdr:row>
      <xdr:rowOff>0</xdr:rowOff>
    </xdr:from>
    <xdr:to>
      <xdr:col>22</xdr:col>
      <xdr:colOff>28575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0"/>
          <a:ext cx="5762625" cy="5762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F12" sqref="F12"/>
    </sheetView>
  </sheetViews>
  <sheetFormatPr defaultRowHeight="15" x14ac:dyDescent="0.25"/>
  <cols>
    <col min="1" max="2" width="9.140625" style="3"/>
    <col min="3" max="3" width="10.7109375" style="3" bestFit="1" customWidth="1"/>
    <col min="4" max="4" width="9.140625" style="3"/>
    <col min="5" max="5" width="9.85546875" style="3" bestFit="1" customWidth="1"/>
    <col min="6" max="6" width="11.28515625" style="3" bestFit="1" customWidth="1"/>
    <col min="7" max="7" width="14" style="3" bestFit="1" customWidth="1"/>
    <col min="8" max="8" width="4" style="3" customWidth="1"/>
    <col min="9" max="9" width="2.85546875" style="3" bestFit="1" customWidth="1"/>
    <col min="10" max="10" width="4" style="3" customWidth="1"/>
    <col min="11" max="11" width="14.140625" style="3" bestFit="1" customWidth="1"/>
    <col min="12" max="13" width="9.140625" style="3"/>
    <col min="14" max="14" width="11.28515625" style="3" bestFit="1" customWidth="1"/>
    <col min="15" max="16384" width="9.140625" style="3"/>
  </cols>
  <sheetData>
    <row r="1" spans="1:16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5">
      <c r="A3" s="12"/>
      <c r="B3" s="12"/>
      <c r="C3" s="12"/>
      <c r="D3" s="12"/>
      <c r="E3" s="12"/>
      <c r="F3" s="12" t="s">
        <v>11</v>
      </c>
      <c r="G3" s="12" t="s">
        <v>2</v>
      </c>
      <c r="H3" s="12">
        <v>3</v>
      </c>
      <c r="I3" s="12" t="s">
        <v>9</v>
      </c>
      <c r="J3" s="12">
        <v>0</v>
      </c>
      <c r="K3" s="12" t="s">
        <v>3</v>
      </c>
      <c r="L3" s="12"/>
      <c r="M3" s="12"/>
      <c r="N3" s="12"/>
      <c r="O3" s="12"/>
      <c r="P3" s="12"/>
    </row>
    <row r="4" spans="1:16" x14ac:dyDescent="0.25">
      <c r="A4" s="12"/>
      <c r="B4" s="12"/>
      <c r="C4" s="12"/>
      <c r="D4" s="12"/>
      <c r="E4" s="12"/>
      <c r="F4" s="12"/>
      <c r="G4" s="12" t="s">
        <v>15</v>
      </c>
      <c r="H4" s="12">
        <v>1</v>
      </c>
      <c r="I4" s="12" t="s">
        <v>9</v>
      </c>
      <c r="J4" s="12">
        <v>2</v>
      </c>
      <c r="K4" s="12" t="s">
        <v>16</v>
      </c>
      <c r="L4" s="12"/>
      <c r="M4" s="12"/>
      <c r="N4" s="12"/>
      <c r="O4" s="12"/>
      <c r="P4" s="12"/>
    </row>
    <row r="5" spans="1:16" x14ac:dyDescent="0.25">
      <c r="A5" s="12"/>
      <c r="B5" s="12"/>
      <c r="C5" s="12"/>
      <c r="D5" s="12"/>
      <c r="E5" s="12"/>
      <c r="F5" s="12"/>
      <c r="G5" s="12" t="s">
        <v>18</v>
      </c>
      <c r="H5" s="12">
        <v>1</v>
      </c>
      <c r="I5" s="12" t="s">
        <v>9</v>
      </c>
      <c r="J5" s="12">
        <v>1</v>
      </c>
      <c r="K5" s="12" t="s">
        <v>19</v>
      </c>
      <c r="L5" s="12"/>
      <c r="M5" s="12"/>
      <c r="N5" s="12"/>
      <c r="O5" s="12"/>
      <c r="P5" s="12"/>
    </row>
    <row r="6" spans="1:16" x14ac:dyDescent="0.25">
      <c r="A6" s="12"/>
      <c r="B6" s="12"/>
      <c r="C6" s="12"/>
      <c r="D6" s="12"/>
      <c r="E6" s="12"/>
      <c r="F6" s="12"/>
      <c r="G6" s="12" t="s">
        <v>21</v>
      </c>
      <c r="H6" s="12">
        <v>1</v>
      </c>
      <c r="I6" s="12" t="s">
        <v>9</v>
      </c>
      <c r="J6" s="12">
        <v>3</v>
      </c>
      <c r="K6" s="12" t="s">
        <v>22</v>
      </c>
      <c r="L6" s="12"/>
      <c r="M6" s="12"/>
      <c r="N6" s="12"/>
      <c r="O6" s="12"/>
      <c r="P6" s="12"/>
    </row>
    <row r="7" spans="1:16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5">
      <c r="A9" s="12"/>
      <c r="B9" s="12"/>
      <c r="C9" s="12" t="s">
        <v>4</v>
      </c>
      <c r="D9" s="12" t="s">
        <v>5</v>
      </c>
      <c r="E9" s="12" t="s">
        <v>6</v>
      </c>
      <c r="F9" s="12" t="s">
        <v>7</v>
      </c>
      <c r="G9" s="12" t="s">
        <v>8</v>
      </c>
      <c r="H9" s="33" t="s">
        <v>11</v>
      </c>
      <c r="I9" s="33"/>
      <c r="J9" s="33"/>
      <c r="K9" s="12" t="s">
        <v>10</v>
      </c>
      <c r="L9" s="12" t="s">
        <v>12</v>
      </c>
      <c r="M9" s="12"/>
      <c r="N9" s="12"/>
      <c r="O9" s="12"/>
      <c r="P9" s="12"/>
    </row>
    <row r="10" spans="1:16" x14ac:dyDescent="0.25">
      <c r="A10" s="12"/>
      <c r="B10" s="12"/>
      <c r="C10" s="13">
        <v>43265</v>
      </c>
      <c r="D10" s="12" t="s">
        <v>0</v>
      </c>
      <c r="E10" s="14">
        <v>0.375</v>
      </c>
      <c r="F10" s="15" t="s">
        <v>1</v>
      </c>
      <c r="G10" s="12" t="s">
        <v>2</v>
      </c>
      <c r="H10" s="12">
        <v>2</v>
      </c>
      <c r="I10" s="12" t="s">
        <v>9</v>
      </c>
      <c r="J10" s="12">
        <v>0</v>
      </c>
      <c r="K10" s="12" t="s">
        <v>3</v>
      </c>
      <c r="L10" s="12">
        <f>IF(H10="",0,IF(H10=J10,2,0)+IF(H10&gt;J10,5,0)+IF(J10&gt;H10,5,0))</f>
        <v>5</v>
      </c>
      <c r="M10" s="12">
        <f>IF(H10="","",IF(H10&amp;J10=H3&amp;J3,3,IF(H10&amp;H3&gt;J10&amp;J3,2,IF(J10&amp;J3&gt;H10&amp;H3,2,IF(H10=J10,1,0)))))</f>
        <v>2</v>
      </c>
      <c r="N10" s="12" t="str">
        <f>IF(H10="","",IF(H10&amp;J10=H3&amp;J3,"ACERTO",IF(H3&gt;J3,IF(H10&gt;J10,"GANO 1","PERDIO 1"),IF(J3&gt;H3,IF(J10&gt;H10,"GANO 2","PERDIO 2"),IF(H10&amp;H3=J10&amp;J3,"EMPATE","NO ACERTO")))))</f>
        <v>GANO 1</v>
      </c>
      <c r="O10" s="12">
        <f>IF(H10="",0,IF(H10&amp;J10=H3&amp;J3,3,IF(H3&gt;J3,IF(H10&gt;J10,2,0),IF(J3&gt;H3,IF(J10&gt;H10,2,0),IF(H10&amp;H3=J10&amp;J3,1,0)))))</f>
        <v>2</v>
      </c>
      <c r="P10" s="12"/>
    </row>
    <row r="11" spans="1:16" x14ac:dyDescent="0.25">
      <c r="A11" s="12"/>
      <c r="B11" s="12"/>
      <c r="C11" s="13">
        <v>43266</v>
      </c>
      <c r="D11" s="12" t="s">
        <v>14</v>
      </c>
      <c r="E11" s="14">
        <v>0.25</v>
      </c>
      <c r="F11" s="15" t="s">
        <v>1</v>
      </c>
      <c r="G11" s="12" t="s">
        <v>15</v>
      </c>
      <c r="H11" s="12">
        <v>1</v>
      </c>
      <c r="I11" s="12" t="s">
        <v>9</v>
      </c>
      <c r="J11" s="12">
        <v>2</v>
      </c>
      <c r="K11" s="12" t="s">
        <v>16</v>
      </c>
      <c r="L11" s="12">
        <f>IF(H11="",0,IF(H11=J11,2,0)+IF(H11&gt;J11,5,0)+IF(J11&gt;H11,5,0))</f>
        <v>5</v>
      </c>
      <c r="M11" s="12">
        <f>IF(H11="","",IF(H11&amp;J11=H4&amp;J4,3,IF(H11&amp;H4&gt;J11&amp;J4,2,IF(J11&amp;J4&gt;H11&amp;H4,2,IF(H11=J11,1,0)))))</f>
        <v>3</v>
      </c>
      <c r="N11" s="12" t="str">
        <f>IF(H11="","",IF(H11&amp;J11=H4&amp;J4,"ACERTO",IF(H4&gt;J4,IF(H11&gt;J11,"GANO 1","PERDIO 1"),IF(J4&gt;H4,IF(J11&gt;H11,"GANO 2","PERDIO 2"),IF(H11&amp;H4=J11&amp;J4,"EMPATE","NO ACERTO")))))</f>
        <v>ACERTO</v>
      </c>
      <c r="O11" s="12">
        <f>IF(H11="",0,IF(H11&amp;J11=H4&amp;J4,3,IF(H4&gt;J4,IF(H11&gt;J11,2,0),IF(J4&gt;H4,IF(J11&gt;H11,2,0),IF(H11&amp;H4=J11&amp;J4,1,0)))))</f>
        <v>3</v>
      </c>
      <c r="P11" s="12"/>
    </row>
    <row r="12" spans="1:16" x14ac:dyDescent="0.25">
      <c r="A12" s="12"/>
      <c r="B12" s="12"/>
      <c r="C12" s="13">
        <v>43266</v>
      </c>
      <c r="D12" s="12" t="s">
        <v>14</v>
      </c>
      <c r="E12" s="14">
        <v>0.375</v>
      </c>
      <c r="F12" s="15" t="s">
        <v>17</v>
      </c>
      <c r="G12" s="12" t="s">
        <v>18</v>
      </c>
      <c r="H12" s="12">
        <v>1</v>
      </c>
      <c r="I12" s="12" t="s">
        <v>9</v>
      </c>
      <c r="J12" s="12">
        <v>1</v>
      </c>
      <c r="K12" s="12" t="s">
        <v>19</v>
      </c>
      <c r="L12" s="12">
        <f>IF(H12="",0,IF(H12=J12,2,0)+IF(H12&gt;J12,5,0)+IF(J12&gt;H12,5,0))</f>
        <v>2</v>
      </c>
      <c r="M12" s="12">
        <f>IF(H12="","",IF(H12&amp;J12=H5&amp;J5,3,IF(H12&amp;H5&gt;J12&amp;J5,2,IF(J12&amp;J5&gt;H12&amp;H5,2,IF(H12=J12,1,0)))))</f>
        <v>3</v>
      </c>
      <c r="N12" s="12" t="str">
        <f>IF(H12="","",IF(H12&amp;J12=H5&amp;J5,"ACERTO",IF(H5&gt;J5,IF(H12&gt;J12,"GANO 1","PERDIO 1"),IF(J5&gt;H5,IF(J12&gt;H12,"GANO 2","PERDIO 2"),IF(H12&amp;H5=J12&amp;J5,"EMPATE","NO ACERTO")))))</f>
        <v>ACERTO</v>
      </c>
      <c r="O12" s="12">
        <f>IF(H12="",0,IF(H12&amp;J12=H5&amp;J5,3,IF(H5&gt;J5,IF(H12&gt;J12,2,0),IF(J5&gt;H5,IF(J12&gt;H12,2,0),IF(H12&amp;H5=J12&amp;J5,1,0)))))</f>
        <v>3</v>
      </c>
      <c r="P12" s="12" t="str">
        <f>IF(H12="","",IF(H12&amp;J12=H5&amp;J5,"ACERTO",IF(H5&amp;H12&gt;J5&amp;J12,"GANO",IF(J12&amp;J5&gt;H12&amp;H5,"GANO",IF(H12&amp;H5=J12&amp;J5,"EMPATE","NO ACERTO")))))</f>
        <v>ACERTO</v>
      </c>
    </row>
    <row r="13" spans="1:16" x14ac:dyDescent="0.25">
      <c r="A13" s="12"/>
      <c r="B13" s="12"/>
      <c r="C13" s="13">
        <v>43266</v>
      </c>
      <c r="D13" s="12" t="s">
        <v>14</v>
      </c>
      <c r="E13" s="12" t="s">
        <v>20</v>
      </c>
      <c r="F13" s="15" t="s">
        <v>17</v>
      </c>
      <c r="G13" s="12" t="s">
        <v>21</v>
      </c>
      <c r="H13" s="12">
        <v>0</v>
      </c>
      <c r="I13" s="12" t="s">
        <v>9</v>
      </c>
      <c r="J13" s="12">
        <v>3</v>
      </c>
      <c r="K13" s="12" t="s">
        <v>22</v>
      </c>
      <c r="L13" s="12">
        <f>IF(H13="",0,IF(H13=J13,2,0)+IF(H13&gt;J13,5,0)+IF(J13&gt;H13,5,0))</f>
        <v>5</v>
      </c>
      <c r="M13" s="12">
        <f>IF(H13="","",IF(H13&amp;J13=H6&amp;J6,3,IF(H13&amp;H6&gt;J13&amp;J6,2,IF(J13&amp;J6&gt;H13&amp;H6,2,IF(H13=J13,1,0)))))</f>
        <v>2</v>
      </c>
      <c r="N13" s="12" t="str">
        <f>IF(H13="","",IF(H13&amp;J13=H6&amp;J6,"ACERTO",IF(H6&gt;J6,IF(H13&gt;J13,"GANO 1","PERDIO 1"),IF(J6&gt;H6,IF(J13&gt;H13,"GANO 2","PERDIO 2"),IF(H13&amp;H6=J13&amp;J6,"EMPATE","NO ACERTO")))))</f>
        <v>GANO 2</v>
      </c>
      <c r="O13" s="12">
        <f>IF(H13="",0,IF(H13&amp;J13=H6&amp;J6,3,IF(H6&gt;J6,IF(H13&gt;J13,2,0),IF(J6&gt;H6,IF(J13&gt;H13,2,0),IF(H13&amp;H6=J13&amp;J6,1,0)))))</f>
        <v>2</v>
      </c>
      <c r="P13" s="12"/>
    </row>
    <row r="14" spans="1:1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</sheetData>
  <sheetProtection password="CC49" sheet="1" formatCells="0" formatColumns="0" formatRows="0" insertColumns="0" insertRows="0" insertHyperlinks="0" deleteColumns="0" deleteRows="0" sort="0" autoFilter="0" pivotTables="0"/>
  <mergeCells count="1">
    <mergeCell ref="H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C8" sqref="C8"/>
    </sheetView>
  </sheetViews>
  <sheetFormatPr defaultRowHeight="15" x14ac:dyDescent="0.25"/>
  <sheetData>
    <row r="2" spans="2:2" x14ac:dyDescent="0.25">
      <c r="B2" s="1" t="s">
        <v>13</v>
      </c>
    </row>
    <row r="3" spans="2:2" x14ac:dyDescent="0.25">
      <c r="B3" s="1">
        <v>0</v>
      </c>
    </row>
    <row r="4" spans="2:2" x14ac:dyDescent="0.25">
      <c r="B4" s="1">
        <v>1</v>
      </c>
    </row>
    <row r="5" spans="2:2" x14ac:dyDescent="0.25">
      <c r="B5" s="1">
        <v>2</v>
      </c>
    </row>
    <row r="6" spans="2:2" x14ac:dyDescent="0.25">
      <c r="B6" s="1">
        <v>3</v>
      </c>
    </row>
    <row r="7" spans="2:2" x14ac:dyDescent="0.25">
      <c r="B7" s="1">
        <v>4</v>
      </c>
    </row>
    <row r="8" spans="2:2" x14ac:dyDescent="0.25">
      <c r="B8" s="1">
        <v>5</v>
      </c>
    </row>
    <row r="9" spans="2:2" x14ac:dyDescent="0.25">
      <c r="B9" s="1">
        <v>6</v>
      </c>
    </row>
    <row r="10" spans="2:2" x14ac:dyDescent="0.25">
      <c r="B10" s="1">
        <v>7</v>
      </c>
    </row>
    <row r="11" spans="2:2" x14ac:dyDescent="0.25">
      <c r="B11" s="1">
        <v>8</v>
      </c>
    </row>
    <row r="12" spans="2:2" x14ac:dyDescent="0.25">
      <c r="B12" s="1">
        <v>9</v>
      </c>
    </row>
    <row r="13" spans="2:2" x14ac:dyDescent="0.25">
      <c r="B13" s="1">
        <v>10</v>
      </c>
    </row>
    <row r="14" spans="2:2" x14ac:dyDescent="0.25">
      <c r="B14" s="1">
        <v>11</v>
      </c>
    </row>
    <row r="15" spans="2:2" x14ac:dyDescent="0.25">
      <c r="B15" s="1">
        <v>12</v>
      </c>
    </row>
    <row r="16" spans="2:2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workbookViewId="0">
      <selection activeCell="G19" sqref="G19"/>
    </sheetView>
  </sheetViews>
  <sheetFormatPr defaultRowHeight="15" x14ac:dyDescent="0.25"/>
  <cols>
    <col min="1" max="1" width="9.140625" style="3" customWidth="1"/>
    <col min="2" max="2" width="13.7109375" style="3" customWidth="1"/>
    <col min="3" max="3" width="14.5703125" style="3" bestFit="1" customWidth="1"/>
    <col min="4" max="4" width="15" style="3" bestFit="1" customWidth="1"/>
    <col min="5" max="5" width="9.85546875" style="3" bestFit="1" customWidth="1"/>
    <col min="6" max="6" width="7.5703125" style="3" bestFit="1" customWidth="1"/>
    <col min="7" max="7" width="14" style="3" bestFit="1" customWidth="1"/>
    <col min="8" max="8" width="4.28515625" style="3" customWidth="1"/>
    <col min="9" max="9" width="2.85546875" style="3" bestFit="1" customWidth="1"/>
    <col min="10" max="10" width="4.28515625" style="3" customWidth="1"/>
    <col min="11" max="11" width="14.140625" style="3" bestFit="1" customWidth="1"/>
    <col min="12" max="12" width="9.140625" style="3"/>
    <col min="13" max="13" width="19" style="3" customWidth="1"/>
    <col min="14" max="14" width="15" style="3" bestFit="1" customWidth="1"/>
    <col min="15" max="15" width="9.140625" style="3" customWidth="1"/>
    <col min="16" max="16384" width="9.140625" style="3"/>
  </cols>
  <sheetData>
    <row r="1" spans="3:12" x14ac:dyDescent="0.25">
      <c r="G1" s="37" t="s">
        <v>24</v>
      </c>
      <c r="H1" s="37"/>
      <c r="I1" s="37"/>
      <c r="J1" s="37"/>
      <c r="K1" s="37"/>
    </row>
    <row r="2" spans="3:12" x14ac:dyDescent="0.25">
      <c r="C2" s="4"/>
      <c r="G2" s="37"/>
      <c r="H2" s="37"/>
      <c r="I2" s="37"/>
      <c r="J2" s="37"/>
      <c r="K2" s="37"/>
    </row>
    <row r="3" spans="3:12" x14ac:dyDescent="0.25">
      <c r="F3" s="5"/>
    </row>
    <row r="4" spans="3:12" x14ac:dyDescent="0.25">
      <c r="F4" s="5"/>
      <c r="G4" s="11" t="s">
        <v>27</v>
      </c>
      <c r="H4" s="34" t="s">
        <v>11</v>
      </c>
      <c r="I4" s="35"/>
      <c r="J4" s="36"/>
      <c r="K4" s="11" t="s">
        <v>23</v>
      </c>
    </row>
    <row r="5" spans="3:12" x14ac:dyDescent="0.25">
      <c r="F5" s="5"/>
      <c r="G5" s="7" t="s">
        <v>15</v>
      </c>
      <c r="H5" s="2">
        <v>0</v>
      </c>
      <c r="I5" s="8" t="s">
        <v>9</v>
      </c>
      <c r="J5" s="2">
        <v>1</v>
      </c>
      <c r="K5" s="7" t="s">
        <v>16</v>
      </c>
    </row>
    <row r="6" spans="3:12" x14ac:dyDescent="0.25">
      <c r="F6" s="4"/>
      <c r="G6" s="7" t="s">
        <v>18</v>
      </c>
      <c r="H6" s="2">
        <v>0</v>
      </c>
      <c r="I6" s="8" t="s">
        <v>9</v>
      </c>
      <c r="J6" s="2">
        <v>1</v>
      </c>
      <c r="K6" s="7" t="s">
        <v>19</v>
      </c>
    </row>
    <row r="7" spans="3:12" x14ac:dyDescent="0.25">
      <c r="G7" s="7" t="s">
        <v>21</v>
      </c>
      <c r="H7" s="2">
        <v>3</v>
      </c>
      <c r="I7" s="8" t="s">
        <v>9</v>
      </c>
      <c r="J7" s="2">
        <v>3</v>
      </c>
      <c r="K7" s="7" t="s">
        <v>22</v>
      </c>
    </row>
    <row r="9" spans="3:12" x14ac:dyDescent="0.25">
      <c r="E9" s="38" t="s">
        <v>25</v>
      </c>
      <c r="F9" s="38"/>
      <c r="G9" s="38"/>
      <c r="H9" s="38"/>
      <c r="I9" s="38"/>
      <c r="J9" s="38"/>
    </row>
    <row r="10" spans="3:12" x14ac:dyDescent="0.25">
      <c r="E10" s="38"/>
      <c r="F10" s="38"/>
      <c r="G10" s="38"/>
      <c r="H10" s="38"/>
      <c r="I10" s="38"/>
      <c r="J10" s="38"/>
    </row>
    <row r="11" spans="3:12" x14ac:dyDescent="0.25">
      <c r="E11" s="39"/>
      <c r="F11" s="39"/>
      <c r="G11" s="39"/>
      <c r="H11" s="39"/>
      <c r="I11" s="39"/>
      <c r="J11" s="39"/>
    </row>
    <row r="12" spans="3:12" x14ac:dyDescent="0.25">
      <c r="C12" s="6" t="s">
        <v>4</v>
      </c>
      <c r="D12" s="6" t="s">
        <v>5</v>
      </c>
      <c r="E12" s="6" t="s">
        <v>6</v>
      </c>
      <c r="F12" s="6" t="s">
        <v>7</v>
      </c>
      <c r="G12" s="6" t="s">
        <v>27</v>
      </c>
      <c r="H12" s="40" t="s">
        <v>11</v>
      </c>
      <c r="I12" s="40"/>
      <c r="J12" s="40"/>
      <c r="K12" s="6" t="s">
        <v>26</v>
      </c>
      <c r="L12" s="6" t="s">
        <v>12</v>
      </c>
    </row>
    <row r="13" spans="3:12" x14ac:dyDescent="0.25">
      <c r="C13" s="9">
        <v>43266</v>
      </c>
      <c r="D13" s="7" t="s">
        <v>14</v>
      </c>
      <c r="E13" s="10">
        <v>0.25</v>
      </c>
      <c r="F13" s="8" t="s">
        <v>1</v>
      </c>
      <c r="G13" s="7" t="s">
        <v>15</v>
      </c>
      <c r="H13" s="2">
        <v>1</v>
      </c>
      <c r="I13" s="7" t="s">
        <v>9</v>
      </c>
      <c r="J13" s="2">
        <v>2</v>
      </c>
      <c r="K13" s="7" t="s">
        <v>16</v>
      </c>
      <c r="L13" s="16">
        <f>IF(H5="",0,IF(H13&amp;J13=H5&amp;J5,3,IF(H5&gt;J5,IF(H13&gt;J13,2,0),IF(J5&gt;H5,IF(J13&gt;H13,2,0),IF(H13&amp;H5=J13&amp;J5,2,0)))))</f>
        <v>2</v>
      </c>
    </row>
    <row r="14" spans="3:12" x14ac:dyDescent="0.25">
      <c r="C14" s="9">
        <v>43266</v>
      </c>
      <c r="D14" s="7" t="s">
        <v>14</v>
      </c>
      <c r="E14" s="10">
        <v>0.375</v>
      </c>
      <c r="F14" s="8" t="s">
        <v>17</v>
      </c>
      <c r="G14" s="7" t="s">
        <v>18</v>
      </c>
      <c r="H14" s="2">
        <v>1</v>
      </c>
      <c r="I14" s="7" t="s">
        <v>9</v>
      </c>
      <c r="J14" s="2">
        <v>0</v>
      </c>
      <c r="K14" s="7" t="s">
        <v>19</v>
      </c>
      <c r="L14" s="16">
        <f t="shared" ref="L14:L15" si="0">IF(H6="",0,IF(H14&amp;J14=H6&amp;J6,3,IF(H6&gt;J6,IF(H14&gt;J14,2,0),IF(J6&gt;H6,IF(J14&gt;H14,2,0),IF(H14&amp;H6=J14&amp;J6,2,0)))))</f>
        <v>0</v>
      </c>
    </row>
    <row r="15" spans="3:12" x14ac:dyDescent="0.25">
      <c r="C15" s="9">
        <v>43266</v>
      </c>
      <c r="D15" s="7" t="s">
        <v>14</v>
      </c>
      <c r="E15" s="7" t="s">
        <v>20</v>
      </c>
      <c r="F15" s="8" t="s">
        <v>17</v>
      </c>
      <c r="G15" s="7" t="s">
        <v>21</v>
      </c>
      <c r="H15" s="2">
        <v>1</v>
      </c>
      <c r="I15" s="7" t="s">
        <v>9</v>
      </c>
      <c r="J15" s="2">
        <v>3</v>
      </c>
      <c r="K15" s="7" t="s">
        <v>22</v>
      </c>
      <c r="L15" s="16">
        <f t="shared" si="0"/>
        <v>0</v>
      </c>
    </row>
    <row r="16" spans="3:12" x14ac:dyDescent="0.25">
      <c r="C16" s="24"/>
      <c r="D16" s="25"/>
      <c r="E16" s="25"/>
      <c r="F16" s="26"/>
      <c r="G16" s="25"/>
      <c r="H16" s="27"/>
      <c r="I16" s="25"/>
      <c r="J16" s="27"/>
      <c r="K16" s="25"/>
      <c r="L16" s="29"/>
    </row>
    <row r="17" spans="2:12" x14ac:dyDescent="0.25">
      <c r="H17" s="23"/>
      <c r="I17" s="23"/>
      <c r="J17" s="23"/>
      <c r="K17" s="28"/>
      <c r="L17" s="28"/>
    </row>
    <row r="18" spans="2:12" x14ac:dyDescent="0.25">
      <c r="H18" s="23"/>
      <c r="I18" s="23"/>
      <c r="J18" s="23"/>
      <c r="K18" s="22"/>
      <c r="L18" s="22"/>
    </row>
    <row r="20" spans="2:12" x14ac:dyDescent="0.25">
      <c r="B20" s="32" t="s">
        <v>55</v>
      </c>
      <c r="C20" s="32" t="s">
        <v>56</v>
      </c>
      <c r="D20" s="32" t="s">
        <v>57</v>
      </c>
    </row>
    <row r="21" spans="2:12" x14ac:dyDescent="0.25">
      <c r="B21" s="31" t="s">
        <v>59</v>
      </c>
      <c r="C21" s="31" t="s">
        <v>60</v>
      </c>
      <c r="D21" s="32">
        <f>SUM(L13:L15)</f>
        <v>2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H4:J4"/>
    <mergeCell ref="G1:K2"/>
    <mergeCell ref="E9:J11"/>
    <mergeCell ref="H12:J12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J5:J7 H5:H7 J13:J16 H13:H16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workbookViewId="0">
      <selection activeCell="H9" sqref="H9"/>
    </sheetView>
  </sheetViews>
  <sheetFormatPr defaultRowHeight="15" x14ac:dyDescent="0.25"/>
  <cols>
    <col min="1" max="2" width="9.140625" style="3"/>
    <col min="3" max="3" width="14.5703125" style="3" bestFit="1" customWidth="1"/>
    <col min="4" max="4" width="15" style="3" bestFit="1" customWidth="1"/>
    <col min="5" max="5" width="9.85546875" style="3" bestFit="1" customWidth="1"/>
    <col min="6" max="6" width="7.5703125" style="3" bestFit="1" customWidth="1"/>
    <col min="7" max="7" width="14" style="3" customWidth="1"/>
    <col min="8" max="8" width="4.28515625" style="3" customWidth="1"/>
    <col min="9" max="9" width="2.85546875" style="3" bestFit="1" customWidth="1"/>
    <col min="10" max="10" width="4.28515625" style="3" customWidth="1"/>
    <col min="11" max="11" width="13.85546875" style="3" bestFit="1" customWidth="1"/>
    <col min="12" max="16384" width="9.140625" style="3"/>
  </cols>
  <sheetData>
    <row r="1" spans="3:12" x14ac:dyDescent="0.25">
      <c r="G1" s="43" t="s">
        <v>24</v>
      </c>
      <c r="H1" s="43"/>
      <c r="I1" s="43"/>
      <c r="J1" s="43"/>
      <c r="K1" s="43"/>
    </row>
    <row r="2" spans="3:12" x14ac:dyDescent="0.25">
      <c r="C2" s="4"/>
      <c r="G2" s="43"/>
      <c r="H2" s="43"/>
      <c r="I2" s="43"/>
      <c r="J2" s="43"/>
      <c r="K2" s="43"/>
    </row>
    <row r="3" spans="3:12" x14ac:dyDescent="0.25">
      <c r="F3" s="5"/>
    </row>
    <row r="4" spans="3:12" x14ac:dyDescent="0.25">
      <c r="F4" s="5"/>
      <c r="G4" s="17" t="s">
        <v>27</v>
      </c>
      <c r="H4" s="44" t="s">
        <v>11</v>
      </c>
      <c r="I4" s="45"/>
      <c r="J4" s="46"/>
      <c r="K4" s="17" t="s">
        <v>23</v>
      </c>
    </row>
    <row r="5" spans="3:12" x14ac:dyDescent="0.25">
      <c r="F5" s="5"/>
      <c r="G5" s="18" t="s">
        <v>31</v>
      </c>
      <c r="H5" s="2">
        <v>2</v>
      </c>
      <c r="I5" s="16" t="s">
        <v>9</v>
      </c>
      <c r="J5" s="2">
        <v>1</v>
      </c>
      <c r="K5" s="18" t="s">
        <v>35</v>
      </c>
    </row>
    <row r="6" spans="3:12" x14ac:dyDescent="0.25">
      <c r="F6" s="5"/>
      <c r="G6" s="18" t="s">
        <v>32</v>
      </c>
      <c r="H6" s="2">
        <v>1</v>
      </c>
      <c r="I6" s="16" t="s">
        <v>9</v>
      </c>
      <c r="J6" s="2">
        <v>1</v>
      </c>
      <c r="K6" s="18" t="s">
        <v>36</v>
      </c>
    </row>
    <row r="7" spans="3:12" x14ac:dyDescent="0.25">
      <c r="F7" s="4"/>
      <c r="G7" s="18" t="s">
        <v>33</v>
      </c>
      <c r="H7" s="2">
        <v>0</v>
      </c>
      <c r="I7" s="16" t="s">
        <v>9</v>
      </c>
      <c r="J7" s="2">
        <v>1</v>
      </c>
      <c r="K7" s="18" t="s">
        <v>37</v>
      </c>
    </row>
    <row r="8" spans="3:12" x14ac:dyDescent="0.25">
      <c r="G8" s="18" t="s">
        <v>34</v>
      </c>
      <c r="H8" s="2">
        <v>2</v>
      </c>
      <c r="I8" s="16" t="s">
        <v>9</v>
      </c>
      <c r="J8" s="2">
        <v>0</v>
      </c>
      <c r="K8" s="18" t="s">
        <v>38</v>
      </c>
    </row>
    <row r="10" spans="3:12" x14ac:dyDescent="0.25">
      <c r="E10" s="47" t="s">
        <v>25</v>
      </c>
      <c r="F10" s="47"/>
      <c r="G10" s="47"/>
      <c r="H10" s="47"/>
      <c r="I10" s="47"/>
      <c r="J10" s="47"/>
    </row>
    <row r="11" spans="3:12" x14ac:dyDescent="0.25">
      <c r="E11" s="47"/>
      <c r="F11" s="47"/>
      <c r="G11" s="47"/>
      <c r="H11" s="47"/>
      <c r="I11" s="47"/>
      <c r="J11" s="47"/>
    </row>
    <row r="12" spans="3:12" x14ac:dyDescent="0.25">
      <c r="E12" s="48"/>
      <c r="F12" s="48"/>
      <c r="G12" s="48"/>
      <c r="H12" s="48"/>
      <c r="I12" s="48"/>
      <c r="J12" s="48"/>
    </row>
    <row r="13" spans="3:12" x14ac:dyDescent="0.25">
      <c r="C13" s="19" t="s">
        <v>4</v>
      </c>
      <c r="D13" s="19" t="s">
        <v>5</v>
      </c>
      <c r="E13" s="19" t="s">
        <v>6</v>
      </c>
      <c r="F13" s="19" t="s">
        <v>7</v>
      </c>
      <c r="G13" s="19" t="s">
        <v>27</v>
      </c>
      <c r="H13" s="49" t="s">
        <v>11</v>
      </c>
      <c r="I13" s="49"/>
      <c r="J13" s="49"/>
      <c r="K13" s="19" t="s">
        <v>26</v>
      </c>
      <c r="L13" s="19" t="s">
        <v>12</v>
      </c>
    </row>
    <row r="14" spans="3:12" x14ac:dyDescent="0.25">
      <c r="C14" s="20">
        <v>43267</v>
      </c>
      <c r="D14" s="18" t="s">
        <v>29</v>
      </c>
      <c r="E14" s="21">
        <v>0.16666666666666666</v>
      </c>
      <c r="F14" s="16" t="s">
        <v>30</v>
      </c>
      <c r="G14" s="18" t="s">
        <v>31</v>
      </c>
      <c r="H14" s="2">
        <v>3</v>
      </c>
      <c r="I14" s="18" t="s">
        <v>9</v>
      </c>
      <c r="J14" s="2">
        <v>0</v>
      </c>
      <c r="K14" s="18" t="s">
        <v>35</v>
      </c>
      <c r="L14" s="16">
        <f>IF(H5="",0,IF(H14&amp;J14=H5&amp;J5,3,IF(H5&gt;J5,IF(H14&gt;J14,2,0),IF(J5&gt;H5,IF(J14&gt;H14,2,0),IF(H14&amp;H5=J14&amp;J5,2,0)))))</f>
        <v>2</v>
      </c>
    </row>
    <row r="15" spans="3:12" x14ac:dyDescent="0.25">
      <c r="C15" s="20">
        <v>43267</v>
      </c>
      <c r="D15" s="18" t="s">
        <v>29</v>
      </c>
      <c r="E15" s="21">
        <v>0.29166666666666669</v>
      </c>
      <c r="F15" s="16" t="s">
        <v>28</v>
      </c>
      <c r="G15" s="18" t="s">
        <v>32</v>
      </c>
      <c r="H15" s="2">
        <v>4</v>
      </c>
      <c r="I15" s="18" t="s">
        <v>9</v>
      </c>
      <c r="J15" s="2">
        <v>0</v>
      </c>
      <c r="K15" s="18" t="s">
        <v>36</v>
      </c>
      <c r="L15" s="16">
        <f t="shared" ref="L15:L17" si="0">IF(H6="",0,IF(H15&amp;J15=H6&amp;J6,3,IF(H6&gt;J6,IF(H15&gt;J15,2,0),IF(J6&gt;H6,IF(J15&gt;H15,2,0),IF(H15&amp;H6=J15&amp;J6,2,0)))))</f>
        <v>0</v>
      </c>
    </row>
    <row r="16" spans="3:12" x14ac:dyDescent="0.25">
      <c r="C16" s="20">
        <v>43267</v>
      </c>
      <c r="D16" s="18" t="s">
        <v>29</v>
      </c>
      <c r="E16" s="21">
        <v>0.41666666666666669</v>
      </c>
      <c r="F16" s="16" t="s">
        <v>30</v>
      </c>
      <c r="G16" s="18" t="s">
        <v>33</v>
      </c>
      <c r="H16" s="2">
        <v>1</v>
      </c>
      <c r="I16" s="18" t="s">
        <v>9</v>
      </c>
      <c r="J16" s="2">
        <v>2</v>
      </c>
      <c r="K16" s="18" t="s">
        <v>37</v>
      </c>
      <c r="L16" s="16">
        <f t="shared" si="0"/>
        <v>2</v>
      </c>
    </row>
    <row r="17" spans="2:12" x14ac:dyDescent="0.25">
      <c r="C17" s="20">
        <v>43267</v>
      </c>
      <c r="D17" s="18" t="s">
        <v>29</v>
      </c>
      <c r="E17" s="21">
        <v>0.54166666666666663</v>
      </c>
      <c r="F17" s="16" t="s">
        <v>28</v>
      </c>
      <c r="G17" s="18" t="s">
        <v>34</v>
      </c>
      <c r="H17" s="2">
        <v>3</v>
      </c>
      <c r="I17" s="18" t="s">
        <v>9</v>
      </c>
      <c r="J17" s="2">
        <v>0</v>
      </c>
      <c r="K17" s="18" t="s">
        <v>38</v>
      </c>
      <c r="L17" s="16">
        <f t="shared" si="0"/>
        <v>2</v>
      </c>
    </row>
    <row r="18" spans="2:12" x14ac:dyDescent="0.25">
      <c r="K18" s="30"/>
      <c r="L18" s="29"/>
    </row>
    <row r="19" spans="2:12" x14ac:dyDescent="0.25">
      <c r="H19" s="41"/>
      <c r="I19" s="41"/>
      <c r="J19" s="41"/>
      <c r="K19" s="50"/>
      <c r="L19" s="50"/>
    </row>
    <row r="20" spans="2:12" x14ac:dyDescent="0.25">
      <c r="H20" s="41"/>
      <c r="I20" s="41"/>
      <c r="J20" s="41"/>
      <c r="K20" s="42"/>
      <c r="L20" s="42"/>
    </row>
    <row r="21" spans="2:12" x14ac:dyDescent="0.25">
      <c r="B21" s="32" t="s">
        <v>55</v>
      </c>
      <c r="C21" s="32" t="s">
        <v>56</v>
      </c>
      <c r="D21" s="32" t="s">
        <v>57</v>
      </c>
    </row>
    <row r="22" spans="2:12" x14ac:dyDescent="0.25">
      <c r="B22" s="31" t="s">
        <v>59</v>
      </c>
      <c r="C22" s="31" t="s">
        <v>60</v>
      </c>
      <c r="D22" s="32">
        <f>SUM(L14:L17)</f>
        <v>6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20:J20"/>
    <mergeCell ref="K20:L20"/>
    <mergeCell ref="G1:K2"/>
    <mergeCell ref="H4:J4"/>
    <mergeCell ref="E10:J12"/>
    <mergeCell ref="H13:J13"/>
    <mergeCell ref="H19:J19"/>
    <mergeCell ref="K19:L19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H14:H17 J14:J17 H5:H8 J5:J8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workbookViewId="0">
      <selection activeCell="J19" sqref="J19"/>
    </sheetView>
  </sheetViews>
  <sheetFormatPr defaultRowHeight="15" x14ac:dyDescent="0.25"/>
  <cols>
    <col min="1" max="2" width="9.140625" style="3"/>
    <col min="3" max="3" width="14.5703125" style="3" bestFit="1" customWidth="1"/>
    <col min="4" max="4" width="15" style="3" bestFit="1" customWidth="1"/>
    <col min="5" max="5" width="9.85546875" style="3" bestFit="1" customWidth="1"/>
    <col min="6" max="6" width="7.5703125" style="3" bestFit="1" customWidth="1"/>
    <col min="7" max="7" width="14" style="3" customWidth="1"/>
    <col min="8" max="8" width="4.28515625" style="3" customWidth="1"/>
    <col min="9" max="9" width="2.85546875" style="3" bestFit="1" customWidth="1"/>
    <col min="10" max="10" width="4.28515625" style="3" customWidth="1"/>
    <col min="11" max="11" width="13.85546875" style="3" bestFit="1" customWidth="1"/>
    <col min="12" max="16384" width="9.140625" style="3"/>
  </cols>
  <sheetData>
    <row r="1" spans="3:12" x14ac:dyDescent="0.25">
      <c r="G1" s="43" t="s">
        <v>24</v>
      </c>
      <c r="H1" s="43"/>
      <c r="I1" s="43"/>
      <c r="J1" s="43"/>
      <c r="K1" s="43"/>
    </row>
    <row r="2" spans="3:12" x14ac:dyDescent="0.25">
      <c r="C2" s="4"/>
      <c r="G2" s="43"/>
      <c r="H2" s="43"/>
      <c r="I2" s="43"/>
      <c r="J2" s="43"/>
      <c r="K2" s="43"/>
    </row>
    <row r="3" spans="3:12" x14ac:dyDescent="0.25">
      <c r="F3" s="5"/>
    </row>
    <row r="4" spans="3:12" x14ac:dyDescent="0.25">
      <c r="F4" s="5"/>
      <c r="G4" s="17" t="s">
        <v>27</v>
      </c>
      <c r="H4" s="44" t="s">
        <v>11</v>
      </c>
      <c r="I4" s="45"/>
      <c r="J4" s="46"/>
      <c r="K4" s="17" t="s">
        <v>23</v>
      </c>
    </row>
    <row r="5" spans="3:12" x14ac:dyDescent="0.25">
      <c r="F5" s="5"/>
      <c r="G5" s="18" t="s">
        <v>42</v>
      </c>
      <c r="H5" s="2">
        <v>0</v>
      </c>
      <c r="I5" s="16" t="s">
        <v>9</v>
      </c>
      <c r="J5" s="2">
        <v>1</v>
      </c>
      <c r="K5" s="18" t="s">
        <v>45</v>
      </c>
    </row>
    <row r="6" spans="3:12" x14ac:dyDescent="0.25">
      <c r="F6" s="4"/>
      <c r="G6" s="18" t="s">
        <v>43</v>
      </c>
      <c r="H6" s="2">
        <v>0</v>
      </c>
      <c r="I6" s="16" t="s">
        <v>9</v>
      </c>
      <c r="J6" s="2">
        <v>1</v>
      </c>
      <c r="K6" s="18" t="s">
        <v>46</v>
      </c>
    </row>
    <row r="7" spans="3:12" x14ac:dyDescent="0.25">
      <c r="G7" s="18" t="s">
        <v>44</v>
      </c>
      <c r="H7" s="2">
        <v>1</v>
      </c>
      <c r="I7" s="16" t="s">
        <v>9</v>
      </c>
      <c r="J7" s="2">
        <v>1</v>
      </c>
      <c r="K7" s="18" t="s">
        <v>47</v>
      </c>
    </row>
    <row r="9" spans="3:12" x14ac:dyDescent="0.25">
      <c r="E9" s="47" t="s">
        <v>25</v>
      </c>
      <c r="F9" s="47"/>
      <c r="G9" s="47"/>
      <c r="H9" s="47"/>
      <c r="I9" s="47"/>
      <c r="J9" s="47"/>
    </row>
    <row r="10" spans="3:12" x14ac:dyDescent="0.25">
      <c r="E10" s="47"/>
      <c r="F10" s="47"/>
      <c r="G10" s="47"/>
      <c r="H10" s="47"/>
      <c r="I10" s="47"/>
      <c r="J10" s="47"/>
    </row>
    <row r="11" spans="3:12" x14ac:dyDescent="0.25">
      <c r="E11" s="48"/>
      <c r="F11" s="48"/>
      <c r="G11" s="48"/>
      <c r="H11" s="48"/>
      <c r="I11" s="48"/>
      <c r="J11" s="48"/>
    </row>
    <row r="12" spans="3:12" x14ac:dyDescent="0.25">
      <c r="C12" s="19" t="s">
        <v>4</v>
      </c>
      <c r="D12" s="19" t="s">
        <v>5</v>
      </c>
      <c r="E12" s="19" t="s">
        <v>6</v>
      </c>
      <c r="F12" s="19" t="s">
        <v>7</v>
      </c>
      <c r="G12" s="19" t="s">
        <v>27</v>
      </c>
      <c r="H12" s="49" t="s">
        <v>11</v>
      </c>
      <c r="I12" s="49"/>
      <c r="J12" s="49"/>
      <c r="K12" s="19" t="s">
        <v>26</v>
      </c>
      <c r="L12" s="19" t="s">
        <v>12</v>
      </c>
    </row>
    <row r="13" spans="3:12" x14ac:dyDescent="0.25">
      <c r="C13" s="20">
        <v>43268</v>
      </c>
      <c r="D13" s="18" t="s">
        <v>39</v>
      </c>
      <c r="E13" s="21">
        <v>0.25</v>
      </c>
      <c r="F13" s="16" t="s">
        <v>40</v>
      </c>
      <c r="G13" s="18" t="s">
        <v>42</v>
      </c>
      <c r="H13" s="2">
        <v>2</v>
      </c>
      <c r="I13" s="18" t="s">
        <v>9</v>
      </c>
      <c r="J13" s="2">
        <v>1</v>
      </c>
      <c r="K13" s="18" t="s">
        <v>45</v>
      </c>
      <c r="L13" s="16">
        <f>IF(H5="",0,IF(H13&amp;J13=H5&amp;J5,3,IF(H5&gt;J5,IF(H13&gt;J13,2,0),IF(J5&gt;H5,IF(J13&gt;H13,2,0),IF(H13&amp;H5=J13&amp;J5,2,0)))))</f>
        <v>0</v>
      </c>
    </row>
    <row r="14" spans="3:12" x14ac:dyDescent="0.25">
      <c r="C14" s="20">
        <v>43268</v>
      </c>
      <c r="D14" s="18" t="s">
        <v>39</v>
      </c>
      <c r="E14" s="21">
        <v>0.375</v>
      </c>
      <c r="F14" s="16" t="s">
        <v>41</v>
      </c>
      <c r="G14" s="18" t="s">
        <v>43</v>
      </c>
      <c r="H14" s="2">
        <v>4</v>
      </c>
      <c r="I14" s="18" t="s">
        <v>9</v>
      </c>
      <c r="J14" s="2">
        <v>1</v>
      </c>
      <c r="K14" s="18" t="s">
        <v>46</v>
      </c>
      <c r="L14" s="16">
        <f t="shared" ref="L14:L15" si="0">IF(H6="",0,IF(H14&amp;J14=H6&amp;J6,3,IF(H6&gt;J6,IF(H14&gt;J14,2,0),IF(J6&gt;H6,IF(J14&gt;H14,2,0),IF(H14&amp;H6=J14&amp;J6,2,0)))))</f>
        <v>0</v>
      </c>
    </row>
    <row r="15" spans="3:12" x14ac:dyDescent="0.25">
      <c r="C15" s="20">
        <v>43268</v>
      </c>
      <c r="D15" s="18" t="s">
        <v>39</v>
      </c>
      <c r="E15" s="18" t="s">
        <v>20</v>
      </c>
      <c r="F15" s="16" t="s">
        <v>40</v>
      </c>
      <c r="G15" s="18" t="s">
        <v>44</v>
      </c>
      <c r="H15" s="2">
        <v>3</v>
      </c>
      <c r="I15" s="18" t="s">
        <v>9</v>
      </c>
      <c r="J15" s="2">
        <v>0</v>
      </c>
      <c r="K15" s="18" t="s">
        <v>47</v>
      </c>
      <c r="L15" s="16">
        <f t="shared" si="0"/>
        <v>0</v>
      </c>
    </row>
    <row r="16" spans="3:12" x14ac:dyDescent="0.25">
      <c r="K16" s="30"/>
      <c r="L16" s="29"/>
    </row>
    <row r="17" spans="2:12" x14ac:dyDescent="0.25">
      <c r="H17" s="41"/>
      <c r="I17" s="41"/>
      <c r="J17" s="41"/>
      <c r="K17" s="50"/>
      <c r="L17" s="50"/>
    </row>
    <row r="18" spans="2:12" x14ac:dyDescent="0.25">
      <c r="H18" s="41"/>
      <c r="I18" s="41"/>
      <c r="J18" s="41"/>
      <c r="K18" s="42"/>
      <c r="L18" s="42"/>
    </row>
    <row r="20" spans="2:12" x14ac:dyDescent="0.25">
      <c r="B20" s="32" t="s">
        <v>55</v>
      </c>
      <c r="C20" s="32" t="s">
        <v>56</v>
      </c>
      <c r="D20" s="32" t="s">
        <v>57</v>
      </c>
    </row>
    <row r="21" spans="2:12" x14ac:dyDescent="0.25">
      <c r="B21" s="31" t="s">
        <v>59</v>
      </c>
      <c r="C21" s="31" t="s">
        <v>60</v>
      </c>
      <c r="D21" s="32">
        <f>SUM(L13:L15)</f>
        <v>0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18:J18"/>
    <mergeCell ref="K18:L18"/>
    <mergeCell ref="G1:K2"/>
    <mergeCell ref="H4:J4"/>
    <mergeCell ref="E9:J11"/>
    <mergeCell ref="H12:J12"/>
    <mergeCell ref="H17:J17"/>
    <mergeCell ref="K17:L17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J5:J7 H5:H7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workbookViewId="0">
      <selection activeCell="H8" sqref="H8"/>
    </sheetView>
  </sheetViews>
  <sheetFormatPr defaultRowHeight="15" x14ac:dyDescent="0.25"/>
  <cols>
    <col min="1" max="2" width="9.140625" style="3"/>
    <col min="3" max="3" width="14.5703125" style="3" bestFit="1" customWidth="1"/>
    <col min="4" max="4" width="15" style="3" bestFit="1" customWidth="1"/>
    <col min="5" max="5" width="9.85546875" style="3" bestFit="1" customWidth="1"/>
    <col min="6" max="6" width="7.5703125" style="3" bestFit="1" customWidth="1"/>
    <col min="7" max="7" width="14" style="3" customWidth="1"/>
    <col min="8" max="8" width="4.28515625" style="3" customWidth="1"/>
    <col min="9" max="9" width="2.85546875" style="3" bestFit="1" customWidth="1"/>
    <col min="10" max="10" width="4.28515625" style="3" customWidth="1"/>
    <col min="11" max="11" width="13.85546875" style="3" bestFit="1" customWidth="1"/>
    <col min="12" max="16384" width="9.140625" style="3"/>
  </cols>
  <sheetData>
    <row r="1" spans="3:12" x14ac:dyDescent="0.25">
      <c r="G1" s="43" t="s">
        <v>24</v>
      </c>
      <c r="H1" s="43"/>
      <c r="I1" s="43"/>
      <c r="J1" s="43"/>
      <c r="K1" s="43"/>
    </row>
    <row r="2" spans="3:12" x14ac:dyDescent="0.25">
      <c r="C2" s="4"/>
      <c r="G2" s="43"/>
      <c r="H2" s="43"/>
      <c r="I2" s="43"/>
      <c r="J2" s="43"/>
      <c r="K2" s="43"/>
    </row>
    <row r="3" spans="3:12" x14ac:dyDescent="0.25">
      <c r="F3" s="5"/>
    </row>
    <row r="4" spans="3:12" x14ac:dyDescent="0.25">
      <c r="F4" s="5"/>
      <c r="G4" s="17" t="s">
        <v>27</v>
      </c>
      <c r="H4" s="44" t="s">
        <v>11</v>
      </c>
      <c r="I4" s="45"/>
      <c r="J4" s="46"/>
      <c r="K4" s="17" t="s">
        <v>23</v>
      </c>
    </row>
    <row r="5" spans="3:12" x14ac:dyDescent="0.25">
      <c r="F5" s="5"/>
      <c r="G5" s="18" t="s">
        <v>50</v>
      </c>
      <c r="H5" s="2">
        <v>1</v>
      </c>
      <c r="I5" s="16" t="s">
        <v>9</v>
      </c>
      <c r="J5" s="2">
        <v>0</v>
      </c>
      <c r="K5" s="18" t="s">
        <v>53</v>
      </c>
    </row>
    <row r="6" spans="3:12" x14ac:dyDescent="0.25">
      <c r="F6" s="4"/>
      <c r="G6" s="18" t="s">
        <v>51</v>
      </c>
      <c r="H6" s="2">
        <v>3</v>
      </c>
      <c r="I6" s="16" t="s">
        <v>9</v>
      </c>
      <c r="J6" s="2">
        <v>0</v>
      </c>
      <c r="K6" s="18" t="s">
        <v>54</v>
      </c>
    </row>
    <row r="7" spans="3:12" x14ac:dyDescent="0.25">
      <c r="G7" s="18" t="s">
        <v>52</v>
      </c>
      <c r="H7" s="2">
        <v>1</v>
      </c>
      <c r="I7" s="16" t="s">
        <v>9</v>
      </c>
      <c r="J7" s="2">
        <v>2</v>
      </c>
      <c r="K7" s="18" t="s">
        <v>58</v>
      </c>
    </row>
    <row r="9" spans="3:12" x14ac:dyDescent="0.25">
      <c r="E9" s="47" t="s">
        <v>25</v>
      </c>
      <c r="F9" s="47"/>
      <c r="G9" s="47"/>
      <c r="H9" s="47"/>
      <c r="I9" s="47"/>
      <c r="J9" s="47"/>
    </row>
    <row r="10" spans="3:12" x14ac:dyDescent="0.25">
      <c r="E10" s="47"/>
      <c r="F10" s="47"/>
      <c r="G10" s="47"/>
      <c r="H10" s="47"/>
      <c r="I10" s="47"/>
      <c r="J10" s="47"/>
    </row>
    <row r="11" spans="3:12" x14ac:dyDescent="0.25">
      <c r="E11" s="48"/>
      <c r="F11" s="48"/>
      <c r="G11" s="48"/>
      <c r="H11" s="48"/>
      <c r="I11" s="48"/>
      <c r="J11" s="48"/>
    </row>
    <row r="12" spans="3:12" x14ac:dyDescent="0.25">
      <c r="C12" s="19" t="s">
        <v>4</v>
      </c>
      <c r="D12" s="19" t="s">
        <v>5</v>
      </c>
      <c r="E12" s="19" t="s">
        <v>6</v>
      </c>
      <c r="F12" s="19" t="s">
        <v>7</v>
      </c>
      <c r="G12" s="19" t="s">
        <v>27</v>
      </c>
      <c r="H12" s="49" t="s">
        <v>11</v>
      </c>
      <c r="I12" s="49"/>
      <c r="J12" s="49"/>
      <c r="K12" s="19" t="s">
        <v>26</v>
      </c>
      <c r="L12" s="19" t="s">
        <v>12</v>
      </c>
    </row>
    <row r="13" spans="3:12" x14ac:dyDescent="0.25">
      <c r="C13" s="20">
        <v>43269</v>
      </c>
      <c r="D13" s="18" t="s">
        <v>48</v>
      </c>
      <c r="E13" s="21">
        <v>0.25</v>
      </c>
      <c r="F13" s="16" t="s">
        <v>41</v>
      </c>
      <c r="G13" s="18" t="s">
        <v>50</v>
      </c>
      <c r="H13" s="2">
        <v>2</v>
      </c>
      <c r="I13" s="18" t="s">
        <v>9</v>
      </c>
      <c r="J13" s="2">
        <v>0</v>
      </c>
      <c r="K13" s="18" t="s">
        <v>53</v>
      </c>
      <c r="L13" s="16">
        <f>IF(H5="",0,IF(H13&amp;J13=H5&amp;J5,3,IF(H5&gt;J5,IF(H13&gt;J13,2,0),IF(J5&gt;H5,IF(J13&gt;H13,2,0),IF(H13&amp;H5=J13&amp;J5,2,0)))))</f>
        <v>2</v>
      </c>
    </row>
    <row r="14" spans="3:12" x14ac:dyDescent="0.25">
      <c r="C14" s="20">
        <v>43269</v>
      </c>
      <c r="D14" s="18" t="s">
        <v>48</v>
      </c>
      <c r="E14" s="21">
        <v>0.375</v>
      </c>
      <c r="F14" s="16" t="s">
        <v>49</v>
      </c>
      <c r="G14" s="18" t="s">
        <v>51</v>
      </c>
      <c r="H14" s="2">
        <v>4</v>
      </c>
      <c r="I14" s="18" t="s">
        <v>9</v>
      </c>
      <c r="J14" s="2">
        <v>0</v>
      </c>
      <c r="K14" s="18" t="s">
        <v>54</v>
      </c>
      <c r="L14" s="16">
        <f t="shared" ref="L14:L15" si="0">IF(H6="",0,IF(H14&amp;J14=H6&amp;J6,3,IF(H6&gt;J6,IF(H14&gt;J14,2,0),IF(J6&gt;H6,IF(J14&gt;H14,2,0),IF(H14&amp;H6=J14&amp;J6,2,0)))))</f>
        <v>2</v>
      </c>
    </row>
    <row r="15" spans="3:12" x14ac:dyDescent="0.25">
      <c r="C15" s="20">
        <v>43269</v>
      </c>
      <c r="D15" s="18" t="s">
        <v>48</v>
      </c>
      <c r="E15" s="18" t="s">
        <v>20</v>
      </c>
      <c r="F15" s="16" t="s">
        <v>49</v>
      </c>
      <c r="G15" s="18" t="s">
        <v>52</v>
      </c>
      <c r="H15" s="2">
        <v>1</v>
      </c>
      <c r="I15" s="18" t="s">
        <v>9</v>
      </c>
      <c r="J15" s="2">
        <v>3</v>
      </c>
      <c r="K15" s="18" t="s">
        <v>58</v>
      </c>
      <c r="L15" s="16">
        <f t="shared" si="0"/>
        <v>2</v>
      </c>
    </row>
    <row r="16" spans="3:12" x14ac:dyDescent="0.25">
      <c r="K16" s="30"/>
      <c r="L16" s="29"/>
    </row>
    <row r="17" spans="2:12" x14ac:dyDescent="0.25">
      <c r="H17" s="41"/>
      <c r="I17" s="41"/>
      <c r="J17" s="41"/>
      <c r="K17" s="50"/>
      <c r="L17" s="50"/>
    </row>
    <row r="18" spans="2:12" x14ac:dyDescent="0.25">
      <c r="H18" s="41"/>
      <c r="I18" s="41"/>
      <c r="J18" s="41"/>
      <c r="K18" s="42"/>
      <c r="L18" s="42"/>
    </row>
    <row r="20" spans="2:12" x14ac:dyDescent="0.25">
      <c r="B20" s="32" t="s">
        <v>55</v>
      </c>
      <c r="C20" s="32" t="s">
        <v>56</v>
      </c>
      <c r="D20" s="32" t="s">
        <v>57</v>
      </c>
    </row>
    <row r="21" spans="2:12" x14ac:dyDescent="0.25">
      <c r="B21" s="31" t="s">
        <v>59</v>
      </c>
      <c r="C21" s="31" t="s">
        <v>60</v>
      </c>
      <c r="D21" s="32">
        <f>SUM(L13:L15)</f>
        <v>6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18:J18"/>
    <mergeCell ref="K18:L18"/>
    <mergeCell ref="G1:K2"/>
    <mergeCell ref="H4:J4"/>
    <mergeCell ref="E9:J11"/>
    <mergeCell ref="H12:J12"/>
    <mergeCell ref="H17:J17"/>
    <mergeCell ref="K17:L17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J5:J7 H5:H7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PARAMETROS</vt:lpstr>
      <vt:lpstr>Viernes 15-06</vt:lpstr>
      <vt:lpstr>Sabado 16-06</vt:lpstr>
      <vt:lpstr>Domingo 17-06</vt:lpstr>
      <vt:lpstr>Lunes 18-06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dcterms:created xsi:type="dcterms:W3CDTF">2018-06-07T17:41:17Z</dcterms:created>
  <dcterms:modified xsi:type="dcterms:W3CDTF">2018-06-18T19:58:32Z</dcterms:modified>
</cp:coreProperties>
</file>