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<sst xmlns="http://schemas.openxmlformats.org/spreadsheetml/2006/main" count="39" uniqueCount="15">
  <si>
    <t>Tax Year</t>
  </si>
  <si>
    <t>Week</t>
  </si>
  <si>
    <t>Hours</t>
  </si>
  <si>
    <t>Rate</t>
  </si>
  <si>
    <t>Gross Pay</t>
  </si>
  <si>
    <t>Payment Date</t>
  </si>
  <si>
    <t>Payment Method</t>
  </si>
  <si>
    <t>SS Tax</t>
  </si>
  <si>
    <t>Medicare Tax</t>
  </si>
  <si>
    <t>UI Tax</t>
  </si>
  <si>
    <t>Total taxes</t>
  </si>
  <si>
    <t>Zelle</t>
  </si>
  <si>
    <t>zelle</t>
  </si>
  <si>
    <t>2-19-23 extra</t>
  </si>
  <si>
    <t xml:space="preserve">zelle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</si>
</sst>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-d-yyyy"/>
    <numFmt numFmtId="165" formatCode="m-d-yy"/>
    <numFmt numFmtId="166" formatCode="m/d/yy"/>
    <numFmt numFmtId="167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0" xfId="0" applyFont="1"/>
    <xf borderId="0" fillId="2" fontId="2" numFmtId="165" xfId="0" applyAlignment="1" applyFont="1" applyNumberFormat="1">
      <alignment readingOrder="0"/>
    </xf>
    <xf borderId="0" fillId="2" fontId="2" numFmtId="166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165" xfId="0" applyAlignment="1" applyFont="1" applyNumberFormat="1">
      <alignment readingOrder="0"/>
    </xf>
    <xf borderId="0" fillId="3" fontId="2" numFmtId="0" xfId="0" applyFont="1"/>
    <xf borderId="0" fillId="3" fontId="2" numFmtId="166" xfId="0" applyAlignment="1" applyFont="1" applyNumberFormat="1">
      <alignment readingOrder="0"/>
    </xf>
    <xf borderId="0" fillId="3" fontId="2" numFmtId="164" xfId="0" applyAlignment="1" applyFont="1" applyNumberFormat="1">
      <alignment readingOrder="0"/>
    </xf>
    <xf borderId="0" fillId="3" fontId="2" numFmtId="167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idden="1">
      <c r="A2" s="3">
        <v>2023.0</v>
      </c>
      <c r="B2" s="4">
        <v>45257.0</v>
      </c>
      <c r="C2" s="3">
        <v>42.5</v>
      </c>
      <c r="D2" s="3">
        <v>23.0</v>
      </c>
      <c r="E2" s="5">
        <f t="shared" ref="E2:E28" si="1">C2*D2</f>
        <v>977.5</v>
      </c>
      <c r="F2" s="4">
        <v>45261.0</v>
      </c>
      <c r="G2" s="3" t="s">
        <v>11</v>
      </c>
      <c r="H2" s="3">
        <f t="shared" ref="H2:H28" si="2">E2*0.062</f>
        <v>60.605</v>
      </c>
      <c r="I2" s="3">
        <f t="shared" ref="I2:I28" si="3">E2*0.0145</f>
        <v>14.17375</v>
      </c>
      <c r="J2" s="3">
        <f t="shared" ref="J2:J28" si="4">E2*0.027</f>
        <v>26.3925</v>
      </c>
      <c r="K2" s="5">
        <f t="shared" ref="K2:K28" si="5">sum(H2:J2)</f>
        <v>101.17125</v>
      </c>
    </row>
    <row r="3" hidden="1">
      <c r="A3" s="3">
        <v>2023.0</v>
      </c>
      <c r="B3" s="4">
        <v>45264.0</v>
      </c>
      <c r="C3" s="3">
        <v>23.5</v>
      </c>
      <c r="D3" s="3">
        <v>23.0</v>
      </c>
      <c r="E3" s="5">
        <f t="shared" si="1"/>
        <v>540.5</v>
      </c>
      <c r="F3" s="5"/>
      <c r="G3" s="3" t="s">
        <v>12</v>
      </c>
      <c r="H3" s="3">
        <f t="shared" si="2"/>
        <v>33.511</v>
      </c>
      <c r="I3" s="3">
        <f t="shared" si="3"/>
        <v>7.83725</v>
      </c>
      <c r="J3" s="3">
        <f t="shared" si="4"/>
        <v>14.5935</v>
      </c>
      <c r="K3" s="5">
        <f t="shared" si="5"/>
        <v>55.94175</v>
      </c>
    </row>
    <row r="4" hidden="1">
      <c r="A4" s="3">
        <v>2023.0</v>
      </c>
      <c r="B4" s="6">
        <v>45271.0</v>
      </c>
      <c r="C4" s="3">
        <v>38.5</v>
      </c>
      <c r="D4" s="3">
        <v>23.0</v>
      </c>
      <c r="E4" s="5">
        <f t="shared" si="1"/>
        <v>885.5</v>
      </c>
      <c r="F4" s="5"/>
      <c r="G4" s="3" t="s">
        <v>12</v>
      </c>
      <c r="H4" s="3">
        <f t="shared" si="2"/>
        <v>54.901</v>
      </c>
      <c r="I4" s="3">
        <f t="shared" si="3"/>
        <v>12.83975</v>
      </c>
      <c r="J4" s="3">
        <f t="shared" si="4"/>
        <v>23.9085</v>
      </c>
      <c r="K4" s="5">
        <f t="shared" si="5"/>
        <v>91.64925</v>
      </c>
    </row>
    <row r="5" hidden="1">
      <c r="A5" s="3">
        <v>2023.0</v>
      </c>
      <c r="B5" s="6">
        <v>45278.0</v>
      </c>
      <c r="C5" s="3">
        <v>42.25</v>
      </c>
      <c r="D5" s="3">
        <v>23.0</v>
      </c>
      <c r="E5" s="5">
        <f t="shared" si="1"/>
        <v>971.75</v>
      </c>
      <c r="F5" s="7">
        <v>45289.0</v>
      </c>
      <c r="G5" s="3" t="s">
        <v>12</v>
      </c>
      <c r="H5" s="3">
        <f t="shared" si="2"/>
        <v>60.2485</v>
      </c>
      <c r="I5" s="3">
        <f t="shared" si="3"/>
        <v>14.090375</v>
      </c>
      <c r="J5" s="3">
        <f t="shared" si="4"/>
        <v>26.23725</v>
      </c>
      <c r="K5" s="5">
        <f t="shared" si="5"/>
        <v>100.576125</v>
      </c>
    </row>
    <row r="6">
      <c r="A6" s="8">
        <v>2024.0</v>
      </c>
      <c r="B6" s="9">
        <v>45292.0</v>
      </c>
      <c r="C6" s="8">
        <v>21.25</v>
      </c>
      <c r="D6" s="8">
        <v>23.0</v>
      </c>
      <c r="E6" s="10">
        <f t="shared" si="1"/>
        <v>488.75</v>
      </c>
      <c r="F6" s="11">
        <v>45296.0</v>
      </c>
      <c r="G6" s="8" t="s">
        <v>12</v>
      </c>
      <c r="H6" s="8">
        <f t="shared" si="2"/>
        <v>30.3025</v>
      </c>
      <c r="I6" s="8">
        <f t="shared" si="3"/>
        <v>7.086875</v>
      </c>
      <c r="J6" s="8">
        <f t="shared" si="4"/>
        <v>13.19625</v>
      </c>
      <c r="K6" s="10">
        <f t="shared" si="5"/>
        <v>50.585625</v>
      </c>
    </row>
    <row r="7">
      <c r="A7" s="8">
        <v>2024.0</v>
      </c>
      <c r="B7" s="10"/>
      <c r="C7" s="8">
        <v>8.0</v>
      </c>
      <c r="D7" s="8">
        <v>26.0</v>
      </c>
      <c r="E7" s="10">
        <f t="shared" si="1"/>
        <v>208</v>
      </c>
      <c r="F7" s="11">
        <v>45296.0</v>
      </c>
      <c r="G7" s="8" t="s">
        <v>12</v>
      </c>
      <c r="H7" s="8">
        <f t="shared" si="2"/>
        <v>12.896</v>
      </c>
      <c r="I7" s="8">
        <f t="shared" si="3"/>
        <v>3.016</v>
      </c>
      <c r="J7" s="8">
        <f t="shared" si="4"/>
        <v>5.616</v>
      </c>
      <c r="K7" s="10">
        <f t="shared" si="5"/>
        <v>21.528</v>
      </c>
    </row>
    <row r="8">
      <c r="A8" s="8">
        <v>2024.0</v>
      </c>
      <c r="B8" s="12">
        <v>45299.0</v>
      </c>
      <c r="C8" s="8">
        <v>29.75</v>
      </c>
      <c r="D8" s="8">
        <v>23.0</v>
      </c>
      <c r="E8" s="10">
        <f t="shared" si="1"/>
        <v>684.25</v>
      </c>
      <c r="F8" s="13">
        <v>45304.0</v>
      </c>
      <c r="G8" s="8" t="s">
        <v>12</v>
      </c>
      <c r="H8" s="8">
        <f t="shared" si="2"/>
        <v>42.4235</v>
      </c>
      <c r="I8" s="8">
        <f t="shared" si="3"/>
        <v>9.921625</v>
      </c>
      <c r="J8" s="8">
        <f t="shared" si="4"/>
        <v>18.47475</v>
      </c>
      <c r="K8" s="10">
        <f t="shared" si="5"/>
        <v>70.819875</v>
      </c>
    </row>
    <row r="9">
      <c r="A9" s="8">
        <v>2024.0</v>
      </c>
      <c r="B9" s="9">
        <v>45306.0</v>
      </c>
      <c r="C9" s="8">
        <v>20.75</v>
      </c>
      <c r="D9" s="8">
        <v>23.0</v>
      </c>
      <c r="E9" s="10">
        <f t="shared" si="1"/>
        <v>477.25</v>
      </c>
      <c r="F9" s="11">
        <v>45310.0</v>
      </c>
      <c r="G9" s="8" t="s">
        <v>12</v>
      </c>
      <c r="H9" s="8">
        <f t="shared" si="2"/>
        <v>29.5895</v>
      </c>
      <c r="I9" s="8">
        <f t="shared" si="3"/>
        <v>6.920125</v>
      </c>
      <c r="J9" s="8">
        <f t="shared" si="4"/>
        <v>12.88575</v>
      </c>
      <c r="K9" s="10">
        <f t="shared" si="5"/>
        <v>49.395375</v>
      </c>
    </row>
    <row r="10">
      <c r="A10" s="8">
        <v>2024.0</v>
      </c>
      <c r="B10" s="9">
        <v>45313.0</v>
      </c>
      <c r="C10" s="8">
        <v>19.0</v>
      </c>
      <c r="D10" s="8">
        <v>23.0</v>
      </c>
      <c r="E10" s="10">
        <f t="shared" si="1"/>
        <v>437</v>
      </c>
      <c r="F10" s="11">
        <v>45317.0</v>
      </c>
      <c r="G10" s="8" t="s">
        <v>12</v>
      </c>
      <c r="H10" s="8">
        <f t="shared" si="2"/>
        <v>27.094</v>
      </c>
      <c r="I10" s="8">
        <f t="shared" si="3"/>
        <v>6.3365</v>
      </c>
      <c r="J10" s="8">
        <f t="shared" si="4"/>
        <v>11.799</v>
      </c>
      <c r="K10" s="10">
        <f t="shared" si="5"/>
        <v>45.2295</v>
      </c>
    </row>
    <row r="11">
      <c r="A11" s="8">
        <v>2024.0</v>
      </c>
      <c r="B11" s="9">
        <v>45320.0</v>
      </c>
      <c r="C11" s="8">
        <v>43.25</v>
      </c>
      <c r="D11" s="8">
        <v>23.0</v>
      </c>
      <c r="E11" s="10">
        <f t="shared" si="1"/>
        <v>994.75</v>
      </c>
      <c r="F11" s="9">
        <v>45323.0</v>
      </c>
      <c r="G11" s="8" t="s">
        <v>12</v>
      </c>
      <c r="H11" s="8">
        <f t="shared" si="2"/>
        <v>61.6745</v>
      </c>
      <c r="I11" s="8">
        <f t="shared" si="3"/>
        <v>14.423875</v>
      </c>
      <c r="J11" s="8">
        <f t="shared" si="4"/>
        <v>26.85825</v>
      </c>
      <c r="K11" s="10">
        <f t="shared" si="5"/>
        <v>102.956625</v>
      </c>
    </row>
    <row r="12">
      <c r="A12" s="8">
        <v>2024.0</v>
      </c>
      <c r="B12" s="9">
        <v>45327.0</v>
      </c>
      <c r="C12" s="8">
        <v>48.0</v>
      </c>
      <c r="D12" s="8">
        <v>23.0</v>
      </c>
      <c r="E12" s="10">
        <f t="shared" si="1"/>
        <v>1104</v>
      </c>
      <c r="F12" s="9">
        <v>45331.0</v>
      </c>
      <c r="G12" s="8" t="s">
        <v>12</v>
      </c>
      <c r="H12" s="8">
        <f t="shared" si="2"/>
        <v>68.448</v>
      </c>
      <c r="I12" s="8">
        <f t="shared" si="3"/>
        <v>16.008</v>
      </c>
      <c r="J12" s="8">
        <f t="shared" si="4"/>
        <v>29.808</v>
      </c>
      <c r="K12" s="10">
        <f t="shared" si="5"/>
        <v>114.264</v>
      </c>
    </row>
    <row r="13">
      <c r="A13" s="8">
        <v>2024.0</v>
      </c>
      <c r="B13" s="9">
        <v>45334.0</v>
      </c>
      <c r="C13" s="8">
        <v>43.75</v>
      </c>
      <c r="D13" s="8">
        <v>23.0</v>
      </c>
      <c r="E13" s="10">
        <f t="shared" si="1"/>
        <v>1006.25</v>
      </c>
      <c r="F13" s="9">
        <v>45339.0</v>
      </c>
      <c r="G13" s="8" t="s">
        <v>12</v>
      </c>
      <c r="H13" s="8">
        <f t="shared" si="2"/>
        <v>62.3875</v>
      </c>
      <c r="I13" s="8">
        <f t="shared" si="3"/>
        <v>14.590625</v>
      </c>
      <c r="J13" s="8">
        <f t="shared" si="4"/>
        <v>27.16875</v>
      </c>
      <c r="K13" s="10">
        <f t="shared" si="5"/>
        <v>104.146875</v>
      </c>
    </row>
    <row r="14">
      <c r="A14" s="8">
        <v>2024.0</v>
      </c>
      <c r="B14" s="9">
        <v>44976.0</v>
      </c>
      <c r="C14" s="8">
        <v>33.25</v>
      </c>
      <c r="D14" s="8">
        <v>23.0</v>
      </c>
      <c r="E14" s="10">
        <f t="shared" si="1"/>
        <v>764.75</v>
      </c>
      <c r="F14" s="9">
        <v>45346.0</v>
      </c>
      <c r="G14" s="8" t="s">
        <v>12</v>
      </c>
      <c r="H14" s="8">
        <f t="shared" si="2"/>
        <v>47.4145</v>
      </c>
      <c r="I14" s="8">
        <f t="shared" si="3"/>
        <v>11.088875</v>
      </c>
      <c r="J14" s="8">
        <f t="shared" si="4"/>
        <v>20.64825</v>
      </c>
      <c r="K14" s="10">
        <f t="shared" si="5"/>
        <v>79.151625</v>
      </c>
    </row>
    <row r="15">
      <c r="A15" s="8">
        <v>2024.0</v>
      </c>
      <c r="B15" s="8" t="s">
        <v>13</v>
      </c>
      <c r="C15" s="8">
        <v>8.75</v>
      </c>
      <c r="D15" s="8">
        <v>34.5</v>
      </c>
      <c r="E15" s="8">
        <f t="shared" si="1"/>
        <v>301.875</v>
      </c>
      <c r="F15" s="9">
        <v>45346.0</v>
      </c>
      <c r="G15" s="8" t="s">
        <v>12</v>
      </c>
      <c r="H15" s="8">
        <f t="shared" si="2"/>
        <v>18.71625</v>
      </c>
      <c r="I15" s="8">
        <f t="shared" si="3"/>
        <v>4.3771875</v>
      </c>
      <c r="J15" s="8">
        <f t="shared" si="4"/>
        <v>8.150625</v>
      </c>
      <c r="K15" s="10">
        <f t="shared" si="5"/>
        <v>31.2440625</v>
      </c>
    </row>
    <row r="16">
      <c r="A16" s="8">
        <v>2024.0</v>
      </c>
      <c r="B16" s="9">
        <v>45348.0</v>
      </c>
      <c r="C16" s="8">
        <v>40.5</v>
      </c>
      <c r="D16" s="8">
        <v>23.0</v>
      </c>
      <c r="E16" s="10">
        <f t="shared" si="1"/>
        <v>931.5</v>
      </c>
      <c r="F16" s="9">
        <v>45353.0</v>
      </c>
      <c r="G16" s="8" t="s">
        <v>12</v>
      </c>
      <c r="H16" s="8">
        <f t="shared" si="2"/>
        <v>57.753</v>
      </c>
      <c r="I16" s="8">
        <f t="shared" si="3"/>
        <v>13.50675</v>
      </c>
      <c r="J16" s="8">
        <f t="shared" si="4"/>
        <v>25.1505</v>
      </c>
      <c r="K16" s="10">
        <f t="shared" si="5"/>
        <v>96.41025</v>
      </c>
    </row>
    <row r="17">
      <c r="A17" s="8">
        <v>2024.0</v>
      </c>
      <c r="B17" s="9">
        <v>45355.0</v>
      </c>
      <c r="C17" s="8">
        <v>43.0</v>
      </c>
      <c r="D17" s="8">
        <v>23.0</v>
      </c>
      <c r="E17" s="10">
        <f t="shared" si="1"/>
        <v>989</v>
      </c>
      <c r="F17" s="9">
        <v>45360.0</v>
      </c>
      <c r="G17" s="8" t="s">
        <v>12</v>
      </c>
      <c r="H17" s="8">
        <f t="shared" si="2"/>
        <v>61.318</v>
      </c>
      <c r="I17" s="8">
        <f t="shared" si="3"/>
        <v>14.3405</v>
      </c>
      <c r="J17" s="8">
        <f t="shared" si="4"/>
        <v>26.703</v>
      </c>
      <c r="K17" s="10">
        <f t="shared" si="5"/>
        <v>102.3615</v>
      </c>
    </row>
    <row r="18">
      <c r="A18" s="8">
        <v>2024.0</v>
      </c>
      <c r="B18" s="9">
        <v>45362.0</v>
      </c>
      <c r="C18" s="8">
        <v>8.75</v>
      </c>
      <c r="D18" s="8">
        <v>23.0</v>
      </c>
      <c r="E18" s="10">
        <f t="shared" si="1"/>
        <v>201.25</v>
      </c>
      <c r="F18" s="9">
        <v>45370.0</v>
      </c>
      <c r="G18" s="8" t="s">
        <v>12</v>
      </c>
      <c r="H18" s="8">
        <f t="shared" si="2"/>
        <v>12.4775</v>
      </c>
      <c r="I18" s="8">
        <f t="shared" si="3"/>
        <v>2.918125</v>
      </c>
      <c r="J18" s="8">
        <f t="shared" si="4"/>
        <v>5.43375</v>
      </c>
      <c r="K18" s="10">
        <f t="shared" si="5"/>
        <v>20.829375</v>
      </c>
    </row>
    <row r="19">
      <c r="A19" s="8">
        <v>2024.0</v>
      </c>
      <c r="B19" s="12">
        <v>45369.0</v>
      </c>
      <c r="C19" s="8">
        <v>43.0</v>
      </c>
      <c r="D19" s="8">
        <v>23.0</v>
      </c>
      <c r="E19" s="10">
        <f t="shared" si="1"/>
        <v>989</v>
      </c>
      <c r="F19" s="9">
        <v>45345.0</v>
      </c>
      <c r="G19" s="8" t="s">
        <v>14</v>
      </c>
      <c r="H19" s="8">
        <f t="shared" si="2"/>
        <v>61.318</v>
      </c>
      <c r="I19" s="8">
        <f t="shared" si="3"/>
        <v>14.3405</v>
      </c>
      <c r="J19" s="8">
        <f t="shared" si="4"/>
        <v>26.703</v>
      </c>
      <c r="K19" s="10">
        <f t="shared" si="5"/>
        <v>102.3615</v>
      </c>
    </row>
    <row r="20">
      <c r="A20" s="8">
        <v>2024.0</v>
      </c>
      <c r="B20" s="12">
        <v>45376.0</v>
      </c>
      <c r="C20" s="8">
        <v>38.5</v>
      </c>
      <c r="D20" s="8">
        <v>23.75</v>
      </c>
      <c r="E20" s="10">
        <f t="shared" si="1"/>
        <v>914.375</v>
      </c>
      <c r="F20" s="12">
        <v>45380.0</v>
      </c>
      <c r="G20" s="8" t="s">
        <v>12</v>
      </c>
      <c r="H20" s="8">
        <f t="shared" si="2"/>
        <v>56.69125</v>
      </c>
      <c r="I20" s="8">
        <f t="shared" si="3"/>
        <v>13.2584375</v>
      </c>
      <c r="J20" s="8">
        <f t="shared" si="4"/>
        <v>24.688125</v>
      </c>
      <c r="K20" s="10">
        <f t="shared" si="5"/>
        <v>94.6378125</v>
      </c>
    </row>
    <row r="21">
      <c r="A21" s="8">
        <v>2024.0</v>
      </c>
      <c r="B21" s="12">
        <v>45383.0</v>
      </c>
      <c r="C21" s="8">
        <v>34.75</v>
      </c>
      <c r="D21" s="8">
        <v>23.75</v>
      </c>
      <c r="E21" s="10">
        <f t="shared" si="1"/>
        <v>825.3125</v>
      </c>
      <c r="F21" s="12">
        <v>45388.0</v>
      </c>
      <c r="G21" s="8" t="s">
        <v>12</v>
      </c>
      <c r="H21" s="8">
        <f t="shared" si="2"/>
        <v>51.169375</v>
      </c>
      <c r="I21" s="8">
        <f t="shared" si="3"/>
        <v>11.96703125</v>
      </c>
      <c r="J21" s="8">
        <f t="shared" si="4"/>
        <v>22.2834375</v>
      </c>
      <c r="K21" s="10">
        <f t="shared" si="5"/>
        <v>85.41984375</v>
      </c>
    </row>
    <row r="22">
      <c r="A22" s="8">
        <v>2024.0</v>
      </c>
      <c r="B22" s="12">
        <v>45390.0</v>
      </c>
      <c r="C22" s="8">
        <v>43.25</v>
      </c>
      <c r="D22" s="8">
        <v>23.75</v>
      </c>
      <c r="E22" s="10">
        <f t="shared" si="1"/>
        <v>1027.1875</v>
      </c>
      <c r="F22" s="12">
        <v>45397.0</v>
      </c>
      <c r="G22" s="8" t="s">
        <v>12</v>
      </c>
      <c r="H22" s="8">
        <f t="shared" si="2"/>
        <v>63.685625</v>
      </c>
      <c r="I22" s="8">
        <f t="shared" si="3"/>
        <v>14.89421875</v>
      </c>
      <c r="J22" s="8">
        <f t="shared" si="4"/>
        <v>27.7340625</v>
      </c>
      <c r="K22" s="10">
        <f t="shared" si="5"/>
        <v>106.3139063</v>
      </c>
    </row>
    <row r="23">
      <c r="A23" s="8">
        <v>2024.0</v>
      </c>
      <c r="B23" s="12">
        <v>45397.0</v>
      </c>
      <c r="C23" s="8">
        <v>43.5</v>
      </c>
      <c r="D23" s="8">
        <v>23.75</v>
      </c>
      <c r="E23" s="10">
        <f t="shared" si="1"/>
        <v>1033.125</v>
      </c>
      <c r="F23" s="12">
        <v>45402.0</v>
      </c>
      <c r="G23" s="8" t="s">
        <v>12</v>
      </c>
      <c r="H23" s="8">
        <f t="shared" si="2"/>
        <v>64.05375</v>
      </c>
      <c r="I23" s="8">
        <f t="shared" si="3"/>
        <v>14.9803125</v>
      </c>
      <c r="J23" s="8">
        <f t="shared" si="4"/>
        <v>27.894375</v>
      </c>
      <c r="K23" s="10">
        <f t="shared" si="5"/>
        <v>106.9284375</v>
      </c>
    </row>
    <row r="24">
      <c r="A24" s="8">
        <v>2024.0</v>
      </c>
      <c r="B24" s="9">
        <v>45404.0</v>
      </c>
      <c r="C24" s="8">
        <v>39.5</v>
      </c>
      <c r="D24" s="8">
        <v>23.75</v>
      </c>
      <c r="E24" s="10">
        <f t="shared" si="1"/>
        <v>938.125</v>
      </c>
      <c r="F24" s="9">
        <v>45409.0</v>
      </c>
      <c r="G24" s="8" t="s">
        <v>12</v>
      </c>
      <c r="H24" s="8">
        <f t="shared" si="2"/>
        <v>58.16375</v>
      </c>
      <c r="I24" s="8">
        <f t="shared" si="3"/>
        <v>13.6028125</v>
      </c>
      <c r="J24" s="8">
        <f t="shared" si="4"/>
        <v>25.329375</v>
      </c>
      <c r="K24" s="10">
        <f t="shared" si="5"/>
        <v>97.0959375</v>
      </c>
    </row>
    <row r="25">
      <c r="A25" s="8">
        <v>2024.0</v>
      </c>
      <c r="B25" s="9">
        <v>45411.0</v>
      </c>
      <c r="C25" s="8">
        <v>45.25</v>
      </c>
      <c r="D25" s="8">
        <v>23.75</v>
      </c>
      <c r="E25" s="10">
        <f t="shared" si="1"/>
        <v>1074.6875</v>
      </c>
      <c r="F25" s="9">
        <v>45416.0</v>
      </c>
      <c r="G25" s="8" t="s">
        <v>12</v>
      </c>
      <c r="H25" s="8">
        <f t="shared" si="2"/>
        <v>66.630625</v>
      </c>
      <c r="I25" s="8">
        <f t="shared" si="3"/>
        <v>15.58296875</v>
      </c>
      <c r="J25" s="8">
        <f t="shared" si="4"/>
        <v>29.0165625</v>
      </c>
      <c r="K25" s="10">
        <f t="shared" si="5"/>
        <v>111.2301563</v>
      </c>
    </row>
    <row r="26">
      <c r="A26" s="8">
        <v>2024.0</v>
      </c>
      <c r="B26" s="12">
        <v>45418.0</v>
      </c>
      <c r="C26" s="8">
        <v>42.25</v>
      </c>
      <c r="D26" s="8">
        <v>23.75</v>
      </c>
      <c r="E26" s="10">
        <f t="shared" si="1"/>
        <v>1003.4375</v>
      </c>
      <c r="F26" s="12">
        <v>45423.0</v>
      </c>
      <c r="G26" s="8" t="s">
        <v>12</v>
      </c>
      <c r="H26" s="8">
        <f t="shared" si="2"/>
        <v>62.213125</v>
      </c>
      <c r="I26" s="8">
        <f t="shared" si="3"/>
        <v>14.54984375</v>
      </c>
      <c r="J26" s="8">
        <f t="shared" si="4"/>
        <v>27.0928125</v>
      </c>
      <c r="K26" s="10">
        <f t="shared" si="5"/>
        <v>103.8557813</v>
      </c>
    </row>
    <row r="27">
      <c r="A27" s="8">
        <v>2024.0</v>
      </c>
      <c r="B27" s="12">
        <v>45425.0</v>
      </c>
      <c r="C27" s="8">
        <v>38.25</v>
      </c>
      <c r="D27" s="8">
        <v>23.75</v>
      </c>
      <c r="E27" s="10">
        <f t="shared" si="1"/>
        <v>908.4375</v>
      </c>
      <c r="F27" s="9">
        <v>45431.0</v>
      </c>
      <c r="G27" s="8" t="s">
        <v>12</v>
      </c>
      <c r="H27" s="8">
        <f t="shared" si="2"/>
        <v>56.323125</v>
      </c>
      <c r="I27" s="8">
        <f t="shared" si="3"/>
        <v>13.17234375</v>
      </c>
      <c r="J27" s="8">
        <f t="shared" si="4"/>
        <v>24.5278125</v>
      </c>
      <c r="K27" s="10">
        <f t="shared" si="5"/>
        <v>94.02328125</v>
      </c>
    </row>
    <row r="28">
      <c r="A28" s="8">
        <v>2024.0</v>
      </c>
      <c r="B28" s="12">
        <v>45432.0</v>
      </c>
      <c r="C28" s="8">
        <v>40.75</v>
      </c>
      <c r="D28" s="8">
        <v>23.75</v>
      </c>
      <c r="E28" s="10">
        <f t="shared" si="1"/>
        <v>967.8125</v>
      </c>
      <c r="F28" s="9">
        <v>45439.0</v>
      </c>
      <c r="G28" s="8" t="s">
        <v>12</v>
      </c>
      <c r="H28" s="8">
        <f t="shared" si="2"/>
        <v>60.004375</v>
      </c>
      <c r="I28" s="8">
        <f t="shared" si="3"/>
        <v>14.03328125</v>
      </c>
      <c r="J28" s="8">
        <f t="shared" si="4"/>
        <v>26.1309375</v>
      </c>
      <c r="K28" s="10">
        <f t="shared" si="5"/>
        <v>100.1685938</v>
      </c>
    </row>
    <row r="29">
      <c r="E29" s="14"/>
      <c r="H29" s="14"/>
      <c r="I29" s="14"/>
      <c r="J29" s="14"/>
    </row>
    <row r="30">
      <c r="H30" s="14"/>
      <c r="I30" s="14"/>
      <c r="J30" s="14"/>
    </row>
    <row r="31">
      <c r="H31" s="14"/>
      <c r="I31" s="14"/>
      <c r="J31" s="14"/>
    </row>
    <row r="38">
      <c r="E38" s="15">
        <f>sum(E2:E28)</f>
        <v>21645.375</v>
      </c>
      <c r="K38" s="15">
        <f>sum(K2:K28)</f>
        <v>2240.296313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