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ose Roberto Neto\Downloads\"/>
    </mc:Choice>
  </mc:AlternateContent>
  <xr:revisionPtr revIDLastSave="0" documentId="13_ncr:1_{E33C478B-0592-438A-A278-45D60252DEE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" sheetId="2" r:id="rId1"/>
    <sheet name="Tabela de Dados" sheetId="3" r:id="rId2"/>
    <sheet name="Solver" sheetId="1" r:id="rId3"/>
  </sheets>
  <definedNames>
    <definedName name="solver_adj" localSheetId="2" hidden="1">Solver!$G$5:$G$7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Solver!$G$5:$G$7</definedName>
    <definedName name="solver_lhs2" localSheetId="2" hidden="1">Solver!$G$5:$G$7</definedName>
    <definedName name="solver_lhs3" localSheetId="2" hidden="1">Solver!$H$9</definedName>
    <definedName name="solver_lhs4" localSheetId="2" hidden="1">Solver!$J$9</definedName>
    <definedName name="solver_lhs5" localSheetId="2" hidden="1">Solver!$H$9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Solver!$I$9</definedName>
    <definedName name="solver_pre" localSheetId="2" hidden="1">0.000001</definedName>
    <definedName name="solver_rbv" localSheetId="2" hidden="1">2</definedName>
    <definedName name="solver_rel1" localSheetId="2" hidden="1">4</definedName>
    <definedName name="solver_rel2" localSheetId="2" hidden="1">3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hs1" localSheetId="2" hidden="1">"número inteiro"</definedName>
    <definedName name="solver_rhs2" localSheetId="2" hidden="1">0</definedName>
    <definedName name="solver_rhs3" localSheetId="2" hidden="1">Solver!$C$11</definedName>
    <definedName name="solver_rhs4" localSheetId="2" hidden="1">Solver!$C$12</definedName>
    <definedName name="solver_rhs5" localSheetId="2" hidden="1">Solver!$C$11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5" i="1"/>
  <c r="I6" i="1"/>
  <c r="I7" i="1"/>
  <c r="I5" i="1"/>
  <c r="H6" i="1"/>
  <c r="H7" i="1"/>
  <c r="H5" i="1"/>
  <c r="C5" i="2"/>
  <c r="C7" i="2" s="1"/>
  <c r="C8" i="3"/>
  <c r="C9" i="3"/>
  <c r="C8" i="2" l="1"/>
  <c r="C9" i="2" s="1"/>
  <c r="G9" i="1" l="1"/>
  <c r="D9" i="1"/>
  <c r="C9" i="1"/>
  <c r="E6" i="1"/>
  <c r="E7" i="1"/>
  <c r="E5" i="1"/>
  <c r="E9" i="1" l="1"/>
  <c r="I9" i="1"/>
  <c r="J9" i="1"/>
  <c r="H9" i="1"/>
</calcChain>
</file>

<file path=xl/sharedStrings.xml><?xml version="1.0" encoding="utf-8"?>
<sst xmlns="http://schemas.openxmlformats.org/spreadsheetml/2006/main" count="32" uniqueCount="31">
  <si>
    <t>Revendedora João&amp;Co</t>
  </si>
  <si>
    <t>Itens</t>
  </si>
  <si>
    <t>Computador</t>
  </si>
  <si>
    <t>Celular</t>
  </si>
  <si>
    <t>Tablet</t>
  </si>
  <si>
    <t>Preço Compra</t>
  </si>
  <si>
    <t>Preço Venda</t>
  </si>
  <si>
    <t>Lucro Unitário</t>
  </si>
  <si>
    <t>Quantidade a Pedir</t>
  </si>
  <si>
    <t>Total</t>
  </si>
  <si>
    <t>Lucro</t>
  </si>
  <si>
    <t>Custo Pedido</t>
  </si>
  <si>
    <t>Lucro Pedido</t>
  </si>
  <si>
    <t>Dinheiro Disponível</t>
  </si>
  <si>
    <t>Espaço Disponível</t>
  </si>
  <si>
    <t>Tamanho Pedido</t>
  </si>
  <si>
    <t>x</t>
  </si>
  <si>
    <t>m²</t>
  </si>
  <si>
    <t>Tamanho (m²)</t>
  </si>
  <si>
    <t>Capacidade de Produção da Fábrica de Suco</t>
  </si>
  <si>
    <t>Volume Total</t>
  </si>
  <si>
    <t>Quantidade de Turnos</t>
  </si>
  <si>
    <t>Custo por Funcionário</t>
  </si>
  <si>
    <t>Quantidade de Funcionários por Turno</t>
  </si>
  <si>
    <t>Custo Total</t>
  </si>
  <si>
    <t>Volume por Funcionário (litros)</t>
  </si>
  <si>
    <t>Faturamento</t>
  </si>
  <si>
    <t>Imposto (30%)</t>
  </si>
  <si>
    <t>Custos Fixos</t>
  </si>
  <si>
    <t>Outras Despesas</t>
  </si>
  <si>
    <t>Lucro antes de 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</si>
</sst>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8" fontId="1" fillId="0" borderId="1" xfId="0" applyNumberFormat="1" applyFont="1" applyBorder="1"/>
    <xf numFmtId="8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center"/>
    </xf>
    <xf numFmtId="4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8" fontId="1" fillId="0" borderId="1" xfId="0" applyNumberFormat="1" applyFont="1" applyBorder="1" applyAlignment="1">
      <alignment horizontal="center"/>
    </xf>
    <xf numFmtId="0" fontId="1" fillId="0" borderId="1" xfId="0" applyFont="1" applyFill="1" applyBorder="1"/>
    <xf numFmtId="8" fontId="0" fillId="0" borderId="0" xfId="0" applyNumberFormat="1"/>
    <xf numFmtId="3" fontId="0" fillId="0" borderId="0" xfId="0" applyNumberFormat="1"/>
    <xf numFmtId="0" fontId="0" fillId="0" borderId="4" xfId="0" applyBorder="1"/>
    <xf numFmtId="8" fontId="0" fillId="0" borderId="5" xfId="0" applyNumberFormat="1" applyBorder="1"/>
    <xf numFmtId="0" fontId="0" fillId="0" borderId="6" xfId="0" applyBorder="1"/>
    <xf numFmtId="0" fontId="1" fillId="0" borderId="8" xfId="0" applyFont="1" applyBorder="1"/>
    <xf numFmtId="8" fontId="0" fillId="0" borderId="7" xfId="0" applyNumberFormat="1" applyBorder="1"/>
    <xf numFmtId="8" fontId="1" fillId="0" borderId="9" xfId="0" applyNumberFormat="1" applyFont="1" applyBorder="1"/>
    <xf numFmtId="0" fontId="1" fillId="0" borderId="2" xfId="0" applyFont="1" applyBorder="1"/>
    <xf numFmtId="8" fontId="1" fillId="0" borderId="3" xfId="0" applyNumberFormat="1" applyFont="1" applyBorder="1"/>
    <xf numFmtId="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8" fontId="0" fillId="0" borderId="1" xfId="0" applyNumberForma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showGridLines="0" zoomScale="140" zoomScaleNormal="140" workbookViewId="0">
      <selection activeCell="G17" sqref="G17"/>
    </sheetView>
  </sheetViews>
  <sheetFormatPr defaultRowHeight="15" x14ac:dyDescent="0.25"/>
  <cols>
    <col min="2" max="2" width="22.7109375" bestFit="1" customWidth="1"/>
    <col min="3" max="3" width="17.85546875" customWidth="1"/>
  </cols>
  <sheetData>
    <row r="2" spans="2:3" x14ac:dyDescent="0.25">
      <c r="B2" s="1" t="s">
        <v>0</v>
      </c>
    </row>
    <row r="3" spans="2:3" ht="15.75" thickBot="1" x14ac:dyDescent="0.3"/>
    <row r="4" spans="2:3" x14ac:dyDescent="0.25">
      <c r="B4" s="22" t="s">
        <v>26</v>
      </c>
      <c r="C4" s="23">
        <v>150000</v>
      </c>
    </row>
    <row r="5" spans="2:3" x14ac:dyDescent="0.25">
      <c r="B5" s="16" t="s">
        <v>27</v>
      </c>
      <c r="C5" s="17">
        <f>C4*0.3</f>
        <v>45000</v>
      </c>
    </row>
    <row r="6" spans="2:3" x14ac:dyDescent="0.25">
      <c r="B6" s="16" t="s">
        <v>28</v>
      </c>
      <c r="C6" s="17">
        <v>70000</v>
      </c>
    </row>
    <row r="7" spans="2:3" x14ac:dyDescent="0.25">
      <c r="B7" s="18" t="s">
        <v>30</v>
      </c>
      <c r="C7" s="20">
        <f>C4-C5-C6</f>
        <v>35000</v>
      </c>
    </row>
    <row r="8" spans="2:3" ht="15.75" thickBot="1" x14ac:dyDescent="0.3">
      <c r="B8" s="18" t="s">
        <v>29</v>
      </c>
      <c r="C8" s="20">
        <f>C7*0.3</f>
        <v>10500</v>
      </c>
    </row>
    <row r="9" spans="2:3" ht="15.75" thickBot="1" x14ac:dyDescent="0.3">
      <c r="B9" s="19" t="s">
        <v>10</v>
      </c>
      <c r="C9" s="21">
        <f>C7-C8</f>
        <v>24500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showGridLines="0" workbookViewId="0">
      <selection activeCell="C6" sqref="C6"/>
    </sheetView>
  </sheetViews>
  <sheetFormatPr defaultRowHeight="15" x14ac:dyDescent="0.25"/>
  <cols>
    <col min="2" max="2" width="40.140625" bestFit="1" customWidth="1"/>
    <col min="3" max="3" width="12.7109375" bestFit="1" customWidth="1"/>
  </cols>
  <sheetData>
    <row r="2" spans="2:3" x14ac:dyDescent="0.25">
      <c r="B2" s="1" t="s">
        <v>19</v>
      </c>
    </row>
    <row r="4" spans="2:3" x14ac:dyDescent="0.25">
      <c r="B4" t="s">
        <v>23</v>
      </c>
      <c r="C4">
        <v>20</v>
      </c>
    </row>
    <row r="5" spans="2:3" x14ac:dyDescent="0.25">
      <c r="B5" t="s">
        <v>21</v>
      </c>
      <c r="C5">
        <v>2</v>
      </c>
    </row>
    <row r="6" spans="2:3" x14ac:dyDescent="0.25">
      <c r="B6" t="s">
        <v>25</v>
      </c>
      <c r="C6" s="15">
        <v>15000</v>
      </c>
    </row>
    <row r="7" spans="2:3" x14ac:dyDescent="0.25">
      <c r="B7" t="s">
        <v>22</v>
      </c>
      <c r="C7" s="14">
        <v>3500</v>
      </c>
    </row>
    <row r="8" spans="2:3" x14ac:dyDescent="0.25">
      <c r="B8" t="s">
        <v>20</v>
      </c>
      <c r="C8" s="15">
        <f>C6*C5*C4</f>
        <v>600000</v>
      </c>
    </row>
    <row r="9" spans="2:3" x14ac:dyDescent="0.25">
      <c r="B9" t="s">
        <v>24</v>
      </c>
      <c r="C9" s="14">
        <f>C7*C5*C4</f>
        <v>140000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2"/>
  <sheetViews>
    <sheetView showGridLines="0" tabSelected="1" zoomScale="130" zoomScaleNormal="130" workbookViewId="0">
      <selection activeCell="G5" sqref="G5"/>
    </sheetView>
  </sheetViews>
  <sheetFormatPr defaultRowHeight="15" x14ac:dyDescent="0.25"/>
  <cols>
    <col min="1" max="1" width="2.85546875" customWidth="1"/>
    <col min="2" max="2" width="21.5703125" bestFit="1" customWidth="1"/>
    <col min="3" max="3" width="13.42578125" bestFit="1" customWidth="1"/>
    <col min="4" max="4" width="12.140625" bestFit="1" customWidth="1"/>
    <col min="5" max="5" width="13.42578125" bestFit="1" customWidth="1"/>
    <col min="6" max="6" width="13.42578125" customWidth="1"/>
    <col min="7" max="7" width="18.28515625" bestFit="1" customWidth="1"/>
    <col min="8" max="8" width="16.42578125" bestFit="1" customWidth="1"/>
    <col min="9" max="9" width="13.7109375" bestFit="1" customWidth="1"/>
    <col min="10" max="10" width="16" bestFit="1" customWidth="1"/>
  </cols>
  <sheetData>
    <row r="1" spans="2:10" ht="9.75" customHeight="1" x14ac:dyDescent="0.25"/>
    <row r="2" spans="2:10" x14ac:dyDescent="0.25">
      <c r="B2" s="1" t="s">
        <v>0</v>
      </c>
    </row>
    <row r="4" spans="2:10" x14ac:dyDescent="0.25">
      <c r="B4" s="8" t="s">
        <v>1</v>
      </c>
      <c r="C4" s="7" t="s">
        <v>5</v>
      </c>
      <c r="D4" s="7" t="s">
        <v>6</v>
      </c>
      <c r="E4" s="7" t="s">
        <v>7</v>
      </c>
      <c r="F4" s="7" t="s">
        <v>18</v>
      </c>
      <c r="G4" s="7" t="s">
        <v>8</v>
      </c>
      <c r="H4" s="7" t="s">
        <v>11</v>
      </c>
      <c r="I4" s="7" t="s">
        <v>12</v>
      </c>
      <c r="J4" s="11" t="s">
        <v>15</v>
      </c>
    </row>
    <row r="5" spans="2:10" x14ac:dyDescent="0.25">
      <c r="B5" s="2" t="s">
        <v>2</v>
      </c>
      <c r="C5" s="6">
        <v>2910</v>
      </c>
      <c r="D5" s="6">
        <v>4425</v>
      </c>
      <c r="E5" s="6">
        <f>D5-C5</f>
        <v>1515</v>
      </c>
      <c r="F5" s="10">
        <v>1</v>
      </c>
      <c r="G5" s="4">
        <v>51</v>
      </c>
      <c r="H5" s="6">
        <f>C5*G5</f>
        <v>148410</v>
      </c>
      <c r="I5" s="6">
        <f>G5*E5</f>
        <v>77265</v>
      </c>
      <c r="J5" s="3">
        <f>G5*F5</f>
        <v>51</v>
      </c>
    </row>
    <row r="6" spans="2:10" x14ac:dyDescent="0.25">
      <c r="B6" s="2" t="s">
        <v>3</v>
      </c>
      <c r="C6" s="6">
        <v>1000</v>
      </c>
      <c r="D6" s="6">
        <v>1500</v>
      </c>
      <c r="E6" s="6">
        <f t="shared" ref="E6:E7" si="0">D6-C6</f>
        <v>500</v>
      </c>
      <c r="F6" s="10">
        <v>0.3</v>
      </c>
      <c r="G6" s="4">
        <v>1</v>
      </c>
      <c r="H6" s="6">
        <f t="shared" ref="H6:H7" si="1">C6*G6</f>
        <v>1000</v>
      </c>
      <c r="I6" s="6">
        <f t="shared" ref="I6:I7" si="2">G6*E6</f>
        <v>500</v>
      </c>
      <c r="J6" s="3">
        <f t="shared" ref="J6:J7" si="3">G6*F6</f>
        <v>0.3</v>
      </c>
    </row>
    <row r="7" spans="2:10" x14ac:dyDescent="0.25">
      <c r="B7" s="2" t="s">
        <v>4</v>
      </c>
      <c r="C7" s="6">
        <v>1700</v>
      </c>
      <c r="D7" s="6">
        <v>2500</v>
      </c>
      <c r="E7" s="6">
        <f t="shared" si="0"/>
        <v>800</v>
      </c>
      <c r="F7" s="10">
        <v>0.5</v>
      </c>
      <c r="G7" s="4">
        <v>0</v>
      </c>
      <c r="H7" s="6">
        <f t="shared" si="1"/>
        <v>0</v>
      </c>
      <c r="I7" s="6">
        <f t="shared" si="2"/>
        <v>0</v>
      </c>
      <c r="J7" s="3">
        <f t="shared" si="3"/>
        <v>0</v>
      </c>
    </row>
    <row r="9" spans="2:10" x14ac:dyDescent="0.25">
      <c r="B9" s="2" t="s">
        <v>9</v>
      </c>
      <c r="C9" s="5">
        <f>SUM(C5:C7)</f>
        <v>5610</v>
      </c>
      <c r="D9" s="5">
        <f t="shared" ref="D9:J9" si="4">SUM(D5:D7)</f>
        <v>8425</v>
      </c>
      <c r="E9" s="5">
        <f t="shared" si="4"/>
        <v>2815</v>
      </c>
      <c r="F9" s="12" t="s">
        <v>16</v>
      </c>
      <c r="G9" s="9">
        <f>SUM(G5:G7)</f>
        <v>52</v>
      </c>
      <c r="H9" s="24">
        <f t="shared" si="4"/>
        <v>149410</v>
      </c>
      <c r="I9" s="24">
        <f t="shared" si="4"/>
        <v>77765</v>
      </c>
      <c r="J9" s="25">
        <f t="shared" si="4"/>
        <v>51.3</v>
      </c>
    </row>
    <row r="11" spans="2:10" x14ac:dyDescent="0.25">
      <c r="B11" s="13" t="s">
        <v>13</v>
      </c>
      <c r="C11" s="26">
        <v>150000</v>
      </c>
    </row>
    <row r="12" spans="2:10" x14ac:dyDescent="0.25">
      <c r="B12" s="2" t="s">
        <v>14</v>
      </c>
      <c r="C12" s="27">
        <v>100</v>
      </c>
      <c r="D12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Meta</vt:lpstr>
      <vt:lpstr>Tabela de Dados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Jose Roberto Neto</cp:lastModifiedBy>
  <dcterms:created xsi:type="dcterms:W3CDTF">2017-10-19T21:01:25Z</dcterms:created>
  <dcterms:modified xsi:type="dcterms:W3CDTF">2022-09-20T20:45:55Z</dcterms:modified>
</cp:coreProperties>
</file>