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Drive Storage\storage8622\Curso Excel\Excel Basico\0202 Formatos con función TEXTO\"/>
    </mc:Choice>
  </mc:AlternateContent>
  <xr:revisionPtr revIDLastSave="0" documentId="13_ncr:1_{4EC17A82-F360-4A19-91AB-16DF33327AE4}" xr6:coauthVersionLast="40" xr6:coauthVersionMax="40" xr10:uidLastSave="{00000000-0000-0000-0000-000000000000}"/>
  <bookViews>
    <workbookView xWindow="0" yWindow="0" windowWidth="14376" windowHeight="4464" xr2:uid="{00000000-000D-0000-FFFF-FFFF00000000}"/>
  </bookViews>
  <sheets>
    <sheet name="Formatos Aplicados" sheetId="1" r:id="rId1"/>
    <sheet name="Función Texto" sheetId="8" r:id="rId2"/>
  </sheets>
  <definedNames>
    <definedName name="_xlnm._FilterDatabase" localSheetId="0" hidden="1">'Formatos Aplicados'!$A$1:$C$97</definedName>
    <definedName name="BASEDATOS">#REF!</definedName>
    <definedName name="POS">#REF!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C18" i="8"/>
  <c r="E13" i="8"/>
  <c r="E12" i="8"/>
  <c r="E10" i="8"/>
  <c r="E9" i="8"/>
  <c r="E8" i="8"/>
  <c r="E7" i="8"/>
  <c r="E5" i="8"/>
  <c r="E4" i="8"/>
  <c r="E3" i="8"/>
  <c r="E2" i="8"/>
  <c r="C12" i="8" l="1"/>
  <c r="C13" i="8"/>
  <c r="C7" i="8"/>
  <c r="C8" i="8"/>
  <c r="C9" i="8"/>
  <c r="C10" i="8"/>
  <c r="C2" i="8"/>
  <c r="C3" i="8"/>
  <c r="C4" i="8"/>
  <c r="C5" i="8"/>
</calcChain>
</file>

<file path=xl/sharedStrings.xml><?xml version="1.0" encoding="utf-8"?>
<sst xmlns="http://schemas.openxmlformats.org/spreadsheetml/2006/main" count="34" uniqueCount="33">
  <si>
    <t>Monto</t>
  </si>
  <si>
    <t xml:space="preserve"> Fecha</t>
  </si>
  <si>
    <t>Hora</t>
  </si>
  <si>
    <t>Porcentaje</t>
  </si>
  <si>
    <t>Fecha</t>
  </si>
  <si>
    <t>Formato</t>
  </si>
  <si>
    <t>Resultado</t>
  </si>
  <si>
    <t>"m"</t>
  </si>
  <si>
    <t>"mm"</t>
  </si>
  <si>
    <t>"mmm"</t>
  </si>
  <si>
    <t>"mmmm"</t>
  </si>
  <si>
    <t>Mes abreviado</t>
  </si>
  <si>
    <t>Mes completo</t>
  </si>
  <si>
    <t>Observación</t>
  </si>
  <si>
    <t>Probemos la función</t>
  </si>
  <si>
    <t>"d"</t>
  </si>
  <si>
    <t>"dd"</t>
  </si>
  <si>
    <t>"dddd"</t>
  </si>
  <si>
    <t>"ddd"</t>
  </si>
  <si>
    <t>"aa"</t>
  </si>
  <si>
    <t>"aaaa"</t>
  </si>
  <si>
    <t>Día de la semana abreviado</t>
  </si>
  <si>
    <t>Día de la semana completo</t>
  </si>
  <si>
    <t>Cambiando el formato</t>
  </si>
  <si>
    <t>Año completo</t>
  </si>
  <si>
    <t>Número de mes en 1 dígito</t>
  </si>
  <si>
    <t>Número de mes en 2 dígitos</t>
  </si>
  <si>
    <t>Número de día en 1 dígito</t>
  </si>
  <si>
    <t>Número de día en 2 dígitos</t>
  </si>
  <si>
    <t>Año en 2 dígitos</t>
  </si>
  <si>
    <t>Día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</si>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</sst>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yyyy\-mm\-dd;@"/>
    <numFmt numFmtId="165" formatCode="[$-409]h:mm:ss\ AM/PM;@"/>
    <numFmt numFmtId="166" formatCode="[$$-240A]\ #,##0;[Red]\-[$$-240A]\ #,##0"/>
    <numFmt numFmtId="167" formatCode="dddd\,\ dd\ &quot;de&quot;\ mmmm\ &quot;de&quot;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20" fontId="0" fillId="0" borderId="0" xfId="0" applyNumberFormat="1"/>
    <xf numFmtId="9" fontId="0" fillId="0" borderId="0" xfId="49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48" applyNumberFormat="1" applyFont="1"/>
    <xf numFmtId="0" fontId="13" fillId="33" borderId="10" xfId="0" applyFont="1" applyFill="1" applyBorder="1" applyAlignment="1">
      <alignment horizontal="left"/>
    </xf>
    <xf numFmtId="0" fontId="13" fillId="33" borderId="11" xfId="0" applyFont="1" applyFill="1" applyBorder="1" applyAlignment="1">
      <alignment horizontal="left"/>
    </xf>
    <xf numFmtId="0" fontId="13" fillId="33" borderId="12" xfId="0" applyFont="1" applyFill="1" applyBorder="1" applyAlignment="1">
      <alignment horizontal="left"/>
    </xf>
    <xf numFmtId="14" fontId="0" fillId="0" borderId="13" xfId="0" applyNumberFormat="1" applyBorder="1"/>
    <xf numFmtId="0" fontId="0" fillId="0" borderId="0" xfId="0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14" fontId="20" fillId="0" borderId="15" xfId="0" applyNumberFormat="1" applyFont="1" applyBorder="1" applyAlignment="1">
      <alignment horizontal="center"/>
    </xf>
    <xf numFmtId="14" fontId="20" fillId="0" borderId="16" xfId="0" applyNumberFormat="1" applyFont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167" fontId="20" fillId="0" borderId="16" xfId="0" applyNumberFormat="1" applyFont="1" applyBorder="1" applyAlignment="1">
      <alignment horizontal="center"/>
    </xf>
    <xf numFmtId="167" fontId="20" fillId="0" borderId="17" xfId="0" applyNumberFormat="1" applyFont="1" applyBorder="1" applyAlignment="1">
      <alignment horizontal="center"/>
    </xf>
    <xf numFmtId="14" fontId="0" fillId="0" borderId="0" xfId="0" applyNumberFormat="1" applyBorder="1"/>
    <xf numFmtId="0" fontId="0" fillId="0" borderId="16" xfId="0" applyFill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 Built-in Normal" xfId="45" xr:uid="{00000000-0005-0000-0000-00001F000000}"/>
    <cellStyle name="Incorrecto" xfId="7" builtinId="27" customBuiltin="1"/>
    <cellStyle name="Moneda" xfId="48" builtinId="4"/>
    <cellStyle name="Neutral" xfId="8" builtinId="28" customBuiltin="1"/>
    <cellStyle name="Normal" xfId="0" builtinId="0"/>
    <cellStyle name="Normal 2" xfId="42" xr:uid="{00000000-0005-0000-0000-000023000000}"/>
    <cellStyle name="Normal 2 2 2 2" xfId="46" xr:uid="{00000000-0005-0000-0000-000024000000}"/>
    <cellStyle name="Normal 3" xfId="44" xr:uid="{00000000-0005-0000-0000-000025000000}"/>
    <cellStyle name="Normal 3 2" xfId="47" xr:uid="{00000000-0005-0000-0000-000026000000}"/>
    <cellStyle name="Normal 5" xfId="43" xr:uid="{00000000-0005-0000-0000-000027000000}"/>
    <cellStyle name="Notas" xfId="15" builtinId="10" customBuiltin="1"/>
    <cellStyle name="Porcentaje" xfId="49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A2" sqref="A2"/>
    </sheetView>
  </sheetViews>
  <sheetFormatPr baseColWidth="10" defaultRowHeight="14.4" x14ac:dyDescent="0.3"/>
  <cols>
    <col min="1" max="1" width="10.33203125" style="5" bestFit="1" customWidth="1"/>
    <col min="2" max="2" width="11.33203125" style="6" bestFit="1" customWidth="1"/>
    <col min="3" max="3" width="12.77734375" style="7" bestFit="1" customWidth="1"/>
    <col min="4" max="4" width="11.5546875" style="4"/>
    <col min="5" max="7" width="11.5546875" style="2"/>
  </cols>
  <sheetData>
    <row r="1" spans="1:7" x14ac:dyDescent="0.3">
      <c r="A1" s="5" t="s">
        <v>1</v>
      </c>
      <c r="B1" s="6" t="s">
        <v>2</v>
      </c>
      <c r="C1" s="7" t="s">
        <v>0</v>
      </c>
      <c r="D1" s="4" t="s">
        <v>3</v>
      </c>
      <c r="E1" s="2" t="s">
        <v>30</v>
      </c>
      <c r="F1" s="2" t="s">
        <v>31</v>
      </c>
      <c r="G1" s="2" t="s">
        <v>32</v>
      </c>
    </row>
    <row r="2" spans="1:7" x14ac:dyDescent="0.3">
      <c r="A2" s="5">
        <v>42412</v>
      </c>
      <c r="B2" s="6">
        <v>0.61216435185185192</v>
      </c>
      <c r="C2" s="8">
        <v>-50000</v>
      </c>
      <c r="D2" s="4">
        <v>0.64</v>
      </c>
      <c r="E2" s="3" t="str">
        <f>TEXT(A2,"dddd")</f>
        <v>viernes</v>
      </c>
      <c r="F2" s="2" t="str">
        <f>TEXT(A2,"mmmm")</f>
        <v>febrero</v>
      </c>
      <c r="G2" s="2" t="str">
        <f>TEXT(A2,"aaaa")</f>
        <v>2016</v>
      </c>
    </row>
    <row r="3" spans="1:7" x14ac:dyDescent="0.3">
      <c r="A3" s="5">
        <v>43138</v>
      </c>
      <c r="B3" s="6">
        <v>0.5329976851851852</v>
      </c>
      <c r="C3" s="8">
        <v>60000</v>
      </c>
      <c r="D3" s="4">
        <v>0.3</v>
      </c>
      <c r="E3" s="3" t="str">
        <f t="shared" ref="E3:E66" si="0">TEXT(A3,"dddd")</f>
        <v>miércoles</v>
      </c>
      <c r="F3" s="2" t="str">
        <f t="shared" ref="F3:F66" si="1">TEXT(A3,"mmmm")</f>
        <v>febrero</v>
      </c>
      <c r="G3" s="2" t="str">
        <f t="shared" ref="G3:G66" si="2">TEXT(A3,"aaaa")</f>
        <v>2018</v>
      </c>
    </row>
    <row r="4" spans="1:7" x14ac:dyDescent="0.3">
      <c r="A4" s="5">
        <v>42994</v>
      </c>
      <c r="B4" s="6">
        <v>0.48883101851851851</v>
      </c>
      <c r="C4" s="8">
        <v>70000</v>
      </c>
      <c r="D4" s="4">
        <v>0.22</v>
      </c>
      <c r="E4" s="3" t="str">
        <f t="shared" si="0"/>
        <v>sábado</v>
      </c>
      <c r="F4" s="2" t="str">
        <f t="shared" si="1"/>
        <v>septiembre</v>
      </c>
      <c r="G4" s="2" t="str">
        <f t="shared" si="2"/>
        <v>2017</v>
      </c>
    </row>
    <row r="5" spans="1:7" x14ac:dyDescent="0.3">
      <c r="A5" s="5">
        <v>42870</v>
      </c>
      <c r="B5" s="6">
        <v>0.50332175925925926</v>
      </c>
      <c r="C5" s="8">
        <v>100000</v>
      </c>
      <c r="D5" s="4">
        <v>0.15</v>
      </c>
      <c r="E5" s="3" t="str">
        <f t="shared" si="0"/>
        <v>lunes</v>
      </c>
      <c r="F5" s="2" t="str">
        <f t="shared" si="1"/>
        <v>mayo</v>
      </c>
      <c r="G5" s="2" t="str">
        <f t="shared" si="2"/>
        <v>2017</v>
      </c>
    </row>
    <row r="6" spans="1:7" x14ac:dyDescent="0.3">
      <c r="A6" s="5">
        <v>42761</v>
      </c>
      <c r="B6" s="6">
        <v>0.51853009259259253</v>
      </c>
      <c r="C6" s="8">
        <v>100000</v>
      </c>
      <c r="D6" s="4">
        <v>0.19</v>
      </c>
      <c r="E6" s="3" t="str">
        <f t="shared" si="0"/>
        <v>jueves</v>
      </c>
      <c r="F6" s="2" t="str">
        <f t="shared" si="1"/>
        <v>enero</v>
      </c>
      <c r="G6" s="2" t="str">
        <f t="shared" si="2"/>
        <v>2017</v>
      </c>
    </row>
    <row r="7" spans="1:7" x14ac:dyDescent="0.3">
      <c r="A7" s="5">
        <v>43056</v>
      </c>
      <c r="B7" s="6">
        <v>0.72396990740740741</v>
      </c>
      <c r="C7" s="8">
        <v>-100000</v>
      </c>
      <c r="D7" s="4">
        <v>0.26</v>
      </c>
      <c r="E7" s="3" t="str">
        <f t="shared" si="0"/>
        <v>viernes</v>
      </c>
      <c r="F7" s="2" t="str">
        <f t="shared" si="1"/>
        <v>noviembre</v>
      </c>
      <c r="G7" s="2" t="str">
        <f t="shared" si="2"/>
        <v>2017</v>
      </c>
    </row>
    <row r="8" spans="1:7" x14ac:dyDescent="0.3">
      <c r="A8" s="5">
        <v>43445</v>
      </c>
      <c r="B8" s="6">
        <v>0.5022685185185185</v>
      </c>
      <c r="C8" s="8">
        <v>-30000</v>
      </c>
      <c r="D8" s="4">
        <v>0.66</v>
      </c>
      <c r="E8" s="3" t="str">
        <f t="shared" si="0"/>
        <v>martes</v>
      </c>
      <c r="F8" s="2" t="str">
        <f t="shared" si="1"/>
        <v>diciembre</v>
      </c>
      <c r="G8" s="2" t="str">
        <f t="shared" si="2"/>
        <v>2018</v>
      </c>
    </row>
    <row r="9" spans="1:7" x14ac:dyDescent="0.3">
      <c r="A9" s="5">
        <v>42808</v>
      </c>
      <c r="B9" s="6">
        <v>0.50334490740740734</v>
      </c>
      <c r="C9" s="8">
        <v>-49900</v>
      </c>
      <c r="D9" s="4">
        <v>0.66</v>
      </c>
      <c r="E9" s="3" t="str">
        <f t="shared" si="0"/>
        <v>martes</v>
      </c>
      <c r="F9" s="2" t="str">
        <f t="shared" si="1"/>
        <v>marzo</v>
      </c>
      <c r="G9" s="2" t="str">
        <f t="shared" si="2"/>
        <v>2017</v>
      </c>
    </row>
    <row r="10" spans="1:7" x14ac:dyDescent="0.3">
      <c r="A10" s="5">
        <v>43453</v>
      </c>
      <c r="B10" s="6">
        <v>0.72885416666666669</v>
      </c>
      <c r="C10" s="8">
        <v>100000</v>
      </c>
      <c r="D10" s="4">
        <v>0.78</v>
      </c>
      <c r="E10" s="3" t="str">
        <f t="shared" si="0"/>
        <v>miércoles</v>
      </c>
      <c r="F10" s="2" t="str">
        <f t="shared" si="1"/>
        <v>diciembre</v>
      </c>
      <c r="G10" s="2" t="str">
        <f t="shared" si="2"/>
        <v>2018</v>
      </c>
    </row>
    <row r="11" spans="1:7" x14ac:dyDescent="0.3">
      <c r="A11" s="5">
        <v>42447</v>
      </c>
      <c r="B11" s="6">
        <v>0.72924768518518512</v>
      </c>
      <c r="C11" s="8">
        <v>300000</v>
      </c>
      <c r="D11" s="4">
        <v>0.4</v>
      </c>
      <c r="E11" s="3" t="str">
        <f t="shared" si="0"/>
        <v>viernes</v>
      </c>
      <c r="F11" s="2" t="str">
        <f t="shared" si="1"/>
        <v>marzo</v>
      </c>
      <c r="G11" s="2" t="str">
        <f t="shared" si="2"/>
        <v>2016</v>
      </c>
    </row>
    <row r="12" spans="1:7" x14ac:dyDescent="0.3">
      <c r="A12" s="5">
        <v>42505</v>
      </c>
      <c r="B12" s="6">
        <v>0.5098611111111111</v>
      </c>
      <c r="C12" s="8">
        <v>100000</v>
      </c>
      <c r="D12" s="4">
        <v>0.36</v>
      </c>
      <c r="E12" s="3" t="str">
        <f t="shared" si="0"/>
        <v>domingo</v>
      </c>
      <c r="F12" s="2" t="str">
        <f t="shared" si="1"/>
        <v>mayo</v>
      </c>
      <c r="G12" s="2" t="str">
        <f t="shared" si="2"/>
        <v>2016</v>
      </c>
    </row>
    <row r="13" spans="1:7" x14ac:dyDescent="0.3">
      <c r="A13" s="5">
        <v>42694</v>
      </c>
      <c r="B13" s="6">
        <v>0.70456018518518526</v>
      </c>
      <c r="C13" s="8">
        <v>-99900</v>
      </c>
      <c r="D13" s="4">
        <v>0.23</v>
      </c>
      <c r="E13" s="3" t="str">
        <f t="shared" si="0"/>
        <v>domingo</v>
      </c>
      <c r="F13" s="2" t="str">
        <f t="shared" si="1"/>
        <v>noviembre</v>
      </c>
      <c r="G13" s="2" t="str">
        <f t="shared" si="2"/>
        <v>2016</v>
      </c>
    </row>
    <row r="14" spans="1:7" x14ac:dyDescent="0.3">
      <c r="A14" s="5">
        <v>43106</v>
      </c>
      <c r="B14" s="6">
        <v>0.66665509259259259</v>
      </c>
      <c r="C14" s="8">
        <v>-100000</v>
      </c>
      <c r="D14" s="4">
        <v>0.33</v>
      </c>
      <c r="E14" s="3" t="str">
        <f t="shared" si="0"/>
        <v>sábado</v>
      </c>
      <c r="F14" s="2" t="str">
        <f t="shared" si="1"/>
        <v>enero</v>
      </c>
      <c r="G14" s="2" t="str">
        <f t="shared" si="2"/>
        <v>2018</v>
      </c>
    </row>
    <row r="15" spans="1:7" x14ac:dyDescent="0.3">
      <c r="A15" s="5">
        <v>43160</v>
      </c>
      <c r="B15" s="6">
        <v>0.69089120370370372</v>
      </c>
      <c r="C15" s="8">
        <v>50000</v>
      </c>
      <c r="D15" s="4">
        <v>0.62</v>
      </c>
      <c r="E15" s="3" t="str">
        <f t="shared" si="0"/>
        <v>jueves</v>
      </c>
      <c r="F15" s="2" t="str">
        <f t="shared" si="1"/>
        <v>marzo</v>
      </c>
      <c r="G15" s="2" t="str">
        <f t="shared" si="2"/>
        <v>2018</v>
      </c>
    </row>
    <row r="16" spans="1:7" x14ac:dyDescent="0.3">
      <c r="A16" s="5">
        <v>42973</v>
      </c>
      <c r="B16" s="6">
        <v>0.62924768518518526</v>
      </c>
      <c r="C16" s="8">
        <v>-50000</v>
      </c>
      <c r="D16" s="4">
        <v>0.85</v>
      </c>
      <c r="E16" s="3" t="str">
        <f t="shared" si="0"/>
        <v>sábado</v>
      </c>
      <c r="F16" s="2" t="str">
        <f t="shared" si="1"/>
        <v>agosto</v>
      </c>
      <c r="G16" s="2" t="str">
        <f t="shared" si="2"/>
        <v>2017</v>
      </c>
    </row>
    <row r="17" spans="1:7" x14ac:dyDescent="0.3">
      <c r="A17" s="5">
        <v>42935</v>
      </c>
      <c r="B17" s="6">
        <v>0.5817592592592592</v>
      </c>
      <c r="C17" s="8">
        <v>-50000</v>
      </c>
      <c r="D17" s="4">
        <v>0.54</v>
      </c>
      <c r="E17" s="3" t="str">
        <f t="shared" si="0"/>
        <v>miércoles</v>
      </c>
      <c r="F17" s="2" t="str">
        <f t="shared" si="1"/>
        <v>julio</v>
      </c>
      <c r="G17" s="2" t="str">
        <f t="shared" si="2"/>
        <v>2017</v>
      </c>
    </row>
    <row r="18" spans="1:7" x14ac:dyDescent="0.3">
      <c r="A18" s="5">
        <v>42532</v>
      </c>
      <c r="B18" s="6">
        <v>0.58202546296296298</v>
      </c>
      <c r="C18" s="8">
        <v>-50000</v>
      </c>
      <c r="D18" s="4">
        <v>0.82</v>
      </c>
      <c r="E18" s="3" t="str">
        <f t="shared" si="0"/>
        <v>sábado</v>
      </c>
      <c r="F18" s="2" t="str">
        <f t="shared" si="1"/>
        <v>junio</v>
      </c>
      <c r="G18" s="2" t="str">
        <f t="shared" si="2"/>
        <v>2016</v>
      </c>
    </row>
    <row r="19" spans="1:7" x14ac:dyDescent="0.3">
      <c r="A19" s="5">
        <v>42532</v>
      </c>
      <c r="B19" s="6">
        <v>0.77589120370370368</v>
      </c>
      <c r="C19" s="8">
        <v>-50000</v>
      </c>
      <c r="D19" s="4">
        <v>0.35</v>
      </c>
      <c r="E19" s="3" t="str">
        <f t="shared" si="0"/>
        <v>sábado</v>
      </c>
      <c r="F19" s="2" t="str">
        <f t="shared" si="1"/>
        <v>junio</v>
      </c>
      <c r="G19" s="2" t="str">
        <f t="shared" si="2"/>
        <v>2016</v>
      </c>
    </row>
    <row r="20" spans="1:7" x14ac:dyDescent="0.3">
      <c r="A20" s="5">
        <v>42549</v>
      </c>
      <c r="B20" s="6">
        <v>0.73858796296296303</v>
      </c>
      <c r="C20" s="8">
        <v>-100000</v>
      </c>
      <c r="D20" s="4">
        <v>0.72</v>
      </c>
      <c r="E20" s="3" t="str">
        <f t="shared" si="0"/>
        <v>martes</v>
      </c>
      <c r="F20" s="2" t="str">
        <f t="shared" si="1"/>
        <v>junio</v>
      </c>
      <c r="G20" s="2" t="str">
        <f t="shared" si="2"/>
        <v>2016</v>
      </c>
    </row>
    <row r="21" spans="1:7" x14ac:dyDescent="0.3">
      <c r="A21" s="5">
        <v>42708</v>
      </c>
      <c r="B21" s="6">
        <v>0.67776620370370377</v>
      </c>
      <c r="C21" s="8">
        <v>-50000</v>
      </c>
      <c r="D21" s="4">
        <v>0.98</v>
      </c>
      <c r="E21" s="3" t="str">
        <f t="shared" si="0"/>
        <v>domingo</v>
      </c>
      <c r="F21" s="2" t="str">
        <f t="shared" si="1"/>
        <v>diciembre</v>
      </c>
      <c r="G21" s="2" t="str">
        <f t="shared" si="2"/>
        <v>2016</v>
      </c>
    </row>
    <row r="22" spans="1:7" x14ac:dyDescent="0.3">
      <c r="A22" s="5">
        <v>43269</v>
      </c>
      <c r="B22" s="6">
        <v>0.55116898148148141</v>
      </c>
      <c r="C22" s="8">
        <v>150000</v>
      </c>
      <c r="D22" s="4">
        <v>0.99</v>
      </c>
      <c r="E22" s="3" t="str">
        <f t="shared" si="0"/>
        <v>lunes</v>
      </c>
      <c r="F22" s="2" t="str">
        <f t="shared" si="1"/>
        <v>junio</v>
      </c>
      <c r="G22" s="2" t="str">
        <f t="shared" si="2"/>
        <v>2018</v>
      </c>
    </row>
    <row r="23" spans="1:7" x14ac:dyDescent="0.3">
      <c r="A23" s="5">
        <v>43118</v>
      </c>
      <c r="B23" s="6">
        <v>0.55162037037037037</v>
      </c>
      <c r="C23" s="8">
        <v>150000</v>
      </c>
      <c r="D23" s="4">
        <v>0.22</v>
      </c>
      <c r="E23" s="3" t="str">
        <f t="shared" si="0"/>
        <v>jueves</v>
      </c>
      <c r="F23" s="2" t="str">
        <f t="shared" si="1"/>
        <v>enero</v>
      </c>
      <c r="G23" s="2" t="str">
        <f t="shared" si="2"/>
        <v>2018</v>
      </c>
    </row>
    <row r="24" spans="1:7" x14ac:dyDescent="0.3">
      <c r="A24" s="5">
        <v>42420</v>
      </c>
      <c r="B24" s="6">
        <v>0.55201388888888892</v>
      </c>
      <c r="C24" s="8">
        <v>150000</v>
      </c>
      <c r="D24" s="4">
        <v>0.16</v>
      </c>
      <c r="E24" s="3" t="str">
        <f t="shared" si="0"/>
        <v>sábado</v>
      </c>
      <c r="F24" s="2" t="str">
        <f t="shared" si="1"/>
        <v>febrero</v>
      </c>
      <c r="G24" s="2" t="str">
        <f t="shared" si="2"/>
        <v>2016</v>
      </c>
    </row>
    <row r="25" spans="1:7" x14ac:dyDescent="0.3">
      <c r="A25" s="5">
        <v>42510</v>
      </c>
      <c r="B25" s="6">
        <v>0.55232638888888885</v>
      </c>
      <c r="C25" s="8">
        <v>150000</v>
      </c>
      <c r="D25" s="4">
        <v>0.37</v>
      </c>
      <c r="E25" s="3" t="str">
        <f t="shared" si="0"/>
        <v>viernes</v>
      </c>
      <c r="F25" s="2" t="str">
        <f t="shared" si="1"/>
        <v>mayo</v>
      </c>
      <c r="G25" s="2" t="str">
        <f t="shared" si="2"/>
        <v>2016</v>
      </c>
    </row>
    <row r="26" spans="1:7" x14ac:dyDescent="0.3">
      <c r="A26" s="5">
        <v>43135</v>
      </c>
      <c r="B26" s="6">
        <v>0.67018518518518511</v>
      </c>
      <c r="C26" s="8">
        <v>50000</v>
      </c>
      <c r="D26" s="4">
        <v>0.95</v>
      </c>
      <c r="E26" s="3" t="str">
        <f t="shared" si="0"/>
        <v>domingo</v>
      </c>
      <c r="F26" s="2" t="str">
        <f t="shared" si="1"/>
        <v>febrero</v>
      </c>
      <c r="G26" s="2" t="str">
        <f t="shared" si="2"/>
        <v>2018</v>
      </c>
    </row>
    <row r="27" spans="1:7" x14ac:dyDescent="0.3">
      <c r="A27" s="5">
        <v>42590</v>
      </c>
      <c r="B27" s="6">
        <v>0.76410879629629624</v>
      </c>
      <c r="C27" s="8">
        <v>-50000</v>
      </c>
      <c r="D27" s="4">
        <v>0.14000000000000001</v>
      </c>
      <c r="E27" s="3" t="str">
        <f t="shared" si="0"/>
        <v>lunes</v>
      </c>
      <c r="F27" s="2" t="str">
        <f t="shared" si="1"/>
        <v>agosto</v>
      </c>
      <c r="G27" s="2" t="str">
        <f t="shared" si="2"/>
        <v>2016</v>
      </c>
    </row>
    <row r="28" spans="1:7" x14ac:dyDescent="0.3">
      <c r="A28" s="5">
        <v>43000</v>
      </c>
      <c r="B28" s="6">
        <v>0.6118055555555556</v>
      </c>
      <c r="C28" s="8">
        <v>60000</v>
      </c>
      <c r="D28" s="4">
        <v>0.59</v>
      </c>
      <c r="E28" s="3" t="str">
        <f t="shared" si="0"/>
        <v>viernes</v>
      </c>
      <c r="F28" s="2" t="str">
        <f t="shared" si="1"/>
        <v>septiembre</v>
      </c>
      <c r="G28" s="2" t="str">
        <f t="shared" si="2"/>
        <v>2017</v>
      </c>
    </row>
    <row r="29" spans="1:7" x14ac:dyDescent="0.3">
      <c r="A29" s="5">
        <v>43210</v>
      </c>
      <c r="B29" s="6">
        <v>0.66476851851851848</v>
      </c>
      <c r="C29" s="8">
        <v>-50000</v>
      </c>
      <c r="D29" s="4">
        <v>0.67</v>
      </c>
      <c r="E29" s="3" t="str">
        <f t="shared" si="0"/>
        <v>viernes</v>
      </c>
      <c r="F29" s="2" t="str">
        <f t="shared" si="1"/>
        <v>abril</v>
      </c>
      <c r="G29" s="2" t="str">
        <f t="shared" si="2"/>
        <v>2018</v>
      </c>
    </row>
    <row r="30" spans="1:7" x14ac:dyDescent="0.3">
      <c r="A30" s="5">
        <v>42524</v>
      </c>
      <c r="B30" s="6">
        <v>0.50641203703703697</v>
      </c>
      <c r="C30" s="8">
        <v>-50000</v>
      </c>
      <c r="D30" s="4">
        <v>0.96</v>
      </c>
      <c r="E30" s="3" t="str">
        <f t="shared" si="0"/>
        <v>viernes</v>
      </c>
      <c r="F30" s="2" t="str">
        <f t="shared" si="1"/>
        <v>junio</v>
      </c>
      <c r="G30" s="2" t="str">
        <f t="shared" si="2"/>
        <v>2016</v>
      </c>
    </row>
    <row r="31" spans="1:7" x14ac:dyDescent="0.3">
      <c r="A31" s="5">
        <v>43358</v>
      </c>
      <c r="B31" s="6">
        <v>0.50660879629629629</v>
      </c>
      <c r="C31" s="8">
        <v>-45940</v>
      </c>
      <c r="D31" s="4">
        <v>0.4</v>
      </c>
      <c r="E31" s="3" t="str">
        <f t="shared" si="0"/>
        <v>sábado</v>
      </c>
      <c r="F31" s="2" t="str">
        <f t="shared" si="1"/>
        <v>septiembre</v>
      </c>
      <c r="G31" s="2" t="str">
        <f t="shared" si="2"/>
        <v>2018</v>
      </c>
    </row>
    <row r="32" spans="1:7" x14ac:dyDescent="0.3">
      <c r="A32" s="5">
        <v>42453</v>
      </c>
      <c r="B32" s="6">
        <v>0.61835648148148148</v>
      </c>
      <c r="C32" s="8">
        <v>-95920</v>
      </c>
      <c r="D32" s="4">
        <v>0.69</v>
      </c>
      <c r="E32" s="3" t="str">
        <f t="shared" si="0"/>
        <v>jueves</v>
      </c>
      <c r="F32" s="2" t="str">
        <f t="shared" si="1"/>
        <v>marzo</v>
      </c>
      <c r="G32" s="2" t="str">
        <f t="shared" si="2"/>
        <v>2016</v>
      </c>
    </row>
    <row r="33" spans="1:7" x14ac:dyDescent="0.3">
      <c r="A33" s="5">
        <v>42498</v>
      </c>
      <c r="B33" s="6">
        <v>0.62984953703703705</v>
      </c>
      <c r="C33" s="8">
        <v>150000</v>
      </c>
      <c r="D33" s="4">
        <v>0.28000000000000003</v>
      </c>
      <c r="E33" s="3" t="str">
        <f t="shared" si="0"/>
        <v>domingo</v>
      </c>
      <c r="F33" s="2" t="str">
        <f t="shared" si="1"/>
        <v>mayo</v>
      </c>
      <c r="G33" s="2" t="str">
        <f t="shared" si="2"/>
        <v>2016</v>
      </c>
    </row>
    <row r="34" spans="1:7" x14ac:dyDescent="0.3">
      <c r="A34" s="5">
        <v>43437</v>
      </c>
      <c r="B34" s="6">
        <v>0.74354166666666666</v>
      </c>
      <c r="C34" s="8">
        <v>-100000</v>
      </c>
      <c r="D34" s="4">
        <v>0.7</v>
      </c>
      <c r="E34" s="3" t="str">
        <f t="shared" si="0"/>
        <v>lunes</v>
      </c>
      <c r="F34" s="2" t="str">
        <f t="shared" si="1"/>
        <v>diciembre</v>
      </c>
      <c r="G34" s="2" t="str">
        <f t="shared" si="2"/>
        <v>2018</v>
      </c>
    </row>
    <row r="35" spans="1:7" x14ac:dyDescent="0.3">
      <c r="A35" s="5">
        <v>43337</v>
      </c>
      <c r="B35" s="6">
        <v>0.4689699074074074</v>
      </c>
      <c r="C35" s="8">
        <v>250000</v>
      </c>
      <c r="D35" s="4">
        <v>0.63</v>
      </c>
      <c r="E35" s="3" t="str">
        <f t="shared" si="0"/>
        <v>sábado</v>
      </c>
      <c r="F35" s="2" t="str">
        <f t="shared" si="1"/>
        <v>agosto</v>
      </c>
      <c r="G35" s="2" t="str">
        <f t="shared" si="2"/>
        <v>2018</v>
      </c>
    </row>
    <row r="36" spans="1:7" x14ac:dyDescent="0.3">
      <c r="A36" s="5">
        <v>42967</v>
      </c>
      <c r="B36" s="6">
        <v>0.71462962962962961</v>
      </c>
      <c r="C36" s="8">
        <v>-109900</v>
      </c>
      <c r="D36" s="4">
        <v>0.44</v>
      </c>
      <c r="E36" s="3" t="str">
        <f t="shared" si="0"/>
        <v>domingo</v>
      </c>
      <c r="F36" s="2" t="str">
        <f t="shared" si="1"/>
        <v>agosto</v>
      </c>
      <c r="G36" s="2" t="str">
        <f t="shared" si="2"/>
        <v>2017</v>
      </c>
    </row>
    <row r="37" spans="1:7" x14ac:dyDescent="0.3">
      <c r="A37" s="5">
        <v>42461</v>
      </c>
      <c r="B37" s="6">
        <v>0.44427083333333334</v>
      </c>
      <c r="C37" s="8">
        <v>-50000</v>
      </c>
      <c r="D37" s="4">
        <v>0.53</v>
      </c>
      <c r="E37" s="3" t="str">
        <f t="shared" si="0"/>
        <v>viernes</v>
      </c>
      <c r="F37" s="2" t="str">
        <f t="shared" si="1"/>
        <v>abril</v>
      </c>
      <c r="G37" s="2" t="str">
        <f t="shared" si="2"/>
        <v>2016</v>
      </c>
    </row>
    <row r="38" spans="1:7" x14ac:dyDescent="0.3">
      <c r="A38" s="5">
        <v>43325</v>
      </c>
      <c r="B38" s="6">
        <v>0.76335648148148139</v>
      </c>
      <c r="C38" s="8">
        <v>-80000</v>
      </c>
      <c r="D38" s="4">
        <v>0.76</v>
      </c>
      <c r="E38" s="3" t="str">
        <f t="shared" si="0"/>
        <v>lunes</v>
      </c>
      <c r="F38" s="2" t="str">
        <f t="shared" si="1"/>
        <v>agosto</v>
      </c>
      <c r="G38" s="2" t="str">
        <f t="shared" si="2"/>
        <v>2018</v>
      </c>
    </row>
    <row r="39" spans="1:7" x14ac:dyDescent="0.3">
      <c r="A39" s="5">
        <v>42420</v>
      </c>
      <c r="B39" s="6">
        <v>0.75503472222222223</v>
      </c>
      <c r="C39" s="8">
        <v>100000</v>
      </c>
      <c r="D39" s="4">
        <v>0.53</v>
      </c>
      <c r="E39" s="3" t="str">
        <f t="shared" si="0"/>
        <v>sábado</v>
      </c>
      <c r="F39" s="2" t="str">
        <f t="shared" si="1"/>
        <v>febrero</v>
      </c>
      <c r="G39" s="2" t="str">
        <f t="shared" si="2"/>
        <v>2016</v>
      </c>
    </row>
    <row r="40" spans="1:7" x14ac:dyDescent="0.3">
      <c r="A40" s="5">
        <v>42506</v>
      </c>
      <c r="B40" s="6">
        <v>0.47275462962962966</v>
      </c>
      <c r="C40" s="8">
        <v>100000</v>
      </c>
      <c r="D40" s="4">
        <v>0.46</v>
      </c>
      <c r="E40" s="3" t="str">
        <f t="shared" si="0"/>
        <v>lunes</v>
      </c>
      <c r="F40" s="2" t="str">
        <f t="shared" si="1"/>
        <v>mayo</v>
      </c>
      <c r="G40" s="2" t="str">
        <f t="shared" si="2"/>
        <v>2016</v>
      </c>
    </row>
    <row r="41" spans="1:7" x14ac:dyDescent="0.3">
      <c r="A41" s="5">
        <v>42857</v>
      </c>
      <c r="B41" s="6">
        <v>0.47304398148148147</v>
      </c>
      <c r="C41" s="8">
        <v>100000</v>
      </c>
      <c r="D41" s="4">
        <v>0.24</v>
      </c>
      <c r="E41" s="3" t="str">
        <f t="shared" si="0"/>
        <v>martes</v>
      </c>
      <c r="F41" s="2" t="str">
        <f t="shared" si="1"/>
        <v>mayo</v>
      </c>
      <c r="G41" s="2" t="str">
        <f t="shared" si="2"/>
        <v>2017</v>
      </c>
    </row>
    <row r="42" spans="1:7" x14ac:dyDescent="0.3">
      <c r="A42" s="5">
        <v>43095</v>
      </c>
      <c r="B42" s="6">
        <v>0.67934027777777783</v>
      </c>
      <c r="C42" s="8">
        <v>-150000</v>
      </c>
      <c r="D42" s="4">
        <v>0.76</v>
      </c>
      <c r="E42" s="3" t="str">
        <f t="shared" si="0"/>
        <v>martes</v>
      </c>
      <c r="F42" s="2" t="str">
        <f t="shared" si="1"/>
        <v>diciembre</v>
      </c>
      <c r="G42" s="2" t="str">
        <f t="shared" si="2"/>
        <v>2017</v>
      </c>
    </row>
    <row r="43" spans="1:7" x14ac:dyDescent="0.3">
      <c r="A43" s="5">
        <v>43167</v>
      </c>
      <c r="B43" s="6">
        <v>0.56024305555555554</v>
      </c>
      <c r="C43" s="8">
        <v>60000</v>
      </c>
      <c r="D43" s="4">
        <v>0.16</v>
      </c>
      <c r="E43" s="3" t="str">
        <f t="shared" si="0"/>
        <v>jueves</v>
      </c>
      <c r="F43" s="2" t="str">
        <f t="shared" si="1"/>
        <v>marzo</v>
      </c>
      <c r="G43" s="2" t="str">
        <f t="shared" si="2"/>
        <v>2018</v>
      </c>
    </row>
    <row r="44" spans="1:7" x14ac:dyDescent="0.3">
      <c r="A44" s="5">
        <v>42769</v>
      </c>
      <c r="B44" s="6">
        <v>0.84434027777777787</v>
      </c>
      <c r="C44" s="8">
        <v>100000</v>
      </c>
      <c r="D44" s="4">
        <v>0.68</v>
      </c>
      <c r="E44" s="3" t="str">
        <f t="shared" si="0"/>
        <v>viernes</v>
      </c>
      <c r="F44" s="2" t="str">
        <f t="shared" si="1"/>
        <v>febrero</v>
      </c>
      <c r="G44" s="2" t="str">
        <f t="shared" si="2"/>
        <v>2017</v>
      </c>
    </row>
    <row r="45" spans="1:7" x14ac:dyDescent="0.3">
      <c r="A45" s="5">
        <v>42847</v>
      </c>
      <c r="B45" s="6">
        <v>0.58322916666666669</v>
      </c>
      <c r="C45" s="8">
        <v>50000</v>
      </c>
      <c r="D45" s="4">
        <v>0.56000000000000005</v>
      </c>
      <c r="E45" s="3" t="str">
        <f t="shared" si="0"/>
        <v>sábado</v>
      </c>
      <c r="F45" s="2" t="str">
        <f t="shared" si="1"/>
        <v>abril</v>
      </c>
      <c r="G45" s="2" t="str">
        <f t="shared" si="2"/>
        <v>2017</v>
      </c>
    </row>
    <row r="46" spans="1:7" x14ac:dyDescent="0.3">
      <c r="A46" s="5">
        <v>43214</v>
      </c>
      <c r="B46" s="6">
        <v>0.84318287037037043</v>
      </c>
      <c r="C46" s="8">
        <v>-100000</v>
      </c>
      <c r="D46" s="4">
        <v>0.76</v>
      </c>
      <c r="E46" s="3" t="str">
        <f t="shared" si="0"/>
        <v>martes</v>
      </c>
      <c r="F46" s="2" t="str">
        <f t="shared" si="1"/>
        <v>abril</v>
      </c>
      <c r="G46" s="2" t="str">
        <f t="shared" si="2"/>
        <v>2018</v>
      </c>
    </row>
    <row r="47" spans="1:7" x14ac:dyDescent="0.3">
      <c r="A47" s="5">
        <v>42396</v>
      </c>
      <c r="B47" s="6">
        <v>0.42660879629629633</v>
      </c>
      <c r="C47" s="8">
        <v>100000</v>
      </c>
      <c r="D47" s="4">
        <v>0.51</v>
      </c>
      <c r="E47" s="3" t="str">
        <f t="shared" si="0"/>
        <v>miércoles</v>
      </c>
      <c r="F47" s="2" t="str">
        <f t="shared" si="1"/>
        <v>enero</v>
      </c>
      <c r="G47" s="2" t="str">
        <f t="shared" si="2"/>
        <v>2016</v>
      </c>
    </row>
    <row r="48" spans="1:7" x14ac:dyDescent="0.3">
      <c r="A48" s="5">
        <v>43367</v>
      </c>
      <c r="B48" s="6">
        <v>0.62065972222222221</v>
      </c>
      <c r="C48" s="8">
        <v>-50000</v>
      </c>
      <c r="D48" s="4">
        <v>0.18</v>
      </c>
      <c r="E48" s="3" t="str">
        <f t="shared" si="0"/>
        <v>lunes</v>
      </c>
      <c r="F48" s="2" t="str">
        <f t="shared" si="1"/>
        <v>septiembre</v>
      </c>
      <c r="G48" s="2" t="str">
        <f t="shared" si="2"/>
        <v>2018</v>
      </c>
    </row>
    <row r="49" spans="1:7" x14ac:dyDescent="0.3">
      <c r="A49" s="5">
        <v>42905</v>
      </c>
      <c r="B49" s="6">
        <v>0.62093750000000003</v>
      </c>
      <c r="C49" s="8">
        <v>-21940</v>
      </c>
      <c r="D49" s="4">
        <v>0.47</v>
      </c>
      <c r="E49" s="3" t="str">
        <f t="shared" si="0"/>
        <v>lunes</v>
      </c>
      <c r="F49" s="2" t="str">
        <f t="shared" si="1"/>
        <v>junio</v>
      </c>
      <c r="G49" s="2" t="str">
        <f t="shared" si="2"/>
        <v>2017</v>
      </c>
    </row>
    <row r="50" spans="1:7" x14ac:dyDescent="0.3">
      <c r="A50" s="5">
        <v>43439</v>
      </c>
      <c r="B50" s="6">
        <v>0.75958333333333339</v>
      </c>
      <c r="C50" s="8">
        <v>70000</v>
      </c>
      <c r="D50" s="4">
        <v>0.22</v>
      </c>
      <c r="E50" s="3" t="str">
        <f t="shared" si="0"/>
        <v>miércoles</v>
      </c>
      <c r="F50" s="2" t="str">
        <f t="shared" si="1"/>
        <v>diciembre</v>
      </c>
      <c r="G50" s="2" t="str">
        <f t="shared" si="2"/>
        <v>2018</v>
      </c>
    </row>
    <row r="51" spans="1:7" x14ac:dyDescent="0.3">
      <c r="A51" s="5">
        <v>42780</v>
      </c>
      <c r="B51" s="6">
        <v>0.49394675925925924</v>
      </c>
      <c r="C51" s="8">
        <v>200000</v>
      </c>
      <c r="D51" s="4">
        <v>0.87</v>
      </c>
      <c r="E51" s="3" t="str">
        <f t="shared" si="0"/>
        <v>martes</v>
      </c>
      <c r="F51" s="2" t="str">
        <f t="shared" si="1"/>
        <v>febrero</v>
      </c>
      <c r="G51" s="2" t="str">
        <f t="shared" si="2"/>
        <v>2017</v>
      </c>
    </row>
    <row r="52" spans="1:7" x14ac:dyDescent="0.3">
      <c r="A52" s="5">
        <v>42717</v>
      </c>
      <c r="B52" s="6">
        <v>0.69438657407407411</v>
      </c>
      <c r="C52" s="8">
        <v>-60000</v>
      </c>
      <c r="D52" s="4">
        <v>0.81</v>
      </c>
      <c r="E52" s="3" t="str">
        <f t="shared" si="0"/>
        <v>martes</v>
      </c>
      <c r="F52" s="2" t="str">
        <f t="shared" si="1"/>
        <v>diciembre</v>
      </c>
      <c r="G52" s="2" t="str">
        <f t="shared" si="2"/>
        <v>2016</v>
      </c>
    </row>
    <row r="53" spans="1:7" x14ac:dyDescent="0.3">
      <c r="A53" s="5">
        <v>43211</v>
      </c>
      <c r="B53" s="6">
        <v>0.75350694444444455</v>
      </c>
      <c r="C53" s="8">
        <v>-80000</v>
      </c>
      <c r="D53" s="4">
        <v>0.51</v>
      </c>
      <c r="E53" s="3" t="str">
        <f t="shared" si="0"/>
        <v>sábado</v>
      </c>
      <c r="F53" s="2" t="str">
        <f t="shared" si="1"/>
        <v>abril</v>
      </c>
      <c r="G53" s="2" t="str">
        <f t="shared" si="2"/>
        <v>2018</v>
      </c>
    </row>
    <row r="54" spans="1:7" x14ac:dyDescent="0.3">
      <c r="A54" s="5">
        <v>43096</v>
      </c>
      <c r="B54" s="6">
        <v>0.45549768518518513</v>
      </c>
      <c r="C54" s="8">
        <v>-50000</v>
      </c>
      <c r="D54" s="4">
        <v>0.97</v>
      </c>
      <c r="E54" s="3" t="str">
        <f t="shared" si="0"/>
        <v>miércoles</v>
      </c>
      <c r="F54" s="2" t="str">
        <f t="shared" si="1"/>
        <v>diciembre</v>
      </c>
      <c r="G54" s="2" t="str">
        <f t="shared" si="2"/>
        <v>2017</v>
      </c>
    </row>
    <row r="55" spans="1:7" x14ac:dyDescent="0.3">
      <c r="A55" s="5">
        <v>42999</v>
      </c>
      <c r="B55" s="6">
        <v>0.65942129629629631</v>
      </c>
      <c r="C55" s="8">
        <v>-15085</v>
      </c>
      <c r="D55" s="4">
        <v>0.37</v>
      </c>
      <c r="E55" s="3" t="str">
        <f t="shared" si="0"/>
        <v>jueves</v>
      </c>
      <c r="F55" s="2" t="str">
        <f t="shared" si="1"/>
        <v>septiembre</v>
      </c>
      <c r="G55" s="2" t="str">
        <f t="shared" si="2"/>
        <v>2017</v>
      </c>
    </row>
    <row r="56" spans="1:7" x14ac:dyDescent="0.3">
      <c r="A56" s="5">
        <v>42932</v>
      </c>
      <c r="B56" s="6">
        <v>0.42033564814814817</v>
      </c>
      <c r="C56" s="8">
        <v>100000</v>
      </c>
      <c r="D56" s="4">
        <v>0.93</v>
      </c>
      <c r="E56" s="3" t="str">
        <f t="shared" si="0"/>
        <v>domingo</v>
      </c>
      <c r="F56" s="2" t="str">
        <f t="shared" si="1"/>
        <v>julio</v>
      </c>
      <c r="G56" s="2" t="str">
        <f t="shared" si="2"/>
        <v>2017</v>
      </c>
    </row>
    <row r="57" spans="1:7" x14ac:dyDescent="0.3">
      <c r="A57" s="5">
        <v>42803</v>
      </c>
      <c r="B57" s="6">
        <v>0.42059027777777774</v>
      </c>
      <c r="C57" s="8">
        <v>50000</v>
      </c>
      <c r="D57" s="4">
        <v>0.98</v>
      </c>
      <c r="E57" s="3" t="str">
        <f t="shared" si="0"/>
        <v>jueves</v>
      </c>
      <c r="F57" s="2" t="str">
        <f t="shared" si="1"/>
        <v>marzo</v>
      </c>
      <c r="G57" s="2" t="str">
        <f t="shared" si="2"/>
        <v>2017</v>
      </c>
    </row>
    <row r="58" spans="1:7" x14ac:dyDescent="0.3">
      <c r="A58" s="5">
        <v>42774</v>
      </c>
      <c r="B58" s="6">
        <v>0.4208217592592593</v>
      </c>
      <c r="C58" s="8">
        <v>100000</v>
      </c>
      <c r="D58" s="4">
        <v>0.65</v>
      </c>
      <c r="E58" s="3" t="str">
        <f t="shared" si="0"/>
        <v>miércoles</v>
      </c>
      <c r="F58" s="2" t="str">
        <f t="shared" si="1"/>
        <v>febrero</v>
      </c>
      <c r="G58" s="2" t="str">
        <f t="shared" si="2"/>
        <v>2017</v>
      </c>
    </row>
    <row r="59" spans="1:7" x14ac:dyDescent="0.3">
      <c r="A59" s="5">
        <v>42628</v>
      </c>
      <c r="B59" s="6">
        <v>0.42184027777777783</v>
      </c>
      <c r="C59" s="8">
        <v>70000</v>
      </c>
      <c r="D59" s="4">
        <v>0.26</v>
      </c>
      <c r="E59" s="3" t="str">
        <f t="shared" si="0"/>
        <v>jueves</v>
      </c>
      <c r="F59" s="2" t="str">
        <f t="shared" si="1"/>
        <v>septiembre</v>
      </c>
      <c r="G59" s="2" t="str">
        <f t="shared" si="2"/>
        <v>2016</v>
      </c>
    </row>
    <row r="60" spans="1:7" x14ac:dyDescent="0.3">
      <c r="A60" s="5">
        <v>42911</v>
      </c>
      <c r="B60" s="6">
        <v>0.42269675925925926</v>
      </c>
      <c r="C60" s="8">
        <v>100000</v>
      </c>
      <c r="D60" s="4">
        <v>0.98</v>
      </c>
      <c r="E60" s="3" t="str">
        <f t="shared" si="0"/>
        <v>domingo</v>
      </c>
      <c r="F60" s="2" t="str">
        <f t="shared" si="1"/>
        <v>junio</v>
      </c>
      <c r="G60" s="2" t="str">
        <f t="shared" si="2"/>
        <v>2017</v>
      </c>
    </row>
    <row r="61" spans="1:7" x14ac:dyDescent="0.3">
      <c r="A61" s="5">
        <v>42550</v>
      </c>
      <c r="B61" s="6">
        <v>0.42293981481481485</v>
      </c>
      <c r="C61" s="8">
        <v>100000</v>
      </c>
      <c r="D61" s="4">
        <v>0.21</v>
      </c>
      <c r="E61" s="3" t="str">
        <f t="shared" si="0"/>
        <v>miércoles</v>
      </c>
      <c r="F61" s="2" t="str">
        <f t="shared" si="1"/>
        <v>junio</v>
      </c>
      <c r="G61" s="2" t="str">
        <f t="shared" si="2"/>
        <v>2016</v>
      </c>
    </row>
    <row r="62" spans="1:7" x14ac:dyDescent="0.3">
      <c r="A62" s="5">
        <v>42851</v>
      </c>
      <c r="B62" s="6">
        <v>0.42370370370370369</v>
      </c>
      <c r="C62" s="8">
        <v>100000</v>
      </c>
      <c r="D62" s="4">
        <v>0.82</v>
      </c>
      <c r="E62" s="3" t="str">
        <f t="shared" si="0"/>
        <v>miércoles</v>
      </c>
      <c r="F62" s="2" t="str">
        <f t="shared" si="1"/>
        <v>abril</v>
      </c>
      <c r="G62" s="2" t="str">
        <f t="shared" si="2"/>
        <v>2017</v>
      </c>
    </row>
    <row r="63" spans="1:7" x14ac:dyDescent="0.3">
      <c r="A63" s="5">
        <v>42921</v>
      </c>
      <c r="B63" s="6">
        <v>0.7726157407407408</v>
      </c>
      <c r="C63" s="8">
        <v>120000</v>
      </c>
      <c r="D63" s="4">
        <v>0.19</v>
      </c>
      <c r="E63" s="3" t="str">
        <f t="shared" si="0"/>
        <v>miércoles</v>
      </c>
      <c r="F63" s="2" t="str">
        <f t="shared" si="1"/>
        <v>julio</v>
      </c>
      <c r="G63" s="2" t="str">
        <f t="shared" si="2"/>
        <v>2017</v>
      </c>
    </row>
    <row r="64" spans="1:7" x14ac:dyDescent="0.3">
      <c r="A64" s="5">
        <v>42924</v>
      </c>
      <c r="B64" s="6">
        <v>0.82358796296296299</v>
      </c>
      <c r="C64" s="8">
        <v>-80000</v>
      </c>
      <c r="D64" s="4">
        <v>0.51</v>
      </c>
      <c r="E64" s="3" t="str">
        <f t="shared" si="0"/>
        <v>sábado</v>
      </c>
      <c r="F64" s="2" t="str">
        <f t="shared" si="1"/>
        <v>julio</v>
      </c>
      <c r="G64" s="2" t="str">
        <f t="shared" si="2"/>
        <v>2017</v>
      </c>
    </row>
    <row r="65" spans="1:7" x14ac:dyDescent="0.3">
      <c r="A65" s="5">
        <v>42770</v>
      </c>
      <c r="B65" s="6">
        <v>0.53920138888888891</v>
      </c>
      <c r="C65" s="8">
        <v>-50000</v>
      </c>
      <c r="D65" s="4">
        <v>0.83</v>
      </c>
      <c r="E65" s="3" t="str">
        <f t="shared" si="0"/>
        <v>sábado</v>
      </c>
      <c r="F65" s="2" t="str">
        <f t="shared" si="1"/>
        <v>febrero</v>
      </c>
      <c r="G65" s="2" t="str">
        <f t="shared" si="2"/>
        <v>2017</v>
      </c>
    </row>
    <row r="66" spans="1:7" x14ac:dyDescent="0.3">
      <c r="A66" s="5">
        <v>42900</v>
      </c>
      <c r="B66" s="6">
        <v>0.69504629629629633</v>
      </c>
      <c r="C66" s="8">
        <v>50000</v>
      </c>
      <c r="D66" s="4">
        <v>0.14000000000000001</v>
      </c>
      <c r="E66" s="3" t="str">
        <f t="shared" si="0"/>
        <v>miércoles</v>
      </c>
      <c r="F66" s="2" t="str">
        <f t="shared" si="1"/>
        <v>junio</v>
      </c>
      <c r="G66" s="2" t="str">
        <f t="shared" si="2"/>
        <v>2017</v>
      </c>
    </row>
    <row r="67" spans="1:7" x14ac:dyDescent="0.3">
      <c r="A67" s="5">
        <v>42915</v>
      </c>
      <c r="B67" s="6">
        <v>0.69567129629629632</v>
      </c>
      <c r="C67" s="8">
        <v>50000</v>
      </c>
      <c r="D67" s="4">
        <v>0.15</v>
      </c>
      <c r="E67" s="3" t="str">
        <f t="shared" ref="E67:E97" si="3">TEXT(A67,"dddd")</f>
        <v>jueves</v>
      </c>
      <c r="F67" s="2" t="str">
        <f t="shared" ref="F67:F97" si="4">TEXT(A67,"mmmm")</f>
        <v>junio</v>
      </c>
      <c r="G67" s="2" t="str">
        <f t="shared" ref="G67:G97" si="5">TEXT(A67,"aaaa")</f>
        <v>2017</v>
      </c>
    </row>
    <row r="68" spans="1:7" x14ac:dyDescent="0.3">
      <c r="A68" s="5">
        <v>43408</v>
      </c>
      <c r="B68" s="6">
        <v>0.69611111111111112</v>
      </c>
      <c r="C68" s="8">
        <v>50000</v>
      </c>
      <c r="D68" s="4">
        <v>0.9</v>
      </c>
      <c r="E68" s="3" t="str">
        <f t="shared" si="3"/>
        <v>domingo</v>
      </c>
      <c r="F68" s="2" t="str">
        <f t="shared" si="4"/>
        <v>noviembre</v>
      </c>
      <c r="G68" s="2" t="str">
        <f t="shared" si="5"/>
        <v>2018</v>
      </c>
    </row>
    <row r="69" spans="1:7" x14ac:dyDescent="0.3">
      <c r="A69" s="5">
        <v>43300</v>
      </c>
      <c r="B69" s="6">
        <v>0.69663194444444443</v>
      </c>
      <c r="C69" s="8">
        <v>50000</v>
      </c>
      <c r="D69" s="4">
        <v>0.83</v>
      </c>
      <c r="E69" s="3" t="str">
        <f t="shared" si="3"/>
        <v>jueves</v>
      </c>
      <c r="F69" s="2" t="str">
        <f t="shared" si="4"/>
        <v>julio</v>
      </c>
      <c r="G69" s="2" t="str">
        <f t="shared" si="5"/>
        <v>2018</v>
      </c>
    </row>
    <row r="70" spans="1:7" x14ac:dyDescent="0.3">
      <c r="A70" s="5">
        <v>43244</v>
      </c>
      <c r="B70" s="6">
        <v>0.69710648148148147</v>
      </c>
      <c r="C70" s="8">
        <v>50000</v>
      </c>
      <c r="D70" s="4">
        <v>0.83</v>
      </c>
      <c r="E70" s="3" t="str">
        <f t="shared" si="3"/>
        <v>jueves</v>
      </c>
      <c r="F70" s="2" t="str">
        <f t="shared" si="4"/>
        <v>mayo</v>
      </c>
      <c r="G70" s="2" t="str">
        <f t="shared" si="5"/>
        <v>2018</v>
      </c>
    </row>
    <row r="71" spans="1:7" x14ac:dyDescent="0.3">
      <c r="A71" s="5">
        <v>42632</v>
      </c>
      <c r="B71" s="6">
        <v>0.6975231481481482</v>
      </c>
      <c r="C71" s="8">
        <v>50000</v>
      </c>
      <c r="D71" s="4">
        <v>1</v>
      </c>
      <c r="E71" s="3" t="str">
        <f t="shared" si="3"/>
        <v>lunes</v>
      </c>
      <c r="F71" s="2" t="str">
        <f t="shared" si="4"/>
        <v>septiembre</v>
      </c>
      <c r="G71" s="2" t="str">
        <f t="shared" si="5"/>
        <v>2016</v>
      </c>
    </row>
    <row r="72" spans="1:7" x14ac:dyDescent="0.3">
      <c r="A72" s="5">
        <v>42629</v>
      </c>
      <c r="B72" s="6">
        <v>0.66228009259259257</v>
      </c>
      <c r="C72" s="8">
        <v>-100000</v>
      </c>
      <c r="D72" s="4">
        <v>0.62</v>
      </c>
      <c r="E72" s="3" t="str">
        <f t="shared" si="3"/>
        <v>viernes</v>
      </c>
      <c r="F72" s="2" t="str">
        <f t="shared" si="4"/>
        <v>septiembre</v>
      </c>
      <c r="G72" s="2" t="str">
        <f t="shared" si="5"/>
        <v>2016</v>
      </c>
    </row>
    <row r="73" spans="1:7" x14ac:dyDescent="0.3">
      <c r="A73" s="5">
        <v>42530</v>
      </c>
      <c r="B73" s="6">
        <v>0.66256944444444443</v>
      </c>
      <c r="C73" s="8">
        <v>-100000</v>
      </c>
      <c r="D73" s="4">
        <v>0.57999999999999996</v>
      </c>
      <c r="E73" s="3" t="str">
        <f t="shared" si="3"/>
        <v>jueves</v>
      </c>
      <c r="F73" s="2" t="str">
        <f t="shared" si="4"/>
        <v>junio</v>
      </c>
      <c r="G73" s="2" t="str">
        <f t="shared" si="5"/>
        <v>2016</v>
      </c>
    </row>
    <row r="74" spans="1:7" x14ac:dyDescent="0.3">
      <c r="A74" s="5">
        <v>42403</v>
      </c>
      <c r="B74" s="6">
        <v>0.66284722222222225</v>
      </c>
      <c r="C74" s="8">
        <v>-100000</v>
      </c>
      <c r="D74" s="4">
        <v>0.88</v>
      </c>
      <c r="E74" s="3" t="str">
        <f t="shared" si="3"/>
        <v>miércoles</v>
      </c>
      <c r="F74" s="2" t="str">
        <f t="shared" si="4"/>
        <v>febrero</v>
      </c>
      <c r="G74" s="2" t="str">
        <f t="shared" si="5"/>
        <v>2016</v>
      </c>
    </row>
    <row r="75" spans="1:7" x14ac:dyDescent="0.3">
      <c r="A75" s="5">
        <v>43158</v>
      </c>
      <c r="B75" s="6">
        <v>0.66317129629629623</v>
      </c>
      <c r="C75" s="8">
        <v>-100000</v>
      </c>
      <c r="D75" s="4">
        <v>0.87</v>
      </c>
      <c r="E75" s="3" t="str">
        <f t="shared" si="3"/>
        <v>martes</v>
      </c>
      <c r="F75" s="2" t="str">
        <f t="shared" si="4"/>
        <v>febrero</v>
      </c>
      <c r="G75" s="2" t="str">
        <f t="shared" si="5"/>
        <v>2018</v>
      </c>
    </row>
    <row r="76" spans="1:7" x14ac:dyDescent="0.3">
      <c r="A76" s="5">
        <v>43034</v>
      </c>
      <c r="B76" s="6">
        <v>0.70832175925925922</v>
      </c>
      <c r="C76" s="8">
        <v>200000</v>
      </c>
      <c r="D76" s="4">
        <v>0.56999999999999995</v>
      </c>
      <c r="E76" s="3" t="str">
        <f t="shared" si="3"/>
        <v>jueves</v>
      </c>
      <c r="F76" s="2" t="str">
        <f t="shared" si="4"/>
        <v>octubre</v>
      </c>
      <c r="G76" s="2" t="str">
        <f t="shared" si="5"/>
        <v>2017</v>
      </c>
    </row>
    <row r="77" spans="1:7" x14ac:dyDescent="0.3">
      <c r="A77" s="5">
        <v>42792</v>
      </c>
      <c r="B77" s="6">
        <v>0.73105324074074074</v>
      </c>
      <c r="C77" s="8">
        <v>-200000</v>
      </c>
      <c r="D77" s="4">
        <v>0.94</v>
      </c>
      <c r="E77" s="3" t="str">
        <f t="shared" si="3"/>
        <v>domingo</v>
      </c>
      <c r="F77" s="2" t="str">
        <f t="shared" si="4"/>
        <v>febrero</v>
      </c>
      <c r="G77" s="2" t="str">
        <f t="shared" si="5"/>
        <v>2017</v>
      </c>
    </row>
    <row r="78" spans="1:7" x14ac:dyDescent="0.3">
      <c r="A78" s="5">
        <v>42578</v>
      </c>
      <c r="B78" s="6">
        <v>0.40225694444444443</v>
      </c>
      <c r="C78" s="8">
        <v>100000</v>
      </c>
      <c r="D78" s="4">
        <v>0.12</v>
      </c>
      <c r="E78" s="3" t="str">
        <f t="shared" si="3"/>
        <v>miércoles</v>
      </c>
      <c r="F78" s="2" t="str">
        <f t="shared" si="4"/>
        <v>julio</v>
      </c>
      <c r="G78" s="2" t="str">
        <f t="shared" si="5"/>
        <v>2016</v>
      </c>
    </row>
    <row r="79" spans="1:7" x14ac:dyDescent="0.3">
      <c r="A79" s="5">
        <v>42821</v>
      </c>
      <c r="B79" s="6">
        <v>0.40250000000000002</v>
      </c>
      <c r="C79" s="8">
        <v>100000</v>
      </c>
      <c r="D79" s="4">
        <v>0.19</v>
      </c>
      <c r="E79" s="3" t="str">
        <f t="shared" si="3"/>
        <v>lunes</v>
      </c>
      <c r="F79" s="2" t="str">
        <f t="shared" si="4"/>
        <v>marzo</v>
      </c>
      <c r="G79" s="2" t="str">
        <f t="shared" si="5"/>
        <v>2017</v>
      </c>
    </row>
    <row r="80" spans="1:7" x14ac:dyDescent="0.3">
      <c r="A80" s="5">
        <v>43041</v>
      </c>
      <c r="B80" s="6">
        <v>0.40353009259259259</v>
      </c>
      <c r="C80" s="8">
        <v>100000</v>
      </c>
      <c r="D80" s="4">
        <v>0.28999999999999998</v>
      </c>
      <c r="E80" s="3" t="str">
        <f t="shared" si="3"/>
        <v>jueves</v>
      </c>
      <c r="F80" s="2" t="str">
        <f t="shared" si="4"/>
        <v>noviembre</v>
      </c>
      <c r="G80" s="2" t="str">
        <f t="shared" si="5"/>
        <v>2017</v>
      </c>
    </row>
    <row r="81" spans="1:7" x14ac:dyDescent="0.3">
      <c r="A81" s="5">
        <v>42557</v>
      </c>
      <c r="B81" s="6">
        <v>0.78760416666666666</v>
      </c>
      <c r="C81" s="8">
        <v>130000</v>
      </c>
      <c r="D81" s="4">
        <v>0.66</v>
      </c>
      <c r="E81" s="3" t="str">
        <f t="shared" si="3"/>
        <v>miércoles</v>
      </c>
      <c r="F81" s="2" t="str">
        <f t="shared" si="4"/>
        <v>julio</v>
      </c>
      <c r="G81" s="2" t="str">
        <f t="shared" si="5"/>
        <v>2016</v>
      </c>
    </row>
    <row r="82" spans="1:7" x14ac:dyDescent="0.3">
      <c r="A82" s="5">
        <v>43312</v>
      </c>
      <c r="B82" s="6">
        <v>0.48122685185185188</v>
      </c>
      <c r="C82" s="8">
        <v>50000</v>
      </c>
      <c r="D82" s="4">
        <v>0.21</v>
      </c>
      <c r="E82" s="3" t="str">
        <f t="shared" si="3"/>
        <v>martes</v>
      </c>
      <c r="F82" s="2" t="str">
        <f t="shared" si="4"/>
        <v>julio</v>
      </c>
      <c r="G82" s="2" t="str">
        <f t="shared" si="5"/>
        <v>2018</v>
      </c>
    </row>
    <row r="83" spans="1:7" x14ac:dyDescent="0.3">
      <c r="A83" s="5">
        <v>43439</v>
      </c>
      <c r="B83" s="6">
        <v>0.69016203703703705</v>
      </c>
      <c r="C83" s="8">
        <v>80000</v>
      </c>
      <c r="D83" s="4">
        <v>0.91</v>
      </c>
      <c r="E83" s="3" t="str">
        <f t="shared" si="3"/>
        <v>miércoles</v>
      </c>
      <c r="F83" s="2" t="str">
        <f t="shared" si="4"/>
        <v>diciembre</v>
      </c>
      <c r="G83" s="2" t="str">
        <f t="shared" si="5"/>
        <v>2018</v>
      </c>
    </row>
    <row r="84" spans="1:7" x14ac:dyDescent="0.3">
      <c r="A84" s="5">
        <v>42613</v>
      </c>
      <c r="B84" s="6">
        <v>0.71061342592592591</v>
      </c>
      <c r="C84" s="8">
        <v>50000</v>
      </c>
      <c r="D84" s="4">
        <v>0.48</v>
      </c>
      <c r="E84" s="3" t="str">
        <f t="shared" si="3"/>
        <v>miércoles</v>
      </c>
      <c r="F84" s="2" t="str">
        <f t="shared" si="4"/>
        <v>agosto</v>
      </c>
      <c r="G84" s="2" t="str">
        <f t="shared" si="5"/>
        <v>2016</v>
      </c>
    </row>
    <row r="85" spans="1:7" x14ac:dyDescent="0.3">
      <c r="A85" s="5">
        <v>42425</v>
      </c>
      <c r="B85" s="6">
        <v>0.71103009259259264</v>
      </c>
      <c r="C85" s="8">
        <v>50000</v>
      </c>
      <c r="D85" s="4">
        <v>0.79</v>
      </c>
      <c r="E85" s="3" t="str">
        <f t="shared" si="3"/>
        <v>jueves</v>
      </c>
      <c r="F85" s="2" t="str">
        <f t="shared" si="4"/>
        <v>febrero</v>
      </c>
      <c r="G85" s="2" t="str">
        <f t="shared" si="5"/>
        <v>2016</v>
      </c>
    </row>
    <row r="86" spans="1:7" x14ac:dyDescent="0.3">
      <c r="A86" s="5">
        <v>43038</v>
      </c>
      <c r="B86" s="6">
        <v>0.71168981481481486</v>
      </c>
      <c r="C86" s="8">
        <v>50000</v>
      </c>
      <c r="D86" s="4">
        <v>0.5</v>
      </c>
      <c r="E86" s="3" t="str">
        <f t="shared" si="3"/>
        <v>lunes</v>
      </c>
      <c r="F86" s="2" t="str">
        <f t="shared" si="4"/>
        <v>octubre</v>
      </c>
      <c r="G86" s="2" t="str">
        <f t="shared" si="5"/>
        <v>2017</v>
      </c>
    </row>
    <row r="87" spans="1:7" x14ac:dyDescent="0.3">
      <c r="A87" s="5">
        <v>43305</v>
      </c>
      <c r="B87" s="6">
        <v>0.40692129629629631</v>
      </c>
      <c r="C87" s="8">
        <v>50000</v>
      </c>
      <c r="D87" s="4">
        <v>0.41</v>
      </c>
      <c r="E87" s="3" t="str">
        <f t="shared" si="3"/>
        <v>martes</v>
      </c>
      <c r="F87" s="2" t="str">
        <f t="shared" si="4"/>
        <v>julio</v>
      </c>
      <c r="G87" s="2" t="str">
        <f t="shared" si="5"/>
        <v>2018</v>
      </c>
    </row>
    <row r="88" spans="1:7" x14ac:dyDescent="0.3">
      <c r="A88" s="5">
        <v>43338</v>
      </c>
      <c r="B88" s="6">
        <v>0.4075462962962963</v>
      </c>
      <c r="C88" s="8">
        <v>200000</v>
      </c>
      <c r="D88" s="4">
        <v>0.47</v>
      </c>
      <c r="E88" s="3" t="str">
        <f t="shared" si="3"/>
        <v>domingo</v>
      </c>
      <c r="F88" s="2" t="str">
        <f t="shared" si="4"/>
        <v>agosto</v>
      </c>
      <c r="G88" s="2" t="str">
        <f t="shared" si="5"/>
        <v>2018</v>
      </c>
    </row>
    <row r="89" spans="1:7" x14ac:dyDescent="0.3">
      <c r="A89" s="5">
        <v>43347</v>
      </c>
      <c r="B89" s="6">
        <v>0.40793981481481478</v>
      </c>
      <c r="C89" s="8">
        <v>200000</v>
      </c>
      <c r="D89" s="4">
        <v>0.41</v>
      </c>
      <c r="E89" s="3" t="str">
        <f t="shared" si="3"/>
        <v>martes</v>
      </c>
      <c r="F89" s="2" t="str">
        <f t="shared" si="4"/>
        <v>septiembre</v>
      </c>
      <c r="G89" s="2" t="str">
        <f t="shared" si="5"/>
        <v>2018</v>
      </c>
    </row>
    <row r="90" spans="1:7" x14ac:dyDescent="0.3">
      <c r="A90" s="5">
        <v>42945</v>
      </c>
      <c r="B90" s="6">
        <v>0.58983796296296298</v>
      </c>
      <c r="C90" s="8">
        <v>50000</v>
      </c>
      <c r="D90" s="4">
        <v>0.18</v>
      </c>
      <c r="E90" s="3" t="str">
        <f t="shared" si="3"/>
        <v>sábado</v>
      </c>
      <c r="F90" s="2" t="str">
        <f t="shared" si="4"/>
        <v>julio</v>
      </c>
      <c r="G90" s="2" t="str">
        <f t="shared" si="5"/>
        <v>2017</v>
      </c>
    </row>
    <row r="91" spans="1:7" x14ac:dyDescent="0.3">
      <c r="A91" s="5">
        <v>43207</v>
      </c>
      <c r="B91" s="6">
        <v>0.59078703703703705</v>
      </c>
      <c r="C91" s="8">
        <v>50000</v>
      </c>
      <c r="D91" s="4">
        <v>0.13</v>
      </c>
      <c r="E91" s="3" t="str">
        <f t="shared" si="3"/>
        <v>martes</v>
      </c>
      <c r="F91" s="2" t="str">
        <f t="shared" si="4"/>
        <v>abril</v>
      </c>
      <c r="G91" s="2" t="str">
        <f t="shared" si="5"/>
        <v>2018</v>
      </c>
    </row>
    <row r="92" spans="1:7" x14ac:dyDescent="0.3">
      <c r="A92" s="5">
        <v>43405</v>
      </c>
      <c r="B92" s="6">
        <v>0.59138888888888885</v>
      </c>
      <c r="C92" s="8">
        <v>50000</v>
      </c>
      <c r="D92" s="4">
        <v>0.54</v>
      </c>
      <c r="E92" s="3" t="str">
        <f t="shared" si="3"/>
        <v>jueves</v>
      </c>
      <c r="F92" s="2" t="str">
        <f t="shared" si="4"/>
        <v>noviembre</v>
      </c>
      <c r="G92" s="2" t="str">
        <f t="shared" si="5"/>
        <v>2018</v>
      </c>
    </row>
    <row r="93" spans="1:7" x14ac:dyDescent="0.3">
      <c r="A93" s="5">
        <v>42915</v>
      </c>
      <c r="B93" s="6">
        <v>0.59206018518518522</v>
      </c>
      <c r="C93" s="8">
        <v>50000</v>
      </c>
      <c r="D93" s="4">
        <v>0.81</v>
      </c>
      <c r="E93" s="3" t="str">
        <f t="shared" si="3"/>
        <v>jueves</v>
      </c>
      <c r="F93" s="2" t="str">
        <f t="shared" si="4"/>
        <v>junio</v>
      </c>
      <c r="G93" s="2" t="str">
        <f t="shared" si="5"/>
        <v>2017</v>
      </c>
    </row>
    <row r="94" spans="1:7" x14ac:dyDescent="0.3">
      <c r="A94" s="5">
        <v>42994</v>
      </c>
      <c r="B94" s="6">
        <v>0.71560185185185177</v>
      </c>
      <c r="C94" s="8">
        <v>-80000</v>
      </c>
      <c r="D94" s="4">
        <v>0.53</v>
      </c>
      <c r="E94" s="3" t="str">
        <f t="shared" si="3"/>
        <v>sábado</v>
      </c>
      <c r="F94" s="2" t="str">
        <f t="shared" si="4"/>
        <v>septiembre</v>
      </c>
      <c r="G94" s="2" t="str">
        <f t="shared" si="5"/>
        <v>2017</v>
      </c>
    </row>
    <row r="95" spans="1:7" x14ac:dyDescent="0.3">
      <c r="A95" s="5">
        <v>42655</v>
      </c>
      <c r="B95" s="6">
        <v>0.52886574074074078</v>
      </c>
      <c r="C95" s="8">
        <v>100000</v>
      </c>
      <c r="D95" s="4">
        <v>0.72</v>
      </c>
      <c r="E95" s="3" t="str">
        <f t="shared" si="3"/>
        <v>miércoles</v>
      </c>
      <c r="F95" s="2" t="str">
        <f t="shared" si="4"/>
        <v>octubre</v>
      </c>
      <c r="G95" s="2" t="str">
        <f t="shared" si="5"/>
        <v>2016</v>
      </c>
    </row>
    <row r="96" spans="1:7" x14ac:dyDescent="0.3">
      <c r="A96" s="5">
        <v>42606</v>
      </c>
      <c r="B96" s="6">
        <v>0.52923611111111113</v>
      </c>
      <c r="C96" s="8">
        <v>100000</v>
      </c>
      <c r="D96" s="4">
        <v>0.2</v>
      </c>
      <c r="E96" s="3" t="str">
        <f t="shared" si="3"/>
        <v>miércoles</v>
      </c>
      <c r="F96" s="2" t="str">
        <f t="shared" si="4"/>
        <v>agosto</v>
      </c>
      <c r="G96" s="2" t="str">
        <f t="shared" si="5"/>
        <v>2016</v>
      </c>
    </row>
    <row r="97" spans="1:7" x14ac:dyDescent="0.3">
      <c r="A97" s="5">
        <v>42488</v>
      </c>
      <c r="B97" s="6">
        <v>0.52956018518518522</v>
      </c>
      <c r="C97" s="8">
        <v>100000</v>
      </c>
      <c r="D97" s="4">
        <v>0.86</v>
      </c>
      <c r="E97" s="3" t="str">
        <f t="shared" si="3"/>
        <v>jueves</v>
      </c>
      <c r="F97" s="2" t="str">
        <f t="shared" si="4"/>
        <v>abril</v>
      </c>
      <c r="G97" s="2" t="str">
        <f t="shared" si="5"/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30CF-D0E6-4A78-8385-55AAD5F4E303}">
  <dimension ref="A1:E18"/>
  <sheetViews>
    <sheetView showGridLines="0" zoomScale="90" zoomScaleNormal="90" workbookViewId="0">
      <selection activeCell="C18" sqref="C18:E18"/>
    </sheetView>
  </sheetViews>
  <sheetFormatPr baseColWidth="10" defaultRowHeight="14.4" x14ac:dyDescent="0.3"/>
  <cols>
    <col min="1" max="1" width="11.6640625" bestFit="1" customWidth="1"/>
    <col min="2" max="2" width="11.44140625" bestFit="1" customWidth="1"/>
    <col min="3" max="3" width="9.88671875" bestFit="1" customWidth="1"/>
    <col min="4" max="4" width="26.5546875" bestFit="1" customWidth="1"/>
    <col min="5" max="5" width="22.21875" customWidth="1"/>
    <col min="6" max="6" width="43.88671875" customWidth="1"/>
  </cols>
  <sheetData>
    <row r="1" spans="1:5" x14ac:dyDescent="0.3">
      <c r="A1" s="9" t="s">
        <v>4</v>
      </c>
      <c r="B1" s="10" t="s">
        <v>5</v>
      </c>
      <c r="C1" s="10" t="s">
        <v>6</v>
      </c>
      <c r="D1" s="10" t="s">
        <v>13</v>
      </c>
      <c r="E1" s="11" t="s">
        <v>14</v>
      </c>
    </row>
    <row r="2" spans="1:5" x14ac:dyDescent="0.3">
      <c r="A2" s="12">
        <v>43466</v>
      </c>
      <c r="B2" s="13" t="s">
        <v>10</v>
      </c>
      <c r="C2" s="13" t="str">
        <f>TEXT(A2,"mmmm")</f>
        <v>enero</v>
      </c>
      <c r="D2" s="13" t="s">
        <v>12</v>
      </c>
      <c r="E2" s="14" t="str">
        <f>TEXT(A2,"mmmm")</f>
        <v>enero</v>
      </c>
    </row>
    <row r="3" spans="1:5" x14ac:dyDescent="0.3">
      <c r="A3" s="12">
        <v>43466</v>
      </c>
      <c r="B3" s="13" t="s">
        <v>9</v>
      </c>
      <c r="C3" s="13" t="str">
        <f>TEXT(A3,"mmm")</f>
        <v>ene</v>
      </c>
      <c r="D3" s="13" t="s">
        <v>11</v>
      </c>
      <c r="E3" s="14" t="str">
        <f>TEXT(A3,"mmm")</f>
        <v>ene</v>
      </c>
    </row>
    <row r="4" spans="1:5" x14ac:dyDescent="0.3">
      <c r="A4" s="12">
        <v>43466</v>
      </c>
      <c r="B4" s="13" t="s">
        <v>8</v>
      </c>
      <c r="C4" s="13" t="str">
        <f>TEXT(A4,"mm")</f>
        <v>01</v>
      </c>
      <c r="D4" s="13" t="s">
        <v>26</v>
      </c>
      <c r="E4" s="14" t="str">
        <f>TEXT(A4,"mm")</f>
        <v>01</v>
      </c>
    </row>
    <row r="5" spans="1:5" ht="15" thickBot="1" x14ac:dyDescent="0.35">
      <c r="A5" s="15">
        <v>43466</v>
      </c>
      <c r="B5" s="16" t="s">
        <v>7</v>
      </c>
      <c r="C5" s="16" t="str">
        <f>TEXT(A5,"m")</f>
        <v>1</v>
      </c>
      <c r="D5" s="16" t="s">
        <v>25</v>
      </c>
      <c r="E5" s="17" t="str">
        <f>TEXT(A5,"m")</f>
        <v>1</v>
      </c>
    </row>
    <row r="6" spans="1:5" ht="4.8" customHeight="1" thickBot="1" x14ac:dyDescent="0.35">
      <c r="A6" s="25"/>
      <c r="B6" s="13"/>
      <c r="C6" s="13"/>
      <c r="D6" s="13"/>
      <c r="E6" s="13"/>
    </row>
    <row r="7" spans="1:5" x14ac:dyDescent="0.3">
      <c r="A7" s="27">
        <v>43466</v>
      </c>
      <c r="B7" s="28" t="s">
        <v>17</v>
      </c>
      <c r="C7" s="28" t="str">
        <f>TEXT(A7,"dddd")</f>
        <v>martes</v>
      </c>
      <c r="D7" s="28" t="s">
        <v>22</v>
      </c>
      <c r="E7" s="29" t="str">
        <f>TEXT(A7,"dddd")</f>
        <v>martes</v>
      </c>
    </row>
    <row r="8" spans="1:5" x14ac:dyDescent="0.3">
      <c r="A8" s="12">
        <v>43466</v>
      </c>
      <c r="B8" s="13" t="s">
        <v>18</v>
      </c>
      <c r="C8" s="13" t="str">
        <f>TEXT(A8,"ddd")</f>
        <v>ma</v>
      </c>
      <c r="D8" s="13" t="s">
        <v>21</v>
      </c>
      <c r="E8" s="14" t="str">
        <f>TEXT(A8,"ddd")</f>
        <v>ma</v>
      </c>
    </row>
    <row r="9" spans="1:5" x14ac:dyDescent="0.3">
      <c r="A9" s="12">
        <v>43466</v>
      </c>
      <c r="B9" s="13" t="s">
        <v>16</v>
      </c>
      <c r="C9" s="13" t="str">
        <f>TEXT(A9,"dd")</f>
        <v>01</v>
      </c>
      <c r="D9" s="13" t="s">
        <v>28</v>
      </c>
      <c r="E9" s="14" t="str">
        <f>TEXT(A9,"dd")</f>
        <v>01</v>
      </c>
    </row>
    <row r="10" spans="1:5" ht="15" thickBot="1" x14ac:dyDescent="0.35">
      <c r="A10" s="15">
        <v>43466</v>
      </c>
      <c r="B10" s="16" t="s">
        <v>15</v>
      </c>
      <c r="C10" s="16" t="str">
        <f>TEXT(A10,"d")</f>
        <v>1</v>
      </c>
      <c r="D10" s="16" t="s">
        <v>27</v>
      </c>
      <c r="E10" s="17" t="str">
        <f>TEXT(A10,"d")</f>
        <v>1</v>
      </c>
    </row>
    <row r="11" spans="1:5" ht="4.8" customHeight="1" thickBot="1" x14ac:dyDescent="0.35">
      <c r="A11" s="25"/>
      <c r="B11" s="13"/>
      <c r="C11" s="13"/>
      <c r="D11" s="13"/>
      <c r="E11" s="13"/>
    </row>
    <row r="12" spans="1:5" x14ac:dyDescent="0.3">
      <c r="A12" s="27">
        <v>43466</v>
      </c>
      <c r="B12" s="28" t="s">
        <v>20</v>
      </c>
      <c r="C12" s="28" t="str">
        <f>TEXT(A12,"aaaa")</f>
        <v>2019</v>
      </c>
      <c r="D12" s="28" t="s">
        <v>24</v>
      </c>
      <c r="E12" s="29" t="str">
        <f>TEXT(A12,"aaaa")</f>
        <v>2019</v>
      </c>
    </row>
    <row r="13" spans="1:5" ht="15" thickBot="1" x14ac:dyDescent="0.35">
      <c r="A13" s="15">
        <v>43466</v>
      </c>
      <c r="B13" s="26" t="s">
        <v>19</v>
      </c>
      <c r="C13" s="16" t="str">
        <f>TEXT(A13,"aa")</f>
        <v>19</v>
      </c>
      <c r="D13" s="26" t="s">
        <v>29</v>
      </c>
      <c r="E13" s="17" t="str">
        <f>TEXT(A13,"aa")</f>
        <v>19</v>
      </c>
    </row>
    <row r="15" spans="1:5" x14ac:dyDescent="0.3">
      <c r="A15" s="1"/>
    </row>
    <row r="16" spans="1:5" ht="15" thickBot="1" x14ac:dyDescent="0.35">
      <c r="A16" s="1"/>
    </row>
    <row r="17" spans="1:5" ht="21" x14ac:dyDescent="0.4">
      <c r="A17" s="18" t="s">
        <v>4</v>
      </c>
      <c r="B17" s="19"/>
      <c r="C17" s="19" t="s">
        <v>23</v>
      </c>
      <c r="D17" s="19"/>
      <c r="E17" s="22"/>
    </row>
    <row r="18" spans="1:5" ht="24" thickBot="1" x14ac:dyDescent="0.5">
      <c r="A18" s="20">
        <v>43466</v>
      </c>
      <c r="B18" s="21"/>
      <c r="C18" s="23">
        <f>A18</f>
        <v>43466</v>
      </c>
      <c r="D18" s="23"/>
      <c r="E18" s="24"/>
    </row>
  </sheetData>
  <mergeCells count="4">
    <mergeCell ref="A17:B17"/>
    <mergeCell ref="A18:B18"/>
    <mergeCell ref="C17:E17"/>
    <mergeCell ref="C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Formatos Aplicados</vt:lpstr>
      <vt:lpstr>Función 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Gomez Suarez</dc:creator>
  <cp:lastModifiedBy>Optimiza Group</cp:lastModifiedBy>
  <dcterms:created xsi:type="dcterms:W3CDTF">2018-07-23T19:44:05Z</dcterms:created>
  <dcterms:modified xsi:type="dcterms:W3CDTF">2018-12-09T18:54:05Z</dcterms:modified>
</cp:coreProperties>
</file>