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23ABF4C4-D803-48E9-A880-3687D1DA1AB5}" xr6:coauthVersionLast="45" xr6:coauthVersionMax="45" xr10:uidLastSave="{00000000-0000-0000-0000-000000000000}"/>
  <bookViews>
    <workbookView xWindow="-120" yWindow="-120" windowWidth="24240" windowHeight="13140" activeTab="5" xr2:uid="{CAB8B8F5-8A5B-44E6-AAA7-1E6BE116C92E}"/>
  </bookViews>
  <sheets>
    <sheet name="Prov1" sheetId="8" r:id="rId1"/>
    <sheet name="Prov2" sheetId="9" r:id="rId2"/>
    <sheet name="Prov3" sheetId="10" r:id="rId3"/>
    <sheet name="Prov4" sheetId="11" r:id="rId4"/>
    <sheet name="Consolidado" sheetId="15" r:id="rId5"/>
    <sheet name="Consolidado (2)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J3" i="17" s="1"/>
  <c r="K2" i="17"/>
  <c r="L2" i="17"/>
  <c r="M2" i="17"/>
  <c r="N2" i="17"/>
  <c r="C3" i="17"/>
  <c r="D3" i="17"/>
  <c r="E3" i="17"/>
  <c r="F3" i="17"/>
  <c r="G3" i="17"/>
  <c r="H3" i="17"/>
  <c r="I3" i="17"/>
  <c r="K3" i="17"/>
  <c r="L3" i="17"/>
  <c r="M3" i="17"/>
  <c r="N3" i="17"/>
  <c r="C4" i="17"/>
  <c r="D4" i="17"/>
  <c r="E4" i="17"/>
  <c r="F4" i="17"/>
  <c r="G4" i="17"/>
  <c r="H4" i="17"/>
  <c r="I4" i="17"/>
  <c r="J4" i="17"/>
  <c r="K4" i="17"/>
  <c r="L4" i="17"/>
  <c r="M4" i="17"/>
  <c r="N4" i="17"/>
  <c r="C5" i="17"/>
  <c r="D5" i="17"/>
  <c r="E5" i="17"/>
  <c r="F5" i="17"/>
  <c r="G5" i="17"/>
  <c r="H5" i="17"/>
  <c r="I5" i="17"/>
  <c r="J5" i="17"/>
  <c r="K5" i="17"/>
  <c r="L5" i="17"/>
  <c r="M5" i="17"/>
  <c r="N5" i="17"/>
  <c r="C6" i="17"/>
  <c r="D6" i="17"/>
  <c r="E6" i="17"/>
  <c r="F6" i="17"/>
  <c r="G6" i="17"/>
  <c r="H6" i="17"/>
  <c r="I6" i="17"/>
  <c r="J6" i="17"/>
  <c r="K6" i="17"/>
  <c r="L6" i="17"/>
  <c r="M6" i="17"/>
  <c r="N6" i="17"/>
  <c r="C7" i="17"/>
  <c r="D7" i="17"/>
  <c r="E7" i="17"/>
  <c r="F7" i="17"/>
  <c r="G7" i="17"/>
  <c r="H7" i="17"/>
  <c r="I7" i="17"/>
  <c r="J7" i="17"/>
  <c r="K7" i="17"/>
  <c r="L7" i="17"/>
  <c r="M7" i="17"/>
  <c r="N7" i="17"/>
  <c r="C8" i="17"/>
  <c r="D8" i="17"/>
  <c r="E8" i="17"/>
  <c r="F8" i="17"/>
  <c r="G8" i="17"/>
  <c r="H8" i="17"/>
  <c r="I8" i="17"/>
  <c r="J8" i="17"/>
  <c r="K8" i="17"/>
  <c r="L8" i="17"/>
  <c r="M8" i="17"/>
  <c r="N8" i="17"/>
  <c r="C9" i="17"/>
  <c r="D9" i="17"/>
  <c r="E9" i="17"/>
  <c r="F9" i="17"/>
  <c r="G9" i="17"/>
  <c r="H9" i="17"/>
  <c r="I9" i="17"/>
  <c r="J9" i="17"/>
  <c r="K9" i="17"/>
  <c r="L9" i="17"/>
  <c r="M9" i="17"/>
  <c r="N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C70" i="17"/>
  <c r="D70" i="17"/>
  <c r="E70" i="17"/>
  <c r="F70" i="17"/>
  <c r="G70" i="17"/>
  <c r="H70" i="17"/>
  <c r="I70" i="17"/>
  <c r="J70" i="17"/>
  <c r="K70" i="17"/>
  <c r="L70" i="17"/>
  <c r="M70" i="17"/>
  <c r="N70" i="17"/>
</calcChain>
</file>

<file path=xl/sharedStrings.xml><?xml version="1.0" encoding="utf-8"?>
<sst xmlns="http://schemas.openxmlformats.org/spreadsheetml/2006/main" count="214" uniqueCount="35">
  <si>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</si>
  <si>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</si>
  <si>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</si>
  <si>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</si>
  <si>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</si>
  <si>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</si>
  <si>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</si>
  <si>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</si>
  <si>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</si>
  <si>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</si>
  <si>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</si>
  <si>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</si>
  <si>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Colombia</t>
  </si>
  <si>
    <t>Ecuador</t>
  </si>
  <si>
    <t>Argentina</t>
  </si>
  <si>
    <t>Bolivia</t>
  </si>
  <si>
    <t>Brasil</t>
  </si>
  <si>
    <t>Chile</t>
  </si>
  <si>
    <t>Costa Rica</t>
  </si>
  <si>
    <t>Cuba</t>
  </si>
  <si>
    <t>El Salvador</t>
  </si>
  <si>
    <t>España</t>
  </si>
  <si>
    <t>Estados Unidos</t>
  </si>
  <si>
    <t>Guatemala</t>
  </si>
  <si>
    <t>Honduras</t>
  </si>
  <si>
    <t>México</t>
  </si>
  <si>
    <t>Nicaragua</t>
  </si>
  <si>
    <t>Paraguay</t>
  </si>
  <si>
    <t>Perú</t>
  </si>
  <si>
    <t>Puerto Rico</t>
  </si>
  <si>
    <t>República Dominicana</t>
  </si>
  <si>
    <t>Uruguay</t>
  </si>
  <si>
    <t>Venezuela</t>
  </si>
  <si>
    <t>País</t>
  </si>
  <si>
    <t>0104 Consolidar Desde Hojas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</si>
</sst>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41" fontId="0" fillId="0" borderId="2" xfId="1" applyNumberFormat="1" applyFont="1" applyBorder="1"/>
    <xf numFmtId="41" fontId="0" fillId="0" borderId="1" xfId="1" applyNumberFormat="1" applyFont="1" applyBorder="1"/>
    <xf numFmtId="0" fontId="2" fillId="2" borderId="1" xfId="0" applyFont="1" applyFill="1" applyBorder="1"/>
    <xf numFmtId="18" fontId="2" fillId="2" borderId="1" xfId="0" applyNumberFormat="1" applyFont="1" applyFill="1" applyBorder="1"/>
    <xf numFmtId="0" fontId="2" fillId="2" borderId="3" xfId="0" applyFont="1" applyFill="1" applyBorder="1"/>
    <xf numFmtId="0" fontId="0" fillId="0" borderId="3" xfId="0" applyFont="1" applyBorder="1"/>
    <xf numFmtId="41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419B-6F38-480D-86E3-53F26EC29FBD}">
  <dimension ref="A1:M19"/>
  <sheetViews>
    <sheetView workbookViewId="0">
      <selection activeCell="B3" sqref="B3"/>
    </sheetView>
  </sheetViews>
  <sheetFormatPr baseColWidth="10" defaultRowHeight="15" x14ac:dyDescent="0.25"/>
  <cols>
    <col min="1" max="1" width="19.140625" bestFit="1" customWidth="1"/>
    <col min="2" max="2" width="11.42578125" bestFit="1" customWidth="1"/>
    <col min="3" max="3" width="12.42578125" bestFit="1" customWidth="1"/>
    <col min="4" max="4" width="11.42578125" bestFit="1" customWidth="1"/>
    <col min="5" max="5" width="12.42578125" bestFit="1" customWidth="1"/>
    <col min="6" max="7" width="11.42578125" bestFit="1" customWidth="1"/>
    <col min="8" max="8" width="12.42578125" bestFit="1" customWidth="1"/>
    <col min="9" max="10" width="11.42578125" bestFit="1" customWidth="1"/>
    <col min="11" max="11" width="12.42578125" bestFit="1" customWidth="1"/>
    <col min="12" max="13" width="11.42578125" bestFit="1" customWidth="1"/>
  </cols>
  <sheetData>
    <row r="1" spans="1:13" x14ac:dyDescent="0.25">
      <c r="A1" s="5" t="s">
        <v>33</v>
      </c>
      <c r="B1" s="3" t="s">
        <v>11</v>
      </c>
      <c r="C1" s="4" t="s">
        <v>10</v>
      </c>
      <c r="D1" s="3" t="s">
        <v>9</v>
      </c>
      <c r="E1" s="3" t="s">
        <v>8</v>
      </c>
      <c r="F1" s="3" t="s">
        <v>7</v>
      </c>
      <c r="G1" s="3" t="s">
        <v>6</v>
      </c>
      <c r="H1" s="3" t="s">
        <v>5</v>
      </c>
      <c r="I1" s="3" t="s">
        <v>4</v>
      </c>
      <c r="J1" s="3" t="s">
        <v>3</v>
      </c>
      <c r="K1" s="3" t="s">
        <v>2</v>
      </c>
      <c r="L1" s="3" t="s">
        <v>1</v>
      </c>
      <c r="M1" s="3" t="s">
        <v>0</v>
      </c>
    </row>
    <row r="2" spans="1:13" x14ac:dyDescent="0.25">
      <c r="A2" s="6" t="s">
        <v>14</v>
      </c>
      <c r="B2" s="2">
        <v>15000000</v>
      </c>
      <c r="C2" s="2">
        <v>693000</v>
      </c>
      <c r="D2" s="2">
        <v>1138700</v>
      </c>
      <c r="E2" s="2">
        <v>12136000</v>
      </c>
      <c r="F2" s="2">
        <v>1850900</v>
      </c>
      <c r="G2" s="2">
        <v>1827900</v>
      </c>
      <c r="H2" s="2">
        <v>0</v>
      </c>
      <c r="I2" s="2">
        <v>1768000</v>
      </c>
      <c r="J2" s="2">
        <v>3533400</v>
      </c>
      <c r="K2" s="2">
        <v>1705500</v>
      </c>
      <c r="L2" s="2">
        <v>693000</v>
      </c>
      <c r="M2" s="1">
        <v>2211750</v>
      </c>
    </row>
    <row r="3" spans="1:13" x14ac:dyDescent="0.25">
      <c r="A3" s="6" t="s">
        <v>15</v>
      </c>
      <c r="B3" s="2">
        <v>26572812</v>
      </c>
      <c r="C3" s="2">
        <v>14855314</v>
      </c>
      <c r="D3" s="2">
        <v>27415680</v>
      </c>
      <c r="E3" s="2">
        <v>25005647</v>
      </c>
      <c r="F3" s="2">
        <v>15318642</v>
      </c>
      <c r="G3" s="2">
        <v>21297740</v>
      </c>
      <c r="H3" s="2">
        <v>28178560</v>
      </c>
      <c r="I3" s="2">
        <v>14441118</v>
      </c>
      <c r="J3" s="2">
        <v>24846818</v>
      </c>
      <c r="K3" s="2">
        <v>24863403</v>
      </c>
      <c r="L3" s="2">
        <v>42794504</v>
      </c>
      <c r="M3" s="1">
        <v>34076994</v>
      </c>
    </row>
    <row r="4" spans="1:13" x14ac:dyDescent="0.25">
      <c r="A4" s="6" t="s">
        <v>16</v>
      </c>
      <c r="B4" s="2">
        <v>8475000</v>
      </c>
      <c r="C4" s="2">
        <v>3150000</v>
      </c>
      <c r="D4" s="2">
        <v>5900000</v>
      </c>
      <c r="E4" s="2">
        <v>1175000</v>
      </c>
      <c r="F4" s="2">
        <v>1175000</v>
      </c>
      <c r="G4" s="2">
        <v>1175000</v>
      </c>
      <c r="H4" s="2">
        <v>2700000</v>
      </c>
      <c r="I4" s="2">
        <v>14153000</v>
      </c>
      <c r="J4" s="2">
        <v>11732500</v>
      </c>
      <c r="K4" s="2">
        <v>4325000</v>
      </c>
      <c r="L4" s="2">
        <v>10215000</v>
      </c>
      <c r="M4" s="1">
        <v>0</v>
      </c>
    </row>
    <row r="5" spans="1:13" x14ac:dyDescent="0.25">
      <c r="A5" s="6" t="s">
        <v>17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3663947.1999999997</v>
      </c>
      <c r="I5" s="2">
        <v>0</v>
      </c>
      <c r="J5" s="2">
        <v>0</v>
      </c>
      <c r="K5" s="2">
        <v>0</v>
      </c>
      <c r="L5" s="2">
        <v>0</v>
      </c>
      <c r="M5" s="1">
        <v>0</v>
      </c>
    </row>
    <row r="6" spans="1:13" x14ac:dyDescent="0.25">
      <c r="A6" s="6" t="s">
        <v>12</v>
      </c>
      <c r="B6" s="2">
        <v>10187500</v>
      </c>
      <c r="C6" s="2">
        <v>30562500</v>
      </c>
      <c r="D6" s="2">
        <v>20825000</v>
      </c>
      <c r="E6" s="2">
        <v>21250000</v>
      </c>
      <c r="F6" s="2">
        <v>20825000</v>
      </c>
      <c r="G6" s="2">
        <v>10625000</v>
      </c>
      <c r="H6" s="2">
        <v>21250000</v>
      </c>
      <c r="I6" s="2">
        <v>31875000</v>
      </c>
      <c r="J6" s="2">
        <v>22100000</v>
      </c>
      <c r="K6" s="2">
        <v>31875000</v>
      </c>
      <c r="L6" s="2">
        <v>21250000</v>
      </c>
      <c r="M6" s="1">
        <v>21250000</v>
      </c>
    </row>
    <row r="7" spans="1:13" x14ac:dyDescent="0.25">
      <c r="A7" s="6" t="s">
        <v>19</v>
      </c>
      <c r="B7" s="2">
        <v>4815000</v>
      </c>
      <c r="C7" s="2">
        <v>4815000</v>
      </c>
      <c r="D7" s="2">
        <v>0</v>
      </c>
      <c r="E7" s="2">
        <v>0</v>
      </c>
      <c r="F7" s="2">
        <v>0</v>
      </c>
      <c r="G7" s="2">
        <v>0</v>
      </c>
      <c r="H7" s="2">
        <v>4815000</v>
      </c>
      <c r="I7" s="2">
        <v>4815000</v>
      </c>
      <c r="J7" s="2">
        <v>0</v>
      </c>
      <c r="K7" s="2">
        <v>4815000</v>
      </c>
      <c r="L7" s="2">
        <v>4815000</v>
      </c>
      <c r="M7" s="1">
        <v>4815000</v>
      </c>
    </row>
    <row r="8" spans="1:13" x14ac:dyDescent="0.25">
      <c r="A8" s="6" t="s">
        <v>13</v>
      </c>
      <c r="B8" s="2">
        <v>0</v>
      </c>
      <c r="C8" s="2">
        <v>887000</v>
      </c>
      <c r="D8" s="2">
        <v>356250</v>
      </c>
      <c r="E8" s="2">
        <v>887000</v>
      </c>
      <c r="F8" s="2">
        <v>1718250</v>
      </c>
      <c r="G8" s="2">
        <v>0</v>
      </c>
      <c r="H8" s="2">
        <v>739500</v>
      </c>
      <c r="I8" s="2">
        <v>887000</v>
      </c>
      <c r="J8" s="2">
        <v>887000</v>
      </c>
      <c r="K8" s="2">
        <v>390000</v>
      </c>
      <c r="L8" s="2">
        <v>962000</v>
      </c>
      <c r="M8" s="1">
        <v>3760400</v>
      </c>
    </row>
    <row r="9" spans="1:13" x14ac:dyDescent="0.25">
      <c r="A9" s="6" t="s">
        <v>20</v>
      </c>
      <c r="B9" s="2">
        <v>11951000</v>
      </c>
      <c r="C9" s="2">
        <v>9690000</v>
      </c>
      <c r="D9" s="2">
        <v>45438500</v>
      </c>
      <c r="E9" s="2">
        <v>1597000</v>
      </c>
      <c r="F9" s="2">
        <v>1932000</v>
      </c>
      <c r="G9" s="2">
        <v>0</v>
      </c>
      <c r="H9" s="2">
        <v>1120500</v>
      </c>
      <c r="I9" s="2">
        <v>1764500</v>
      </c>
      <c r="J9" s="2">
        <v>1764500</v>
      </c>
      <c r="K9" s="2">
        <v>0</v>
      </c>
      <c r="L9" s="2">
        <v>2073500</v>
      </c>
      <c r="M9" s="1">
        <v>1429500</v>
      </c>
    </row>
    <row r="10" spans="1:13" x14ac:dyDescent="0.25">
      <c r="A10" s="6" t="s">
        <v>21</v>
      </c>
      <c r="B10" s="2">
        <v>0</v>
      </c>
      <c r="C10" s="2">
        <v>2217480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1">
        <v>0</v>
      </c>
    </row>
    <row r="11" spans="1:13" x14ac:dyDescent="0.25">
      <c r="A11" s="6" t="s">
        <v>22</v>
      </c>
      <c r="B11" s="2">
        <v>334098.59999999998</v>
      </c>
      <c r="C11" s="2">
        <v>334098.59999999998</v>
      </c>
      <c r="D11" s="2">
        <v>333349.5</v>
      </c>
      <c r="E11" s="2">
        <v>332600.39999999997</v>
      </c>
      <c r="F11" s="2">
        <v>324020</v>
      </c>
      <c r="G11" s="2">
        <v>0</v>
      </c>
      <c r="H11" s="2">
        <v>328173.89999999997</v>
      </c>
      <c r="I11" s="2">
        <v>4748080.4000000004</v>
      </c>
      <c r="J11" s="2">
        <v>5164200</v>
      </c>
      <c r="K11" s="2">
        <v>4961980.4000000004</v>
      </c>
      <c r="L11" s="2">
        <v>0</v>
      </c>
      <c r="M11" s="1">
        <v>338525.1</v>
      </c>
    </row>
    <row r="12" spans="1:13" x14ac:dyDescent="0.25">
      <c r="A12" s="6" t="s">
        <v>23</v>
      </c>
      <c r="B12" s="2">
        <v>0</v>
      </c>
      <c r="C12" s="2">
        <v>6600000</v>
      </c>
      <c r="D12" s="2">
        <v>0</v>
      </c>
      <c r="E12" s="2">
        <v>1875000</v>
      </c>
      <c r="F12" s="2">
        <v>0</v>
      </c>
      <c r="G12" s="2">
        <v>0</v>
      </c>
      <c r="H12" s="2">
        <v>0</v>
      </c>
      <c r="I12" s="2">
        <v>1875000</v>
      </c>
      <c r="J12" s="2">
        <v>2426250</v>
      </c>
      <c r="K12" s="2">
        <v>12050000</v>
      </c>
      <c r="L12" s="2">
        <v>2462500</v>
      </c>
      <c r="M12" s="1">
        <v>11250000</v>
      </c>
    </row>
    <row r="13" spans="1:13" x14ac:dyDescent="0.25">
      <c r="A13" s="6" t="s">
        <v>24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0</v>
      </c>
    </row>
    <row r="14" spans="1:13" x14ac:dyDescent="0.25">
      <c r="A14" s="6" t="s">
        <v>25</v>
      </c>
      <c r="B14" s="2">
        <v>18869200</v>
      </c>
      <c r="C14" s="2">
        <v>282598652</v>
      </c>
      <c r="D14" s="2">
        <v>13103960</v>
      </c>
      <c r="E14" s="2">
        <v>285072720</v>
      </c>
      <c r="F14" s="2">
        <v>82371592</v>
      </c>
      <c r="G14" s="2">
        <v>12846200</v>
      </c>
      <c r="H14" s="2">
        <v>613592060</v>
      </c>
      <c r="I14" s="2">
        <v>20694260</v>
      </c>
      <c r="J14" s="2">
        <v>30355380</v>
      </c>
      <c r="K14" s="2">
        <v>350703600</v>
      </c>
      <c r="L14" s="2">
        <v>17359860</v>
      </c>
      <c r="M14" s="1">
        <v>35111360</v>
      </c>
    </row>
    <row r="15" spans="1:13" x14ac:dyDescent="0.25">
      <c r="A15" s="6" t="s">
        <v>26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30588750</v>
      </c>
      <c r="K15" s="2">
        <v>0</v>
      </c>
      <c r="L15" s="2">
        <v>10612000</v>
      </c>
      <c r="M15" s="1">
        <v>21273500</v>
      </c>
    </row>
    <row r="16" spans="1:13" x14ac:dyDescent="0.25">
      <c r="A16" s="6" t="s">
        <v>29</v>
      </c>
      <c r="B16" s="2">
        <v>0</v>
      </c>
      <c r="C16" s="2">
        <v>672624</v>
      </c>
      <c r="D16" s="2">
        <v>672624</v>
      </c>
      <c r="E16" s="2">
        <v>0</v>
      </c>
      <c r="F16" s="2">
        <v>67824</v>
      </c>
      <c r="G16" s="2">
        <v>672624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1">
        <v>0</v>
      </c>
    </row>
    <row r="17" spans="1:13" x14ac:dyDescent="0.25">
      <c r="A17" s="6" t="s">
        <v>30</v>
      </c>
      <c r="B17" s="2">
        <v>10161175</v>
      </c>
      <c r="C17" s="2">
        <v>14735750</v>
      </c>
      <c r="D17" s="2">
        <v>10339225</v>
      </c>
      <c r="E17" s="2">
        <v>0</v>
      </c>
      <c r="F17" s="2">
        <v>9587900</v>
      </c>
      <c r="G17" s="2">
        <v>4083000</v>
      </c>
      <c r="H17" s="2">
        <v>4273200</v>
      </c>
      <c r="I17" s="2">
        <v>0</v>
      </c>
      <c r="J17" s="2">
        <v>4809175</v>
      </c>
      <c r="K17" s="2">
        <v>0</v>
      </c>
      <c r="L17" s="2">
        <v>0</v>
      </c>
      <c r="M17" s="1">
        <v>0</v>
      </c>
    </row>
    <row r="18" spans="1:13" x14ac:dyDescent="0.25">
      <c r="A18" s="6" t="s">
        <v>31</v>
      </c>
      <c r="B18" s="2">
        <v>29507185</v>
      </c>
      <c r="C18" s="2">
        <v>7663360</v>
      </c>
      <c r="D18" s="2">
        <v>16903525</v>
      </c>
      <c r="E18" s="2">
        <v>14972335</v>
      </c>
      <c r="F18" s="2">
        <v>10437125</v>
      </c>
      <c r="G18" s="2">
        <v>17512977.759999998</v>
      </c>
      <c r="H18" s="2">
        <v>16350567</v>
      </c>
      <c r="I18" s="2">
        <v>8703329.5800000001</v>
      </c>
      <c r="J18" s="2">
        <v>11279775</v>
      </c>
      <c r="K18" s="2">
        <v>11852278.699999999</v>
      </c>
      <c r="L18" s="2">
        <v>24615567.439999998</v>
      </c>
      <c r="M18" s="1">
        <v>6371700</v>
      </c>
    </row>
    <row r="19" spans="1:13" x14ac:dyDescent="0.25">
      <c r="A19" s="6" t="s">
        <v>32</v>
      </c>
      <c r="B19" s="2">
        <v>6177250</v>
      </c>
      <c r="C19" s="2">
        <v>9160875</v>
      </c>
      <c r="D19" s="2">
        <v>9653775</v>
      </c>
      <c r="E19" s="2">
        <v>729000</v>
      </c>
      <c r="F19" s="2">
        <v>12858825</v>
      </c>
      <c r="G19" s="2">
        <v>9341925</v>
      </c>
      <c r="H19" s="2">
        <v>9509850</v>
      </c>
      <c r="I19" s="2">
        <v>9629025</v>
      </c>
      <c r="J19" s="2">
        <v>11727400</v>
      </c>
      <c r="K19" s="2">
        <v>12438935</v>
      </c>
      <c r="L19" s="2">
        <v>9517800</v>
      </c>
      <c r="M19" s="1">
        <v>16885150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6412-3EE5-498F-971F-621ECF7DE20A}">
  <dimension ref="A1:M8"/>
  <sheetViews>
    <sheetView workbookViewId="0">
      <selection activeCell="C4" sqref="C4"/>
    </sheetView>
  </sheetViews>
  <sheetFormatPr baseColWidth="10" defaultColWidth="8.85546875" defaultRowHeight="15" x14ac:dyDescent="0.25"/>
  <cols>
    <col min="1" max="1" width="13.42578125" bestFit="1" customWidth="1"/>
    <col min="2" max="2" width="10.42578125" bestFit="1" customWidth="1"/>
    <col min="3" max="3" width="11.42578125" bestFit="1" customWidth="1"/>
    <col min="4" max="4" width="10.42578125" bestFit="1" customWidth="1"/>
    <col min="5" max="5" width="11.42578125" bestFit="1" customWidth="1"/>
    <col min="6" max="7" width="10.42578125" bestFit="1" customWidth="1"/>
    <col min="8" max="8" width="12.42578125" bestFit="1" customWidth="1"/>
    <col min="9" max="13" width="11.42578125" bestFit="1" customWidth="1"/>
  </cols>
  <sheetData>
    <row r="1" spans="1:13" x14ac:dyDescent="0.25">
      <c r="A1" s="5" t="s">
        <v>33</v>
      </c>
      <c r="B1" s="3" t="s">
        <v>11</v>
      </c>
      <c r="C1" s="3" t="s">
        <v>10</v>
      </c>
      <c r="D1" s="3" t="s">
        <v>9</v>
      </c>
      <c r="E1" s="3" t="s">
        <v>8</v>
      </c>
      <c r="F1" s="3" t="s">
        <v>7</v>
      </c>
      <c r="G1" s="3" t="s">
        <v>6</v>
      </c>
      <c r="H1" s="3" t="s">
        <v>5</v>
      </c>
      <c r="I1" s="3" t="s">
        <v>4</v>
      </c>
      <c r="J1" s="3" t="s">
        <v>3</v>
      </c>
      <c r="K1" s="3" t="s">
        <v>2</v>
      </c>
      <c r="L1" s="3" t="s">
        <v>1</v>
      </c>
      <c r="M1" s="3" t="s">
        <v>0</v>
      </c>
    </row>
    <row r="2" spans="1:13" x14ac:dyDescent="0.25">
      <c r="A2" s="6" t="s">
        <v>22</v>
      </c>
      <c r="B2" s="2">
        <v>4489896</v>
      </c>
      <c r="C2" s="2">
        <v>1009520</v>
      </c>
      <c r="D2" s="2">
        <v>1729520</v>
      </c>
      <c r="E2" s="2">
        <v>720000</v>
      </c>
      <c r="F2" s="2">
        <v>1440000</v>
      </c>
      <c r="G2" s="2">
        <v>720000</v>
      </c>
      <c r="H2" s="2">
        <v>1729520</v>
      </c>
      <c r="I2" s="2">
        <v>1440000</v>
      </c>
      <c r="J2" s="2">
        <v>1729520</v>
      </c>
      <c r="K2" s="2">
        <v>1440000</v>
      </c>
      <c r="L2" s="2">
        <v>2216000</v>
      </c>
      <c r="M2" s="1">
        <v>4721520</v>
      </c>
    </row>
    <row r="3" spans="1:13" x14ac:dyDescent="0.25">
      <c r="A3" s="6" t="s">
        <v>23</v>
      </c>
      <c r="B3" s="2">
        <v>0</v>
      </c>
      <c r="C3" s="2">
        <v>91541640</v>
      </c>
      <c r="D3" s="2">
        <v>0</v>
      </c>
      <c r="E3" s="2">
        <v>0</v>
      </c>
      <c r="F3" s="2">
        <v>0</v>
      </c>
      <c r="G3" s="2">
        <v>0</v>
      </c>
      <c r="H3" s="2">
        <v>115823632</v>
      </c>
      <c r="I3" s="2">
        <v>0</v>
      </c>
      <c r="J3" s="2">
        <v>35160480</v>
      </c>
      <c r="K3" s="2">
        <v>0</v>
      </c>
      <c r="L3" s="2">
        <v>50372360</v>
      </c>
      <c r="M3" s="1">
        <v>0</v>
      </c>
    </row>
    <row r="4" spans="1:13" x14ac:dyDescent="0.25">
      <c r="A4" s="6" t="s">
        <v>24</v>
      </c>
      <c r="B4" s="2">
        <v>6879600</v>
      </c>
      <c r="C4" s="2">
        <v>3509100</v>
      </c>
      <c r="D4" s="2">
        <v>3509100</v>
      </c>
      <c r="E4" s="2">
        <v>3509100</v>
      </c>
      <c r="F4" s="2">
        <v>3509100</v>
      </c>
      <c r="G4" s="2">
        <v>5263650</v>
      </c>
      <c r="H4" s="2">
        <v>0</v>
      </c>
      <c r="I4" s="2">
        <v>5263650</v>
      </c>
      <c r="J4" s="2">
        <v>5263650</v>
      </c>
      <c r="K4" s="2">
        <v>5263650</v>
      </c>
      <c r="L4" s="2">
        <v>1775550</v>
      </c>
      <c r="M4" s="1">
        <v>3551100</v>
      </c>
    </row>
    <row r="5" spans="1:13" x14ac:dyDescent="0.25">
      <c r="A5" s="6" t="s">
        <v>25</v>
      </c>
      <c r="B5" s="2">
        <v>0</v>
      </c>
      <c r="C5" s="2">
        <v>0</v>
      </c>
      <c r="D5" s="2">
        <v>0</v>
      </c>
      <c r="E5" s="2">
        <v>1089000</v>
      </c>
      <c r="F5" s="2">
        <v>4346100</v>
      </c>
      <c r="G5" s="2">
        <v>0</v>
      </c>
      <c r="H5" s="2">
        <v>10043000</v>
      </c>
      <c r="I5" s="2">
        <v>3965525</v>
      </c>
      <c r="J5" s="2">
        <v>5101700</v>
      </c>
      <c r="K5" s="2">
        <v>13025020</v>
      </c>
      <c r="L5" s="2">
        <v>1093370</v>
      </c>
      <c r="M5" s="1">
        <v>0</v>
      </c>
    </row>
    <row r="6" spans="1:13" x14ac:dyDescent="0.25">
      <c r="A6" s="6" t="s">
        <v>26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21910617</v>
      </c>
      <c r="J6" s="2">
        <v>0</v>
      </c>
      <c r="K6" s="2">
        <v>0</v>
      </c>
      <c r="L6" s="2">
        <v>0</v>
      </c>
      <c r="M6" s="1">
        <v>0</v>
      </c>
    </row>
    <row r="7" spans="1:13" x14ac:dyDescent="0.25">
      <c r="A7" s="6" t="s">
        <v>27</v>
      </c>
      <c r="B7" s="2">
        <v>117500</v>
      </c>
      <c r="C7" s="2">
        <v>318250</v>
      </c>
      <c r="D7" s="2">
        <v>408500</v>
      </c>
      <c r="E7" s="2">
        <v>408800</v>
      </c>
      <c r="F7" s="2">
        <v>204250</v>
      </c>
      <c r="G7" s="2">
        <v>204250</v>
      </c>
      <c r="H7" s="2">
        <v>0</v>
      </c>
      <c r="I7" s="2">
        <v>408500</v>
      </c>
      <c r="J7" s="2">
        <v>613000</v>
      </c>
      <c r="K7" s="2">
        <v>204250</v>
      </c>
      <c r="L7" s="2">
        <v>612750</v>
      </c>
      <c r="M7" s="1">
        <v>204250</v>
      </c>
    </row>
    <row r="8" spans="1:13" x14ac:dyDescent="0.25">
      <c r="A8" s="6" t="s">
        <v>28</v>
      </c>
      <c r="B8" s="2">
        <v>0</v>
      </c>
      <c r="C8" s="2">
        <v>2587500</v>
      </c>
      <c r="D8" s="2">
        <v>3542400</v>
      </c>
      <c r="E8" s="2">
        <v>11257320</v>
      </c>
      <c r="F8" s="2">
        <v>7207680</v>
      </c>
      <c r="G8" s="2">
        <v>7405920</v>
      </c>
      <c r="H8" s="2">
        <v>7351200</v>
      </c>
      <c r="I8" s="2">
        <v>4500000</v>
      </c>
      <c r="J8" s="2">
        <v>0</v>
      </c>
      <c r="K8" s="2">
        <v>0</v>
      </c>
      <c r="L8" s="2">
        <v>0</v>
      </c>
      <c r="M8" s="1">
        <v>15927600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A4AE-03DE-46EA-92A7-1CD830B23E78}">
  <dimension ref="A1:M16"/>
  <sheetViews>
    <sheetView workbookViewId="0">
      <selection activeCell="C6" sqref="C6"/>
    </sheetView>
  </sheetViews>
  <sheetFormatPr baseColWidth="10" defaultRowHeight="15" x14ac:dyDescent="0.25"/>
  <cols>
    <col min="1" max="1" width="19.140625" bestFit="1" customWidth="1"/>
    <col min="2" max="13" width="12.42578125" bestFit="1" customWidth="1"/>
  </cols>
  <sheetData>
    <row r="1" spans="1:13" x14ac:dyDescent="0.25">
      <c r="A1" s="5" t="s">
        <v>33</v>
      </c>
      <c r="B1" s="3" t="s">
        <v>11</v>
      </c>
      <c r="C1" s="3" t="s">
        <v>10</v>
      </c>
      <c r="D1" s="3" t="s">
        <v>9</v>
      </c>
      <c r="E1" s="3" t="s">
        <v>8</v>
      </c>
      <c r="F1" s="3" t="s">
        <v>7</v>
      </c>
      <c r="G1" s="3" t="s">
        <v>6</v>
      </c>
      <c r="H1" s="3" t="s">
        <v>5</v>
      </c>
      <c r="I1" s="3" t="s">
        <v>4</v>
      </c>
      <c r="J1" s="3" t="s">
        <v>3</v>
      </c>
      <c r="K1" s="3" t="s">
        <v>2</v>
      </c>
      <c r="L1" s="3" t="s">
        <v>1</v>
      </c>
      <c r="M1" s="3" t="s">
        <v>0</v>
      </c>
    </row>
    <row r="2" spans="1:13" x14ac:dyDescent="0.25">
      <c r="A2" s="6" t="s">
        <v>12</v>
      </c>
      <c r="B2" s="2">
        <v>3285800</v>
      </c>
      <c r="C2" s="2">
        <v>7559810</v>
      </c>
      <c r="D2" s="2">
        <v>10212260</v>
      </c>
      <c r="E2" s="2">
        <v>9223710</v>
      </c>
      <c r="F2" s="2">
        <v>11101250</v>
      </c>
      <c r="G2" s="2">
        <v>10766290</v>
      </c>
      <c r="H2" s="2">
        <v>5105960</v>
      </c>
      <c r="I2" s="2">
        <v>9229270</v>
      </c>
      <c r="J2" s="2">
        <v>7925610</v>
      </c>
      <c r="K2" s="2">
        <v>6085350</v>
      </c>
      <c r="L2" s="2">
        <v>22400272</v>
      </c>
      <c r="M2" s="1">
        <v>7109380</v>
      </c>
    </row>
    <row r="3" spans="1:13" x14ac:dyDescent="0.25">
      <c r="A3" s="6" t="s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26424360</v>
      </c>
      <c r="J3" s="2">
        <v>0</v>
      </c>
      <c r="K3" s="2">
        <v>0</v>
      </c>
      <c r="L3" s="2">
        <v>0</v>
      </c>
      <c r="M3" s="1">
        <v>27494200</v>
      </c>
    </row>
    <row r="4" spans="1:13" x14ac:dyDescent="0.25">
      <c r="A4" s="6" t="s">
        <v>13</v>
      </c>
      <c r="B4" s="2">
        <v>5030000</v>
      </c>
      <c r="C4" s="2">
        <v>5030000</v>
      </c>
      <c r="D4" s="2">
        <v>5030000</v>
      </c>
      <c r="E4" s="2">
        <v>5030000</v>
      </c>
      <c r="F4" s="2">
        <v>5030000</v>
      </c>
      <c r="G4" s="2">
        <v>5030000</v>
      </c>
      <c r="H4" s="2">
        <v>0</v>
      </c>
      <c r="I4" s="2">
        <v>5030000</v>
      </c>
      <c r="J4" s="2">
        <v>5030000</v>
      </c>
      <c r="K4" s="2">
        <v>5030000</v>
      </c>
      <c r="L4" s="2">
        <v>0</v>
      </c>
      <c r="M4" s="1">
        <v>0</v>
      </c>
    </row>
    <row r="5" spans="1:13" x14ac:dyDescent="0.25">
      <c r="A5" s="6" t="s">
        <v>20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125099451</v>
      </c>
      <c r="K5" s="2">
        <v>0</v>
      </c>
      <c r="L5" s="2">
        <v>0</v>
      </c>
      <c r="M5" s="1">
        <v>184079682</v>
      </c>
    </row>
    <row r="6" spans="1:13" x14ac:dyDescent="0.25">
      <c r="A6" s="6" t="s">
        <v>21</v>
      </c>
      <c r="B6" s="2">
        <v>2277000</v>
      </c>
      <c r="C6" s="2">
        <v>2301750</v>
      </c>
      <c r="D6" s="2">
        <v>2301750</v>
      </c>
      <c r="E6" s="2">
        <v>4930200</v>
      </c>
      <c r="F6" s="2">
        <v>4930200</v>
      </c>
      <c r="G6" s="2">
        <v>3069000</v>
      </c>
      <c r="H6" s="2">
        <v>3069000</v>
      </c>
      <c r="I6" s="2">
        <v>42732600</v>
      </c>
      <c r="J6" s="2">
        <v>46274050</v>
      </c>
      <c r="K6" s="2">
        <v>11382000</v>
      </c>
      <c r="L6" s="2">
        <v>2376000</v>
      </c>
      <c r="M6" s="1">
        <v>10945500</v>
      </c>
    </row>
    <row r="7" spans="1:13" x14ac:dyDescent="0.25">
      <c r="A7" s="6" t="s">
        <v>22</v>
      </c>
      <c r="B7" s="2">
        <v>1060704</v>
      </c>
      <c r="C7" s="2">
        <v>1060560</v>
      </c>
      <c r="D7" s="2">
        <v>1060704</v>
      </c>
      <c r="E7" s="2">
        <v>1060704</v>
      </c>
      <c r="F7" s="2">
        <v>2121408</v>
      </c>
      <c r="G7" s="2">
        <v>0</v>
      </c>
      <c r="H7" s="2">
        <v>1060704</v>
      </c>
      <c r="I7" s="2">
        <v>1060704</v>
      </c>
      <c r="J7" s="2">
        <v>2121408</v>
      </c>
      <c r="K7" s="2">
        <v>1060704</v>
      </c>
      <c r="L7" s="2">
        <v>1060704</v>
      </c>
      <c r="M7" s="1">
        <v>3535680</v>
      </c>
    </row>
    <row r="8" spans="1:13" x14ac:dyDescent="0.25">
      <c r="A8" s="6" t="s">
        <v>23</v>
      </c>
      <c r="B8" s="2">
        <v>0</v>
      </c>
      <c r="C8" s="2">
        <v>0</v>
      </c>
      <c r="D8" s="2">
        <v>230400</v>
      </c>
      <c r="E8" s="2">
        <v>0</v>
      </c>
      <c r="F8" s="2">
        <v>0</v>
      </c>
      <c r="G8" s="2">
        <v>0</v>
      </c>
      <c r="H8" s="2">
        <v>0</v>
      </c>
      <c r="I8" s="2">
        <v>379200</v>
      </c>
      <c r="J8" s="2">
        <v>0</v>
      </c>
      <c r="K8" s="2">
        <v>0</v>
      </c>
      <c r="L8" s="2">
        <v>0</v>
      </c>
      <c r="M8" s="1">
        <v>0</v>
      </c>
    </row>
    <row r="9" spans="1:13" x14ac:dyDescent="0.25">
      <c r="A9" s="6" t="s">
        <v>24</v>
      </c>
      <c r="B9" s="2">
        <v>196247440</v>
      </c>
      <c r="C9" s="2">
        <v>234606045</v>
      </c>
      <c r="D9" s="2">
        <v>218735435</v>
      </c>
      <c r="E9" s="2">
        <v>203865805</v>
      </c>
      <c r="F9" s="2">
        <v>160068880</v>
      </c>
      <c r="G9" s="2">
        <v>173237650</v>
      </c>
      <c r="H9" s="2">
        <v>146873650</v>
      </c>
      <c r="I9" s="2">
        <v>218846273.59999999</v>
      </c>
      <c r="J9" s="2">
        <v>219695810</v>
      </c>
      <c r="K9" s="2">
        <v>237599915</v>
      </c>
      <c r="L9" s="2">
        <v>229218645</v>
      </c>
      <c r="M9" s="1">
        <v>281304160</v>
      </c>
    </row>
    <row r="10" spans="1:13" x14ac:dyDescent="0.25">
      <c r="A10" s="6" t="s">
        <v>25</v>
      </c>
      <c r="B10" s="2">
        <v>2376375</v>
      </c>
      <c r="C10" s="2">
        <v>0</v>
      </c>
      <c r="D10" s="2">
        <v>0</v>
      </c>
      <c r="E10" s="2">
        <v>0</v>
      </c>
      <c r="F10" s="2">
        <v>2524875</v>
      </c>
      <c r="G10" s="2">
        <v>0</v>
      </c>
      <c r="H10" s="2">
        <v>863575</v>
      </c>
      <c r="I10" s="2">
        <v>1696000</v>
      </c>
      <c r="J10" s="2">
        <v>0</v>
      </c>
      <c r="K10" s="2">
        <v>0</v>
      </c>
      <c r="L10" s="2">
        <v>1068903.05</v>
      </c>
      <c r="M10" s="1">
        <v>0</v>
      </c>
    </row>
    <row r="11" spans="1:13" x14ac:dyDescent="0.25">
      <c r="A11" s="6" t="s">
        <v>27</v>
      </c>
      <c r="B11" s="2">
        <v>7450000</v>
      </c>
      <c r="C11" s="2">
        <v>14900000</v>
      </c>
      <c r="D11" s="2">
        <v>11175000</v>
      </c>
      <c r="E11" s="2">
        <v>11175000</v>
      </c>
      <c r="F11" s="2">
        <v>16300000</v>
      </c>
      <c r="G11" s="2">
        <v>11175000</v>
      </c>
      <c r="H11" s="2">
        <v>13200000</v>
      </c>
      <c r="I11" s="2">
        <v>18045000</v>
      </c>
      <c r="J11" s="2">
        <v>18780000</v>
      </c>
      <c r="K11" s="2">
        <v>14085000</v>
      </c>
      <c r="L11" s="2">
        <v>14085000</v>
      </c>
      <c r="M11" s="1">
        <v>22536000</v>
      </c>
    </row>
    <row r="12" spans="1:13" x14ac:dyDescent="0.25">
      <c r="A12" s="6" t="s">
        <v>28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1">
        <v>0</v>
      </c>
    </row>
    <row r="13" spans="1:13" x14ac:dyDescent="0.25">
      <c r="A13" s="6" t="s">
        <v>29</v>
      </c>
      <c r="B13" s="2">
        <v>12749500</v>
      </c>
      <c r="C13" s="2">
        <v>4152000</v>
      </c>
      <c r="D13" s="2">
        <v>14487500</v>
      </c>
      <c r="E13" s="2">
        <v>20242780</v>
      </c>
      <c r="F13" s="2">
        <v>5838500</v>
      </c>
      <c r="G13" s="2">
        <v>16857000</v>
      </c>
      <c r="H13" s="2">
        <v>26725060</v>
      </c>
      <c r="I13" s="2">
        <v>28365500</v>
      </c>
      <c r="J13" s="2">
        <v>16599000</v>
      </c>
      <c r="K13" s="2">
        <v>18809500</v>
      </c>
      <c r="L13" s="2">
        <v>18743500</v>
      </c>
      <c r="M13" s="1">
        <v>8670960</v>
      </c>
    </row>
    <row r="14" spans="1:13" x14ac:dyDescent="0.25">
      <c r="A14" s="6" t="s">
        <v>30</v>
      </c>
      <c r="B14" s="2">
        <v>27236700</v>
      </c>
      <c r="C14" s="2">
        <v>197862200</v>
      </c>
      <c r="D14" s="2">
        <v>57254320</v>
      </c>
      <c r="E14" s="2">
        <v>41061600</v>
      </c>
      <c r="F14" s="2">
        <v>40271700</v>
      </c>
      <c r="G14" s="2">
        <v>168763140</v>
      </c>
      <c r="H14" s="2">
        <v>199506600</v>
      </c>
      <c r="I14" s="2">
        <v>28260600</v>
      </c>
      <c r="J14" s="2">
        <v>114626740</v>
      </c>
      <c r="K14" s="2">
        <v>167347740</v>
      </c>
      <c r="L14" s="2">
        <v>229935030</v>
      </c>
      <c r="M14" s="1">
        <v>144387900</v>
      </c>
    </row>
    <row r="15" spans="1:13" x14ac:dyDescent="0.25">
      <c r="A15" s="6" t="s">
        <v>31</v>
      </c>
      <c r="B15" s="2">
        <v>8233118</v>
      </c>
      <c r="C15" s="2">
        <v>0</v>
      </c>
      <c r="D15" s="2">
        <v>10350400</v>
      </c>
      <c r="E15" s="2">
        <v>1120000</v>
      </c>
      <c r="F15" s="2">
        <v>14332160</v>
      </c>
      <c r="G15" s="2">
        <v>5241600</v>
      </c>
      <c r="H15" s="2">
        <v>6752250</v>
      </c>
      <c r="I15" s="2">
        <v>0</v>
      </c>
      <c r="J15" s="2">
        <v>0</v>
      </c>
      <c r="K15" s="2">
        <v>9972480</v>
      </c>
      <c r="L15" s="2">
        <v>13022440</v>
      </c>
      <c r="M15" s="1">
        <v>0</v>
      </c>
    </row>
    <row r="16" spans="1:13" x14ac:dyDescent="0.25">
      <c r="A16" s="6" t="s">
        <v>17</v>
      </c>
      <c r="B16" s="2">
        <v>11465000</v>
      </c>
      <c r="C16" s="2">
        <v>13204000</v>
      </c>
      <c r="D16" s="2">
        <v>13485000</v>
      </c>
      <c r="E16" s="2">
        <v>7260000</v>
      </c>
      <c r="F16" s="2">
        <v>7979000</v>
      </c>
      <c r="G16" s="2">
        <v>7540000</v>
      </c>
      <c r="H16" s="2">
        <v>16117000</v>
      </c>
      <c r="I16" s="2">
        <v>8235000</v>
      </c>
      <c r="J16" s="2">
        <v>16320000</v>
      </c>
      <c r="K16" s="2">
        <v>10690000</v>
      </c>
      <c r="L16" s="2">
        <v>11930000</v>
      </c>
      <c r="M16" s="1">
        <v>7540000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AFE9-C0AB-4AD7-9535-2F0E1B138AAE}">
  <dimension ref="A1:M9"/>
  <sheetViews>
    <sheetView workbookViewId="0">
      <selection activeCell="C17" sqref="C17"/>
    </sheetView>
  </sheetViews>
  <sheetFormatPr baseColWidth="10" defaultRowHeight="15" x14ac:dyDescent="0.25"/>
  <cols>
    <col min="1" max="1" width="23.5703125" bestFit="1" customWidth="1"/>
    <col min="2" max="13" width="11.42578125" bestFit="1" customWidth="1"/>
  </cols>
  <sheetData>
    <row r="1" spans="1:13" x14ac:dyDescent="0.25">
      <c r="A1" s="5" t="s">
        <v>33</v>
      </c>
      <c r="B1" s="3" t="s">
        <v>11</v>
      </c>
      <c r="C1" s="3" t="s">
        <v>10</v>
      </c>
      <c r="D1" s="3" t="s">
        <v>9</v>
      </c>
      <c r="E1" s="3" t="s">
        <v>8</v>
      </c>
      <c r="F1" s="3" t="s">
        <v>7</v>
      </c>
      <c r="G1" s="3" t="s">
        <v>6</v>
      </c>
      <c r="H1" s="3" t="s">
        <v>5</v>
      </c>
      <c r="I1" s="3" t="s">
        <v>4</v>
      </c>
      <c r="J1" s="3" t="s">
        <v>3</v>
      </c>
      <c r="K1" s="3" t="s">
        <v>2</v>
      </c>
      <c r="L1" s="3" t="s">
        <v>1</v>
      </c>
      <c r="M1" s="3" t="s">
        <v>0</v>
      </c>
    </row>
    <row r="2" spans="1:13" x14ac:dyDescent="0.25">
      <c r="A2" s="6" t="s">
        <v>24</v>
      </c>
      <c r="B2" s="2">
        <v>65361200</v>
      </c>
      <c r="C2" s="2">
        <v>60430400</v>
      </c>
      <c r="D2" s="2">
        <v>34040000</v>
      </c>
      <c r="E2" s="2">
        <v>0</v>
      </c>
      <c r="F2" s="2">
        <v>26687438.239999998</v>
      </c>
      <c r="G2" s="2">
        <v>2325600</v>
      </c>
      <c r="H2" s="2">
        <v>10920500</v>
      </c>
      <c r="I2" s="2">
        <v>12002000</v>
      </c>
      <c r="J2" s="2">
        <v>41176500</v>
      </c>
      <c r="K2" s="2">
        <v>40522000</v>
      </c>
      <c r="L2" s="2">
        <v>11498400</v>
      </c>
      <c r="M2" s="1">
        <v>17769000</v>
      </c>
    </row>
    <row r="3" spans="1:13" x14ac:dyDescent="0.25">
      <c r="A3" s="6" t="s">
        <v>25</v>
      </c>
      <c r="B3" s="2">
        <v>1611000</v>
      </c>
      <c r="C3" s="2">
        <v>4788000</v>
      </c>
      <c r="D3" s="2">
        <v>4833000</v>
      </c>
      <c r="E3" s="2">
        <v>1611000</v>
      </c>
      <c r="F3" s="2">
        <v>4833000</v>
      </c>
      <c r="G3" s="2">
        <v>4833000</v>
      </c>
      <c r="H3" s="2">
        <v>1611000</v>
      </c>
      <c r="I3" s="2">
        <v>6444000</v>
      </c>
      <c r="J3" s="2">
        <v>3222000</v>
      </c>
      <c r="K3" s="2">
        <v>6444000</v>
      </c>
      <c r="L3" s="2">
        <v>4833000</v>
      </c>
      <c r="M3" s="1">
        <v>4833000</v>
      </c>
    </row>
    <row r="4" spans="1:13" x14ac:dyDescent="0.25">
      <c r="A4" s="6" t="s">
        <v>26</v>
      </c>
      <c r="B4" s="2">
        <v>10900000</v>
      </c>
      <c r="C4" s="2">
        <v>4500000</v>
      </c>
      <c r="D4" s="2">
        <v>0</v>
      </c>
      <c r="E4" s="2">
        <v>2250000</v>
      </c>
      <c r="F4" s="2">
        <v>16439940</v>
      </c>
      <c r="G4" s="2">
        <v>16238540</v>
      </c>
      <c r="H4" s="2">
        <v>56396129.599999994</v>
      </c>
      <c r="I4" s="2">
        <v>16804400</v>
      </c>
      <c r="J4" s="2">
        <v>22330000</v>
      </c>
      <c r="K4" s="2">
        <v>19406000</v>
      </c>
      <c r="L4" s="2">
        <v>10564300</v>
      </c>
      <c r="M4" s="1">
        <v>22829600</v>
      </c>
    </row>
    <row r="5" spans="1:13" x14ac:dyDescent="0.25">
      <c r="A5" s="6" t="s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">
        <v>1299000</v>
      </c>
    </row>
    <row r="6" spans="1:13" x14ac:dyDescent="0.25">
      <c r="A6" s="6" t="s">
        <v>28</v>
      </c>
      <c r="B6" s="2">
        <v>19904200</v>
      </c>
      <c r="C6" s="2">
        <v>55693250</v>
      </c>
      <c r="D6" s="2">
        <v>17519950</v>
      </c>
      <c r="E6" s="2">
        <v>16700000</v>
      </c>
      <c r="F6" s="2">
        <v>33700000</v>
      </c>
      <c r="G6" s="2">
        <v>34000000</v>
      </c>
      <c r="H6" s="2">
        <v>18560000</v>
      </c>
      <c r="I6" s="2">
        <v>37880000</v>
      </c>
      <c r="J6" s="2">
        <v>75919700</v>
      </c>
      <c r="K6" s="2">
        <v>56123450</v>
      </c>
      <c r="L6" s="2">
        <v>61296910</v>
      </c>
      <c r="M6" s="1">
        <v>42316000</v>
      </c>
    </row>
    <row r="7" spans="1:13" x14ac:dyDescent="0.25">
      <c r="A7" s="6" t="s">
        <v>29</v>
      </c>
      <c r="B7" s="2">
        <v>0</v>
      </c>
      <c r="C7" s="2">
        <v>10649920</v>
      </c>
      <c r="D7" s="2">
        <v>1903920</v>
      </c>
      <c r="E7" s="2">
        <v>18615720</v>
      </c>
      <c r="F7" s="2">
        <v>19562960</v>
      </c>
      <c r="G7" s="2">
        <v>1938880</v>
      </c>
      <c r="H7" s="2">
        <v>6224320</v>
      </c>
      <c r="I7" s="2">
        <v>3464740</v>
      </c>
      <c r="J7" s="2">
        <v>24317940</v>
      </c>
      <c r="K7" s="2">
        <v>4924840</v>
      </c>
      <c r="L7" s="2">
        <v>6643134</v>
      </c>
      <c r="M7" s="1">
        <v>10992360</v>
      </c>
    </row>
    <row r="8" spans="1:13" x14ac:dyDescent="0.25">
      <c r="A8" s="6" t="s">
        <v>30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10866100</v>
      </c>
      <c r="J8" s="2">
        <v>0</v>
      </c>
      <c r="K8" s="2">
        <v>0</v>
      </c>
      <c r="L8" s="2">
        <v>0</v>
      </c>
      <c r="M8" s="1">
        <v>0</v>
      </c>
    </row>
    <row r="9" spans="1:13" x14ac:dyDescent="0.25">
      <c r="A9" s="6" t="s">
        <v>31</v>
      </c>
      <c r="B9" s="2">
        <v>13424850</v>
      </c>
      <c r="C9" s="2">
        <v>60577500</v>
      </c>
      <c r="D9" s="2">
        <v>23590250</v>
      </c>
      <c r="E9" s="2">
        <v>48181800</v>
      </c>
      <c r="F9" s="2">
        <v>15101000</v>
      </c>
      <c r="G9" s="2">
        <v>37236500</v>
      </c>
      <c r="H9" s="2">
        <v>17904700</v>
      </c>
      <c r="I9" s="2">
        <v>24761400</v>
      </c>
      <c r="J9" s="2">
        <v>21619400</v>
      </c>
      <c r="K9" s="2">
        <v>5357200</v>
      </c>
      <c r="L9" s="2">
        <v>41365800</v>
      </c>
      <c r="M9" s="1">
        <v>3520800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3BB8-5783-48B5-8859-0D1444A4D492}">
  <dimension ref="A1:M22"/>
  <sheetViews>
    <sheetView workbookViewId="0">
      <selection sqref="A1:M22"/>
    </sheetView>
  </sheetViews>
  <sheetFormatPr baseColWidth="10" defaultRowHeight="15" x14ac:dyDescent="0.25"/>
  <cols>
    <col min="2" max="13" width="12.42578125" bestFit="1" customWidth="1"/>
  </cols>
  <sheetData>
    <row r="1" spans="1:13" x14ac:dyDescent="0.25"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1</v>
      </c>
      <c r="M1" t="s">
        <v>0</v>
      </c>
    </row>
    <row r="2" spans="1:13" x14ac:dyDescent="0.25">
      <c r="A2" t="s">
        <v>14</v>
      </c>
      <c r="B2" s="7">
        <v>10000000</v>
      </c>
      <c r="C2" s="7">
        <v>693000</v>
      </c>
      <c r="D2" s="7">
        <v>1138700</v>
      </c>
      <c r="E2" s="7">
        <v>12136000</v>
      </c>
      <c r="F2" s="7">
        <v>1850900</v>
      </c>
      <c r="G2" s="7">
        <v>1827900</v>
      </c>
      <c r="H2" s="7">
        <v>0</v>
      </c>
      <c r="I2" s="7">
        <v>1768000</v>
      </c>
      <c r="J2" s="7">
        <v>3533400</v>
      </c>
      <c r="K2" s="7">
        <v>1705500</v>
      </c>
      <c r="L2" s="7">
        <v>693000</v>
      </c>
      <c r="M2" s="7">
        <v>2211750</v>
      </c>
    </row>
    <row r="3" spans="1:13" x14ac:dyDescent="0.25">
      <c r="A3" t="s">
        <v>15</v>
      </c>
      <c r="B3" s="7">
        <v>26572812</v>
      </c>
      <c r="C3" s="7">
        <v>14855314</v>
      </c>
      <c r="D3" s="7">
        <v>27415680</v>
      </c>
      <c r="E3" s="7">
        <v>25005647</v>
      </c>
      <c r="F3" s="7">
        <v>15318642</v>
      </c>
      <c r="G3" s="7">
        <v>21297740</v>
      </c>
      <c r="H3" s="7">
        <v>28178560</v>
      </c>
      <c r="I3" s="7">
        <v>14441118</v>
      </c>
      <c r="J3" s="7">
        <v>24846818</v>
      </c>
      <c r="K3" s="7">
        <v>24863403</v>
      </c>
      <c r="L3" s="7">
        <v>42794504</v>
      </c>
      <c r="M3" s="7">
        <v>34076994</v>
      </c>
    </row>
    <row r="4" spans="1:13" x14ac:dyDescent="0.25">
      <c r="A4" t="s">
        <v>16</v>
      </c>
      <c r="B4" s="7">
        <v>8475000</v>
      </c>
      <c r="C4" s="7">
        <v>3150000</v>
      </c>
      <c r="D4" s="7">
        <v>5900000</v>
      </c>
      <c r="E4" s="7">
        <v>1175000</v>
      </c>
      <c r="F4" s="7">
        <v>1175000</v>
      </c>
      <c r="G4" s="7">
        <v>1175000</v>
      </c>
      <c r="H4" s="7">
        <v>2700000</v>
      </c>
      <c r="I4" s="7">
        <v>14153000</v>
      </c>
      <c r="J4" s="7">
        <v>11732500</v>
      </c>
      <c r="K4" s="7">
        <v>4325000</v>
      </c>
      <c r="L4" s="7">
        <v>10215000</v>
      </c>
      <c r="M4" s="7">
        <v>0</v>
      </c>
    </row>
    <row r="5" spans="1:13" x14ac:dyDescent="0.25">
      <c r="A5" t="s">
        <v>17</v>
      </c>
      <c r="B5" s="7">
        <v>11465000</v>
      </c>
      <c r="C5" s="7">
        <v>13204000</v>
      </c>
      <c r="D5" s="7">
        <v>13485000</v>
      </c>
      <c r="E5" s="7">
        <v>7260000</v>
      </c>
      <c r="F5" s="7">
        <v>7979000</v>
      </c>
      <c r="G5" s="7">
        <v>7540000</v>
      </c>
      <c r="H5" s="7">
        <v>19780947.199999999</v>
      </c>
      <c r="I5" s="7">
        <v>8235000</v>
      </c>
      <c r="J5" s="7">
        <v>16320000</v>
      </c>
      <c r="K5" s="7">
        <v>10690000</v>
      </c>
      <c r="L5" s="7">
        <v>11930000</v>
      </c>
      <c r="M5" s="7">
        <v>7540000</v>
      </c>
    </row>
    <row r="6" spans="1:13" x14ac:dyDescent="0.25">
      <c r="A6" t="s">
        <v>12</v>
      </c>
      <c r="B6" s="7">
        <v>13473300</v>
      </c>
      <c r="C6" s="7">
        <v>38122310</v>
      </c>
      <c r="D6" s="7">
        <v>31037260</v>
      </c>
      <c r="E6" s="7">
        <v>30473710</v>
      </c>
      <c r="F6" s="7">
        <v>31926250</v>
      </c>
      <c r="G6" s="7">
        <v>21391290</v>
      </c>
      <c r="H6" s="7">
        <v>26355960</v>
      </c>
      <c r="I6" s="7">
        <v>41104270</v>
      </c>
      <c r="J6" s="7">
        <v>30025610</v>
      </c>
      <c r="K6" s="7">
        <v>37960350</v>
      </c>
      <c r="L6" s="7">
        <v>43650272</v>
      </c>
      <c r="M6" s="7">
        <v>28359380</v>
      </c>
    </row>
    <row r="7" spans="1:13" x14ac:dyDescent="0.25">
      <c r="A7" t="s">
        <v>19</v>
      </c>
      <c r="B7" s="7">
        <v>4815000</v>
      </c>
      <c r="C7" s="7">
        <v>4815000</v>
      </c>
      <c r="D7" s="7">
        <v>0</v>
      </c>
      <c r="E7" s="7">
        <v>0</v>
      </c>
      <c r="F7" s="7">
        <v>0</v>
      </c>
      <c r="G7" s="7">
        <v>0</v>
      </c>
      <c r="H7" s="7">
        <v>4815000</v>
      </c>
      <c r="I7" s="7">
        <v>4815000</v>
      </c>
      <c r="J7" s="7">
        <v>0</v>
      </c>
      <c r="K7" s="7">
        <v>4815000</v>
      </c>
      <c r="L7" s="7">
        <v>4815000</v>
      </c>
      <c r="M7" s="7">
        <v>4815000</v>
      </c>
    </row>
    <row r="8" spans="1:13" x14ac:dyDescent="0.25">
      <c r="A8" t="s">
        <v>18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26424360</v>
      </c>
      <c r="J8" s="7">
        <v>0</v>
      </c>
      <c r="K8" s="7">
        <v>0</v>
      </c>
      <c r="L8" s="7">
        <v>0</v>
      </c>
      <c r="M8" s="7">
        <v>27494200</v>
      </c>
    </row>
    <row r="9" spans="1:13" x14ac:dyDescent="0.25">
      <c r="A9" t="s">
        <v>13</v>
      </c>
      <c r="B9" s="7">
        <v>5030000</v>
      </c>
      <c r="C9" s="7">
        <v>5917000</v>
      </c>
      <c r="D9" s="7">
        <v>5386250</v>
      </c>
      <c r="E9" s="7">
        <v>5917000</v>
      </c>
      <c r="F9" s="7">
        <v>6748250</v>
      </c>
      <c r="G9" s="7">
        <v>5030000</v>
      </c>
      <c r="H9" s="7">
        <v>739500</v>
      </c>
      <c r="I9" s="7">
        <v>5917000</v>
      </c>
      <c r="J9" s="7">
        <v>5917000</v>
      </c>
      <c r="K9" s="7">
        <v>5420000</v>
      </c>
      <c r="L9" s="7">
        <v>962000</v>
      </c>
      <c r="M9" s="7">
        <v>3760400</v>
      </c>
    </row>
    <row r="10" spans="1:13" x14ac:dyDescent="0.25">
      <c r="A10" t="s">
        <v>20</v>
      </c>
      <c r="B10" s="7">
        <v>11951000</v>
      </c>
      <c r="C10" s="7">
        <v>9690000</v>
      </c>
      <c r="D10" s="7">
        <v>45438500</v>
      </c>
      <c r="E10" s="7">
        <v>1597000</v>
      </c>
      <c r="F10" s="7">
        <v>1932000</v>
      </c>
      <c r="G10" s="7">
        <v>0</v>
      </c>
      <c r="H10" s="7">
        <v>1120500</v>
      </c>
      <c r="I10" s="7">
        <v>1764500</v>
      </c>
      <c r="J10" s="7">
        <v>126863951</v>
      </c>
      <c r="K10" s="7">
        <v>0</v>
      </c>
      <c r="L10" s="7">
        <v>2073500</v>
      </c>
      <c r="M10" s="7">
        <v>185509182</v>
      </c>
    </row>
    <row r="11" spans="1:13" x14ac:dyDescent="0.25">
      <c r="A11" t="s">
        <v>21</v>
      </c>
      <c r="B11" s="7">
        <v>2277000</v>
      </c>
      <c r="C11" s="7">
        <v>4519230</v>
      </c>
      <c r="D11" s="7">
        <v>2301750</v>
      </c>
      <c r="E11" s="7">
        <v>4930200</v>
      </c>
      <c r="F11" s="7">
        <v>4930200</v>
      </c>
      <c r="G11" s="7">
        <v>3069000</v>
      </c>
      <c r="H11" s="7">
        <v>3069000</v>
      </c>
      <c r="I11" s="7">
        <v>42732600</v>
      </c>
      <c r="J11" s="7">
        <v>46274050</v>
      </c>
      <c r="K11" s="7">
        <v>11382000</v>
      </c>
      <c r="L11" s="7">
        <v>2376000</v>
      </c>
      <c r="M11" s="7">
        <v>10945500</v>
      </c>
    </row>
    <row r="12" spans="1:13" x14ac:dyDescent="0.25">
      <c r="A12" t="s">
        <v>22</v>
      </c>
      <c r="B12" s="7">
        <v>5884698.5999999996</v>
      </c>
      <c r="C12" s="7">
        <v>2404178.6</v>
      </c>
      <c r="D12" s="7">
        <v>3123573.5</v>
      </c>
      <c r="E12" s="7">
        <v>2113304.4</v>
      </c>
      <c r="F12" s="7">
        <v>3885428</v>
      </c>
      <c r="G12" s="7">
        <v>720000</v>
      </c>
      <c r="H12" s="7">
        <v>3118397.9</v>
      </c>
      <c r="I12" s="7">
        <v>7248784.4000000004</v>
      </c>
      <c r="J12" s="7">
        <v>9015128</v>
      </c>
      <c r="K12" s="7">
        <v>7462684.4000000004</v>
      </c>
      <c r="L12" s="7">
        <v>3276704</v>
      </c>
      <c r="M12" s="7">
        <v>8595725.0999999996</v>
      </c>
    </row>
    <row r="13" spans="1:13" x14ac:dyDescent="0.25">
      <c r="A13" t="s">
        <v>23</v>
      </c>
      <c r="B13" s="7">
        <v>0</v>
      </c>
      <c r="C13" s="7">
        <v>98141640</v>
      </c>
      <c r="D13" s="7">
        <v>230400</v>
      </c>
      <c r="E13" s="7">
        <v>1875000</v>
      </c>
      <c r="F13" s="7">
        <v>0</v>
      </c>
      <c r="G13" s="7">
        <v>0</v>
      </c>
      <c r="H13" s="7">
        <v>115823632</v>
      </c>
      <c r="I13" s="7">
        <v>2254200</v>
      </c>
      <c r="J13" s="7">
        <v>37586730</v>
      </c>
      <c r="K13" s="7">
        <v>12050000</v>
      </c>
      <c r="L13" s="7">
        <v>52834860</v>
      </c>
      <c r="M13" s="7">
        <v>11250000</v>
      </c>
    </row>
    <row r="14" spans="1:13" x14ac:dyDescent="0.25">
      <c r="A14" t="s">
        <v>24</v>
      </c>
      <c r="B14" s="7">
        <v>268488240</v>
      </c>
      <c r="C14" s="7">
        <v>298545545</v>
      </c>
      <c r="D14" s="7">
        <v>256284535</v>
      </c>
      <c r="E14" s="7">
        <v>207374905</v>
      </c>
      <c r="F14" s="7">
        <v>190265418.24000001</v>
      </c>
      <c r="G14" s="7">
        <v>180826900</v>
      </c>
      <c r="H14" s="7">
        <v>157794150</v>
      </c>
      <c r="I14" s="7">
        <v>236111923.59999999</v>
      </c>
      <c r="J14" s="7">
        <v>266135960</v>
      </c>
      <c r="K14" s="7">
        <v>283385565</v>
      </c>
      <c r="L14" s="7">
        <v>242492595</v>
      </c>
      <c r="M14" s="7">
        <v>302624260</v>
      </c>
    </row>
    <row r="15" spans="1:13" x14ac:dyDescent="0.25">
      <c r="A15" t="s">
        <v>25</v>
      </c>
      <c r="B15" s="7">
        <v>22856575</v>
      </c>
      <c r="C15" s="7">
        <v>287386652</v>
      </c>
      <c r="D15" s="7">
        <v>17936960</v>
      </c>
      <c r="E15" s="7">
        <v>287772720</v>
      </c>
      <c r="F15" s="7">
        <v>94075567</v>
      </c>
      <c r="G15" s="7">
        <v>17679200</v>
      </c>
      <c r="H15" s="7">
        <v>626109635</v>
      </c>
      <c r="I15" s="7">
        <v>32799785</v>
      </c>
      <c r="J15" s="7">
        <v>38679080</v>
      </c>
      <c r="K15" s="7">
        <v>370172620</v>
      </c>
      <c r="L15" s="7">
        <v>24355133.050000001</v>
      </c>
      <c r="M15" s="7">
        <v>39944360</v>
      </c>
    </row>
    <row r="16" spans="1:13" x14ac:dyDescent="0.25">
      <c r="A16" t="s">
        <v>26</v>
      </c>
      <c r="B16" s="7">
        <v>10900000</v>
      </c>
      <c r="C16" s="7">
        <v>4500000</v>
      </c>
      <c r="D16" s="7">
        <v>0</v>
      </c>
      <c r="E16" s="7">
        <v>2250000</v>
      </c>
      <c r="F16" s="7">
        <v>16439940</v>
      </c>
      <c r="G16" s="7">
        <v>16238540</v>
      </c>
      <c r="H16" s="7">
        <v>56396129.599999994</v>
      </c>
      <c r="I16" s="7">
        <v>38715017</v>
      </c>
      <c r="J16" s="7">
        <v>52918750</v>
      </c>
      <c r="K16" s="7">
        <v>19406000</v>
      </c>
      <c r="L16" s="7">
        <v>21176300</v>
      </c>
      <c r="M16" s="7">
        <v>44103100</v>
      </c>
    </row>
    <row r="17" spans="1:13" x14ac:dyDescent="0.25">
      <c r="A17" t="s">
        <v>29</v>
      </c>
      <c r="B17" s="7">
        <v>12749500</v>
      </c>
      <c r="C17" s="7">
        <v>15474544</v>
      </c>
      <c r="D17" s="7">
        <v>17064044</v>
      </c>
      <c r="E17" s="7">
        <v>38858500</v>
      </c>
      <c r="F17" s="7">
        <v>25469284</v>
      </c>
      <c r="G17" s="7">
        <v>19468504</v>
      </c>
      <c r="H17" s="7">
        <v>32949380</v>
      </c>
      <c r="I17" s="7">
        <v>31830240</v>
      </c>
      <c r="J17" s="7">
        <v>40916940</v>
      </c>
      <c r="K17" s="7">
        <v>23734340</v>
      </c>
      <c r="L17" s="7">
        <v>25386634</v>
      </c>
      <c r="M17" s="7">
        <v>19663320</v>
      </c>
    </row>
    <row r="18" spans="1:13" x14ac:dyDescent="0.25">
      <c r="A18" t="s">
        <v>30</v>
      </c>
      <c r="B18" s="7">
        <v>37397875</v>
      </c>
      <c r="C18" s="7">
        <v>212597950</v>
      </c>
      <c r="D18" s="7">
        <v>67593545</v>
      </c>
      <c r="E18" s="7">
        <v>41061600</v>
      </c>
      <c r="F18" s="7">
        <v>49859600</v>
      </c>
      <c r="G18" s="7">
        <v>172846140</v>
      </c>
      <c r="H18" s="7">
        <v>203779800</v>
      </c>
      <c r="I18" s="7">
        <v>39126700</v>
      </c>
      <c r="J18" s="7">
        <v>119435915</v>
      </c>
      <c r="K18" s="7">
        <v>167347740</v>
      </c>
      <c r="L18" s="7">
        <v>229935030</v>
      </c>
      <c r="M18" s="7">
        <v>144387900</v>
      </c>
    </row>
    <row r="19" spans="1:13" x14ac:dyDescent="0.25">
      <c r="A19" t="s">
        <v>31</v>
      </c>
      <c r="B19" s="7">
        <v>51165153</v>
      </c>
      <c r="C19" s="7">
        <v>68240860</v>
      </c>
      <c r="D19" s="7">
        <v>50844175</v>
      </c>
      <c r="E19" s="7">
        <v>64274135</v>
      </c>
      <c r="F19" s="7">
        <v>39870285</v>
      </c>
      <c r="G19" s="7">
        <v>59991077.759999998</v>
      </c>
      <c r="H19" s="7">
        <v>41007517</v>
      </c>
      <c r="I19" s="7">
        <v>33464729.579999998</v>
      </c>
      <c r="J19" s="7">
        <v>32899175</v>
      </c>
      <c r="K19" s="7">
        <v>27181958.699999999</v>
      </c>
      <c r="L19" s="7">
        <v>79003807.439999998</v>
      </c>
      <c r="M19" s="7">
        <v>9892500</v>
      </c>
    </row>
    <row r="20" spans="1:13" x14ac:dyDescent="0.25">
      <c r="A20" t="s">
        <v>32</v>
      </c>
      <c r="B20" s="7">
        <v>6177250</v>
      </c>
      <c r="C20" s="7">
        <v>9160875</v>
      </c>
      <c r="D20" s="7">
        <v>9653775</v>
      </c>
      <c r="E20" s="7">
        <v>729000</v>
      </c>
      <c r="F20" s="7">
        <v>12858825</v>
      </c>
      <c r="G20" s="7">
        <v>9341925</v>
      </c>
      <c r="H20" s="7">
        <v>9509850</v>
      </c>
      <c r="I20" s="7">
        <v>9629025</v>
      </c>
      <c r="J20" s="7">
        <v>11727400</v>
      </c>
      <c r="K20" s="7">
        <v>12438935</v>
      </c>
      <c r="L20" s="7">
        <v>9517800</v>
      </c>
      <c r="M20" s="7">
        <v>16885150</v>
      </c>
    </row>
    <row r="21" spans="1:13" x14ac:dyDescent="0.25">
      <c r="A21" t="s">
        <v>27</v>
      </c>
      <c r="B21" s="7">
        <v>7567500</v>
      </c>
      <c r="C21" s="7">
        <v>15218250</v>
      </c>
      <c r="D21" s="7">
        <v>11583500</v>
      </c>
      <c r="E21" s="7">
        <v>11583800</v>
      </c>
      <c r="F21" s="7">
        <v>16504250</v>
      </c>
      <c r="G21" s="7">
        <v>11379250</v>
      </c>
      <c r="H21" s="7">
        <v>13200000</v>
      </c>
      <c r="I21" s="7">
        <v>18453500</v>
      </c>
      <c r="J21" s="7">
        <v>19393000</v>
      </c>
      <c r="K21" s="7">
        <v>14289250</v>
      </c>
      <c r="L21" s="7">
        <v>14697750</v>
      </c>
      <c r="M21" s="7">
        <v>24039250</v>
      </c>
    </row>
    <row r="22" spans="1:13" x14ac:dyDescent="0.25">
      <c r="A22" t="s">
        <v>28</v>
      </c>
      <c r="B22" s="7">
        <v>19904200</v>
      </c>
      <c r="C22" s="7">
        <v>58280750</v>
      </c>
      <c r="D22" s="7">
        <v>21062350</v>
      </c>
      <c r="E22" s="7">
        <v>27957320</v>
      </c>
      <c r="F22" s="7">
        <v>40907680</v>
      </c>
      <c r="G22" s="7">
        <v>41405920</v>
      </c>
      <c r="H22" s="7">
        <v>25911200</v>
      </c>
      <c r="I22" s="7">
        <v>42380000</v>
      </c>
      <c r="J22" s="7">
        <v>75919700</v>
      </c>
      <c r="K22" s="7">
        <v>56123450</v>
      </c>
      <c r="L22" s="7">
        <v>61296910</v>
      </c>
      <c r="M22" s="7">
        <v>58243600</v>
      </c>
    </row>
  </sheetData>
  <dataConsolidate leftLabels="1" topLabels="1">
    <dataRefs count="4">
      <dataRef ref="A1:M19" sheet="Prov1"/>
      <dataRef ref="A1:M8" sheet="Prov2"/>
      <dataRef ref="A1:M16" sheet="Prov3"/>
      <dataRef ref="A1:M9" sheet="Prov4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3C76-CFF9-4BD6-A60B-56532AE20698}">
  <dimension ref="A1:N70"/>
  <sheetViews>
    <sheetView tabSelected="1" workbookViewId="0">
      <selection activeCell="G76" sqref="G76"/>
    </sheetView>
  </sheetViews>
  <sheetFormatPr baseColWidth="10" defaultRowHeight="15" outlineLevelRow="1" x14ac:dyDescent="0.25"/>
  <cols>
    <col min="1" max="1" width="2.85546875" customWidth="1"/>
    <col min="2" max="2" width="8.5703125" customWidth="1"/>
    <col min="3" max="14" width="12.42578125" bestFit="1" customWidth="1"/>
  </cols>
  <sheetData>
    <row r="1" spans="1:14" x14ac:dyDescent="0.25"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</v>
      </c>
      <c r="M1" t="s">
        <v>1</v>
      </c>
      <c r="N1" t="s">
        <v>0</v>
      </c>
    </row>
    <row r="2" spans="1:14" hidden="1" outlineLevel="1" x14ac:dyDescent="0.25">
      <c r="B2" t="s">
        <v>34</v>
      </c>
      <c r="C2" s="7">
        <f>Prov1!$B$2</f>
        <v>15000000</v>
      </c>
      <c r="D2" s="7">
        <f>Prov1!$C$2</f>
        <v>693000</v>
      </c>
      <c r="E2" s="7">
        <f>Prov1!$D$2</f>
        <v>1138700</v>
      </c>
      <c r="F2" s="7">
        <f>Prov1!$E$2</f>
        <v>12136000</v>
      </c>
      <c r="G2" s="7">
        <f>Prov1!$F$2</f>
        <v>1850900</v>
      </c>
      <c r="H2" s="7">
        <f>Prov1!$G$2</f>
        <v>1827900</v>
      </c>
      <c r="I2" s="7">
        <f>Prov1!$H$2</f>
        <v>0</v>
      </c>
      <c r="J2" s="7">
        <f>Prov1!$I$2</f>
        <v>1768000</v>
      </c>
      <c r="K2" s="7">
        <f>Prov1!$J$2</f>
        <v>3533400</v>
      </c>
      <c r="L2" s="7">
        <f>Prov1!$K$2</f>
        <v>1705500</v>
      </c>
      <c r="M2" s="7">
        <f>Prov1!$L$2</f>
        <v>693000</v>
      </c>
      <c r="N2" s="7">
        <f>Prov1!$M$2</f>
        <v>2211750</v>
      </c>
    </row>
    <row r="3" spans="1:14" collapsed="1" x14ac:dyDescent="0.25">
      <c r="A3" t="s">
        <v>14</v>
      </c>
      <c r="C3" s="7">
        <f>SUM(C2)</f>
        <v>15000000</v>
      </c>
      <c r="D3" s="7">
        <f>SUM(D2)</f>
        <v>693000</v>
      </c>
      <c r="E3" s="7">
        <f>SUM(E2)</f>
        <v>1138700</v>
      </c>
      <c r="F3" s="7">
        <f>SUM(F2)</f>
        <v>12136000</v>
      </c>
      <c r="G3" s="7">
        <f>SUM(G2)</f>
        <v>1850900</v>
      </c>
      <c r="H3" s="7">
        <f>SUM(H2)</f>
        <v>1827900</v>
      </c>
      <c r="I3" s="7">
        <f>SUM(I2)</f>
        <v>0</v>
      </c>
      <c r="J3" s="7">
        <f>SUM(J2)</f>
        <v>1768000</v>
      </c>
      <c r="K3" s="7">
        <f>SUM(K2)</f>
        <v>3533400</v>
      </c>
      <c r="L3" s="7">
        <f>SUM(L2)</f>
        <v>1705500</v>
      </c>
      <c r="M3" s="7">
        <f>SUM(M2)</f>
        <v>693000</v>
      </c>
      <c r="N3" s="7">
        <f>SUM(N2)</f>
        <v>2211750</v>
      </c>
    </row>
    <row r="4" spans="1:14" hidden="1" outlineLevel="1" x14ac:dyDescent="0.25">
      <c r="B4" t="s">
        <v>34</v>
      </c>
      <c r="C4" s="7">
        <f>Prov1!$B$3</f>
        <v>26572812</v>
      </c>
      <c r="D4" s="7">
        <f>Prov1!$C$3</f>
        <v>14855314</v>
      </c>
      <c r="E4" s="7">
        <f>Prov1!$D$3</f>
        <v>27415680</v>
      </c>
      <c r="F4" s="7">
        <f>Prov1!$E$3</f>
        <v>25005647</v>
      </c>
      <c r="G4" s="7">
        <f>Prov1!$F$3</f>
        <v>15318642</v>
      </c>
      <c r="H4" s="7">
        <f>Prov1!$G$3</f>
        <v>21297740</v>
      </c>
      <c r="I4" s="7">
        <f>Prov1!$H$3</f>
        <v>28178560</v>
      </c>
      <c r="J4" s="7">
        <f>Prov1!$I$3</f>
        <v>14441118</v>
      </c>
      <c r="K4" s="7">
        <f>Prov1!$J$3</f>
        <v>24846818</v>
      </c>
      <c r="L4" s="7">
        <f>Prov1!$K$3</f>
        <v>24863403</v>
      </c>
      <c r="M4" s="7">
        <f>Prov1!$L$3</f>
        <v>42794504</v>
      </c>
      <c r="N4" s="7">
        <f>Prov1!$M$3</f>
        <v>34076994</v>
      </c>
    </row>
    <row r="5" spans="1:14" collapsed="1" x14ac:dyDescent="0.25">
      <c r="A5" t="s">
        <v>15</v>
      </c>
      <c r="C5" s="7">
        <f>SUM(C4)</f>
        <v>26572812</v>
      </c>
      <c r="D5" s="7">
        <f>SUM(D4)</f>
        <v>14855314</v>
      </c>
      <c r="E5" s="7">
        <f>SUM(E4)</f>
        <v>27415680</v>
      </c>
      <c r="F5" s="7">
        <f>SUM(F4)</f>
        <v>25005647</v>
      </c>
      <c r="G5" s="7">
        <f>SUM(G4)</f>
        <v>15318642</v>
      </c>
      <c r="H5" s="7">
        <f>SUM(H4)</f>
        <v>21297740</v>
      </c>
      <c r="I5" s="7">
        <f>SUM(I4)</f>
        <v>28178560</v>
      </c>
      <c r="J5" s="7">
        <f>SUM(J4)</f>
        <v>14441118</v>
      </c>
      <c r="K5" s="7">
        <f>SUM(K4)</f>
        <v>24846818</v>
      </c>
      <c r="L5" s="7">
        <f>SUM(L4)</f>
        <v>24863403</v>
      </c>
      <c r="M5" s="7">
        <f>SUM(M4)</f>
        <v>42794504</v>
      </c>
      <c r="N5" s="7">
        <f>SUM(N4)</f>
        <v>34076994</v>
      </c>
    </row>
    <row r="6" spans="1:14" hidden="1" outlineLevel="1" x14ac:dyDescent="0.25">
      <c r="B6" t="s">
        <v>34</v>
      </c>
      <c r="C6" s="7">
        <f>Prov1!$B$4</f>
        <v>8475000</v>
      </c>
      <c r="D6" s="7">
        <f>Prov1!$C$4</f>
        <v>3150000</v>
      </c>
      <c r="E6" s="7">
        <f>Prov1!$D$4</f>
        <v>5900000</v>
      </c>
      <c r="F6" s="7">
        <f>Prov1!$E$4</f>
        <v>1175000</v>
      </c>
      <c r="G6" s="7">
        <f>Prov1!$F$4</f>
        <v>1175000</v>
      </c>
      <c r="H6" s="7">
        <f>Prov1!$G$4</f>
        <v>1175000</v>
      </c>
      <c r="I6" s="7">
        <f>Prov1!$H$4</f>
        <v>2700000</v>
      </c>
      <c r="J6" s="7">
        <f>Prov1!$I$4</f>
        <v>14153000</v>
      </c>
      <c r="K6" s="7">
        <f>Prov1!$J$4</f>
        <v>11732500</v>
      </c>
      <c r="L6" s="7">
        <f>Prov1!$K$4</f>
        <v>4325000</v>
      </c>
      <c r="M6" s="7">
        <f>Prov1!$L$4</f>
        <v>10215000</v>
      </c>
      <c r="N6" s="7">
        <f>Prov1!$M$4</f>
        <v>0</v>
      </c>
    </row>
    <row r="7" spans="1:14" collapsed="1" x14ac:dyDescent="0.25">
      <c r="A7" t="s">
        <v>16</v>
      </c>
      <c r="C7" s="7">
        <f>SUM(C6)</f>
        <v>8475000</v>
      </c>
      <c r="D7" s="7">
        <f>SUM(D6)</f>
        <v>3150000</v>
      </c>
      <c r="E7" s="7">
        <f>SUM(E6)</f>
        <v>5900000</v>
      </c>
      <c r="F7" s="7">
        <f>SUM(F6)</f>
        <v>1175000</v>
      </c>
      <c r="G7" s="7">
        <f>SUM(G6)</f>
        <v>1175000</v>
      </c>
      <c r="H7" s="7">
        <f>SUM(H6)</f>
        <v>1175000</v>
      </c>
      <c r="I7" s="7">
        <f>SUM(I6)</f>
        <v>2700000</v>
      </c>
      <c r="J7" s="7">
        <f>SUM(J6)</f>
        <v>14153000</v>
      </c>
      <c r="K7" s="7">
        <f>SUM(K6)</f>
        <v>11732500</v>
      </c>
      <c r="L7" s="7">
        <f>SUM(L6)</f>
        <v>4325000</v>
      </c>
      <c r="M7" s="7">
        <f>SUM(M6)</f>
        <v>10215000</v>
      </c>
      <c r="N7" s="7">
        <f>SUM(N6)</f>
        <v>0</v>
      </c>
    </row>
    <row r="8" spans="1:14" hidden="1" outlineLevel="1" x14ac:dyDescent="0.25">
      <c r="B8" t="s">
        <v>34</v>
      </c>
      <c r="C8" s="7">
        <f>Prov1!$B$5</f>
        <v>0</v>
      </c>
      <c r="D8" s="7">
        <f>Prov1!$C$5</f>
        <v>0</v>
      </c>
      <c r="E8" s="7">
        <f>Prov1!$D$5</f>
        <v>0</v>
      </c>
      <c r="F8" s="7">
        <f>Prov1!$E$5</f>
        <v>0</v>
      </c>
      <c r="G8" s="7">
        <f>Prov1!$F$5</f>
        <v>0</v>
      </c>
      <c r="H8" s="7">
        <f>Prov1!$G$5</f>
        <v>0</v>
      </c>
      <c r="I8" s="7">
        <f>Prov1!$H$5</f>
        <v>3663947.1999999997</v>
      </c>
      <c r="J8" s="7">
        <f>Prov1!$I$5</f>
        <v>0</v>
      </c>
      <c r="K8" s="7">
        <f>Prov1!$J$5</f>
        <v>0</v>
      </c>
      <c r="L8" s="7">
        <f>Prov1!$K$5</f>
        <v>0</v>
      </c>
      <c r="M8" s="7">
        <f>Prov1!$L$5</f>
        <v>0</v>
      </c>
      <c r="N8" s="7">
        <f>Prov1!$M$5</f>
        <v>0</v>
      </c>
    </row>
    <row r="9" spans="1:14" hidden="1" outlineLevel="1" collapsed="1" x14ac:dyDescent="0.25">
      <c r="B9" t="s">
        <v>34</v>
      </c>
      <c r="C9" s="7">
        <f>Prov3!$B$16</f>
        <v>11465000</v>
      </c>
      <c r="D9" s="7">
        <f>Prov3!$C$16</f>
        <v>13204000</v>
      </c>
      <c r="E9" s="7">
        <f>Prov3!$D$16</f>
        <v>13485000</v>
      </c>
      <c r="F9" s="7">
        <f>Prov3!$E$16</f>
        <v>7260000</v>
      </c>
      <c r="G9" s="7">
        <f>Prov3!$F$16</f>
        <v>7979000</v>
      </c>
      <c r="H9" s="7">
        <f>Prov3!$G$16</f>
        <v>7540000</v>
      </c>
      <c r="I9" s="7">
        <f>Prov3!$H$16</f>
        <v>16117000</v>
      </c>
      <c r="J9" s="7">
        <f>Prov3!$I$16</f>
        <v>8235000</v>
      </c>
      <c r="K9" s="7">
        <f>Prov3!$J$16</f>
        <v>16320000</v>
      </c>
      <c r="L9" s="7">
        <f>Prov3!$K$16</f>
        <v>10690000</v>
      </c>
      <c r="M9" s="7">
        <f>Prov3!$L$16</f>
        <v>11930000</v>
      </c>
      <c r="N9" s="7">
        <f>Prov3!$M$16</f>
        <v>7540000</v>
      </c>
    </row>
    <row r="10" spans="1:14" collapsed="1" x14ac:dyDescent="0.25">
      <c r="A10" t="s">
        <v>17</v>
      </c>
      <c r="C10" s="7">
        <f>SUM(C8:C9)</f>
        <v>11465000</v>
      </c>
      <c r="D10" s="7">
        <f>SUM(D8:D9)</f>
        <v>13204000</v>
      </c>
      <c r="E10" s="7">
        <f>SUM(E8:E9)</f>
        <v>13485000</v>
      </c>
      <c r="F10" s="7">
        <f>SUM(F8:F9)</f>
        <v>7260000</v>
      </c>
      <c r="G10" s="7">
        <f>SUM(G8:G9)</f>
        <v>7979000</v>
      </c>
      <c r="H10" s="7">
        <f>SUM(H8:H9)</f>
        <v>7540000</v>
      </c>
      <c r="I10" s="7">
        <f>SUM(I8:I9)</f>
        <v>19780947.199999999</v>
      </c>
      <c r="J10" s="7">
        <f>SUM(J8:J9)</f>
        <v>8235000</v>
      </c>
      <c r="K10" s="7">
        <f>SUM(K8:K9)</f>
        <v>16320000</v>
      </c>
      <c r="L10" s="7">
        <f>SUM(L8:L9)</f>
        <v>10690000</v>
      </c>
      <c r="M10" s="7">
        <f>SUM(M8:M9)</f>
        <v>11930000</v>
      </c>
      <c r="N10" s="7">
        <f>SUM(N8:N9)</f>
        <v>7540000</v>
      </c>
    </row>
    <row r="11" spans="1:14" hidden="1" outlineLevel="1" x14ac:dyDescent="0.25">
      <c r="B11" t="s">
        <v>34</v>
      </c>
      <c r="C11" s="7">
        <f>Prov1!$B$6</f>
        <v>10187500</v>
      </c>
      <c r="D11" s="7">
        <f>Prov1!$C$6</f>
        <v>30562500</v>
      </c>
      <c r="E11" s="7">
        <f>Prov1!$D$6</f>
        <v>20825000</v>
      </c>
      <c r="F11" s="7">
        <f>Prov1!$E$6</f>
        <v>21250000</v>
      </c>
      <c r="G11" s="7">
        <f>Prov1!$F$6</f>
        <v>20825000</v>
      </c>
      <c r="H11" s="7">
        <f>Prov1!$G$6</f>
        <v>10625000</v>
      </c>
      <c r="I11" s="7">
        <f>Prov1!$H$6</f>
        <v>21250000</v>
      </c>
      <c r="J11" s="7">
        <f>Prov1!$I$6</f>
        <v>31875000</v>
      </c>
      <c r="K11" s="7">
        <f>Prov1!$J$6</f>
        <v>22100000</v>
      </c>
      <c r="L11" s="7">
        <f>Prov1!$K$6</f>
        <v>31875000</v>
      </c>
      <c r="M11" s="7">
        <f>Prov1!$L$6</f>
        <v>21250000</v>
      </c>
      <c r="N11" s="7">
        <f>Prov1!$M$6</f>
        <v>21250000</v>
      </c>
    </row>
    <row r="12" spans="1:14" hidden="1" outlineLevel="1" collapsed="1" x14ac:dyDescent="0.25">
      <c r="B12" t="s">
        <v>34</v>
      </c>
      <c r="C12" s="7">
        <f>Prov3!$B$2</f>
        <v>3285800</v>
      </c>
      <c r="D12" s="7">
        <f>Prov3!$C$2</f>
        <v>7559810</v>
      </c>
      <c r="E12" s="7">
        <f>Prov3!$D$2</f>
        <v>10212260</v>
      </c>
      <c r="F12" s="7">
        <f>Prov3!$E$2</f>
        <v>9223710</v>
      </c>
      <c r="G12" s="7">
        <f>Prov3!$F$2</f>
        <v>11101250</v>
      </c>
      <c r="H12" s="7">
        <f>Prov3!$G$2</f>
        <v>10766290</v>
      </c>
      <c r="I12" s="7">
        <f>Prov3!$H$2</f>
        <v>5105960</v>
      </c>
      <c r="J12" s="7">
        <f>Prov3!$I$2</f>
        <v>9229270</v>
      </c>
      <c r="K12" s="7">
        <f>Prov3!$J$2</f>
        <v>7925610</v>
      </c>
      <c r="L12" s="7">
        <f>Prov3!$K$2</f>
        <v>6085350</v>
      </c>
      <c r="M12" s="7">
        <f>Prov3!$L$2</f>
        <v>22400272</v>
      </c>
      <c r="N12" s="7">
        <f>Prov3!$M$2</f>
        <v>7109380</v>
      </c>
    </row>
    <row r="13" spans="1:14" collapsed="1" x14ac:dyDescent="0.25">
      <c r="A13" t="s">
        <v>12</v>
      </c>
      <c r="C13" s="7">
        <f>SUM(C11:C12)</f>
        <v>13473300</v>
      </c>
      <c r="D13" s="7">
        <f>SUM(D11:D12)</f>
        <v>38122310</v>
      </c>
      <c r="E13" s="7">
        <f>SUM(E11:E12)</f>
        <v>31037260</v>
      </c>
      <c r="F13" s="7">
        <f>SUM(F11:F12)</f>
        <v>30473710</v>
      </c>
      <c r="G13" s="7">
        <f>SUM(G11:G12)</f>
        <v>31926250</v>
      </c>
      <c r="H13" s="7">
        <f>SUM(H11:H12)</f>
        <v>21391290</v>
      </c>
      <c r="I13" s="7">
        <f>SUM(I11:I12)</f>
        <v>26355960</v>
      </c>
      <c r="J13" s="7">
        <f>SUM(J11:J12)</f>
        <v>41104270</v>
      </c>
      <c r="K13" s="7">
        <f>SUM(K11:K12)</f>
        <v>30025610</v>
      </c>
      <c r="L13" s="7">
        <f>SUM(L11:L12)</f>
        <v>37960350</v>
      </c>
      <c r="M13" s="7">
        <f>SUM(M11:M12)</f>
        <v>43650272</v>
      </c>
      <c r="N13" s="7">
        <f>SUM(N11:N12)</f>
        <v>28359380</v>
      </c>
    </row>
    <row r="14" spans="1:14" hidden="1" outlineLevel="1" x14ac:dyDescent="0.25">
      <c r="B14" t="s">
        <v>34</v>
      </c>
      <c r="C14" s="7">
        <f>Prov1!$B$7</f>
        <v>4815000</v>
      </c>
      <c r="D14" s="7">
        <f>Prov1!$C$7</f>
        <v>4815000</v>
      </c>
      <c r="E14" s="7">
        <f>Prov1!$D$7</f>
        <v>0</v>
      </c>
      <c r="F14" s="7">
        <f>Prov1!$E$7</f>
        <v>0</v>
      </c>
      <c r="G14" s="7">
        <f>Prov1!$F$7</f>
        <v>0</v>
      </c>
      <c r="H14" s="7">
        <f>Prov1!$G$7</f>
        <v>0</v>
      </c>
      <c r="I14" s="7">
        <f>Prov1!$H$7</f>
        <v>4815000</v>
      </c>
      <c r="J14" s="7">
        <f>Prov1!$I$7</f>
        <v>4815000</v>
      </c>
      <c r="K14" s="7">
        <f>Prov1!$J$7</f>
        <v>0</v>
      </c>
      <c r="L14" s="7">
        <f>Prov1!$K$7</f>
        <v>4815000</v>
      </c>
      <c r="M14" s="7">
        <f>Prov1!$L$7</f>
        <v>4815000</v>
      </c>
      <c r="N14" s="7">
        <f>Prov1!$M$7</f>
        <v>4815000</v>
      </c>
    </row>
    <row r="15" spans="1:14" collapsed="1" x14ac:dyDescent="0.25">
      <c r="A15" t="s">
        <v>19</v>
      </c>
      <c r="C15" s="7">
        <f>SUM(C14)</f>
        <v>4815000</v>
      </c>
      <c r="D15" s="7">
        <f>SUM(D14)</f>
        <v>4815000</v>
      </c>
      <c r="E15" s="7">
        <f>SUM(E14)</f>
        <v>0</v>
      </c>
      <c r="F15" s="7">
        <f>SUM(F14)</f>
        <v>0</v>
      </c>
      <c r="G15" s="7">
        <f>SUM(G14)</f>
        <v>0</v>
      </c>
      <c r="H15" s="7">
        <f>SUM(H14)</f>
        <v>0</v>
      </c>
      <c r="I15" s="7">
        <f>SUM(I14)</f>
        <v>4815000</v>
      </c>
      <c r="J15" s="7">
        <f>SUM(J14)</f>
        <v>4815000</v>
      </c>
      <c r="K15" s="7">
        <f>SUM(K14)</f>
        <v>0</v>
      </c>
      <c r="L15" s="7">
        <f>SUM(L14)</f>
        <v>4815000</v>
      </c>
      <c r="M15" s="7">
        <f>SUM(M14)</f>
        <v>4815000</v>
      </c>
      <c r="N15" s="7">
        <f>SUM(N14)</f>
        <v>4815000</v>
      </c>
    </row>
    <row r="16" spans="1:14" hidden="1" outlineLevel="1" x14ac:dyDescent="0.25">
      <c r="B16" t="s">
        <v>34</v>
      </c>
      <c r="C16" s="7">
        <f>Prov3!$B$3</f>
        <v>0</v>
      </c>
      <c r="D16" s="7">
        <f>Prov3!$C$3</f>
        <v>0</v>
      </c>
      <c r="E16" s="7">
        <f>Prov3!$D$3</f>
        <v>0</v>
      </c>
      <c r="F16" s="7">
        <f>Prov3!$E$3</f>
        <v>0</v>
      </c>
      <c r="G16" s="7">
        <f>Prov3!$F$3</f>
        <v>0</v>
      </c>
      <c r="H16" s="7">
        <f>Prov3!$G$3</f>
        <v>0</v>
      </c>
      <c r="I16" s="7">
        <f>Prov3!$H$3</f>
        <v>0</v>
      </c>
      <c r="J16" s="7">
        <f>Prov3!$I$3</f>
        <v>26424360</v>
      </c>
      <c r="K16" s="7">
        <f>Prov3!$J$3</f>
        <v>0</v>
      </c>
      <c r="L16" s="7">
        <f>Prov3!$K$3</f>
        <v>0</v>
      </c>
      <c r="M16" s="7">
        <f>Prov3!$L$3</f>
        <v>0</v>
      </c>
      <c r="N16" s="7">
        <f>Prov3!$M$3</f>
        <v>27494200</v>
      </c>
    </row>
    <row r="17" spans="1:14" collapsed="1" x14ac:dyDescent="0.25">
      <c r="A17" t="s">
        <v>18</v>
      </c>
      <c r="C17" s="7">
        <f>SUM(C16)</f>
        <v>0</v>
      </c>
      <c r="D17" s="7">
        <f>SUM(D16)</f>
        <v>0</v>
      </c>
      <c r="E17" s="7">
        <f>SUM(E16)</f>
        <v>0</v>
      </c>
      <c r="F17" s="7">
        <f>SUM(F16)</f>
        <v>0</v>
      </c>
      <c r="G17" s="7">
        <f>SUM(G16)</f>
        <v>0</v>
      </c>
      <c r="H17" s="7">
        <f>SUM(H16)</f>
        <v>0</v>
      </c>
      <c r="I17" s="7">
        <f>SUM(I16)</f>
        <v>0</v>
      </c>
      <c r="J17" s="7">
        <f>SUM(J16)</f>
        <v>26424360</v>
      </c>
      <c r="K17" s="7">
        <f>SUM(K16)</f>
        <v>0</v>
      </c>
      <c r="L17" s="7">
        <f>SUM(L16)</f>
        <v>0</v>
      </c>
      <c r="M17" s="7">
        <f>SUM(M16)</f>
        <v>0</v>
      </c>
      <c r="N17" s="7">
        <f>SUM(N16)</f>
        <v>27494200</v>
      </c>
    </row>
    <row r="18" spans="1:14" hidden="1" outlineLevel="1" x14ac:dyDescent="0.25">
      <c r="B18" t="s">
        <v>34</v>
      </c>
      <c r="C18" s="7">
        <f>Prov1!$B$8</f>
        <v>0</v>
      </c>
      <c r="D18" s="7">
        <f>Prov1!$C$8</f>
        <v>887000</v>
      </c>
      <c r="E18" s="7">
        <f>Prov1!$D$8</f>
        <v>356250</v>
      </c>
      <c r="F18" s="7">
        <f>Prov1!$E$8</f>
        <v>887000</v>
      </c>
      <c r="G18" s="7">
        <f>Prov1!$F$8</f>
        <v>1718250</v>
      </c>
      <c r="H18" s="7">
        <f>Prov1!$G$8</f>
        <v>0</v>
      </c>
      <c r="I18" s="7">
        <f>Prov1!$H$8</f>
        <v>739500</v>
      </c>
      <c r="J18" s="7">
        <f>Prov1!$I$8</f>
        <v>887000</v>
      </c>
      <c r="K18" s="7">
        <f>Prov1!$J$8</f>
        <v>887000</v>
      </c>
      <c r="L18" s="7">
        <f>Prov1!$K$8</f>
        <v>390000</v>
      </c>
      <c r="M18" s="7">
        <f>Prov1!$L$8</f>
        <v>962000</v>
      </c>
      <c r="N18" s="7">
        <f>Prov1!$M$8</f>
        <v>3760400</v>
      </c>
    </row>
    <row r="19" spans="1:14" hidden="1" outlineLevel="1" collapsed="1" x14ac:dyDescent="0.25">
      <c r="B19" t="s">
        <v>34</v>
      </c>
      <c r="C19" s="7">
        <f>Prov3!$B$4</f>
        <v>5030000</v>
      </c>
      <c r="D19" s="7">
        <f>Prov3!$C$4</f>
        <v>5030000</v>
      </c>
      <c r="E19" s="7">
        <f>Prov3!$D$4</f>
        <v>5030000</v>
      </c>
      <c r="F19" s="7">
        <f>Prov3!$E$4</f>
        <v>5030000</v>
      </c>
      <c r="G19" s="7">
        <f>Prov3!$F$4</f>
        <v>5030000</v>
      </c>
      <c r="H19" s="7">
        <f>Prov3!$G$4</f>
        <v>5030000</v>
      </c>
      <c r="I19" s="7">
        <f>Prov3!$H$4</f>
        <v>0</v>
      </c>
      <c r="J19" s="7">
        <f>Prov3!$I$4</f>
        <v>5030000</v>
      </c>
      <c r="K19" s="7">
        <f>Prov3!$J$4</f>
        <v>5030000</v>
      </c>
      <c r="L19" s="7">
        <f>Prov3!$K$4</f>
        <v>5030000</v>
      </c>
      <c r="M19" s="7">
        <f>Prov3!$L$4</f>
        <v>0</v>
      </c>
      <c r="N19" s="7">
        <f>Prov3!$M$4</f>
        <v>0</v>
      </c>
    </row>
    <row r="20" spans="1:14" collapsed="1" x14ac:dyDescent="0.25">
      <c r="A20" t="s">
        <v>13</v>
      </c>
      <c r="C20" s="7">
        <f>SUM(C18:C19)</f>
        <v>5030000</v>
      </c>
      <c r="D20" s="7">
        <f>SUM(D18:D19)</f>
        <v>5917000</v>
      </c>
      <c r="E20" s="7">
        <f>SUM(E18:E19)</f>
        <v>5386250</v>
      </c>
      <c r="F20" s="7">
        <f>SUM(F18:F19)</f>
        <v>5917000</v>
      </c>
      <c r="G20" s="7">
        <f>SUM(G18:G19)</f>
        <v>6748250</v>
      </c>
      <c r="H20" s="7">
        <f>SUM(H18:H19)</f>
        <v>5030000</v>
      </c>
      <c r="I20" s="7">
        <f>SUM(I18:I19)</f>
        <v>739500</v>
      </c>
      <c r="J20" s="7">
        <f>SUM(J18:J19)</f>
        <v>5917000</v>
      </c>
      <c r="K20" s="7">
        <f>SUM(K18:K19)</f>
        <v>5917000</v>
      </c>
      <c r="L20" s="7">
        <f>SUM(L18:L19)</f>
        <v>5420000</v>
      </c>
      <c r="M20" s="7">
        <f>SUM(M18:M19)</f>
        <v>962000</v>
      </c>
      <c r="N20" s="7">
        <f>SUM(N18:N19)</f>
        <v>3760400</v>
      </c>
    </row>
    <row r="21" spans="1:14" hidden="1" outlineLevel="1" x14ac:dyDescent="0.25">
      <c r="B21" t="s">
        <v>34</v>
      </c>
      <c r="C21" s="7">
        <f>Prov1!$B$9</f>
        <v>11951000</v>
      </c>
      <c r="D21" s="7">
        <f>Prov1!$C$9</f>
        <v>9690000</v>
      </c>
      <c r="E21" s="7">
        <f>Prov1!$D$9</f>
        <v>45438500</v>
      </c>
      <c r="F21" s="7">
        <f>Prov1!$E$9</f>
        <v>1597000</v>
      </c>
      <c r="G21" s="7">
        <f>Prov1!$F$9</f>
        <v>1932000</v>
      </c>
      <c r="H21" s="7">
        <f>Prov1!$G$9</f>
        <v>0</v>
      </c>
      <c r="I21" s="7">
        <f>Prov1!$H$9</f>
        <v>1120500</v>
      </c>
      <c r="J21" s="7">
        <f>Prov1!$I$9</f>
        <v>1764500</v>
      </c>
      <c r="K21" s="7">
        <f>Prov1!$J$9</f>
        <v>1764500</v>
      </c>
      <c r="L21" s="7">
        <f>Prov1!$K$9</f>
        <v>0</v>
      </c>
      <c r="M21" s="7">
        <f>Prov1!$L$9</f>
        <v>2073500</v>
      </c>
      <c r="N21" s="7">
        <f>Prov1!$M$9</f>
        <v>1429500</v>
      </c>
    </row>
    <row r="22" spans="1:14" hidden="1" outlineLevel="1" collapsed="1" x14ac:dyDescent="0.25">
      <c r="B22" t="s">
        <v>34</v>
      </c>
      <c r="C22" s="7">
        <f>Prov3!$B$5</f>
        <v>0</v>
      </c>
      <c r="D22" s="7">
        <f>Prov3!$C$5</f>
        <v>0</v>
      </c>
      <c r="E22" s="7">
        <f>Prov3!$D$5</f>
        <v>0</v>
      </c>
      <c r="F22" s="7">
        <f>Prov3!$E$5</f>
        <v>0</v>
      </c>
      <c r="G22" s="7">
        <f>Prov3!$F$5</f>
        <v>0</v>
      </c>
      <c r="H22" s="7">
        <f>Prov3!$G$5</f>
        <v>0</v>
      </c>
      <c r="I22" s="7">
        <f>Prov3!$H$5</f>
        <v>0</v>
      </c>
      <c r="J22" s="7">
        <f>Prov3!$I$5</f>
        <v>0</v>
      </c>
      <c r="K22" s="7">
        <f>Prov3!$J$5</f>
        <v>125099451</v>
      </c>
      <c r="L22" s="7">
        <f>Prov3!$K$5</f>
        <v>0</v>
      </c>
      <c r="M22" s="7">
        <f>Prov3!$L$5</f>
        <v>0</v>
      </c>
      <c r="N22" s="7">
        <f>Prov3!$M$5</f>
        <v>184079682</v>
      </c>
    </row>
    <row r="23" spans="1:14" collapsed="1" x14ac:dyDescent="0.25">
      <c r="A23" t="s">
        <v>20</v>
      </c>
      <c r="C23" s="7">
        <f>SUM(C21:C22)</f>
        <v>11951000</v>
      </c>
      <c r="D23" s="7">
        <f>SUM(D21:D22)</f>
        <v>9690000</v>
      </c>
      <c r="E23" s="7">
        <f>SUM(E21:E22)</f>
        <v>45438500</v>
      </c>
      <c r="F23" s="7">
        <f>SUM(F21:F22)</f>
        <v>1597000</v>
      </c>
      <c r="G23" s="7">
        <f>SUM(G21:G22)</f>
        <v>1932000</v>
      </c>
      <c r="H23" s="7">
        <f>SUM(H21:H22)</f>
        <v>0</v>
      </c>
      <c r="I23" s="7">
        <f>SUM(I21:I22)</f>
        <v>1120500</v>
      </c>
      <c r="J23" s="7">
        <f>SUM(J21:J22)</f>
        <v>1764500</v>
      </c>
      <c r="K23" s="7">
        <f>SUM(K21:K22)</f>
        <v>126863951</v>
      </c>
      <c r="L23" s="7">
        <f>SUM(L21:L22)</f>
        <v>0</v>
      </c>
      <c r="M23" s="7">
        <f>SUM(M21:M22)</f>
        <v>2073500</v>
      </c>
      <c r="N23" s="7">
        <f>SUM(N21:N22)</f>
        <v>185509182</v>
      </c>
    </row>
    <row r="24" spans="1:14" hidden="1" outlineLevel="1" x14ac:dyDescent="0.25">
      <c r="B24" t="s">
        <v>34</v>
      </c>
      <c r="C24" s="7">
        <f>Prov1!$B$10</f>
        <v>0</v>
      </c>
      <c r="D24" s="7">
        <f>Prov1!$C$10</f>
        <v>2217480</v>
      </c>
      <c r="E24" s="7">
        <f>Prov1!$D$10</f>
        <v>0</v>
      </c>
      <c r="F24" s="7">
        <f>Prov1!$E$10</f>
        <v>0</v>
      </c>
      <c r="G24" s="7">
        <f>Prov1!$F$10</f>
        <v>0</v>
      </c>
      <c r="H24" s="7">
        <f>Prov1!$G$10</f>
        <v>0</v>
      </c>
      <c r="I24" s="7">
        <f>Prov1!$H$10</f>
        <v>0</v>
      </c>
      <c r="J24" s="7">
        <f>Prov1!$I$10</f>
        <v>0</v>
      </c>
      <c r="K24" s="7">
        <f>Prov1!$J$10</f>
        <v>0</v>
      </c>
      <c r="L24" s="7">
        <f>Prov1!$K$10</f>
        <v>0</v>
      </c>
      <c r="M24" s="7">
        <f>Prov1!$L$10</f>
        <v>0</v>
      </c>
      <c r="N24" s="7">
        <f>Prov1!$M$10</f>
        <v>0</v>
      </c>
    </row>
    <row r="25" spans="1:14" hidden="1" outlineLevel="1" collapsed="1" x14ac:dyDescent="0.25">
      <c r="B25" t="s">
        <v>34</v>
      </c>
      <c r="C25" s="7">
        <f>Prov3!$B$6</f>
        <v>2277000</v>
      </c>
      <c r="D25" s="7">
        <f>Prov3!$C$6</f>
        <v>2301750</v>
      </c>
      <c r="E25" s="7">
        <f>Prov3!$D$6</f>
        <v>2301750</v>
      </c>
      <c r="F25" s="7">
        <f>Prov3!$E$6</f>
        <v>4930200</v>
      </c>
      <c r="G25" s="7">
        <f>Prov3!$F$6</f>
        <v>4930200</v>
      </c>
      <c r="H25" s="7">
        <f>Prov3!$G$6</f>
        <v>3069000</v>
      </c>
      <c r="I25" s="7">
        <f>Prov3!$H$6</f>
        <v>3069000</v>
      </c>
      <c r="J25" s="7">
        <f>Prov3!$I$6</f>
        <v>42732600</v>
      </c>
      <c r="K25" s="7">
        <f>Prov3!$J$6</f>
        <v>46274050</v>
      </c>
      <c r="L25" s="7">
        <f>Prov3!$K$6</f>
        <v>11382000</v>
      </c>
      <c r="M25" s="7">
        <f>Prov3!$L$6</f>
        <v>2376000</v>
      </c>
      <c r="N25" s="7">
        <f>Prov3!$M$6</f>
        <v>10945500</v>
      </c>
    </row>
    <row r="26" spans="1:14" collapsed="1" x14ac:dyDescent="0.25">
      <c r="A26" t="s">
        <v>21</v>
      </c>
      <c r="C26" s="7">
        <f>SUM(C24:C25)</f>
        <v>2277000</v>
      </c>
      <c r="D26" s="7">
        <f>SUM(D24:D25)</f>
        <v>4519230</v>
      </c>
      <c r="E26" s="7">
        <f>SUM(E24:E25)</f>
        <v>2301750</v>
      </c>
      <c r="F26" s="7">
        <f>SUM(F24:F25)</f>
        <v>4930200</v>
      </c>
      <c r="G26" s="7">
        <f>SUM(G24:G25)</f>
        <v>4930200</v>
      </c>
      <c r="H26" s="7">
        <f>SUM(H24:H25)</f>
        <v>3069000</v>
      </c>
      <c r="I26" s="7">
        <f>SUM(I24:I25)</f>
        <v>3069000</v>
      </c>
      <c r="J26" s="7">
        <f>SUM(J24:J25)</f>
        <v>42732600</v>
      </c>
      <c r="K26" s="7">
        <f>SUM(K24:K25)</f>
        <v>46274050</v>
      </c>
      <c r="L26" s="7">
        <f>SUM(L24:L25)</f>
        <v>11382000</v>
      </c>
      <c r="M26" s="7">
        <f>SUM(M24:M25)</f>
        <v>2376000</v>
      </c>
      <c r="N26" s="7">
        <f>SUM(N24:N25)</f>
        <v>10945500</v>
      </c>
    </row>
    <row r="27" spans="1:14" hidden="1" outlineLevel="1" x14ac:dyDescent="0.25">
      <c r="B27" t="s">
        <v>34</v>
      </c>
      <c r="C27" s="7">
        <f>Prov1!$B$11</f>
        <v>334098.59999999998</v>
      </c>
      <c r="D27" s="7">
        <f>Prov1!$C$11</f>
        <v>334098.59999999998</v>
      </c>
      <c r="E27" s="7">
        <f>Prov1!$D$11</f>
        <v>333349.5</v>
      </c>
      <c r="F27" s="7">
        <f>Prov1!$E$11</f>
        <v>332600.39999999997</v>
      </c>
      <c r="G27" s="7">
        <f>Prov1!$F$11</f>
        <v>324020</v>
      </c>
      <c r="H27" s="7">
        <f>Prov1!$G$11</f>
        <v>0</v>
      </c>
      <c r="I27" s="7">
        <f>Prov1!$H$11</f>
        <v>328173.89999999997</v>
      </c>
      <c r="J27" s="7">
        <f>Prov1!$I$11</f>
        <v>4748080.4000000004</v>
      </c>
      <c r="K27" s="7">
        <f>Prov1!$J$11</f>
        <v>5164200</v>
      </c>
      <c r="L27" s="7">
        <f>Prov1!$K$11</f>
        <v>4961980.4000000004</v>
      </c>
      <c r="M27" s="7">
        <f>Prov1!$L$11</f>
        <v>0</v>
      </c>
      <c r="N27" s="7">
        <f>Prov1!$M$11</f>
        <v>338525.1</v>
      </c>
    </row>
    <row r="28" spans="1:14" hidden="1" outlineLevel="1" collapsed="1" x14ac:dyDescent="0.25">
      <c r="B28" t="s">
        <v>34</v>
      </c>
      <c r="C28" s="7">
        <f>Prov2!$B$2</f>
        <v>4489896</v>
      </c>
      <c r="D28" s="7">
        <f>Prov2!$C$2</f>
        <v>1009520</v>
      </c>
      <c r="E28" s="7">
        <f>Prov2!$D$2</f>
        <v>1729520</v>
      </c>
      <c r="F28" s="7">
        <f>Prov2!$E$2</f>
        <v>720000</v>
      </c>
      <c r="G28" s="7">
        <f>Prov2!$F$2</f>
        <v>1440000</v>
      </c>
      <c r="H28" s="7">
        <f>Prov2!$G$2</f>
        <v>720000</v>
      </c>
      <c r="I28" s="7">
        <f>Prov2!$H$2</f>
        <v>1729520</v>
      </c>
      <c r="J28" s="7">
        <f>Prov2!$I$2</f>
        <v>1440000</v>
      </c>
      <c r="K28" s="7">
        <f>Prov2!$J$2</f>
        <v>1729520</v>
      </c>
      <c r="L28" s="7">
        <f>Prov2!$K$2</f>
        <v>1440000</v>
      </c>
      <c r="M28" s="7">
        <f>Prov2!$L$2</f>
        <v>2216000</v>
      </c>
      <c r="N28" s="7">
        <f>Prov2!$M$2</f>
        <v>4721520</v>
      </c>
    </row>
    <row r="29" spans="1:14" hidden="1" outlineLevel="1" collapsed="1" x14ac:dyDescent="0.25">
      <c r="B29" t="s">
        <v>34</v>
      </c>
      <c r="C29" s="7">
        <f>Prov3!$B$7</f>
        <v>1060704</v>
      </c>
      <c r="D29" s="7">
        <f>Prov3!$C$7</f>
        <v>1060560</v>
      </c>
      <c r="E29" s="7">
        <f>Prov3!$D$7</f>
        <v>1060704</v>
      </c>
      <c r="F29" s="7">
        <f>Prov3!$E$7</f>
        <v>1060704</v>
      </c>
      <c r="G29" s="7">
        <f>Prov3!$F$7</f>
        <v>2121408</v>
      </c>
      <c r="H29" s="7">
        <f>Prov3!$G$7</f>
        <v>0</v>
      </c>
      <c r="I29" s="7">
        <f>Prov3!$H$7</f>
        <v>1060704</v>
      </c>
      <c r="J29" s="7">
        <f>Prov3!$I$7</f>
        <v>1060704</v>
      </c>
      <c r="K29" s="7">
        <f>Prov3!$J$7</f>
        <v>2121408</v>
      </c>
      <c r="L29" s="7">
        <f>Prov3!$K$7</f>
        <v>1060704</v>
      </c>
      <c r="M29" s="7">
        <f>Prov3!$L$7</f>
        <v>1060704</v>
      </c>
      <c r="N29" s="7">
        <f>Prov3!$M$7</f>
        <v>3535680</v>
      </c>
    </row>
    <row r="30" spans="1:14" collapsed="1" x14ac:dyDescent="0.25">
      <c r="A30" t="s">
        <v>22</v>
      </c>
      <c r="C30" s="7">
        <f>SUM(C27:C29)</f>
        <v>5884698.5999999996</v>
      </c>
      <c r="D30" s="7">
        <f>SUM(D27:D29)</f>
        <v>2404178.6</v>
      </c>
      <c r="E30" s="7">
        <f>SUM(E27:E29)</f>
        <v>3123573.5</v>
      </c>
      <c r="F30" s="7">
        <f>SUM(F27:F29)</f>
        <v>2113304.4</v>
      </c>
      <c r="G30" s="7">
        <f>SUM(G27:G29)</f>
        <v>3885428</v>
      </c>
      <c r="H30" s="7">
        <f>SUM(H27:H29)</f>
        <v>720000</v>
      </c>
      <c r="I30" s="7">
        <f>SUM(I27:I29)</f>
        <v>3118397.9</v>
      </c>
      <c r="J30" s="7">
        <f>SUM(J27:J29)</f>
        <v>7248784.4000000004</v>
      </c>
      <c r="K30" s="7">
        <f>SUM(K27:K29)</f>
        <v>9015128</v>
      </c>
      <c r="L30" s="7">
        <f>SUM(L27:L29)</f>
        <v>7462684.4000000004</v>
      </c>
      <c r="M30" s="7">
        <f>SUM(M27:M29)</f>
        <v>3276704</v>
      </c>
      <c r="N30" s="7">
        <f>SUM(N27:N29)</f>
        <v>8595725.0999999996</v>
      </c>
    </row>
    <row r="31" spans="1:14" hidden="1" outlineLevel="1" x14ac:dyDescent="0.25">
      <c r="B31" t="s">
        <v>34</v>
      </c>
      <c r="C31" s="7">
        <f>Prov1!$B$12</f>
        <v>0</v>
      </c>
      <c r="D31" s="7">
        <f>Prov1!$C$12</f>
        <v>6600000</v>
      </c>
      <c r="E31" s="7">
        <f>Prov1!$D$12</f>
        <v>0</v>
      </c>
      <c r="F31" s="7">
        <f>Prov1!$E$12</f>
        <v>1875000</v>
      </c>
      <c r="G31" s="7">
        <f>Prov1!$F$12</f>
        <v>0</v>
      </c>
      <c r="H31" s="7">
        <f>Prov1!$G$12</f>
        <v>0</v>
      </c>
      <c r="I31" s="7">
        <f>Prov1!$H$12</f>
        <v>0</v>
      </c>
      <c r="J31" s="7">
        <f>Prov1!$I$12</f>
        <v>1875000</v>
      </c>
      <c r="K31" s="7">
        <f>Prov1!$J$12</f>
        <v>2426250</v>
      </c>
      <c r="L31" s="7">
        <f>Prov1!$K$12</f>
        <v>12050000</v>
      </c>
      <c r="M31" s="7">
        <f>Prov1!$L$12</f>
        <v>2462500</v>
      </c>
      <c r="N31" s="7">
        <f>Prov1!$M$12</f>
        <v>11250000</v>
      </c>
    </row>
    <row r="32" spans="1:14" hidden="1" outlineLevel="1" collapsed="1" x14ac:dyDescent="0.25">
      <c r="B32" t="s">
        <v>34</v>
      </c>
      <c r="C32" s="7">
        <f>Prov2!$B$3</f>
        <v>0</v>
      </c>
      <c r="D32" s="7">
        <f>Prov2!$C$3</f>
        <v>91541640</v>
      </c>
      <c r="E32" s="7">
        <f>Prov2!$D$3</f>
        <v>0</v>
      </c>
      <c r="F32" s="7">
        <f>Prov2!$E$3</f>
        <v>0</v>
      </c>
      <c r="G32" s="7">
        <f>Prov2!$F$3</f>
        <v>0</v>
      </c>
      <c r="H32" s="7">
        <f>Prov2!$G$3</f>
        <v>0</v>
      </c>
      <c r="I32" s="7">
        <f>Prov2!$H$3</f>
        <v>115823632</v>
      </c>
      <c r="J32" s="7">
        <f>Prov2!$I$3</f>
        <v>0</v>
      </c>
      <c r="K32" s="7">
        <f>Prov2!$J$3</f>
        <v>35160480</v>
      </c>
      <c r="L32" s="7">
        <f>Prov2!$K$3</f>
        <v>0</v>
      </c>
      <c r="M32" s="7">
        <f>Prov2!$L$3</f>
        <v>50372360</v>
      </c>
      <c r="N32" s="7">
        <f>Prov2!$M$3</f>
        <v>0</v>
      </c>
    </row>
    <row r="33" spans="1:14" hidden="1" outlineLevel="1" collapsed="1" x14ac:dyDescent="0.25">
      <c r="B33" t="s">
        <v>34</v>
      </c>
      <c r="C33" s="7">
        <f>Prov3!$B$8</f>
        <v>0</v>
      </c>
      <c r="D33" s="7">
        <f>Prov3!$C$8</f>
        <v>0</v>
      </c>
      <c r="E33" s="7">
        <f>Prov3!$D$8</f>
        <v>230400</v>
      </c>
      <c r="F33" s="7">
        <f>Prov3!$E$8</f>
        <v>0</v>
      </c>
      <c r="G33" s="7">
        <f>Prov3!$F$8</f>
        <v>0</v>
      </c>
      <c r="H33" s="7">
        <f>Prov3!$G$8</f>
        <v>0</v>
      </c>
      <c r="I33" s="7">
        <f>Prov3!$H$8</f>
        <v>0</v>
      </c>
      <c r="J33" s="7">
        <f>Prov3!$I$8</f>
        <v>379200</v>
      </c>
      <c r="K33" s="7">
        <f>Prov3!$J$8</f>
        <v>0</v>
      </c>
      <c r="L33" s="7">
        <f>Prov3!$K$8</f>
        <v>0</v>
      </c>
      <c r="M33" s="7">
        <f>Prov3!$L$8</f>
        <v>0</v>
      </c>
      <c r="N33" s="7">
        <f>Prov3!$M$8</f>
        <v>0</v>
      </c>
    </row>
    <row r="34" spans="1:14" collapsed="1" x14ac:dyDescent="0.25">
      <c r="A34" t="s">
        <v>23</v>
      </c>
      <c r="C34" s="7">
        <f>SUM(C31:C33)</f>
        <v>0</v>
      </c>
      <c r="D34" s="7">
        <f>SUM(D31:D33)</f>
        <v>98141640</v>
      </c>
      <c r="E34" s="7">
        <f>SUM(E31:E33)</f>
        <v>230400</v>
      </c>
      <c r="F34" s="7">
        <f>SUM(F31:F33)</f>
        <v>1875000</v>
      </c>
      <c r="G34" s="7">
        <f>SUM(G31:G33)</f>
        <v>0</v>
      </c>
      <c r="H34" s="7">
        <f>SUM(H31:H33)</f>
        <v>0</v>
      </c>
      <c r="I34" s="7">
        <f>SUM(I31:I33)</f>
        <v>115823632</v>
      </c>
      <c r="J34" s="7">
        <f>SUM(J31:J33)</f>
        <v>2254200</v>
      </c>
      <c r="K34" s="7">
        <f>SUM(K31:K33)</f>
        <v>37586730</v>
      </c>
      <c r="L34" s="7">
        <f>SUM(L31:L33)</f>
        <v>12050000</v>
      </c>
      <c r="M34" s="7">
        <f>SUM(M31:M33)</f>
        <v>52834860</v>
      </c>
      <c r="N34" s="7">
        <f>SUM(N31:N33)</f>
        <v>11250000</v>
      </c>
    </row>
    <row r="35" spans="1:14" hidden="1" outlineLevel="1" x14ac:dyDescent="0.25">
      <c r="B35" t="s">
        <v>34</v>
      </c>
      <c r="C35" s="7">
        <f>Prov1!$B$13</f>
        <v>0</v>
      </c>
      <c r="D35" s="7">
        <f>Prov1!$C$13</f>
        <v>0</v>
      </c>
      <c r="E35" s="7">
        <f>Prov1!$D$13</f>
        <v>0</v>
      </c>
      <c r="F35" s="7">
        <f>Prov1!$E$13</f>
        <v>0</v>
      </c>
      <c r="G35" s="7">
        <f>Prov1!$F$13</f>
        <v>0</v>
      </c>
      <c r="H35" s="7">
        <f>Prov1!$G$13</f>
        <v>0</v>
      </c>
      <c r="I35" s="7">
        <f>Prov1!$H$13</f>
        <v>0</v>
      </c>
      <c r="J35" s="7">
        <f>Prov1!$I$13</f>
        <v>0</v>
      </c>
      <c r="K35" s="7">
        <f>Prov1!$J$13</f>
        <v>0</v>
      </c>
      <c r="L35" s="7">
        <f>Prov1!$K$13</f>
        <v>0</v>
      </c>
      <c r="M35" s="7">
        <f>Prov1!$L$13</f>
        <v>0</v>
      </c>
      <c r="N35" s="7">
        <f>Prov1!$M$13</f>
        <v>0</v>
      </c>
    </row>
    <row r="36" spans="1:14" hidden="1" outlineLevel="1" collapsed="1" x14ac:dyDescent="0.25">
      <c r="B36" t="s">
        <v>34</v>
      </c>
      <c r="C36" s="7">
        <f>Prov2!$B$4</f>
        <v>6879600</v>
      </c>
      <c r="D36" s="7">
        <f>Prov2!$C$4</f>
        <v>3509100</v>
      </c>
      <c r="E36" s="7">
        <f>Prov2!$D$4</f>
        <v>3509100</v>
      </c>
      <c r="F36" s="7">
        <f>Prov2!$E$4</f>
        <v>3509100</v>
      </c>
      <c r="G36" s="7">
        <f>Prov2!$F$4</f>
        <v>3509100</v>
      </c>
      <c r="H36" s="7">
        <f>Prov2!$G$4</f>
        <v>5263650</v>
      </c>
      <c r="I36" s="7">
        <f>Prov2!$H$4</f>
        <v>0</v>
      </c>
      <c r="J36" s="7">
        <f>Prov2!$I$4</f>
        <v>5263650</v>
      </c>
      <c r="K36" s="7">
        <f>Prov2!$J$4</f>
        <v>5263650</v>
      </c>
      <c r="L36" s="7">
        <f>Prov2!$K$4</f>
        <v>5263650</v>
      </c>
      <c r="M36" s="7">
        <f>Prov2!$L$4</f>
        <v>1775550</v>
      </c>
      <c r="N36" s="7">
        <f>Prov2!$M$4</f>
        <v>3551100</v>
      </c>
    </row>
    <row r="37" spans="1:14" hidden="1" outlineLevel="1" collapsed="1" x14ac:dyDescent="0.25">
      <c r="B37" t="s">
        <v>34</v>
      </c>
      <c r="C37" s="7">
        <f>Prov3!$B$9</f>
        <v>196247440</v>
      </c>
      <c r="D37" s="7">
        <f>Prov3!$C$9</f>
        <v>234606045</v>
      </c>
      <c r="E37" s="7">
        <f>Prov3!$D$9</f>
        <v>218735435</v>
      </c>
      <c r="F37" s="7">
        <f>Prov3!$E$9</f>
        <v>203865805</v>
      </c>
      <c r="G37" s="7">
        <f>Prov3!$F$9</f>
        <v>160068880</v>
      </c>
      <c r="H37" s="7">
        <f>Prov3!$G$9</f>
        <v>173237650</v>
      </c>
      <c r="I37" s="7">
        <f>Prov3!$H$9</f>
        <v>146873650</v>
      </c>
      <c r="J37" s="7">
        <f>Prov3!$I$9</f>
        <v>218846273.59999999</v>
      </c>
      <c r="K37" s="7">
        <f>Prov3!$J$9</f>
        <v>219695810</v>
      </c>
      <c r="L37" s="7">
        <f>Prov3!$K$9</f>
        <v>237599915</v>
      </c>
      <c r="M37" s="7">
        <f>Prov3!$L$9</f>
        <v>229218645</v>
      </c>
      <c r="N37" s="7">
        <f>Prov3!$M$9</f>
        <v>281304160</v>
      </c>
    </row>
    <row r="38" spans="1:14" hidden="1" outlineLevel="1" collapsed="1" x14ac:dyDescent="0.25">
      <c r="B38" t="s">
        <v>34</v>
      </c>
      <c r="C38" s="7">
        <f>Prov4!$B$2</f>
        <v>65361200</v>
      </c>
      <c r="D38" s="7">
        <f>Prov4!$C$2</f>
        <v>60430400</v>
      </c>
      <c r="E38" s="7">
        <f>Prov4!$D$2</f>
        <v>34040000</v>
      </c>
      <c r="F38" s="7">
        <f>Prov4!$E$2</f>
        <v>0</v>
      </c>
      <c r="G38" s="7">
        <f>Prov4!$F$2</f>
        <v>26687438.239999998</v>
      </c>
      <c r="H38" s="7">
        <f>Prov4!$G$2</f>
        <v>2325600</v>
      </c>
      <c r="I38" s="7">
        <f>Prov4!$H$2</f>
        <v>10920500</v>
      </c>
      <c r="J38" s="7">
        <f>Prov4!$I$2</f>
        <v>12002000</v>
      </c>
      <c r="K38" s="7">
        <f>Prov4!$J$2</f>
        <v>41176500</v>
      </c>
      <c r="L38" s="7">
        <f>Prov4!$K$2</f>
        <v>40522000</v>
      </c>
      <c r="M38" s="7">
        <f>Prov4!$L$2</f>
        <v>11498400</v>
      </c>
      <c r="N38" s="7">
        <f>Prov4!$M$2</f>
        <v>17769000</v>
      </c>
    </row>
    <row r="39" spans="1:14" collapsed="1" x14ac:dyDescent="0.25">
      <c r="A39" t="s">
        <v>24</v>
      </c>
      <c r="C39" s="7">
        <f>SUM(C35:C38)</f>
        <v>268488240</v>
      </c>
      <c r="D39" s="7">
        <f>SUM(D35:D38)</f>
        <v>298545545</v>
      </c>
      <c r="E39" s="7">
        <f>SUM(E35:E38)</f>
        <v>256284535</v>
      </c>
      <c r="F39" s="7">
        <f>SUM(F35:F38)</f>
        <v>207374905</v>
      </c>
      <c r="G39" s="7">
        <f>SUM(G35:G38)</f>
        <v>190265418.24000001</v>
      </c>
      <c r="H39" s="7">
        <f>SUM(H35:H38)</f>
        <v>180826900</v>
      </c>
      <c r="I39" s="7">
        <f>SUM(I35:I38)</f>
        <v>157794150</v>
      </c>
      <c r="J39" s="7">
        <f>SUM(J35:J38)</f>
        <v>236111923.59999999</v>
      </c>
      <c r="K39" s="7">
        <f>SUM(K35:K38)</f>
        <v>266135960</v>
      </c>
      <c r="L39" s="7">
        <f>SUM(L35:L38)</f>
        <v>283385565</v>
      </c>
      <c r="M39" s="7">
        <f>SUM(M35:M38)</f>
        <v>242492595</v>
      </c>
      <c r="N39" s="7">
        <f>SUM(N35:N38)</f>
        <v>302624260</v>
      </c>
    </row>
    <row r="40" spans="1:14" hidden="1" outlineLevel="1" x14ac:dyDescent="0.25">
      <c r="B40" t="s">
        <v>34</v>
      </c>
      <c r="C40" s="7">
        <f>Prov1!$B$14</f>
        <v>18869200</v>
      </c>
      <c r="D40" s="7">
        <f>Prov1!$C$14</f>
        <v>282598652</v>
      </c>
      <c r="E40" s="7">
        <f>Prov1!$D$14</f>
        <v>13103960</v>
      </c>
      <c r="F40" s="7">
        <f>Prov1!$E$14</f>
        <v>285072720</v>
      </c>
      <c r="G40" s="7">
        <f>Prov1!$F$14</f>
        <v>82371592</v>
      </c>
      <c r="H40" s="7">
        <f>Prov1!$G$14</f>
        <v>12846200</v>
      </c>
      <c r="I40" s="7">
        <f>Prov1!$H$14</f>
        <v>613592060</v>
      </c>
      <c r="J40" s="7">
        <f>Prov1!$I$14</f>
        <v>20694260</v>
      </c>
      <c r="K40" s="7">
        <f>Prov1!$J$14</f>
        <v>30355380</v>
      </c>
      <c r="L40" s="7">
        <f>Prov1!$K$14</f>
        <v>350703600</v>
      </c>
      <c r="M40" s="7">
        <f>Prov1!$L$14</f>
        <v>17359860</v>
      </c>
      <c r="N40" s="7">
        <f>Prov1!$M$14</f>
        <v>35111360</v>
      </c>
    </row>
    <row r="41" spans="1:14" hidden="1" outlineLevel="1" collapsed="1" x14ac:dyDescent="0.25">
      <c r="B41" t="s">
        <v>34</v>
      </c>
      <c r="C41" s="7">
        <f>Prov2!$B$5</f>
        <v>0</v>
      </c>
      <c r="D41" s="7">
        <f>Prov2!$C$5</f>
        <v>0</v>
      </c>
      <c r="E41" s="7">
        <f>Prov2!$D$5</f>
        <v>0</v>
      </c>
      <c r="F41" s="7">
        <f>Prov2!$E$5</f>
        <v>1089000</v>
      </c>
      <c r="G41" s="7">
        <f>Prov2!$F$5</f>
        <v>4346100</v>
      </c>
      <c r="H41" s="7">
        <f>Prov2!$G$5</f>
        <v>0</v>
      </c>
      <c r="I41" s="7">
        <f>Prov2!$H$5</f>
        <v>10043000</v>
      </c>
      <c r="J41" s="7">
        <f>Prov2!$I$5</f>
        <v>3965525</v>
      </c>
      <c r="K41" s="7">
        <f>Prov2!$J$5</f>
        <v>5101700</v>
      </c>
      <c r="L41" s="7">
        <f>Prov2!$K$5</f>
        <v>13025020</v>
      </c>
      <c r="M41" s="7">
        <f>Prov2!$L$5</f>
        <v>1093370</v>
      </c>
      <c r="N41" s="7">
        <f>Prov2!$M$5</f>
        <v>0</v>
      </c>
    </row>
    <row r="42" spans="1:14" hidden="1" outlineLevel="1" collapsed="1" x14ac:dyDescent="0.25">
      <c r="B42" t="s">
        <v>34</v>
      </c>
      <c r="C42" s="7">
        <f>Prov3!$B$10</f>
        <v>2376375</v>
      </c>
      <c r="D42" s="7">
        <f>Prov3!$C$10</f>
        <v>0</v>
      </c>
      <c r="E42" s="7">
        <f>Prov3!$D$10</f>
        <v>0</v>
      </c>
      <c r="F42" s="7">
        <f>Prov3!$E$10</f>
        <v>0</v>
      </c>
      <c r="G42" s="7">
        <f>Prov3!$F$10</f>
        <v>2524875</v>
      </c>
      <c r="H42" s="7">
        <f>Prov3!$G$10</f>
        <v>0</v>
      </c>
      <c r="I42" s="7">
        <f>Prov3!$H$10</f>
        <v>863575</v>
      </c>
      <c r="J42" s="7">
        <f>Prov3!$I$10</f>
        <v>1696000</v>
      </c>
      <c r="K42" s="7">
        <f>Prov3!$J$10</f>
        <v>0</v>
      </c>
      <c r="L42" s="7">
        <f>Prov3!$K$10</f>
        <v>0</v>
      </c>
      <c r="M42" s="7">
        <f>Prov3!$L$10</f>
        <v>1068903.05</v>
      </c>
      <c r="N42" s="7">
        <f>Prov3!$M$10</f>
        <v>0</v>
      </c>
    </row>
    <row r="43" spans="1:14" hidden="1" outlineLevel="1" collapsed="1" x14ac:dyDescent="0.25">
      <c r="B43" t="s">
        <v>34</v>
      </c>
      <c r="C43" s="7">
        <f>Prov4!$B$3</f>
        <v>1611000</v>
      </c>
      <c r="D43" s="7">
        <f>Prov4!$C$3</f>
        <v>4788000</v>
      </c>
      <c r="E43" s="7">
        <f>Prov4!$D$3</f>
        <v>4833000</v>
      </c>
      <c r="F43" s="7">
        <f>Prov4!$E$3</f>
        <v>1611000</v>
      </c>
      <c r="G43" s="7">
        <f>Prov4!$F$3</f>
        <v>4833000</v>
      </c>
      <c r="H43" s="7">
        <f>Prov4!$G$3</f>
        <v>4833000</v>
      </c>
      <c r="I43" s="7">
        <f>Prov4!$H$3</f>
        <v>1611000</v>
      </c>
      <c r="J43" s="7">
        <f>Prov4!$I$3</f>
        <v>6444000</v>
      </c>
      <c r="K43" s="7">
        <f>Prov4!$J$3</f>
        <v>3222000</v>
      </c>
      <c r="L43" s="7">
        <f>Prov4!$K$3</f>
        <v>6444000</v>
      </c>
      <c r="M43" s="7">
        <f>Prov4!$L$3</f>
        <v>4833000</v>
      </c>
      <c r="N43" s="7">
        <f>Prov4!$M$3</f>
        <v>4833000</v>
      </c>
    </row>
    <row r="44" spans="1:14" collapsed="1" x14ac:dyDescent="0.25">
      <c r="A44" t="s">
        <v>25</v>
      </c>
      <c r="C44" s="7">
        <f>SUM(C40:C43)</f>
        <v>22856575</v>
      </c>
      <c r="D44" s="7">
        <f>SUM(D40:D43)</f>
        <v>287386652</v>
      </c>
      <c r="E44" s="7">
        <f>SUM(E40:E43)</f>
        <v>17936960</v>
      </c>
      <c r="F44" s="7">
        <f>SUM(F40:F43)</f>
        <v>287772720</v>
      </c>
      <c r="G44" s="7">
        <f>SUM(G40:G43)</f>
        <v>94075567</v>
      </c>
      <c r="H44" s="7">
        <f>SUM(H40:H43)</f>
        <v>17679200</v>
      </c>
      <c r="I44" s="7">
        <f>SUM(I40:I43)</f>
        <v>626109635</v>
      </c>
      <c r="J44" s="7">
        <f>SUM(J40:J43)</f>
        <v>32799785</v>
      </c>
      <c r="K44" s="7">
        <f>SUM(K40:K43)</f>
        <v>38679080</v>
      </c>
      <c r="L44" s="7">
        <f>SUM(L40:L43)</f>
        <v>370172620</v>
      </c>
      <c r="M44" s="7">
        <f>SUM(M40:M43)</f>
        <v>24355133.050000001</v>
      </c>
      <c r="N44" s="7">
        <f>SUM(N40:N43)</f>
        <v>39944360</v>
      </c>
    </row>
    <row r="45" spans="1:14" hidden="1" outlineLevel="1" x14ac:dyDescent="0.25">
      <c r="B45" t="s">
        <v>34</v>
      </c>
      <c r="C45" s="7">
        <f>Prov1!$B$15</f>
        <v>0</v>
      </c>
      <c r="D45" s="7">
        <f>Prov1!$C$15</f>
        <v>0</v>
      </c>
      <c r="E45" s="7">
        <f>Prov1!$D$15</f>
        <v>0</v>
      </c>
      <c r="F45" s="7">
        <f>Prov1!$E$15</f>
        <v>0</v>
      </c>
      <c r="G45" s="7">
        <f>Prov1!$F$15</f>
        <v>0</v>
      </c>
      <c r="H45" s="7">
        <f>Prov1!$G$15</f>
        <v>0</v>
      </c>
      <c r="I45" s="7">
        <f>Prov1!$H$15</f>
        <v>0</v>
      </c>
      <c r="J45" s="7">
        <f>Prov1!$I$15</f>
        <v>0</v>
      </c>
      <c r="K45" s="7">
        <f>Prov1!$J$15</f>
        <v>30588750</v>
      </c>
      <c r="L45" s="7">
        <f>Prov1!$K$15</f>
        <v>0</v>
      </c>
      <c r="M45" s="7">
        <f>Prov1!$L$15</f>
        <v>10612000</v>
      </c>
      <c r="N45" s="7">
        <f>Prov1!$M$15</f>
        <v>21273500</v>
      </c>
    </row>
    <row r="46" spans="1:14" hidden="1" outlineLevel="1" collapsed="1" x14ac:dyDescent="0.25">
      <c r="B46" t="s">
        <v>34</v>
      </c>
      <c r="C46" s="7">
        <f>Prov2!$B$6</f>
        <v>0</v>
      </c>
      <c r="D46" s="7">
        <f>Prov2!$C$6</f>
        <v>0</v>
      </c>
      <c r="E46" s="7">
        <f>Prov2!$D$6</f>
        <v>0</v>
      </c>
      <c r="F46" s="7">
        <f>Prov2!$E$6</f>
        <v>0</v>
      </c>
      <c r="G46" s="7">
        <f>Prov2!$F$6</f>
        <v>0</v>
      </c>
      <c r="H46" s="7">
        <f>Prov2!$G$6</f>
        <v>0</v>
      </c>
      <c r="I46" s="7">
        <f>Prov2!$H$6</f>
        <v>0</v>
      </c>
      <c r="J46" s="7">
        <f>Prov2!$I$6</f>
        <v>21910617</v>
      </c>
      <c r="K46" s="7">
        <f>Prov2!$J$6</f>
        <v>0</v>
      </c>
      <c r="L46" s="7">
        <f>Prov2!$K$6</f>
        <v>0</v>
      </c>
      <c r="M46" s="7">
        <f>Prov2!$L$6</f>
        <v>0</v>
      </c>
      <c r="N46" s="7">
        <f>Prov2!$M$6</f>
        <v>0</v>
      </c>
    </row>
    <row r="47" spans="1:14" hidden="1" outlineLevel="1" collapsed="1" x14ac:dyDescent="0.25">
      <c r="B47" t="s">
        <v>34</v>
      </c>
      <c r="C47" s="7">
        <f>Prov4!$B$4</f>
        <v>10900000</v>
      </c>
      <c r="D47" s="7">
        <f>Prov4!$C$4</f>
        <v>4500000</v>
      </c>
      <c r="E47" s="7">
        <f>Prov4!$D$4</f>
        <v>0</v>
      </c>
      <c r="F47" s="7">
        <f>Prov4!$E$4</f>
        <v>2250000</v>
      </c>
      <c r="G47" s="7">
        <f>Prov4!$F$4</f>
        <v>16439940</v>
      </c>
      <c r="H47" s="7">
        <f>Prov4!$G$4</f>
        <v>16238540</v>
      </c>
      <c r="I47" s="7">
        <f>Prov4!$H$4</f>
        <v>56396129.599999994</v>
      </c>
      <c r="J47" s="7">
        <f>Prov4!$I$4</f>
        <v>16804400</v>
      </c>
      <c r="K47" s="7">
        <f>Prov4!$J$4</f>
        <v>22330000</v>
      </c>
      <c r="L47" s="7">
        <f>Prov4!$K$4</f>
        <v>19406000</v>
      </c>
      <c r="M47" s="7">
        <f>Prov4!$L$4</f>
        <v>10564300</v>
      </c>
      <c r="N47" s="7">
        <f>Prov4!$M$4</f>
        <v>22829600</v>
      </c>
    </row>
    <row r="48" spans="1:14" collapsed="1" x14ac:dyDescent="0.25">
      <c r="A48" t="s">
        <v>26</v>
      </c>
      <c r="C48" s="7">
        <f>SUM(C45:C47)</f>
        <v>10900000</v>
      </c>
      <c r="D48" s="7">
        <f>SUM(D45:D47)</f>
        <v>4500000</v>
      </c>
      <c r="E48" s="7">
        <f>SUM(E45:E47)</f>
        <v>0</v>
      </c>
      <c r="F48" s="7">
        <f>SUM(F45:F47)</f>
        <v>2250000</v>
      </c>
      <c r="G48" s="7">
        <f>SUM(G45:G47)</f>
        <v>16439940</v>
      </c>
      <c r="H48" s="7">
        <f>SUM(H45:H47)</f>
        <v>16238540</v>
      </c>
      <c r="I48" s="7">
        <f>SUM(I45:I47)</f>
        <v>56396129.599999994</v>
      </c>
      <c r="J48" s="7">
        <f>SUM(J45:J47)</f>
        <v>38715017</v>
      </c>
      <c r="K48" s="7">
        <f>SUM(K45:K47)</f>
        <v>52918750</v>
      </c>
      <c r="L48" s="7">
        <f>SUM(L45:L47)</f>
        <v>19406000</v>
      </c>
      <c r="M48" s="7">
        <f>SUM(M45:M47)</f>
        <v>21176300</v>
      </c>
      <c r="N48" s="7">
        <f>SUM(N45:N47)</f>
        <v>44103100</v>
      </c>
    </row>
    <row r="49" spans="1:14" hidden="1" outlineLevel="1" x14ac:dyDescent="0.25">
      <c r="B49" t="s">
        <v>34</v>
      </c>
      <c r="C49" s="7">
        <f>Prov1!$B$16</f>
        <v>0</v>
      </c>
      <c r="D49" s="7">
        <f>Prov1!$C$16</f>
        <v>672624</v>
      </c>
      <c r="E49" s="7">
        <f>Prov1!$D$16</f>
        <v>672624</v>
      </c>
      <c r="F49" s="7">
        <f>Prov1!$E$16</f>
        <v>0</v>
      </c>
      <c r="G49" s="7">
        <f>Prov1!$F$16</f>
        <v>67824</v>
      </c>
      <c r="H49" s="7">
        <f>Prov1!$G$16</f>
        <v>672624</v>
      </c>
      <c r="I49" s="7">
        <f>Prov1!$H$16</f>
        <v>0</v>
      </c>
      <c r="J49" s="7">
        <f>Prov1!$I$16</f>
        <v>0</v>
      </c>
      <c r="K49" s="7">
        <f>Prov1!$J$16</f>
        <v>0</v>
      </c>
      <c r="L49" s="7">
        <f>Prov1!$K$16</f>
        <v>0</v>
      </c>
      <c r="M49" s="7">
        <f>Prov1!$L$16</f>
        <v>0</v>
      </c>
      <c r="N49" s="7">
        <f>Prov1!$M$16</f>
        <v>0</v>
      </c>
    </row>
    <row r="50" spans="1:14" hidden="1" outlineLevel="1" collapsed="1" x14ac:dyDescent="0.25">
      <c r="B50" t="s">
        <v>34</v>
      </c>
      <c r="C50" s="7">
        <f>Prov3!$B$13</f>
        <v>12749500</v>
      </c>
      <c r="D50" s="7">
        <f>Prov3!$C$13</f>
        <v>4152000</v>
      </c>
      <c r="E50" s="7">
        <f>Prov3!$D$13</f>
        <v>14487500</v>
      </c>
      <c r="F50" s="7">
        <f>Prov3!$E$13</f>
        <v>20242780</v>
      </c>
      <c r="G50" s="7">
        <f>Prov3!$F$13</f>
        <v>5838500</v>
      </c>
      <c r="H50" s="7">
        <f>Prov3!$G$13</f>
        <v>16857000</v>
      </c>
      <c r="I50" s="7">
        <f>Prov3!$H$13</f>
        <v>26725060</v>
      </c>
      <c r="J50" s="7">
        <f>Prov3!$I$13</f>
        <v>28365500</v>
      </c>
      <c r="K50" s="7">
        <f>Prov3!$J$13</f>
        <v>16599000</v>
      </c>
      <c r="L50" s="7">
        <f>Prov3!$K$13</f>
        <v>18809500</v>
      </c>
      <c r="M50" s="7">
        <f>Prov3!$L$13</f>
        <v>18743500</v>
      </c>
      <c r="N50" s="7">
        <f>Prov3!$M$13</f>
        <v>8670960</v>
      </c>
    </row>
    <row r="51" spans="1:14" hidden="1" outlineLevel="1" collapsed="1" x14ac:dyDescent="0.25">
      <c r="B51" t="s">
        <v>34</v>
      </c>
      <c r="C51" s="7">
        <f>Prov4!$B$7</f>
        <v>0</v>
      </c>
      <c r="D51" s="7">
        <f>Prov4!$C$7</f>
        <v>10649920</v>
      </c>
      <c r="E51" s="7">
        <f>Prov4!$D$7</f>
        <v>1903920</v>
      </c>
      <c r="F51" s="7">
        <f>Prov4!$E$7</f>
        <v>18615720</v>
      </c>
      <c r="G51" s="7">
        <f>Prov4!$F$7</f>
        <v>19562960</v>
      </c>
      <c r="H51" s="7">
        <f>Prov4!$G$7</f>
        <v>1938880</v>
      </c>
      <c r="I51" s="7">
        <f>Prov4!$H$7</f>
        <v>6224320</v>
      </c>
      <c r="J51" s="7">
        <f>Prov4!$I$7</f>
        <v>3464740</v>
      </c>
      <c r="K51" s="7">
        <f>Prov4!$J$7</f>
        <v>24317940</v>
      </c>
      <c r="L51" s="7">
        <f>Prov4!$K$7</f>
        <v>4924840</v>
      </c>
      <c r="M51" s="7">
        <f>Prov4!$L$7</f>
        <v>6643134</v>
      </c>
      <c r="N51" s="7">
        <f>Prov4!$M$7</f>
        <v>10992360</v>
      </c>
    </row>
    <row r="52" spans="1:14" collapsed="1" x14ac:dyDescent="0.25">
      <c r="A52" t="s">
        <v>29</v>
      </c>
      <c r="C52" s="7">
        <f>SUM(C49:C51)</f>
        <v>12749500</v>
      </c>
      <c r="D52" s="7">
        <f>SUM(D49:D51)</f>
        <v>15474544</v>
      </c>
      <c r="E52" s="7">
        <f>SUM(E49:E51)</f>
        <v>17064044</v>
      </c>
      <c r="F52" s="7">
        <f>SUM(F49:F51)</f>
        <v>38858500</v>
      </c>
      <c r="G52" s="7">
        <f>SUM(G49:G51)</f>
        <v>25469284</v>
      </c>
      <c r="H52" s="7">
        <f>SUM(H49:H51)</f>
        <v>19468504</v>
      </c>
      <c r="I52" s="7">
        <f>SUM(I49:I51)</f>
        <v>32949380</v>
      </c>
      <c r="J52" s="7">
        <f>SUM(J49:J51)</f>
        <v>31830240</v>
      </c>
      <c r="K52" s="7">
        <f>SUM(K49:K51)</f>
        <v>40916940</v>
      </c>
      <c r="L52" s="7">
        <f>SUM(L49:L51)</f>
        <v>23734340</v>
      </c>
      <c r="M52" s="7">
        <f>SUM(M49:M51)</f>
        <v>25386634</v>
      </c>
      <c r="N52" s="7">
        <f>SUM(N49:N51)</f>
        <v>19663320</v>
      </c>
    </row>
    <row r="53" spans="1:14" hidden="1" outlineLevel="1" x14ac:dyDescent="0.25">
      <c r="B53" t="s">
        <v>34</v>
      </c>
      <c r="C53" s="7">
        <f>Prov1!$B$17</f>
        <v>10161175</v>
      </c>
      <c r="D53" s="7">
        <f>Prov1!$C$17</f>
        <v>14735750</v>
      </c>
      <c r="E53" s="7">
        <f>Prov1!$D$17</f>
        <v>10339225</v>
      </c>
      <c r="F53" s="7">
        <f>Prov1!$E$17</f>
        <v>0</v>
      </c>
      <c r="G53" s="7">
        <f>Prov1!$F$17</f>
        <v>9587900</v>
      </c>
      <c r="H53" s="7">
        <f>Prov1!$G$17</f>
        <v>4083000</v>
      </c>
      <c r="I53" s="7">
        <f>Prov1!$H$17</f>
        <v>4273200</v>
      </c>
      <c r="J53" s="7">
        <f>Prov1!$I$17</f>
        <v>0</v>
      </c>
      <c r="K53" s="7">
        <f>Prov1!$J$17</f>
        <v>4809175</v>
      </c>
      <c r="L53" s="7">
        <f>Prov1!$K$17</f>
        <v>0</v>
      </c>
      <c r="M53" s="7">
        <f>Prov1!$L$17</f>
        <v>0</v>
      </c>
      <c r="N53" s="7">
        <f>Prov1!$M$17</f>
        <v>0</v>
      </c>
    </row>
    <row r="54" spans="1:14" hidden="1" outlineLevel="1" collapsed="1" x14ac:dyDescent="0.25">
      <c r="B54" t="s">
        <v>34</v>
      </c>
      <c r="C54" s="7">
        <f>Prov3!$B$14</f>
        <v>27236700</v>
      </c>
      <c r="D54" s="7">
        <f>Prov3!$C$14</f>
        <v>197862200</v>
      </c>
      <c r="E54" s="7">
        <f>Prov3!$D$14</f>
        <v>57254320</v>
      </c>
      <c r="F54" s="7">
        <f>Prov3!$E$14</f>
        <v>41061600</v>
      </c>
      <c r="G54" s="7">
        <f>Prov3!$F$14</f>
        <v>40271700</v>
      </c>
      <c r="H54" s="7">
        <f>Prov3!$G$14</f>
        <v>168763140</v>
      </c>
      <c r="I54" s="7">
        <f>Prov3!$H$14</f>
        <v>199506600</v>
      </c>
      <c r="J54" s="7">
        <f>Prov3!$I$14</f>
        <v>28260600</v>
      </c>
      <c r="K54" s="7">
        <f>Prov3!$J$14</f>
        <v>114626740</v>
      </c>
      <c r="L54" s="7">
        <f>Prov3!$K$14</f>
        <v>167347740</v>
      </c>
      <c r="M54" s="7">
        <f>Prov3!$L$14</f>
        <v>229935030</v>
      </c>
      <c r="N54" s="7">
        <f>Prov3!$M$14</f>
        <v>144387900</v>
      </c>
    </row>
    <row r="55" spans="1:14" hidden="1" outlineLevel="1" collapsed="1" x14ac:dyDescent="0.25">
      <c r="B55" t="s">
        <v>34</v>
      </c>
      <c r="C55" s="7">
        <f>Prov4!$B$8</f>
        <v>0</v>
      </c>
      <c r="D55" s="7">
        <f>Prov4!$C$8</f>
        <v>0</v>
      </c>
      <c r="E55" s="7">
        <f>Prov4!$D$8</f>
        <v>0</v>
      </c>
      <c r="F55" s="7">
        <f>Prov4!$E$8</f>
        <v>0</v>
      </c>
      <c r="G55" s="7">
        <f>Prov4!$F$8</f>
        <v>0</v>
      </c>
      <c r="H55" s="7">
        <f>Prov4!$G$8</f>
        <v>0</v>
      </c>
      <c r="I55" s="7">
        <f>Prov4!$H$8</f>
        <v>0</v>
      </c>
      <c r="J55" s="7">
        <f>Prov4!$I$8</f>
        <v>10866100</v>
      </c>
      <c r="K55" s="7">
        <f>Prov4!$J$8</f>
        <v>0</v>
      </c>
      <c r="L55" s="7">
        <f>Prov4!$K$8</f>
        <v>0</v>
      </c>
      <c r="M55" s="7">
        <f>Prov4!$L$8</f>
        <v>0</v>
      </c>
      <c r="N55" s="7">
        <f>Prov4!$M$8</f>
        <v>0</v>
      </c>
    </row>
    <row r="56" spans="1:14" collapsed="1" x14ac:dyDescent="0.25">
      <c r="A56" t="s">
        <v>30</v>
      </c>
      <c r="C56" s="7">
        <f>SUM(C53:C55)</f>
        <v>37397875</v>
      </c>
      <c r="D56" s="7">
        <f>SUM(D53:D55)</f>
        <v>212597950</v>
      </c>
      <c r="E56" s="7">
        <f>SUM(E53:E55)</f>
        <v>67593545</v>
      </c>
      <c r="F56" s="7">
        <f>SUM(F53:F55)</f>
        <v>41061600</v>
      </c>
      <c r="G56" s="7">
        <f>SUM(G53:G55)</f>
        <v>49859600</v>
      </c>
      <c r="H56" s="7">
        <f>SUM(H53:H55)</f>
        <v>172846140</v>
      </c>
      <c r="I56" s="7">
        <f>SUM(I53:I55)</f>
        <v>203779800</v>
      </c>
      <c r="J56" s="7">
        <f>SUM(J53:J55)</f>
        <v>39126700</v>
      </c>
      <c r="K56" s="7">
        <f>SUM(K53:K55)</f>
        <v>119435915</v>
      </c>
      <c r="L56" s="7">
        <f>SUM(L53:L55)</f>
        <v>167347740</v>
      </c>
      <c r="M56" s="7">
        <f>SUM(M53:M55)</f>
        <v>229935030</v>
      </c>
      <c r="N56" s="7">
        <f>SUM(N53:N55)</f>
        <v>144387900</v>
      </c>
    </row>
    <row r="57" spans="1:14" hidden="1" outlineLevel="1" x14ac:dyDescent="0.25">
      <c r="B57" t="s">
        <v>34</v>
      </c>
      <c r="C57" s="7">
        <f>Prov1!$B$18</f>
        <v>29507185</v>
      </c>
      <c r="D57" s="7">
        <f>Prov1!$C$18</f>
        <v>7663360</v>
      </c>
      <c r="E57" s="7">
        <f>Prov1!$D$18</f>
        <v>16903525</v>
      </c>
      <c r="F57" s="7">
        <f>Prov1!$E$18</f>
        <v>14972335</v>
      </c>
      <c r="G57" s="7">
        <f>Prov1!$F$18</f>
        <v>10437125</v>
      </c>
      <c r="H57" s="7">
        <f>Prov1!$G$18</f>
        <v>17512977.759999998</v>
      </c>
      <c r="I57" s="7">
        <f>Prov1!$H$18</f>
        <v>16350567</v>
      </c>
      <c r="J57" s="7">
        <f>Prov1!$I$18</f>
        <v>8703329.5800000001</v>
      </c>
      <c r="K57" s="7">
        <f>Prov1!$J$18</f>
        <v>11279775</v>
      </c>
      <c r="L57" s="7">
        <f>Prov1!$K$18</f>
        <v>11852278.699999999</v>
      </c>
      <c r="M57" s="7">
        <f>Prov1!$L$18</f>
        <v>24615567.439999998</v>
      </c>
      <c r="N57" s="7">
        <f>Prov1!$M$18</f>
        <v>6371700</v>
      </c>
    </row>
    <row r="58" spans="1:14" hidden="1" outlineLevel="1" collapsed="1" x14ac:dyDescent="0.25">
      <c r="B58" t="s">
        <v>34</v>
      </c>
      <c r="C58" s="7">
        <f>Prov3!$B$15</f>
        <v>8233118</v>
      </c>
      <c r="D58" s="7">
        <f>Prov3!$C$15</f>
        <v>0</v>
      </c>
      <c r="E58" s="7">
        <f>Prov3!$D$15</f>
        <v>10350400</v>
      </c>
      <c r="F58" s="7">
        <f>Prov3!$E$15</f>
        <v>1120000</v>
      </c>
      <c r="G58" s="7">
        <f>Prov3!$F$15</f>
        <v>14332160</v>
      </c>
      <c r="H58" s="7">
        <f>Prov3!$G$15</f>
        <v>5241600</v>
      </c>
      <c r="I58" s="7">
        <f>Prov3!$H$15</f>
        <v>6752250</v>
      </c>
      <c r="J58" s="7">
        <f>Prov3!$I$15</f>
        <v>0</v>
      </c>
      <c r="K58" s="7">
        <f>Prov3!$J$15</f>
        <v>0</v>
      </c>
      <c r="L58" s="7">
        <f>Prov3!$K$15</f>
        <v>9972480</v>
      </c>
      <c r="M58" s="7">
        <f>Prov3!$L$15</f>
        <v>13022440</v>
      </c>
      <c r="N58" s="7">
        <f>Prov3!$M$15</f>
        <v>0</v>
      </c>
    </row>
    <row r="59" spans="1:14" hidden="1" outlineLevel="1" collapsed="1" x14ac:dyDescent="0.25">
      <c r="B59" t="s">
        <v>34</v>
      </c>
      <c r="C59" s="7">
        <f>Prov4!$B$9</f>
        <v>13424850</v>
      </c>
      <c r="D59" s="7">
        <f>Prov4!$C$9</f>
        <v>60577500</v>
      </c>
      <c r="E59" s="7">
        <f>Prov4!$D$9</f>
        <v>23590250</v>
      </c>
      <c r="F59" s="7">
        <f>Prov4!$E$9</f>
        <v>48181800</v>
      </c>
      <c r="G59" s="7">
        <f>Prov4!$F$9</f>
        <v>15101000</v>
      </c>
      <c r="H59" s="7">
        <f>Prov4!$G$9</f>
        <v>37236500</v>
      </c>
      <c r="I59" s="7">
        <f>Prov4!$H$9</f>
        <v>17904700</v>
      </c>
      <c r="J59" s="7">
        <f>Prov4!$I$9</f>
        <v>24761400</v>
      </c>
      <c r="K59" s="7">
        <f>Prov4!$J$9</f>
        <v>21619400</v>
      </c>
      <c r="L59" s="7">
        <f>Prov4!$K$9</f>
        <v>5357200</v>
      </c>
      <c r="M59" s="7">
        <f>Prov4!$L$9</f>
        <v>41365800</v>
      </c>
      <c r="N59" s="7">
        <f>Prov4!$M$9</f>
        <v>3520800</v>
      </c>
    </row>
    <row r="60" spans="1:14" collapsed="1" x14ac:dyDescent="0.25">
      <c r="A60" t="s">
        <v>31</v>
      </c>
      <c r="C60" s="7">
        <f>SUM(C57:C59)</f>
        <v>51165153</v>
      </c>
      <c r="D60" s="7">
        <f>SUM(D57:D59)</f>
        <v>68240860</v>
      </c>
      <c r="E60" s="7">
        <f>SUM(E57:E59)</f>
        <v>50844175</v>
      </c>
      <c r="F60" s="7">
        <f>SUM(F57:F59)</f>
        <v>64274135</v>
      </c>
      <c r="G60" s="7">
        <f>SUM(G57:G59)</f>
        <v>39870285</v>
      </c>
      <c r="H60" s="7">
        <f>SUM(H57:H59)</f>
        <v>59991077.759999998</v>
      </c>
      <c r="I60" s="7">
        <f>SUM(I57:I59)</f>
        <v>41007517</v>
      </c>
      <c r="J60" s="7">
        <f>SUM(J57:J59)</f>
        <v>33464729.579999998</v>
      </c>
      <c r="K60" s="7">
        <f>SUM(K57:K59)</f>
        <v>32899175</v>
      </c>
      <c r="L60" s="7">
        <f>SUM(L57:L59)</f>
        <v>27181958.699999999</v>
      </c>
      <c r="M60" s="7">
        <f>SUM(M57:M59)</f>
        <v>79003807.439999998</v>
      </c>
      <c r="N60" s="7">
        <f>SUM(N57:N59)</f>
        <v>9892500</v>
      </c>
    </row>
    <row r="61" spans="1:14" hidden="1" outlineLevel="1" x14ac:dyDescent="0.25">
      <c r="B61" t="s">
        <v>34</v>
      </c>
      <c r="C61" s="7">
        <f>Prov1!$B$19</f>
        <v>6177250</v>
      </c>
      <c r="D61" s="7">
        <f>Prov1!$C$19</f>
        <v>9160875</v>
      </c>
      <c r="E61" s="7">
        <f>Prov1!$D$19</f>
        <v>9653775</v>
      </c>
      <c r="F61" s="7">
        <f>Prov1!$E$19</f>
        <v>729000</v>
      </c>
      <c r="G61" s="7">
        <f>Prov1!$F$19</f>
        <v>12858825</v>
      </c>
      <c r="H61" s="7">
        <f>Prov1!$G$19</f>
        <v>9341925</v>
      </c>
      <c r="I61" s="7">
        <f>Prov1!$H$19</f>
        <v>9509850</v>
      </c>
      <c r="J61" s="7">
        <f>Prov1!$I$19</f>
        <v>9629025</v>
      </c>
      <c r="K61" s="7">
        <f>Prov1!$J$19</f>
        <v>11727400</v>
      </c>
      <c r="L61" s="7">
        <f>Prov1!$K$19</f>
        <v>12438935</v>
      </c>
      <c r="M61" s="7">
        <f>Prov1!$L$19</f>
        <v>9517800</v>
      </c>
      <c r="N61" s="7">
        <f>Prov1!$M$19</f>
        <v>16885150</v>
      </c>
    </row>
    <row r="62" spans="1:14" collapsed="1" x14ac:dyDescent="0.25">
      <c r="A62" t="s">
        <v>32</v>
      </c>
      <c r="C62" s="7">
        <f>SUM(C61)</f>
        <v>6177250</v>
      </c>
      <c r="D62" s="7">
        <f>SUM(D61)</f>
        <v>9160875</v>
      </c>
      <c r="E62" s="7">
        <f>SUM(E61)</f>
        <v>9653775</v>
      </c>
      <c r="F62" s="7">
        <f>SUM(F61)</f>
        <v>729000</v>
      </c>
      <c r="G62" s="7">
        <f>SUM(G61)</f>
        <v>12858825</v>
      </c>
      <c r="H62" s="7">
        <f>SUM(H61)</f>
        <v>9341925</v>
      </c>
      <c r="I62" s="7">
        <f>SUM(I61)</f>
        <v>9509850</v>
      </c>
      <c r="J62" s="7">
        <f>SUM(J61)</f>
        <v>9629025</v>
      </c>
      <c r="K62" s="7">
        <f>SUM(K61)</f>
        <v>11727400</v>
      </c>
      <c r="L62" s="7">
        <f>SUM(L61)</f>
        <v>12438935</v>
      </c>
      <c r="M62" s="7">
        <f>SUM(M61)</f>
        <v>9517800</v>
      </c>
      <c r="N62" s="7">
        <f>SUM(N61)</f>
        <v>16885150</v>
      </c>
    </row>
    <row r="63" spans="1:14" hidden="1" outlineLevel="1" x14ac:dyDescent="0.25">
      <c r="B63" t="s">
        <v>34</v>
      </c>
      <c r="C63" s="7">
        <f>Prov2!$B$7</f>
        <v>117500</v>
      </c>
      <c r="D63" s="7">
        <f>Prov2!$C$7</f>
        <v>318250</v>
      </c>
      <c r="E63" s="7">
        <f>Prov2!$D$7</f>
        <v>408500</v>
      </c>
      <c r="F63" s="7">
        <f>Prov2!$E$7</f>
        <v>408800</v>
      </c>
      <c r="G63" s="7">
        <f>Prov2!$F$7</f>
        <v>204250</v>
      </c>
      <c r="H63" s="7">
        <f>Prov2!$G$7</f>
        <v>204250</v>
      </c>
      <c r="I63" s="7">
        <f>Prov2!$H$7</f>
        <v>0</v>
      </c>
      <c r="J63" s="7">
        <f>Prov2!$I$7</f>
        <v>408500</v>
      </c>
      <c r="K63" s="7">
        <f>Prov2!$J$7</f>
        <v>613000</v>
      </c>
      <c r="L63" s="7">
        <f>Prov2!$K$7</f>
        <v>204250</v>
      </c>
      <c r="M63" s="7">
        <f>Prov2!$L$7</f>
        <v>612750</v>
      </c>
      <c r="N63" s="7">
        <f>Prov2!$M$7</f>
        <v>204250</v>
      </c>
    </row>
    <row r="64" spans="1:14" hidden="1" outlineLevel="1" collapsed="1" x14ac:dyDescent="0.25">
      <c r="B64" t="s">
        <v>34</v>
      </c>
      <c r="C64" s="7">
        <f>Prov3!$B$11</f>
        <v>7450000</v>
      </c>
      <c r="D64" s="7">
        <f>Prov3!$C$11</f>
        <v>14900000</v>
      </c>
      <c r="E64" s="7">
        <f>Prov3!$D$11</f>
        <v>11175000</v>
      </c>
      <c r="F64" s="7">
        <f>Prov3!$E$11</f>
        <v>11175000</v>
      </c>
      <c r="G64" s="7">
        <f>Prov3!$F$11</f>
        <v>16300000</v>
      </c>
      <c r="H64" s="7">
        <f>Prov3!$G$11</f>
        <v>11175000</v>
      </c>
      <c r="I64" s="7">
        <f>Prov3!$H$11</f>
        <v>13200000</v>
      </c>
      <c r="J64" s="7">
        <f>Prov3!$I$11</f>
        <v>18045000</v>
      </c>
      <c r="K64" s="7">
        <f>Prov3!$J$11</f>
        <v>18780000</v>
      </c>
      <c r="L64" s="7">
        <f>Prov3!$K$11</f>
        <v>14085000</v>
      </c>
      <c r="M64" s="7">
        <f>Prov3!$L$11</f>
        <v>14085000</v>
      </c>
      <c r="N64" s="7">
        <f>Prov3!$M$11</f>
        <v>22536000</v>
      </c>
    </row>
    <row r="65" spans="1:14" hidden="1" outlineLevel="1" collapsed="1" x14ac:dyDescent="0.25">
      <c r="B65" t="s">
        <v>34</v>
      </c>
      <c r="C65" s="7">
        <f>Prov4!$B$5</f>
        <v>0</v>
      </c>
      <c r="D65" s="7">
        <f>Prov4!$C$5</f>
        <v>0</v>
      </c>
      <c r="E65" s="7">
        <f>Prov4!$D$5</f>
        <v>0</v>
      </c>
      <c r="F65" s="7">
        <f>Prov4!$E$5</f>
        <v>0</v>
      </c>
      <c r="G65" s="7">
        <f>Prov4!$F$5</f>
        <v>0</v>
      </c>
      <c r="H65" s="7">
        <f>Prov4!$G$5</f>
        <v>0</v>
      </c>
      <c r="I65" s="7">
        <f>Prov4!$H$5</f>
        <v>0</v>
      </c>
      <c r="J65" s="7">
        <f>Prov4!$I$5</f>
        <v>0</v>
      </c>
      <c r="K65" s="7">
        <f>Prov4!$J$5</f>
        <v>0</v>
      </c>
      <c r="L65" s="7">
        <f>Prov4!$K$5</f>
        <v>0</v>
      </c>
      <c r="M65" s="7">
        <f>Prov4!$L$5</f>
        <v>0</v>
      </c>
      <c r="N65" s="7">
        <f>Prov4!$M$5</f>
        <v>1299000</v>
      </c>
    </row>
    <row r="66" spans="1:14" collapsed="1" x14ac:dyDescent="0.25">
      <c r="A66" t="s">
        <v>27</v>
      </c>
      <c r="C66" s="7">
        <f>SUM(C63:C65)</f>
        <v>7567500</v>
      </c>
      <c r="D66" s="7">
        <f>SUM(D63:D65)</f>
        <v>15218250</v>
      </c>
      <c r="E66" s="7">
        <f>SUM(E63:E65)</f>
        <v>11583500</v>
      </c>
      <c r="F66" s="7">
        <f>SUM(F63:F65)</f>
        <v>11583800</v>
      </c>
      <c r="G66" s="7">
        <f>SUM(G63:G65)</f>
        <v>16504250</v>
      </c>
      <c r="H66" s="7">
        <f>SUM(H63:H65)</f>
        <v>11379250</v>
      </c>
      <c r="I66" s="7">
        <f>SUM(I63:I65)</f>
        <v>13200000</v>
      </c>
      <c r="J66" s="7">
        <f>SUM(J63:J65)</f>
        <v>18453500</v>
      </c>
      <c r="K66" s="7">
        <f>SUM(K63:K65)</f>
        <v>19393000</v>
      </c>
      <c r="L66" s="7">
        <f>SUM(L63:L65)</f>
        <v>14289250</v>
      </c>
      <c r="M66" s="7">
        <f>SUM(M63:M65)</f>
        <v>14697750</v>
      </c>
      <c r="N66" s="7">
        <f>SUM(N63:N65)</f>
        <v>24039250</v>
      </c>
    </row>
    <row r="67" spans="1:14" hidden="1" outlineLevel="1" x14ac:dyDescent="0.25">
      <c r="B67" t="s">
        <v>34</v>
      </c>
      <c r="C67" s="7">
        <f>Prov2!$B$8</f>
        <v>0</v>
      </c>
      <c r="D67" s="7">
        <f>Prov2!$C$8</f>
        <v>2587500</v>
      </c>
      <c r="E67" s="7">
        <f>Prov2!$D$8</f>
        <v>3542400</v>
      </c>
      <c r="F67" s="7">
        <f>Prov2!$E$8</f>
        <v>11257320</v>
      </c>
      <c r="G67" s="7">
        <f>Prov2!$F$8</f>
        <v>7207680</v>
      </c>
      <c r="H67" s="7">
        <f>Prov2!$G$8</f>
        <v>7405920</v>
      </c>
      <c r="I67" s="7">
        <f>Prov2!$H$8</f>
        <v>7351200</v>
      </c>
      <c r="J67" s="7">
        <f>Prov2!$I$8</f>
        <v>4500000</v>
      </c>
      <c r="K67" s="7">
        <f>Prov2!$J$8</f>
        <v>0</v>
      </c>
      <c r="L67" s="7">
        <f>Prov2!$K$8</f>
        <v>0</v>
      </c>
      <c r="M67" s="7">
        <f>Prov2!$L$8</f>
        <v>0</v>
      </c>
      <c r="N67" s="7">
        <f>Prov2!$M$8</f>
        <v>15927600</v>
      </c>
    </row>
    <row r="68" spans="1:14" hidden="1" outlineLevel="1" collapsed="1" x14ac:dyDescent="0.25">
      <c r="B68" t="s">
        <v>34</v>
      </c>
      <c r="C68" s="7">
        <f>Prov3!$B$12</f>
        <v>0</v>
      </c>
      <c r="D68" s="7">
        <f>Prov3!$C$12</f>
        <v>0</v>
      </c>
      <c r="E68" s="7">
        <f>Prov3!$D$12</f>
        <v>0</v>
      </c>
      <c r="F68" s="7">
        <f>Prov3!$E$12</f>
        <v>0</v>
      </c>
      <c r="G68" s="7">
        <f>Prov3!$F$12</f>
        <v>0</v>
      </c>
      <c r="H68" s="7">
        <f>Prov3!$G$12</f>
        <v>0</v>
      </c>
      <c r="I68" s="7">
        <f>Prov3!$H$12</f>
        <v>0</v>
      </c>
      <c r="J68" s="7">
        <f>Prov3!$I$12</f>
        <v>0</v>
      </c>
      <c r="K68" s="7">
        <f>Prov3!$J$12</f>
        <v>0</v>
      </c>
      <c r="L68" s="7">
        <f>Prov3!$K$12</f>
        <v>0</v>
      </c>
      <c r="M68" s="7">
        <f>Prov3!$L$12</f>
        <v>0</v>
      </c>
      <c r="N68" s="7">
        <f>Prov3!$M$12</f>
        <v>0</v>
      </c>
    </row>
    <row r="69" spans="1:14" hidden="1" outlineLevel="1" collapsed="1" x14ac:dyDescent="0.25">
      <c r="B69" t="s">
        <v>34</v>
      </c>
      <c r="C69" s="7">
        <f>Prov4!$B$6</f>
        <v>19904200</v>
      </c>
      <c r="D69" s="7">
        <f>Prov4!$C$6</f>
        <v>55693250</v>
      </c>
      <c r="E69" s="7">
        <f>Prov4!$D$6</f>
        <v>17519950</v>
      </c>
      <c r="F69" s="7">
        <f>Prov4!$E$6</f>
        <v>16700000</v>
      </c>
      <c r="G69" s="7">
        <f>Prov4!$F$6</f>
        <v>33700000</v>
      </c>
      <c r="H69" s="7">
        <f>Prov4!$G$6</f>
        <v>34000000</v>
      </c>
      <c r="I69" s="7">
        <f>Prov4!$H$6</f>
        <v>18560000</v>
      </c>
      <c r="J69" s="7">
        <f>Prov4!$I$6</f>
        <v>37880000</v>
      </c>
      <c r="K69" s="7">
        <f>Prov4!$J$6</f>
        <v>75919700</v>
      </c>
      <c r="L69" s="7">
        <f>Prov4!$K$6</f>
        <v>56123450</v>
      </c>
      <c r="M69" s="7">
        <f>Prov4!$L$6</f>
        <v>61296910</v>
      </c>
      <c r="N69" s="7">
        <f>Prov4!$M$6</f>
        <v>42316000</v>
      </c>
    </row>
    <row r="70" spans="1:14" collapsed="1" x14ac:dyDescent="0.25">
      <c r="A70" t="s">
        <v>28</v>
      </c>
      <c r="C70" s="7">
        <f>SUM(C67:C69)</f>
        <v>19904200</v>
      </c>
      <c r="D70" s="7">
        <f>SUM(D67:D69)</f>
        <v>58280750</v>
      </c>
      <c r="E70" s="7">
        <f>SUM(E67:E69)</f>
        <v>21062350</v>
      </c>
      <c r="F70" s="7">
        <f>SUM(F67:F69)</f>
        <v>27957320</v>
      </c>
      <c r="G70" s="7">
        <f>SUM(G67:G69)</f>
        <v>40907680</v>
      </c>
      <c r="H70" s="7">
        <f>SUM(H67:H69)</f>
        <v>41405920</v>
      </c>
      <c r="I70" s="7">
        <f>SUM(I67:I69)</f>
        <v>25911200</v>
      </c>
      <c r="J70" s="7">
        <f>SUM(J67:J69)</f>
        <v>42380000</v>
      </c>
      <c r="K70" s="7">
        <f>SUM(K67:K69)</f>
        <v>75919700</v>
      </c>
      <c r="L70" s="7">
        <f>SUM(L67:L69)</f>
        <v>56123450</v>
      </c>
      <c r="M70" s="7">
        <f>SUM(M67:M69)</f>
        <v>61296910</v>
      </c>
      <c r="N70" s="7">
        <f>SUM(N67:N69)</f>
        <v>58243600</v>
      </c>
    </row>
  </sheetData>
  <dataConsolidate leftLabels="1" topLabels="1" link="1">
    <dataRefs count="4">
      <dataRef ref="A1:M19" sheet="Prov1"/>
      <dataRef ref="A1:M8" sheet="Prov2"/>
      <dataRef ref="A1:M16" sheet="Prov3"/>
      <dataRef ref="A1:M9" sheet="Prov4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Prov1</vt:lpstr>
      <vt:lpstr>Prov2</vt:lpstr>
      <vt:lpstr>Prov3</vt:lpstr>
      <vt:lpstr>Prov4</vt:lpstr>
      <vt:lpstr>Consolidado</vt:lpstr>
      <vt:lpstr>Consolidado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Optimiza Group</dc:creator>
  <cp:lastModifiedBy>Jhon Raul Perez Munoz</cp:lastModifiedBy>
  <dcterms:created xsi:type="dcterms:W3CDTF">2019-01-18T03:46:39Z</dcterms:created>
  <dcterms:modified xsi:type="dcterms:W3CDTF">2022-02-21T21:57:51Z</dcterms:modified>
</cp:coreProperties>
</file>