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uror\Downloads\"/>
    </mc:Choice>
  </mc:AlternateContent>
  <xr:revisionPtr revIDLastSave="0" documentId="13_ncr:1_{9144A8B9-2257-42F5-8E53-A9A55F6B8A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1" r:id="rId1"/>
    <sheet name="SLR phases" sheetId="2" r:id="rId2"/>
    <sheet name="AI techniques" sheetId="3" r:id="rId3"/>
    <sheet name="Experimentation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/iO57YrjZKkrkyYYBAz5j9T1Y6Q=="/>
    </ext>
  </extLst>
</workbook>
</file>

<file path=xl/calcChain.xml><?xml version="1.0" encoding="utf-8"?>
<calcChain xmlns="http://schemas.openxmlformats.org/spreadsheetml/2006/main">
  <c r="AN16" i="5" l="1"/>
  <c r="AN17" i="5"/>
  <c r="AN18" i="5"/>
  <c r="AM16" i="5"/>
  <c r="AM17" i="5"/>
  <c r="AM18" i="5"/>
  <c r="AL16" i="5"/>
  <c r="AL17" i="5"/>
  <c r="AL18" i="5"/>
  <c r="AN14" i="2"/>
  <c r="AN15" i="2"/>
  <c r="AN16" i="2"/>
  <c r="AM14" i="2"/>
  <c r="AM15" i="2"/>
  <c r="AM16" i="2"/>
  <c r="AL14" i="2"/>
  <c r="AL15" i="2"/>
  <c r="AL16" i="2"/>
  <c r="AN64" i="5"/>
  <c r="AL64" i="5"/>
  <c r="AN63" i="5"/>
  <c r="AL63" i="5"/>
  <c r="AN62" i="5"/>
  <c r="AL62" i="5"/>
  <c r="AN61" i="5"/>
  <c r="AL61" i="5"/>
  <c r="AN60" i="5"/>
  <c r="AL60" i="5"/>
  <c r="AN59" i="5"/>
  <c r="AL59" i="5"/>
  <c r="AM59" i="5" s="1"/>
  <c r="AN58" i="5"/>
  <c r="AL58" i="5"/>
  <c r="AN57" i="5"/>
  <c r="AL57" i="5"/>
  <c r="AN56" i="5"/>
  <c r="AL56" i="5"/>
  <c r="AM56" i="5" s="1"/>
  <c r="AN55" i="5"/>
  <c r="AL55" i="5"/>
  <c r="AN54" i="5"/>
  <c r="AL54" i="5"/>
  <c r="AN53" i="5"/>
  <c r="AL53" i="5"/>
  <c r="AN52" i="5"/>
  <c r="AL52" i="5"/>
  <c r="AN51" i="5"/>
  <c r="AL51" i="5"/>
  <c r="AN50" i="5"/>
  <c r="AL50" i="5"/>
  <c r="AN49" i="5"/>
  <c r="AL49" i="5"/>
  <c r="AN48" i="5"/>
  <c r="AL48" i="5"/>
  <c r="AN47" i="5"/>
  <c r="AL47" i="5"/>
  <c r="AN46" i="5"/>
  <c r="AL46" i="5"/>
  <c r="AN45" i="5"/>
  <c r="AL45" i="5"/>
  <c r="AN44" i="5"/>
  <c r="AL44" i="5"/>
  <c r="AN43" i="5"/>
  <c r="AL43" i="5"/>
  <c r="AN42" i="5"/>
  <c r="AL42" i="5"/>
  <c r="AN41" i="5"/>
  <c r="AL41" i="5"/>
  <c r="AN40" i="5"/>
  <c r="AL40" i="5"/>
  <c r="AN39" i="5"/>
  <c r="AL39" i="5"/>
  <c r="AN38" i="5"/>
  <c r="AL38" i="5"/>
  <c r="AN37" i="5"/>
  <c r="AL37" i="5"/>
  <c r="AN36" i="5"/>
  <c r="AL36" i="5"/>
  <c r="AN35" i="5"/>
  <c r="AL35" i="5"/>
  <c r="AN34" i="5"/>
  <c r="AL34" i="5"/>
  <c r="AN33" i="5"/>
  <c r="AL33" i="5"/>
  <c r="AN32" i="5"/>
  <c r="AL32" i="5"/>
  <c r="AN31" i="5"/>
  <c r="AL31" i="5"/>
  <c r="AN30" i="5"/>
  <c r="AL30" i="5"/>
  <c r="AN29" i="5"/>
  <c r="AL29" i="5"/>
  <c r="AN28" i="5"/>
  <c r="AL28" i="5"/>
  <c r="AN27" i="5"/>
  <c r="AL27" i="5"/>
  <c r="AN26" i="5"/>
  <c r="AL26" i="5"/>
  <c r="AN25" i="5"/>
  <c r="AL25" i="5"/>
  <c r="AN24" i="5"/>
  <c r="AL24" i="5"/>
  <c r="AN23" i="5"/>
  <c r="AL23" i="5"/>
  <c r="AN22" i="5"/>
  <c r="AL22" i="5"/>
  <c r="AN21" i="5"/>
  <c r="AL21" i="5"/>
  <c r="AN20" i="5"/>
  <c r="AL20" i="5"/>
  <c r="AN19" i="5"/>
  <c r="AL19" i="5"/>
  <c r="AM19" i="5" s="1"/>
  <c r="AN15" i="5"/>
  <c r="AL15" i="5"/>
  <c r="AN14" i="5"/>
  <c r="AL14" i="5"/>
  <c r="AN13" i="5"/>
  <c r="AL13" i="5"/>
  <c r="AN12" i="5"/>
  <c r="AL12" i="5"/>
  <c r="AN11" i="5"/>
  <c r="AL11" i="5"/>
  <c r="AN10" i="5"/>
  <c r="AL10" i="5"/>
  <c r="AN9" i="5"/>
  <c r="AL9" i="5"/>
  <c r="AN8" i="5"/>
  <c r="AL8" i="5"/>
  <c r="AN7" i="5"/>
  <c r="AL7" i="5"/>
  <c r="AN6" i="5"/>
  <c r="AL6" i="5"/>
  <c r="AN5" i="5"/>
  <c r="AL5" i="5"/>
  <c r="AN30" i="4"/>
  <c r="AL30" i="4"/>
  <c r="AN29" i="4"/>
  <c r="AL29" i="4"/>
  <c r="AM29" i="4" s="1"/>
  <c r="AN28" i="4"/>
  <c r="AL28" i="4"/>
  <c r="AM28" i="4" s="1"/>
  <c r="AN27" i="4"/>
  <c r="AL27" i="4"/>
  <c r="AN26" i="4"/>
  <c r="AL26" i="4"/>
  <c r="AN25" i="4"/>
  <c r="AL25" i="4"/>
  <c r="AM25" i="4" s="1"/>
  <c r="AN24" i="4"/>
  <c r="AL24" i="4"/>
  <c r="AN23" i="4"/>
  <c r="AL23" i="4"/>
  <c r="AN22" i="4"/>
  <c r="AL22" i="4"/>
  <c r="AM22" i="4" s="1"/>
  <c r="AN21" i="4"/>
  <c r="AL21" i="4"/>
  <c r="AN20" i="4"/>
  <c r="AL20" i="4"/>
  <c r="AN19" i="4"/>
  <c r="AL19" i="4"/>
  <c r="AM19" i="4" s="1"/>
  <c r="AN18" i="4"/>
  <c r="AL18" i="4"/>
  <c r="AM18" i="4" s="1"/>
  <c r="AN17" i="4"/>
  <c r="AL17" i="4"/>
  <c r="AN16" i="4"/>
  <c r="AL16" i="4"/>
  <c r="AN15" i="4"/>
  <c r="AL15" i="4"/>
  <c r="AM15" i="4" s="1"/>
  <c r="AN14" i="4"/>
  <c r="AL14" i="4"/>
  <c r="AM14" i="4" s="1"/>
  <c r="AN13" i="4"/>
  <c r="AL13" i="4"/>
  <c r="AN12" i="4"/>
  <c r="AL12" i="4"/>
  <c r="AN11" i="4"/>
  <c r="AL11" i="4"/>
  <c r="AM11" i="4" s="1"/>
  <c r="AN10" i="4"/>
  <c r="AL10" i="4"/>
  <c r="AM10" i="4" s="1"/>
  <c r="AN9" i="4"/>
  <c r="AL9" i="4"/>
  <c r="AN8" i="4"/>
  <c r="AL8" i="4"/>
  <c r="AN7" i="4"/>
  <c r="AL7" i="4"/>
  <c r="AM7" i="4" s="1"/>
  <c r="AN6" i="4"/>
  <c r="AL6" i="4"/>
  <c r="AM6" i="4" s="1"/>
  <c r="AN5" i="4"/>
  <c r="AL5" i="4"/>
  <c r="AN4" i="4"/>
  <c r="AL4" i="4"/>
  <c r="AN3" i="4"/>
  <c r="AL3" i="4"/>
  <c r="AM16" i="4" s="1"/>
  <c r="AN14" i="3"/>
  <c r="AL14" i="3"/>
  <c r="AM14" i="3" s="1"/>
  <c r="AN13" i="3"/>
  <c r="AL13" i="3"/>
  <c r="AN12" i="3"/>
  <c r="AL12" i="3"/>
  <c r="AN11" i="3"/>
  <c r="AL11" i="3"/>
  <c r="AM11" i="3" s="1"/>
  <c r="AN10" i="3"/>
  <c r="AL10" i="3"/>
  <c r="AM10" i="3" s="1"/>
  <c r="AN9" i="3"/>
  <c r="AL9" i="3"/>
  <c r="AN8" i="3"/>
  <c r="AM8" i="3"/>
  <c r="AL8" i="3"/>
  <c r="AM13" i="3" s="1"/>
  <c r="AN7" i="3"/>
  <c r="AL7" i="3"/>
  <c r="AM7" i="3" s="1"/>
  <c r="AN6" i="3"/>
  <c r="AL6" i="3"/>
  <c r="AM6" i="3" s="1"/>
  <c r="AN5" i="3"/>
  <c r="AL5" i="3"/>
  <c r="AN4" i="3"/>
  <c r="AL4" i="3"/>
  <c r="AN3" i="3"/>
  <c r="AL3" i="3"/>
  <c r="AM3" i="3" s="1"/>
  <c r="AL18" i="2"/>
  <c r="AL17" i="2"/>
  <c r="AN13" i="2"/>
  <c r="AL13" i="2"/>
  <c r="AN12" i="2"/>
  <c r="AL12" i="2"/>
  <c r="AN11" i="2"/>
  <c r="AL11" i="2"/>
  <c r="AN10" i="2"/>
  <c r="AL10" i="2"/>
  <c r="AN9" i="2"/>
  <c r="AL9" i="2"/>
  <c r="AN8" i="2"/>
  <c r="AL8" i="2"/>
  <c r="AN7" i="2"/>
  <c r="AL7" i="2"/>
  <c r="AN6" i="2"/>
  <c r="AL6" i="2"/>
  <c r="AN5" i="2"/>
  <c r="AL5" i="2"/>
  <c r="AN4" i="2"/>
  <c r="AL4" i="2"/>
  <c r="AN3" i="2"/>
  <c r="AL3" i="2"/>
  <c r="AL8" i="1"/>
  <c r="AL7" i="1"/>
  <c r="AL6" i="1"/>
  <c r="AL5" i="1"/>
  <c r="AM62" i="5" l="1"/>
  <c r="AM61" i="5"/>
  <c r="AM22" i="5"/>
  <c r="AM31" i="5"/>
  <c r="AM30" i="5"/>
  <c r="AM34" i="5"/>
  <c r="AM38" i="5"/>
  <c r="AM42" i="5"/>
  <c r="AM46" i="5"/>
  <c r="AM50" i="5"/>
  <c r="AM54" i="5"/>
  <c r="AM20" i="5"/>
  <c r="AM13" i="5"/>
  <c r="AM63" i="5"/>
  <c r="AM10" i="5"/>
  <c r="AM14" i="5"/>
  <c r="AM64" i="5"/>
  <c r="AM6" i="5"/>
  <c r="AM21" i="5"/>
  <c r="AM25" i="5"/>
  <c r="AM29" i="5"/>
  <c r="AM33" i="5"/>
  <c r="AM37" i="5"/>
  <c r="AM41" i="5"/>
  <c r="AM45" i="5"/>
  <c r="AM49" i="5"/>
  <c r="AM53" i="5"/>
  <c r="AM57" i="5"/>
  <c r="AM60" i="5"/>
  <c r="AM7" i="5"/>
  <c r="AM11" i="5"/>
  <c r="AM15" i="5"/>
  <c r="AM7" i="2"/>
  <c r="AM10" i="2"/>
  <c r="AM8" i="2"/>
  <c r="AM11" i="2"/>
  <c r="AM3" i="2"/>
  <c r="AM12" i="2"/>
  <c r="AM13" i="2"/>
  <c r="AM5" i="2"/>
  <c r="AM23" i="5"/>
  <c r="AM35" i="5"/>
  <c r="AM39" i="5"/>
  <c r="AM43" i="5"/>
  <c r="AM47" i="5"/>
  <c r="AM4" i="2"/>
  <c r="AM6" i="2"/>
  <c r="AM5" i="3"/>
  <c r="AM9" i="3"/>
  <c r="AM5" i="4"/>
  <c r="AM9" i="4"/>
  <c r="AM13" i="4"/>
  <c r="AM17" i="4"/>
  <c r="AM27" i="4"/>
  <c r="AM5" i="5"/>
  <c r="AM9" i="5"/>
  <c r="AM24" i="5"/>
  <c r="AM28" i="5"/>
  <c r="AM32" i="5"/>
  <c r="AM36" i="5"/>
  <c r="AM40" i="5"/>
  <c r="AM44" i="5"/>
  <c r="AM48" i="5"/>
  <c r="AM52" i="5"/>
  <c r="AM9" i="2"/>
  <c r="AM4" i="3"/>
  <c r="AM12" i="3"/>
  <c r="AM20" i="4"/>
  <c r="AM23" i="4"/>
  <c r="AM26" i="4"/>
  <c r="AM30" i="4"/>
  <c r="AM8" i="5"/>
  <c r="AM12" i="5"/>
  <c r="AM51" i="5"/>
  <c r="AM3" i="4"/>
  <c r="AM26" i="5"/>
  <c r="AM4" i="4"/>
  <c r="AM8" i="4"/>
  <c r="AM12" i="4"/>
  <c r="AM27" i="5"/>
</calcChain>
</file>

<file path=xl/sharedStrings.xml><?xml version="1.0" encoding="utf-8"?>
<sst xmlns="http://schemas.openxmlformats.org/spreadsheetml/2006/main" count="436" uniqueCount="122">
  <si>
    <t>d</t>
  </si>
  <si>
    <t>r</t>
  </si>
  <si>
    <t>Category</t>
  </si>
  <si>
    <t>Subcategory</t>
  </si>
  <si>
    <t>2006-COHEN</t>
  </si>
  <si>
    <t>2010-FRUNZA</t>
  </si>
  <si>
    <t>2010-LIU</t>
  </si>
  <si>
    <t>2010-MATWIN</t>
  </si>
  <si>
    <t>2012-FELIZARDO</t>
  </si>
  <si>
    <t>2012-SUN</t>
  </si>
  <si>
    <t>2012-WALLACE</t>
  </si>
  <si>
    <t>2013-MARSHALL</t>
  </si>
  <si>
    <t>2013-STANSFIELD</t>
  </si>
  <si>
    <t>2014-KIM</t>
  </si>
  <si>
    <t>2014-TSAFNAT</t>
  </si>
  <si>
    <t>2015-OCTAVIANO</t>
  </si>
  <si>
    <t>2015-OMARA-EVES</t>
  </si>
  <si>
    <t>2016-EREKHINSKAYA</t>
  </si>
  <si>
    <t>2016-LUCIC</t>
  </si>
  <si>
    <t>2016-OLORISADE</t>
  </si>
  <si>
    <t>2017-ROS</t>
  </si>
  <si>
    <t>2018-BELLER</t>
  </si>
  <si>
    <t>2018-GATES</t>
  </si>
  <si>
    <t>2018-PHAM</t>
  </si>
  <si>
    <t>2018-YU</t>
  </si>
  <si>
    <t>2019-BANNACH</t>
  </si>
  <si>
    <t>2019-MARSHALL</t>
  </si>
  <si>
    <t>2019-YU</t>
  </si>
  <si>
    <t>2020-TESLYUK</t>
  </si>
  <si>
    <t>2020-TSOU</t>
  </si>
  <si>
    <t>2020-GATES-1</t>
  </si>
  <si>
    <t>2020-GATES-2</t>
  </si>
  <si>
    <t>2009-COHEN</t>
  </si>
  <si>
    <t>2014-ADEVA</t>
  </si>
  <si>
    <t>2016-ALMEIDA</t>
  </si>
  <si>
    <t>2017-KONTONATSIOS</t>
  </si>
  <si>
    <t>2018-LANGLOIS</t>
  </si>
  <si>
    <t>2021-THOMAS</t>
  </si>
  <si>
    <t>TOTAL</t>
  </si>
  <si>
    <t>PERCENTAGE OF OCURRENCES</t>
  </si>
  <si>
    <t>PERCENTAGE WITH RESPECT TO THE NUMBER OF PAPERS</t>
  </si>
  <si>
    <t>Meta</t>
  </si>
  <si>
    <t>Year</t>
  </si>
  <si>
    <r>
      <rPr>
        <sz val="12"/>
        <color theme="1"/>
        <rFont val="Calibri"/>
      </rPr>
      <t>Publication type (</t>
    </r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onference paper or </t>
    </r>
    <r>
      <rPr>
        <b/>
        <sz val="12"/>
        <color theme="1"/>
        <rFont val="Calibri"/>
      </rPr>
      <t>J</t>
    </r>
    <r>
      <rPr>
        <sz val="12"/>
        <color theme="1"/>
        <rFont val="Calibri"/>
      </rPr>
      <t>ournal)</t>
    </r>
  </si>
  <si>
    <t>J</t>
  </si>
  <si>
    <t>C</t>
  </si>
  <si>
    <t>J = 23 / C = 11</t>
  </si>
  <si>
    <t>J/C = 68% / 32%</t>
  </si>
  <si>
    <t>Study type</t>
  </si>
  <si>
    <t>Empirical</t>
  </si>
  <si>
    <t>Review</t>
  </si>
  <si>
    <t>Simulation</t>
  </si>
  <si>
    <t>Tool</t>
  </si>
  <si>
    <t>TOTAL STUDIES</t>
  </si>
  <si>
    <t>Planning</t>
  </si>
  <si>
    <t>Identification of the need</t>
  </si>
  <si>
    <t>Specify Research Question</t>
  </si>
  <si>
    <t>Develop Review Protocol</t>
  </si>
  <si>
    <t>Conducting</t>
  </si>
  <si>
    <t>Identification of research</t>
  </si>
  <si>
    <t>Selection of primary studies</t>
  </si>
  <si>
    <t>Study quality assessment</t>
  </si>
  <si>
    <t>Data extraction and monitoring</t>
  </si>
  <si>
    <t>Data synthesis</t>
  </si>
  <si>
    <t>Reporting</t>
  </si>
  <si>
    <t>Specify dissemination mechanisms</t>
  </si>
  <si>
    <t>Formatting</t>
  </si>
  <si>
    <t>Evaluation of the report</t>
  </si>
  <si>
    <t>Human
labour</t>
  </si>
  <si>
    <t>Full automated</t>
  </si>
  <si>
    <t>Semi automated</t>
  </si>
  <si>
    <t>AI</t>
  </si>
  <si>
    <t>Machine Learning</t>
  </si>
  <si>
    <t>Text Mining</t>
  </si>
  <si>
    <t>NLP</t>
  </si>
  <si>
    <t>Heuristics</t>
  </si>
  <si>
    <t>Ontologies</t>
  </si>
  <si>
    <t>ML Techniques</t>
  </si>
  <si>
    <t>SVM</t>
  </si>
  <si>
    <t>Decision Trees</t>
  </si>
  <si>
    <t>Clustering</t>
  </si>
  <si>
    <t>Neural Networks</t>
  </si>
  <si>
    <t>CNB</t>
  </si>
  <si>
    <t>kNN</t>
  </si>
  <si>
    <t>Perceptron</t>
  </si>
  <si>
    <t>Experiment. Framework</t>
  </si>
  <si>
    <t>Evaluation metrics</t>
  </si>
  <si>
    <t>AUC</t>
  </si>
  <si>
    <t>F1 Score</t>
  </si>
  <si>
    <t>WSS%95</t>
  </si>
  <si>
    <t>F-measure</t>
  </si>
  <si>
    <t>X95</t>
  </si>
  <si>
    <t>L+R</t>
  </si>
  <si>
    <t>FNLR</t>
  </si>
  <si>
    <t>Effort</t>
  </si>
  <si>
    <t>Yield</t>
  </si>
  <si>
    <t>Burden</t>
  </si>
  <si>
    <t>Utility</t>
  </si>
  <si>
    <t>Proportion missed</t>
  </si>
  <si>
    <t>Sensitivity</t>
  </si>
  <si>
    <t>Accuracy</t>
  </si>
  <si>
    <t>Specificity</t>
  </si>
  <si>
    <t>Precision</t>
  </si>
  <si>
    <t>Recall</t>
  </si>
  <si>
    <t>Time spent/saved</t>
  </si>
  <si>
    <t>Statistical analysis (Y/N)</t>
  </si>
  <si>
    <t>N/A</t>
  </si>
  <si>
    <t>Tabular results</t>
  </si>
  <si>
    <t>Graphical results</t>
  </si>
  <si>
    <t>Defines RQs</t>
  </si>
  <si>
    <t>Knowledge area</t>
  </si>
  <si>
    <t>Computer Science</t>
  </si>
  <si>
    <t>Multidisciplinary</t>
  </si>
  <si>
    <t>Medicine</t>
  </si>
  <si>
    <t>Replication</t>
  </si>
  <si>
    <t>Dataset availability</t>
  </si>
  <si>
    <t>Algorithms availability</t>
  </si>
  <si>
    <t>Tools or techniques availability</t>
  </si>
  <si>
    <r>
      <rPr>
        <sz val="12"/>
        <color theme="1"/>
        <rFont val="Calibri"/>
      </rPr>
      <t>Publication type (</t>
    </r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onference paper or </t>
    </r>
    <r>
      <rPr>
        <b/>
        <sz val="12"/>
        <color theme="1"/>
        <rFont val="Calibri"/>
      </rPr>
      <t>J</t>
    </r>
    <r>
      <rPr>
        <sz val="12"/>
        <color theme="1"/>
        <rFont val="Calibri"/>
      </rPr>
      <t>ournal)</t>
    </r>
  </si>
  <si>
    <t>Other</t>
  </si>
  <si>
    <t>Literature analysis</t>
  </si>
  <si>
    <t>Tool evalution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</si>
</sst>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b/>
      <sz val="11"/>
      <color theme="1"/>
      <name val="Calibri"/>
    </font>
    <font>
      <sz val="9"/>
      <color theme="1"/>
      <name val="Calibri"/>
    </font>
    <font>
      <b/>
      <sz val="11"/>
      <color theme="1"/>
      <name val="Calibri"/>
      <family val="2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B4C6E7"/>
        <bgColor rgb="FFB4C6E7"/>
      </patternFill>
    </fill>
    <fill>
      <patternFill patternType="solid">
        <fgColor rgb="FFEAEA8F"/>
        <bgColor rgb="FFEAEA8F"/>
      </patternFill>
    </fill>
    <fill>
      <patternFill patternType="solid">
        <fgColor rgb="FFBAFCE1"/>
        <bgColor rgb="FFBAFCE1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C0BAFC"/>
        <bgColor rgb="FFC0BAFC"/>
      </patternFill>
    </fill>
    <fill>
      <patternFill patternType="solid">
        <fgColor rgb="FF8DFA86"/>
        <bgColor rgb="FF8DFA86"/>
      </patternFill>
    </fill>
    <fill>
      <patternFill patternType="solid">
        <fgColor rgb="FFF8959D"/>
        <bgColor rgb="FFF8959D"/>
      </patternFill>
    </fill>
    <fill>
      <patternFill patternType="solid">
        <fgColor rgb="FFEED7BD"/>
        <bgColor rgb="FFEED7BD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4" fillId="2" borderId="4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textRotation="90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0" fontId="4" fillId="3" borderId="8" xfId="0" applyNumberFormat="1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13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/>
    <xf numFmtId="0" fontId="2" fillId="7" borderId="19" xfId="0" applyFont="1" applyFill="1" applyBorder="1"/>
    <xf numFmtId="10" fontId="4" fillId="3" borderId="22" xfId="0" applyNumberFormat="1" applyFont="1" applyFill="1" applyBorder="1" applyAlignment="1">
      <alignment horizontal="center" vertical="center" wrapText="1"/>
    </xf>
    <xf numFmtId="10" fontId="4" fillId="3" borderId="25" xfId="0" applyNumberFormat="1" applyFont="1" applyFill="1" applyBorder="1" applyAlignment="1">
      <alignment horizontal="center" vertical="center" wrapText="1"/>
    </xf>
    <xf numFmtId="10" fontId="4" fillId="3" borderId="28" xfId="0" applyNumberFormat="1" applyFont="1" applyFill="1" applyBorder="1" applyAlignment="1">
      <alignment horizontal="center" vertical="center" wrapText="1"/>
    </xf>
    <xf numFmtId="10" fontId="4" fillId="3" borderId="29" xfId="0" applyNumberFormat="1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textRotation="90"/>
    </xf>
    <xf numFmtId="0" fontId="1" fillId="14" borderId="4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textRotation="90"/>
    </xf>
    <xf numFmtId="0" fontId="1" fillId="14" borderId="33" xfId="0" applyFont="1" applyFill="1" applyBorder="1" applyAlignment="1">
      <alignment horizontal="center" vertical="center" textRotation="90"/>
    </xf>
    <xf numFmtId="0" fontId="1" fillId="14" borderId="33" xfId="0" applyFont="1" applyFill="1" applyBorder="1" applyAlignment="1">
      <alignment horizontal="center" vertical="center" textRotation="90" wrapText="1"/>
    </xf>
    <xf numFmtId="0" fontId="4" fillId="2" borderId="33" xfId="0" applyFont="1" applyFill="1" applyBorder="1" applyAlignment="1">
      <alignment horizontal="center" vertical="center" textRotation="90"/>
    </xf>
    <xf numFmtId="0" fontId="4" fillId="3" borderId="33" xfId="0" applyFont="1" applyFill="1" applyBorder="1" applyAlignment="1">
      <alignment horizontal="center" vertical="center" textRotation="90" wrapText="1"/>
    </xf>
    <xf numFmtId="0" fontId="4" fillId="4" borderId="34" xfId="0" applyFont="1" applyFill="1" applyBorder="1" applyAlignment="1">
      <alignment horizontal="center" vertical="center" textRotation="90" wrapText="1"/>
    </xf>
    <xf numFmtId="10" fontId="4" fillId="4" borderId="36" xfId="0" applyNumberFormat="1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/>
    </xf>
    <xf numFmtId="10" fontId="4" fillId="3" borderId="43" xfId="0" applyNumberFormat="1" applyFont="1" applyFill="1" applyBorder="1" applyAlignment="1">
      <alignment horizontal="center" vertical="center" wrapText="1"/>
    </xf>
    <xf numFmtId="10" fontId="4" fillId="4" borderId="44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10" fontId="4" fillId="4" borderId="46" xfId="0" applyNumberFormat="1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textRotation="90"/>
    </xf>
    <xf numFmtId="0" fontId="4" fillId="3" borderId="49" xfId="0" applyFont="1" applyFill="1" applyBorder="1" applyAlignment="1">
      <alignment horizontal="center" vertical="center" textRotation="90" wrapText="1"/>
    </xf>
    <xf numFmtId="0" fontId="4" fillId="4" borderId="50" xfId="0" applyFont="1" applyFill="1" applyBorder="1" applyAlignment="1">
      <alignment horizontal="center" vertical="center" textRotation="90" wrapText="1"/>
    </xf>
    <xf numFmtId="0" fontId="2" fillId="0" borderId="45" xfId="0" applyFont="1" applyBorder="1" applyAlignment="1">
      <alignment horizontal="center" vertical="center" textRotation="90"/>
    </xf>
    <xf numFmtId="0" fontId="1" fillId="14" borderId="49" xfId="0" applyFont="1" applyFill="1" applyBorder="1" applyAlignment="1">
      <alignment horizontal="center" vertical="center" textRotation="90"/>
    </xf>
    <xf numFmtId="0" fontId="1" fillId="14" borderId="49" xfId="0" applyFont="1" applyFill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3" fillId="0" borderId="3" xfId="0" applyFont="1" applyBorder="1"/>
    <xf numFmtId="0" fontId="1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1" fillId="10" borderId="35" xfId="0" applyFont="1" applyFill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3" fillId="0" borderId="32" xfId="0" applyFont="1" applyBorder="1"/>
    <xf numFmtId="0" fontId="1" fillId="0" borderId="40" xfId="0" applyFont="1" applyBorder="1" applyAlignment="1">
      <alignment horizontal="left" vertical="center"/>
    </xf>
    <xf numFmtId="0" fontId="3" fillId="0" borderId="41" xfId="0" applyFont="1" applyBorder="1" applyAlignment="1">
      <alignment vertical="center"/>
    </xf>
    <xf numFmtId="0" fontId="1" fillId="0" borderId="47" xfId="0" applyFont="1" applyBorder="1" applyAlignment="1">
      <alignment horizontal="left"/>
    </xf>
    <xf numFmtId="0" fontId="3" fillId="0" borderId="48" xfId="0" applyFont="1" applyBorder="1"/>
    <xf numFmtId="0" fontId="1" fillId="12" borderId="5" xfId="0" applyFont="1" applyFill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/>
    </xf>
    <xf numFmtId="0" fontId="3" fillId="0" borderId="23" xfId="0" applyFont="1" applyBorder="1"/>
    <xf numFmtId="0" fontId="3" fillId="0" borderId="26" xfId="0" applyFont="1" applyBorder="1"/>
    <xf numFmtId="0" fontId="5" fillId="7" borderId="5" xfId="0" applyFont="1" applyFill="1" applyBorder="1" applyAlignment="1">
      <alignment horizontal="center" vertical="center" textRotation="90" wrapText="1"/>
    </xf>
    <xf numFmtId="0" fontId="1" fillId="13" borderId="5" xfId="0" applyFont="1" applyFill="1" applyBorder="1" applyAlignment="1">
      <alignment horizontal="center" vertical="center" textRotation="90" wrapText="1"/>
    </xf>
    <xf numFmtId="0" fontId="1" fillId="10" borderId="5" xfId="0" applyFont="1" applyFill="1" applyBorder="1" applyAlignment="1">
      <alignment horizontal="center" vertical="center" textRotation="90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1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1" fillId="0" borderId="26" xfId="0" applyFont="1" applyBorder="1" applyAlignment="1">
      <alignment horizontal="left" vertical="center"/>
    </xf>
    <xf numFmtId="0" fontId="3" fillId="0" borderId="51" xfId="0" applyFont="1" applyBorder="1" applyAlignment="1">
      <alignment vertical="center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horizontal="center" vertical="center"/>
    </xf>
    <xf numFmtId="10" fontId="4" fillId="3" borderId="52" xfId="0" applyNumberFormat="1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 textRotation="90" wrapText="1"/>
    </xf>
    <xf numFmtId="0" fontId="1" fillId="8" borderId="56" xfId="0" applyFont="1" applyFill="1" applyBorder="1" applyAlignment="1">
      <alignment horizontal="center" vertical="center" textRotation="90" wrapText="1"/>
    </xf>
    <xf numFmtId="0" fontId="1" fillId="8" borderId="57" xfId="0" applyFont="1" applyFill="1" applyBorder="1" applyAlignment="1">
      <alignment horizontal="center" vertical="center" textRotation="90" wrapText="1"/>
    </xf>
    <xf numFmtId="0" fontId="1" fillId="0" borderId="58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60" xfId="0" applyFont="1" applyBorder="1" applyAlignment="1">
      <alignment horizontal="left" vertical="center"/>
    </xf>
    <xf numFmtId="0" fontId="3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1" fillId="8" borderId="63" xfId="0" applyFont="1" applyFill="1" applyBorder="1" applyAlignment="1">
      <alignment horizontal="center" vertical="center" textRotation="90"/>
    </xf>
    <xf numFmtId="0" fontId="1" fillId="8" borderId="61" xfId="0" applyFont="1" applyFill="1" applyBorder="1" applyAlignment="1">
      <alignment horizontal="center" vertical="center" textRotation="90"/>
    </xf>
    <xf numFmtId="0" fontId="2" fillId="0" borderId="54" xfId="0" applyFont="1" applyBorder="1" applyAlignment="1">
      <alignment horizontal="center" vertical="center" textRotation="90"/>
    </xf>
    <xf numFmtId="0" fontId="1" fillId="0" borderId="64" xfId="0" applyFont="1" applyBorder="1" applyAlignment="1">
      <alignment horizontal="left" vertical="center"/>
    </xf>
    <xf numFmtId="10" fontId="4" fillId="4" borderId="65" xfId="0" applyNumberFormat="1" applyFont="1" applyFill="1" applyBorder="1" applyAlignment="1">
      <alignment horizontal="center" vertical="center" wrapText="1"/>
    </xf>
    <xf numFmtId="0" fontId="1" fillId="0" borderId="67" xfId="0" applyFont="1" applyBorder="1" applyAlignment="1">
      <alignment horizontal="left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8" borderId="61" xfId="0" applyFont="1" applyFill="1" applyBorder="1" applyAlignment="1">
      <alignment horizontal="center" vertical="center" textRotation="90" wrapText="1"/>
    </xf>
    <xf numFmtId="0" fontId="1" fillId="0" borderId="70" xfId="0" applyFont="1" applyBorder="1" applyAlignment="1">
      <alignment horizontal="left" vertical="center"/>
    </xf>
    <xf numFmtId="0" fontId="1" fillId="8" borderId="71" xfId="0" applyFont="1" applyFill="1" applyBorder="1" applyAlignment="1">
      <alignment horizontal="center" vertical="center" textRotation="90"/>
    </xf>
    <xf numFmtId="0" fontId="1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10" fontId="4" fillId="3" borderId="74" xfId="0" applyNumberFormat="1" applyFont="1" applyFill="1" applyBorder="1" applyAlignment="1">
      <alignment horizontal="center" vertical="center" wrapText="1"/>
    </xf>
    <xf numFmtId="10" fontId="4" fillId="3" borderId="76" xfId="0" applyNumberFormat="1" applyFont="1" applyFill="1" applyBorder="1" applyAlignment="1">
      <alignment horizontal="center" vertical="center" wrapText="1"/>
    </xf>
    <xf numFmtId="10" fontId="4" fillId="4" borderId="77" xfId="0" applyNumberFormat="1" applyFont="1" applyFill="1" applyBorder="1" applyAlignment="1">
      <alignment horizontal="center" vertical="center" wrapText="1"/>
    </xf>
    <xf numFmtId="10" fontId="4" fillId="3" borderId="67" xfId="0" applyNumberFormat="1" applyFont="1" applyFill="1" applyBorder="1" applyAlignment="1">
      <alignment horizontal="center" vertical="center" wrapText="1"/>
    </xf>
    <xf numFmtId="10" fontId="4" fillId="4" borderId="78" xfId="0" applyNumberFormat="1" applyFont="1" applyFill="1" applyBorder="1" applyAlignment="1">
      <alignment horizontal="center" vertical="center" wrapText="1"/>
    </xf>
    <xf numFmtId="0" fontId="4" fillId="2" borderId="79" xfId="0" applyFont="1" applyFill="1" applyBorder="1" applyAlignment="1">
      <alignment horizontal="center" vertical="center"/>
    </xf>
    <xf numFmtId="10" fontId="4" fillId="4" borderId="81" xfId="0" applyNumberFormat="1" applyFont="1" applyFill="1" applyBorder="1" applyAlignment="1">
      <alignment horizontal="center" vertical="center" wrapText="1"/>
    </xf>
    <xf numFmtId="0" fontId="6" fillId="2" borderId="80" xfId="0" applyFont="1" applyFill="1" applyBorder="1" applyAlignment="1">
      <alignment horizontal="center" vertical="center"/>
    </xf>
    <xf numFmtId="0" fontId="6" fillId="2" borderId="7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1" fillId="0" borderId="82" xfId="0" applyFont="1" applyBorder="1" applyAlignment="1">
      <alignment horizontal="left" vertical="center"/>
    </xf>
    <xf numFmtId="0" fontId="4" fillId="2" borderId="83" xfId="0" applyFont="1" applyFill="1" applyBorder="1" applyAlignment="1">
      <alignment horizontal="center" vertical="center"/>
    </xf>
    <xf numFmtId="10" fontId="4" fillId="3" borderId="84" xfId="0" applyNumberFormat="1" applyFont="1" applyFill="1" applyBorder="1" applyAlignment="1">
      <alignment horizontal="center" vertical="center" wrapText="1"/>
    </xf>
    <xf numFmtId="10" fontId="4" fillId="4" borderId="85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left"/>
    </xf>
    <xf numFmtId="0" fontId="3" fillId="0" borderId="87" xfId="0" applyFont="1" applyBorder="1"/>
    <xf numFmtId="0" fontId="1" fillId="14" borderId="88" xfId="0" applyFont="1" applyFill="1" applyBorder="1" applyAlignment="1">
      <alignment horizontal="center" vertical="center" textRotation="90"/>
    </xf>
    <xf numFmtId="0" fontId="1" fillId="14" borderId="88" xfId="0" applyFont="1" applyFill="1" applyBorder="1" applyAlignment="1">
      <alignment horizontal="center" vertical="center" textRotation="90" wrapText="1"/>
    </xf>
    <xf numFmtId="0" fontId="1" fillId="14" borderId="89" xfId="0" applyFont="1" applyFill="1" applyBorder="1" applyAlignment="1">
      <alignment horizontal="center" vertical="center" textRotation="90"/>
    </xf>
    <xf numFmtId="0" fontId="4" fillId="2" borderId="90" xfId="0" applyFont="1" applyFill="1" applyBorder="1" applyAlignment="1">
      <alignment horizontal="center" vertical="center" textRotation="90"/>
    </xf>
    <xf numFmtId="0" fontId="4" fillId="3" borderId="88" xfId="0" applyFont="1" applyFill="1" applyBorder="1" applyAlignment="1">
      <alignment horizontal="center" vertical="center" textRotation="90" wrapText="1"/>
    </xf>
    <xf numFmtId="0" fontId="4" fillId="4" borderId="91" xfId="0" applyFont="1" applyFill="1" applyBorder="1" applyAlignment="1">
      <alignment horizontal="center" vertical="center" textRotation="90" wrapText="1"/>
    </xf>
    <xf numFmtId="0" fontId="1" fillId="8" borderId="92" xfId="0" applyFont="1" applyFill="1" applyBorder="1" applyAlignment="1">
      <alignment horizontal="center" vertical="center" textRotation="90" wrapText="1"/>
    </xf>
    <xf numFmtId="0" fontId="3" fillId="0" borderId="93" xfId="0" applyFont="1" applyBorder="1" applyAlignment="1">
      <alignment horizontal="center" vertical="center"/>
    </xf>
    <xf numFmtId="0" fontId="1" fillId="8" borderId="93" xfId="0" applyFont="1" applyFill="1" applyBorder="1" applyAlignment="1">
      <alignment horizontal="center" vertical="center" textRotation="90"/>
    </xf>
    <xf numFmtId="0" fontId="7" fillId="15" borderId="93" xfId="0" applyFont="1" applyFill="1" applyBorder="1" applyAlignment="1">
      <alignment horizontal="center" vertical="center" textRotation="90"/>
    </xf>
    <xf numFmtId="0" fontId="3" fillId="15" borderId="93" xfId="0" applyFont="1" applyFill="1" applyBorder="1" applyAlignment="1">
      <alignment horizontal="center" vertical="center" textRotation="90"/>
    </xf>
    <xf numFmtId="0" fontId="3" fillId="15" borderId="94" xfId="0" applyFont="1" applyFill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51"/>
  <sheetViews>
    <sheetView tabSelected="1" zoomScale="130" zoomScaleNormal="130" workbookViewId="0">
      <selection activeCell="A2" sqref="A2"/>
    </sheetView>
  </sheetViews>
  <sheetFormatPr baseColWidth="10" defaultColWidth="11.1796875" defaultRowHeight="15" customHeight="1" x14ac:dyDescent="0.25"/>
  <cols>
    <col min="1" max="1" width="6" customWidth="1"/>
    <col min="2" max="2" width="16.81640625" customWidth="1"/>
    <col min="3" max="3" width="30.453125" customWidth="1"/>
    <col min="4" max="37" width="6" customWidth="1"/>
    <col min="38" max="38" width="10.54296875" customWidth="1"/>
    <col min="39" max="39" width="13" customWidth="1"/>
    <col min="40" max="42" width="10.54296875" customWidth="1"/>
  </cols>
  <sheetData>
    <row r="1" spans="1:42" ht="6.75" customHeight="1" x14ac:dyDescent="0.3">
      <c r="G1" s="1" t="s">
        <v>0</v>
      </c>
      <c r="W1" s="1" t="s">
        <v>1</v>
      </c>
    </row>
    <row r="2" spans="1:42" ht="94.5" customHeight="1" x14ac:dyDescent="0.3">
      <c r="A2" s="24" t="s">
        <v>2</v>
      </c>
      <c r="B2" s="59" t="s">
        <v>3</v>
      </c>
      <c r="C2" s="60"/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3" t="s">
        <v>15</v>
      </c>
      <c r="P2" s="23" t="s">
        <v>16</v>
      </c>
      <c r="Q2" s="23" t="s">
        <v>17</v>
      </c>
      <c r="R2" s="23" t="s">
        <v>18</v>
      </c>
      <c r="S2" s="22" t="s">
        <v>19</v>
      </c>
      <c r="T2" s="22" t="s">
        <v>20</v>
      </c>
      <c r="U2" s="22" t="s">
        <v>21</v>
      </c>
      <c r="V2" s="22" t="s">
        <v>22</v>
      </c>
      <c r="W2" s="22" t="s">
        <v>23</v>
      </c>
      <c r="X2" s="22" t="s">
        <v>24</v>
      </c>
      <c r="Y2" s="22" t="s">
        <v>25</v>
      </c>
      <c r="Z2" s="22" t="s">
        <v>26</v>
      </c>
      <c r="AA2" s="22" t="s">
        <v>27</v>
      </c>
      <c r="AB2" s="22" t="s">
        <v>28</v>
      </c>
      <c r="AC2" s="22" t="s">
        <v>29</v>
      </c>
      <c r="AD2" s="22" t="s">
        <v>30</v>
      </c>
      <c r="AE2" s="22" t="s">
        <v>31</v>
      </c>
      <c r="AF2" s="22" t="s">
        <v>32</v>
      </c>
      <c r="AG2" s="22" t="s">
        <v>33</v>
      </c>
      <c r="AH2" s="22" t="s">
        <v>34</v>
      </c>
      <c r="AI2" s="22" t="s">
        <v>35</v>
      </c>
      <c r="AJ2" s="22" t="s">
        <v>36</v>
      </c>
      <c r="AK2" s="22" t="s">
        <v>37</v>
      </c>
      <c r="AL2" s="2" t="s">
        <v>38</v>
      </c>
      <c r="AM2" s="3" t="s">
        <v>39</v>
      </c>
      <c r="AN2" s="4" t="s">
        <v>40</v>
      </c>
      <c r="AO2" s="5"/>
      <c r="AP2" s="5"/>
    </row>
    <row r="3" spans="1:42" ht="24" customHeight="1" x14ac:dyDescent="0.25">
      <c r="A3" s="55" t="s">
        <v>41</v>
      </c>
      <c r="B3" s="61" t="s">
        <v>42</v>
      </c>
      <c r="C3" s="62"/>
      <c r="D3" s="25">
        <v>2006</v>
      </c>
      <c r="E3" s="25">
        <v>2010</v>
      </c>
      <c r="F3" s="25">
        <v>2010</v>
      </c>
      <c r="G3" s="25">
        <v>2010</v>
      </c>
      <c r="H3" s="25">
        <v>2012</v>
      </c>
      <c r="I3" s="25">
        <v>2012</v>
      </c>
      <c r="J3" s="25">
        <v>2012</v>
      </c>
      <c r="K3" s="25">
        <v>2013</v>
      </c>
      <c r="L3" s="25">
        <v>2013</v>
      </c>
      <c r="M3" s="25">
        <v>2014</v>
      </c>
      <c r="N3" s="25">
        <v>2014</v>
      </c>
      <c r="O3" s="25">
        <v>2015</v>
      </c>
      <c r="P3" s="25">
        <v>2015</v>
      </c>
      <c r="Q3" s="25">
        <v>2016</v>
      </c>
      <c r="R3" s="25">
        <v>2016</v>
      </c>
      <c r="S3" s="25">
        <v>2016</v>
      </c>
      <c r="T3" s="25">
        <v>2017</v>
      </c>
      <c r="U3" s="25">
        <v>2018</v>
      </c>
      <c r="V3" s="25">
        <v>2018</v>
      </c>
      <c r="W3" s="25">
        <v>2018</v>
      </c>
      <c r="X3" s="25">
        <v>2018</v>
      </c>
      <c r="Y3" s="25">
        <v>2019</v>
      </c>
      <c r="Z3" s="25">
        <v>2019</v>
      </c>
      <c r="AA3" s="25">
        <v>2019</v>
      </c>
      <c r="AB3" s="25">
        <v>2020</v>
      </c>
      <c r="AC3" s="25">
        <v>2020</v>
      </c>
      <c r="AD3" s="25">
        <v>2020</v>
      </c>
      <c r="AE3" s="25">
        <v>2020</v>
      </c>
      <c r="AF3" s="25">
        <v>2009</v>
      </c>
      <c r="AG3" s="25">
        <v>2014</v>
      </c>
      <c r="AH3" s="25">
        <v>2016</v>
      </c>
      <c r="AI3" s="25">
        <v>2017</v>
      </c>
      <c r="AJ3" s="25">
        <v>2018</v>
      </c>
      <c r="AK3" s="25">
        <v>2021</v>
      </c>
      <c r="AL3" s="6"/>
      <c r="AM3" s="7"/>
      <c r="AN3" s="8"/>
      <c r="AO3" s="5"/>
      <c r="AP3" s="5"/>
    </row>
    <row r="4" spans="1:42" ht="24" customHeight="1" x14ac:dyDescent="0.3">
      <c r="A4" s="56"/>
      <c r="B4" s="63" t="s">
        <v>43</v>
      </c>
      <c r="C4" s="64"/>
      <c r="D4" s="26" t="s">
        <v>44</v>
      </c>
      <c r="E4" s="26" t="s">
        <v>45</v>
      </c>
      <c r="F4" s="26" t="s">
        <v>45</v>
      </c>
      <c r="G4" s="26" t="s">
        <v>44</v>
      </c>
      <c r="H4" s="26" t="s">
        <v>44</v>
      </c>
      <c r="I4" s="26" t="s">
        <v>45</v>
      </c>
      <c r="J4" s="26" t="s">
        <v>45</v>
      </c>
      <c r="K4" s="26" t="s">
        <v>45</v>
      </c>
      <c r="L4" s="26" t="s">
        <v>44</v>
      </c>
      <c r="M4" s="26" t="s">
        <v>44</v>
      </c>
      <c r="N4" s="26" t="s">
        <v>44</v>
      </c>
      <c r="O4" s="26" t="s">
        <v>44</v>
      </c>
      <c r="P4" s="26" t="s">
        <v>44</v>
      </c>
      <c r="Q4" s="26" t="s">
        <v>45</v>
      </c>
      <c r="R4" s="26" t="s">
        <v>45</v>
      </c>
      <c r="S4" s="26" t="s">
        <v>45</v>
      </c>
      <c r="T4" s="26" t="s">
        <v>45</v>
      </c>
      <c r="U4" s="26" t="s">
        <v>44</v>
      </c>
      <c r="V4" s="26" t="s">
        <v>44</v>
      </c>
      <c r="W4" s="26" t="s">
        <v>44</v>
      </c>
      <c r="X4" s="26" t="s">
        <v>44</v>
      </c>
      <c r="Y4" s="26" t="s">
        <v>44</v>
      </c>
      <c r="Z4" s="26" t="s">
        <v>44</v>
      </c>
      <c r="AA4" s="26" t="s">
        <v>44</v>
      </c>
      <c r="AB4" s="26" t="s">
        <v>45</v>
      </c>
      <c r="AC4" s="26" t="s">
        <v>44</v>
      </c>
      <c r="AD4" s="26" t="s">
        <v>44</v>
      </c>
      <c r="AE4" s="26" t="s">
        <v>44</v>
      </c>
      <c r="AF4" s="26" t="s">
        <v>45</v>
      </c>
      <c r="AG4" s="26" t="s">
        <v>44</v>
      </c>
      <c r="AH4" s="26" t="s">
        <v>44</v>
      </c>
      <c r="AI4" s="26" t="s">
        <v>44</v>
      </c>
      <c r="AJ4" s="26" t="s">
        <v>44</v>
      </c>
      <c r="AK4" s="26" t="s">
        <v>44</v>
      </c>
      <c r="AL4" s="9" t="s">
        <v>46</v>
      </c>
      <c r="AM4" s="10" t="s">
        <v>47</v>
      </c>
      <c r="AN4" s="11"/>
      <c r="AO4" s="5"/>
      <c r="AP4" s="1"/>
    </row>
    <row r="5" spans="1:42" ht="15.75" customHeight="1" x14ac:dyDescent="0.25">
      <c r="A5" s="57" t="s">
        <v>48</v>
      </c>
      <c r="B5" s="61" t="s">
        <v>49</v>
      </c>
      <c r="C5" s="62"/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/>
      <c r="K5" s="25"/>
      <c r="L5" s="25">
        <v>1</v>
      </c>
      <c r="M5" s="25">
        <v>1</v>
      </c>
      <c r="N5" s="25"/>
      <c r="O5" s="25">
        <v>1</v>
      </c>
      <c r="P5" s="25"/>
      <c r="Q5" s="25">
        <v>1</v>
      </c>
      <c r="R5" s="25">
        <v>1</v>
      </c>
      <c r="S5" s="25"/>
      <c r="T5" s="25">
        <v>1</v>
      </c>
      <c r="U5" s="25"/>
      <c r="V5" s="25">
        <v>1</v>
      </c>
      <c r="W5" s="25"/>
      <c r="X5" s="25">
        <v>1</v>
      </c>
      <c r="Y5" s="25">
        <v>1</v>
      </c>
      <c r="Z5" s="25"/>
      <c r="AA5" s="25">
        <v>1</v>
      </c>
      <c r="AB5" s="25"/>
      <c r="AC5" s="25"/>
      <c r="AD5" s="25"/>
      <c r="AE5" s="25"/>
      <c r="AF5" s="25">
        <v>1</v>
      </c>
      <c r="AG5" s="25">
        <v>1</v>
      </c>
      <c r="AH5" s="25">
        <v>1</v>
      </c>
      <c r="AI5" s="25">
        <v>1</v>
      </c>
      <c r="AJ5" s="25">
        <v>1</v>
      </c>
      <c r="AK5" s="25">
        <v>1</v>
      </c>
      <c r="AL5" s="6">
        <f t="shared" ref="AL5:AL8" si="0">SUM(D5:AK5)</f>
        <v>22</v>
      </c>
      <c r="AM5" s="12">
        <v>0.6470588235294118</v>
      </c>
      <c r="AN5" s="13">
        <v>0.6470588235294118</v>
      </c>
    </row>
    <row r="6" spans="1:42" ht="15.75" customHeight="1" x14ac:dyDescent="0.25">
      <c r="A6" s="58"/>
      <c r="B6" s="65" t="s">
        <v>50</v>
      </c>
      <c r="C6" s="66"/>
      <c r="D6" s="27"/>
      <c r="E6" s="27"/>
      <c r="F6" s="27"/>
      <c r="G6" s="27"/>
      <c r="H6" s="27"/>
      <c r="I6" s="27"/>
      <c r="J6" s="27"/>
      <c r="K6" s="27">
        <v>1</v>
      </c>
      <c r="L6" s="27"/>
      <c r="M6" s="27"/>
      <c r="N6" s="27">
        <v>1</v>
      </c>
      <c r="O6" s="27"/>
      <c r="P6" s="27">
        <v>1</v>
      </c>
      <c r="Q6" s="27"/>
      <c r="R6" s="27"/>
      <c r="S6" s="27">
        <v>1</v>
      </c>
      <c r="T6" s="27"/>
      <c r="U6" s="27">
        <v>1</v>
      </c>
      <c r="V6" s="27"/>
      <c r="W6" s="27"/>
      <c r="X6" s="27"/>
      <c r="Y6" s="27"/>
      <c r="Z6" s="27">
        <v>1</v>
      </c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6">
        <f t="shared" si="0"/>
        <v>6</v>
      </c>
      <c r="AM6" s="14">
        <v>0.17647058823529413</v>
      </c>
      <c r="AN6" s="13">
        <v>0.17647058823529413</v>
      </c>
    </row>
    <row r="7" spans="1:42" ht="15.75" customHeight="1" x14ac:dyDescent="0.25">
      <c r="A7" s="58"/>
      <c r="B7" s="65" t="s">
        <v>51</v>
      </c>
      <c r="C7" s="6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>
        <v>1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6">
        <f t="shared" si="0"/>
        <v>1</v>
      </c>
      <c r="AM7" s="14">
        <v>2.9411764705882353E-2</v>
      </c>
      <c r="AN7" s="13">
        <v>2.9411764705882353E-2</v>
      </c>
    </row>
    <row r="8" spans="1:42" ht="15.75" customHeight="1" x14ac:dyDescent="0.25">
      <c r="A8" s="56"/>
      <c r="B8" s="63" t="s">
        <v>52</v>
      </c>
      <c r="C8" s="64"/>
      <c r="D8" s="26"/>
      <c r="E8" s="26"/>
      <c r="F8" s="26"/>
      <c r="G8" s="26"/>
      <c r="H8" s="26"/>
      <c r="I8" s="26"/>
      <c r="J8" s="26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>
        <v>1</v>
      </c>
      <c r="AC8" s="26">
        <v>1</v>
      </c>
      <c r="AD8" s="26">
        <v>1</v>
      </c>
      <c r="AE8" s="26">
        <v>1</v>
      </c>
      <c r="AF8" s="26"/>
      <c r="AG8" s="26"/>
      <c r="AH8" s="26"/>
      <c r="AI8" s="26"/>
      <c r="AJ8" s="26"/>
      <c r="AK8" s="26"/>
      <c r="AL8" s="6">
        <f t="shared" si="0"/>
        <v>5</v>
      </c>
      <c r="AM8" s="15">
        <v>0.14705882352941177</v>
      </c>
      <c r="AN8" s="13">
        <v>0.14705882352941177</v>
      </c>
    </row>
    <row r="9" spans="1:42" ht="15.75" customHeight="1" x14ac:dyDescent="0.25"/>
    <row r="10" spans="1:42" ht="15.75" customHeight="1" x14ac:dyDescent="0.3">
      <c r="B10" s="16" t="s">
        <v>53</v>
      </c>
      <c r="C10" s="17">
        <v>34</v>
      </c>
    </row>
    <row r="11" spans="1:42" ht="15.75" customHeight="1" x14ac:dyDescent="0.25"/>
    <row r="12" spans="1:42" ht="15.75" customHeight="1" x14ac:dyDescent="0.25"/>
    <row r="13" spans="1:42" ht="15.75" customHeight="1" x14ac:dyDescent="0.25"/>
    <row r="14" spans="1:42" ht="15.75" customHeight="1" x14ac:dyDescent="0.25"/>
    <row r="15" spans="1:42" ht="15.75" customHeight="1" x14ac:dyDescent="0.25"/>
    <row r="16" spans="1:4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mergeCells count="9">
    <mergeCell ref="A3:A4"/>
    <mergeCell ref="A5:A8"/>
    <mergeCell ref="B2:C2"/>
    <mergeCell ref="B3:C3"/>
    <mergeCell ref="B4:C4"/>
    <mergeCell ref="B5:C5"/>
    <mergeCell ref="B6:C6"/>
    <mergeCell ref="B7:C7"/>
    <mergeCell ref="B8:C8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61"/>
  <sheetViews>
    <sheetView zoomScale="55" zoomScaleNormal="55" workbookViewId="0">
      <selection activeCell="A2" sqref="A2"/>
    </sheetView>
  </sheetViews>
  <sheetFormatPr baseColWidth="10" defaultColWidth="11.1796875" defaultRowHeight="15" customHeight="1" x14ac:dyDescent="0.25"/>
  <cols>
    <col min="1" max="1" width="6" customWidth="1"/>
    <col min="2" max="2" width="16.81640625" customWidth="1"/>
    <col min="3" max="3" width="30.453125" customWidth="1"/>
    <col min="4" max="37" width="6" customWidth="1"/>
    <col min="38" max="38" width="10.54296875" customWidth="1"/>
    <col min="39" max="39" width="13" customWidth="1"/>
    <col min="40" max="42" width="10.54296875" customWidth="1"/>
  </cols>
  <sheetData>
    <row r="1" spans="1:42" ht="6.75" customHeight="1" thickBot="1" x14ac:dyDescent="0.35">
      <c r="G1" s="1" t="s">
        <v>0</v>
      </c>
      <c r="W1" s="1" t="s">
        <v>1</v>
      </c>
    </row>
    <row r="2" spans="1:42" ht="94.5" customHeight="1" thickBot="1" x14ac:dyDescent="0.35">
      <c r="A2" s="105" t="s">
        <v>2</v>
      </c>
      <c r="B2" s="134" t="s">
        <v>3</v>
      </c>
      <c r="C2" s="135"/>
      <c r="D2" s="136" t="s">
        <v>4</v>
      </c>
      <c r="E2" s="136" t="s">
        <v>5</v>
      </c>
      <c r="F2" s="136" t="s">
        <v>6</v>
      </c>
      <c r="G2" s="136" t="s">
        <v>7</v>
      </c>
      <c r="H2" s="136" t="s">
        <v>8</v>
      </c>
      <c r="I2" s="136" t="s">
        <v>9</v>
      </c>
      <c r="J2" s="136" t="s">
        <v>10</v>
      </c>
      <c r="K2" s="136" t="s">
        <v>11</v>
      </c>
      <c r="L2" s="136" t="s">
        <v>12</v>
      </c>
      <c r="M2" s="136" t="s">
        <v>13</v>
      </c>
      <c r="N2" s="136" t="s">
        <v>14</v>
      </c>
      <c r="O2" s="137" t="s">
        <v>15</v>
      </c>
      <c r="P2" s="137" t="s">
        <v>16</v>
      </c>
      <c r="Q2" s="137" t="s">
        <v>17</v>
      </c>
      <c r="R2" s="137" t="s">
        <v>18</v>
      </c>
      <c r="S2" s="136" t="s">
        <v>19</v>
      </c>
      <c r="T2" s="136" t="s">
        <v>20</v>
      </c>
      <c r="U2" s="136" t="s">
        <v>21</v>
      </c>
      <c r="V2" s="136" t="s">
        <v>22</v>
      </c>
      <c r="W2" s="136" t="s">
        <v>23</v>
      </c>
      <c r="X2" s="136" t="s">
        <v>24</v>
      </c>
      <c r="Y2" s="136" t="s">
        <v>25</v>
      </c>
      <c r="Z2" s="136" t="s">
        <v>26</v>
      </c>
      <c r="AA2" s="136" t="s">
        <v>27</v>
      </c>
      <c r="AB2" s="136" t="s">
        <v>28</v>
      </c>
      <c r="AC2" s="136" t="s">
        <v>29</v>
      </c>
      <c r="AD2" s="136" t="s">
        <v>30</v>
      </c>
      <c r="AE2" s="136" t="s">
        <v>31</v>
      </c>
      <c r="AF2" s="136" t="s">
        <v>32</v>
      </c>
      <c r="AG2" s="136" t="s">
        <v>33</v>
      </c>
      <c r="AH2" s="136" t="s">
        <v>34</v>
      </c>
      <c r="AI2" s="136" t="s">
        <v>35</v>
      </c>
      <c r="AJ2" s="136" t="s">
        <v>36</v>
      </c>
      <c r="AK2" s="138" t="s">
        <v>37</v>
      </c>
      <c r="AL2" s="139" t="s">
        <v>38</v>
      </c>
      <c r="AM2" s="140" t="s">
        <v>39</v>
      </c>
      <c r="AN2" s="141" t="s">
        <v>40</v>
      </c>
      <c r="AO2" s="5"/>
      <c r="AP2" s="5"/>
    </row>
    <row r="3" spans="1:42" ht="25.5" customHeight="1" x14ac:dyDescent="0.25">
      <c r="A3" s="96" t="s">
        <v>54</v>
      </c>
      <c r="B3" s="130" t="s">
        <v>55</v>
      </c>
      <c r="C3" s="89"/>
      <c r="D3" s="48"/>
      <c r="E3" s="48"/>
      <c r="F3" s="48"/>
      <c r="G3" s="48"/>
      <c r="H3" s="48"/>
      <c r="I3" s="48"/>
      <c r="J3" s="48"/>
      <c r="K3" s="48"/>
      <c r="L3" s="48">
        <v>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>
        <v>1</v>
      </c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118"/>
      <c r="AL3" s="131">
        <f t="shared" ref="AL3:AL18" si="0">SUM(D3:AK3)</f>
        <v>2</v>
      </c>
      <c r="AM3" s="132">
        <f>AL3/SUM(AL$3:AL$13)</f>
        <v>7.407407407407407E-2</v>
      </c>
      <c r="AN3" s="133">
        <f>SUM(D3:AK3)/C$20</f>
        <v>5.8823529411764705E-2</v>
      </c>
    </row>
    <row r="4" spans="1:42" ht="25.5" customHeight="1" x14ac:dyDescent="0.25">
      <c r="A4" s="101"/>
      <c r="B4" s="99" t="s">
        <v>56</v>
      </c>
      <c r="C4" s="6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114"/>
      <c r="AL4" s="125">
        <f t="shared" si="0"/>
        <v>0</v>
      </c>
      <c r="AM4" s="92">
        <f>AL4/SUM(AL$3:AL$13)</f>
        <v>0</v>
      </c>
      <c r="AN4" s="107">
        <f>SUM(D4:AK4)/C$20</f>
        <v>0</v>
      </c>
    </row>
    <row r="5" spans="1:42" ht="25.5" customHeight="1" x14ac:dyDescent="0.25">
      <c r="A5" s="102"/>
      <c r="B5" s="99" t="s">
        <v>57</v>
      </c>
      <c r="C5" s="6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114"/>
      <c r="AL5" s="125">
        <f t="shared" si="0"/>
        <v>0</v>
      </c>
      <c r="AM5" s="92">
        <f>AL5/SUM(AL$3:AL$13)</f>
        <v>0</v>
      </c>
      <c r="AN5" s="107">
        <f>SUM(D5:AK5)/C$20</f>
        <v>0</v>
      </c>
    </row>
    <row r="6" spans="1:42" ht="25.5" customHeight="1" x14ac:dyDescent="0.25">
      <c r="A6" s="103" t="s">
        <v>58</v>
      </c>
      <c r="B6" s="99" t="s">
        <v>59</v>
      </c>
      <c r="C6" s="6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>
        <v>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114"/>
      <c r="AL6" s="125">
        <f t="shared" si="0"/>
        <v>1</v>
      </c>
      <c r="AM6" s="92">
        <f>AL6/SUM(AL$3:AL$13)</f>
        <v>3.7037037037037035E-2</v>
      </c>
      <c r="AN6" s="107">
        <f>SUM(D6:AK6)/C$20</f>
        <v>2.9411764705882353E-2</v>
      </c>
    </row>
    <row r="7" spans="1:42" ht="25.5" customHeight="1" x14ac:dyDescent="0.25">
      <c r="A7" s="101"/>
      <c r="B7" s="99" t="s">
        <v>60</v>
      </c>
      <c r="C7" s="66"/>
      <c r="D7" s="27">
        <v>1</v>
      </c>
      <c r="E7" s="27">
        <v>1</v>
      </c>
      <c r="F7" s="27"/>
      <c r="G7" s="27">
        <v>1</v>
      </c>
      <c r="H7" s="27">
        <v>1</v>
      </c>
      <c r="I7" s="27">
        <v>1</v>
      </c>
      <c r="J7" s="27">
        <v>1</v>
      </c>
      <c r="K7" s="27"/>
      <c r="L7" s="27"/>
      <c r="M7" s="27">
        <v>1</v>
      </c>
      <c r="N7" s="27"/>
      <c r="O7" s="27">
        <v>1</v>
      </c>
      <c r="P7" s="27"/>
      <c r="Q7" s="27"/>
      <c r="R7" s="27"/>
      <c r="S7" s="27"/>
      <c r="T7" s="27">
        <v>1</v>
      </c>
      <c r="U7" s="27"/>
      <c r="V7" s="27"/>
      <c r="W7" s="27"/>
      <c r="X7" s="27">
        <v>1</v>
      </c>
      <c r="Y7" s="27">
        <v>1</v>
      </c>
      <c r="Z7" s="27"/>
      <c r="AA7" s="27">
        <v>1</v>
      </c>
      <c r="AB7" s="27"/>
      <c r="AC7" s="27"/>
      <c r="AD7" s="27"/>
      <c r="AE7" s="27"/>
      <c r="AF7" s="27">
        <v>1</v>
      </c>
      <c r="AG7" s="27">
        <v>1</v>
      </c>
      <c r="AH7" s="27">
        <v>1</v>
      </c>
      <c r="AI7" s="27">
        <v>1</v>
      </c>
      <c r="AJ7" s="27">
        <v>1</v>
      </c>
      <c r="AK7" s="114">
        <v>1</v>
      </c>
      <c r="AL7" s="125">
        <f t="shared" si="0"/>
        <v>18</v>
      </c>
      <c r="AM7" s="92">
        <f>AL7/SUM(AL$3:AL$13)</f>
        <v>0.66666666666666663</v>
      </c>
      <c r="AN7" s="107">
        <f>SUM(D7:AK7)/C$20</f>
        <v>0.52941176470588236</v>
      </c>
    </row>
    <row r="8" spans="1:42" ht="25.5" customHeight="1" x14ac:dyDescent="0.25">
      <c r="A8" s="101"/>
      <c r="B8" s="99" t="s">
        <v>61</v>
      </c>
      <c r="C8" s="66"/>
      <c r="D8" s="27"/>
      <c r="E8" s="27"/>
      <c r="F8" s="27"/>
      <c r="G8" s="27"/>
      <c r="H8" s="27">
        <v>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114"/>
      <c r="AL8" s="125">
        <f t="shared" si="0"/>
        <v>1</v>
      </c>
      <c r="AM8" s="92">
        <f>AL8/SUM(AL$3:AL$13)</f>
        <v>3.7037037037037035E-2</v>
      </c>
      <c r="AN8" s="107">
        <f>SUM(D8:AK8)/C$20</f>
        <v>2.9411764705882353E-2</v>
      </c>
    </row>
    <row r="9" spans="1:42" ht="25.5" customHeight="1" x14ac:dyDescent="0.25">
      <c r="A9" s="101"/>
      <c r="B9" s="99" t="s">
        <v>62</v>
      </c>
      <c r="C9" s="66"/>
      <c r="D9" s="27"/>
      <c r="E9" s="27"/>
      <c r="F9" s="27"/>
      <c r="G9" s="27"/>
      <c r="H9" s="27"/>
      <c r="I9" s="27">
        <v>1</v>
      </c>
      <c r="J9" s="27"/>
      <c r="K9" s="27"/>
      <c r="L9" s="27"/>
      <c r="M9" s="27"/>
      <c r="N9" s="27"/>
      <c r="O9" s="27"/>
      <c r="P9" s="27"/>
      <c r="Q9" s="27">
        <v>1</v>
      </c>
      <c r="R9" s="27">
        <v>1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114"/>
      <c r="AL9" s="125">
        <f t="shared" si="0"/>
        <v>3</v>
      </c>
      <c r="AM9" s="92">
        <f>AL9/SUM(AL$3:AL$13)</f>
        <v>0.1111111111111111</v>
      </c>
      <c r="AN9" s="107">
        <f>SUM(D9:AK9)/C$20</f>
        <v>8.8235294117647065E-2</v>
      </c>
    </row>
    <row r="10" spans="1:42" ht="25.5" customHeight="1" x14ac:dyDescent="0.25">
      <c r="A10" s="102"/>
      <c r="B10" s="99" t="s">
        <v>63</v>
      </c>
      <c r="C10" s="6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14"/>
      <c r="AL10" s="125">
        <f t="shared" si="0"/>
        <v>0</v>
      </c>
      <c r="AM10" s="92">
        <f>AL10/SUM(AL$3:AL$13)</f>
        <v>0</v>
      </c>
      <c r="AN10" s="107">
        <f>SUM(D10:AK10)/C$20</f>
        <v>0</v>
      </c>
    </row>
    <row r="11" spans="1:42" ht="25.5" customHeight="1" x14ac:dyDescent="0.25">
      <c r="A11" s="103" t="s">
        <v>64</v>
      </c>
      <c r="B11" s="99" t="s">
        <v>65</v>
      </c>
      <c r="C11" s="6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114"/>
      <c r="AL11" s="125">
        <f t="shared" si="0"/>
        <v>0</v>
      </c>
      <c r="AM11" s="92">
        <f>AL11/SUM(AL$3:AL$13)</f>
        <v>0</v>
      </c>
      <c r="AN11" s="107">
        <f>SUM(D11:AK11)/C$20</f>
        <v>0</v>
      </c>
    </row>
    <row r="12" spans="1:42" ht="25.5" customHeight="1" x14ac:dyDescent="0.25">
      <c r="A12" s="104"/>
      <c r="B12" s="99" t="s">
        <v>66</v>
      </c>
      <c r="C12" s="6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>
        <v>1</v>
      </c>
      <c r="AC12" s="27"/>
      <c r="AD12" s="27"/>
      <c r="AE12" s="27"/>
      <c r="AF12" s="27"/>
      <c r="AG12" s="27"/>
      <c r="AH12" s="27"/>
      <c r="AI12" s="27"/>
      <c r="AJ12" s="27"/>
      <c r="AK12" s="114"/>
      <c r="AL12" s="125">
        <f t="shared" si="0"/>
        <v>1</v>
      </c>
      <c r="AM12" s="92">
        <f>AL12/SUM(AL$3:AL$13)</f>
        <v>3.7037037037037035E-2</v>
      </c>
      <c r="AN12" s="107">
        <f>SUM(D12:AK12)/C$20</f>
        <v>2.9411764705882353E-2</v>
      </c>
    </row>
    <row r="13" spans="1:42" ht="21.75" customHeight="1" x14ac:dyDescent="0.25">
      <c r="A13" s="113"/>
      <c r="B13" s="100" t="s">
        <v>67</v>
      </c>
      <c r="C13" s="87"/>
      <c r="D13" s="38"/>
      <c r="E13" s="38"/>
      <c r="F13" s="38">
        <v>1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115"/>
      <c r="AL13" s="125">
        <f t="shared" si="0"/>
        <v>1</v>
      </c>
      <c r="AM13" s="92">
        <f>AL13/SUM(AL$3:AL$13)</f>
        <v>3.7037037037037035E-2</v>
      </c>
      <c r="AN13" s="107">
        <f>SUM(D13:AK13)/C$20</f>
        <v>2.9411764705882353E-2</v>
      </c>
    </row>
    <row r="14" spans="1:42" ht="21.75" customHeight="1" x14ac:dyDescent="0.25">
      <c r="A14" s="111" t="s">
        <v>119</v>
      </c>
      <c r="B14" s="94" t="s">
        <v>120</v>
      </c>
      <c r="C14" s="93"/>
      <c r="D14" s="91"/>
      <c r="E14" s="91"/>
      <c r="F14" s="91"/>
      <c r="G14" s="91"/>
      <c r="H14" s="91"/>
      <c r="I14" s="91"/>
      <c r="J14" s="91"/>
      <c r="K14" s="91">
        <v>1</v>
      </c>
      <c r="L14" s="91"/>
      <c r="M14" s="91"/>
      <c r="N14" s="91">
        <v>1</v>
      </c>
      <c r="O14" s="91"/>
      <c r="P14" s="91">
        <v>1</v>
      </c>
      <c r="Q14" s="91"/>
      <c r="R14" s="91"/>
      <c r="S14" s="91">
        <v>1</v>
      </c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116"/>
      <c r="AL14" s="125">
        <f t="shared" si="0"/>
        <v>4</v>
      </c>
      <c r="AM14" s="92">
        <f t="shared" ref="AM14:AM16" si="1">AL14/SUM(AL$3:AL$13)</f>
        <v>0.14814814814814814</v>
      </c>
      <c r="AN14" s="107">
        <f t="shared" ref="AN14:AN16" si="2">SUM(D14:AK14)/C$20</f>
        <v>0.11764705882352941</v>
      </c>
    </row>
    <row r="15" spans="1:42" ht="21.75" customHeight="1" x14ac:dyDescent="0.25">
      <c r="A15" s="111"/>
      <c r="B15" s="106" t="s">
        <v>121</v>
      </c>
      <c r="C15" s="93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>
        <v>1</v>
      </c>
      <c r="W15" s="91"/>
      <c r="X15" s="91"/>
      <c r="Y15" s="91"/>
      <c r="Z15" s="91"/>
      <c r="AA15" s="91"/>
      <c r="AB15" s="91"/>
      <c r="AC15" s="91">
        <v>1</v>
      </c>
      <c r="AD15" s="91">
        <v>1</v>
      </c>
      <c r="AE15" s="91">
        <v>1</v>
      </c>
      <c r="AF15" s="91"/>
      <c r="AG15" s="91"/>
      <c r="AH15" s="91"/>
      <c r="AI15" s="91"/>
      <c r="AJ15" s="91"/>
      <c r="AK15" s="116"/>
      <c r="AL15" s="125">
        <f t="shared" si="0"/>
        <v>4</v>
      </c>
      <c r="AM15" s="92">
        <f t="shared" si="1"/>
        <v>0.14814814814814814</v>
      </c>
      <c r="AN15" s="107">
        <f t="shared" si="2"/>
        <v>0.11764705882352941</v>
      </c>
    </row>
    <row r="16" spans="1:42" ht="21.75" customHeight="1" thickBot="1" x14ac:dyDescent="0.3">
      <c r="A16" s="97"/>
      <c r="B16" s="112" t="s">
        <v>119</v>
      </c>
      <c r="C16" s="108"/>
      <c r="D16" s="109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>
        <v>1</v>
      </c>
      <c r="V16" s="110"/>
      <c r="W16" s="110"/>
      <c r="X16" s="110"/>
      <c r="Y16" s="110"/>
      <c r="Z16" s="110">
        <v>1</v>
      </c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7"/>
      <c r="AL16" s="127">
        <f t="shared" si="0"/>
        <v>2</v>
      </c>
      <c r="AM16" s="120">
        <f t="shared" si="1"/>
        <v>7.407407407407407E-2</v>
      </c>
      <c r="AN16" s="126">
        <f t="shared" si="2"/>
        <v>5.8823529411764705E-2</v>
      </c>
    </row>
    <row r="17" spans="1:40" ht="21.75" customHeight="1" x14ac:dyDescent="0.25">
      <c r="A17" s="95" t="s">
        <v>68</v>
      </c>
      <c r="B17" s="88" t="s">
        <v>69</v>
      </c>
      <c r="C17" s="89"/>
      <c r="D17" s="48">
        <v>1</v>
      </c>
      <c r="E17" s="48">
        <v>1</v>
      </c>
      <c r="F17" s="48">
        <v>1</v>
      </c>
      <c r="G17" s="48">
        <v>1</v>
      </c>
      <c r="H17" s="48">
        <v>1</v>
      </c>
      <c r="I17" s="48"/>
      <c r="J17" s="48"/>
      <c r="K17" s="48">
        <v>1</v>
      </c>
      <c r="L17" s="48"/>
      <c r="M17" s="48"/>
      <c r="N17" s="48">
        <v>1</v>
      </c>
      <c r="O17" s="48">
        <v>1</v>
      </c>
      <c r="P17" s="48"/>
      <c r="Q17" s="48">
        <v>1</v>
      </c>
      <c r="R17" s="48">
        <v>1</v>
      </c>
      <c r="S17" s="48">
        <v>1</v>
      </c>
      <c r="T17" s="48"/>
      <c r="U17" s="48">
        <v>1</v>
      </c>
      <c r="V17" s="48">
        <v>1</v>
      </c>
      <c r="W17" s="48"/>
      <c r="X17" s="48"/>
      <c r="Y17" s="48">
        <v>1</v>
      </c>
      <c r="Z17" s="48"/>
      <c r="AA17" s="48"/>
      <c r="AB17" s="48">
        <v>1</v>
      </c>
      <c r="AC17" s="48">
        <v>1</v>
      </c>
      <c r="AD17" s="48">
        <v>1</v>
      </c>
      <c r="AE17" s="48">
        <v>1</v>
      </c>
      <c r="AF17" s="48">
        <v>1</v>
      </c>
      <c r="AG17" s="48">
        <v>1</v>
      </c>
      <c r="AH17" s="48">
        <v>1</v>
      </c>
      <c r="AI17" s="48"/>
      <c r="AJ17" s="48">
        <v>1</v>
      </c>
      <c r="AK17" s="118">
        <v>1</v>
      </c>
      <c r="AL17" s="128">
        <f t="shared" si="0"/>
        <v>23</v>
      </c>
      <c r="AM17" s="121">
        <v>0.67647058823529416</v>
      </c>
      <c r="AN17" s="122">
        <v>0.67647058823529416</v>
      </c>
    </row>
    <row r="18" spans="1:40" ht="21.75" customHeight="1" thickBot="1" x14ac:dyDescent="0.3">
      <c r="A18" s="56"/>
      <c r="B18" s="63" t="s">
        <v>70</v>
      </c>
      <c r="C18" s="64"/>
      <c r="D18" s="26"/>
      <c r="E18" s="26"/>
      <c r="F18" s="26"/>
      <c r="G18" s="26"/>
      <c r="H18" s="26"/>
      <c r="I18" s="26">
        <v>1</v>
      </c>
      <c r="J18" s="26">
        <v>1</v>
      </c>
      <c r="K18" s="26"/>
      <c r="L18" s="26">
        <v>1</v>
      </c>
      <c r="M18" s="26">
        <v>1</v>
      </c>
      <c r="N18" s="26"/>
      <c r="O18" s="26"/>
      <c r="P18" s="26">
        <v>1</v>
      </c>
      <c r="Q18" s="26"/>
      <c r="R18" s="26"/>
      <c r="S18" s="26"/>
      <c r="T18" s="26">
        <v>1</v>
      </c>
      <c r="U18" s="26"/>
      <c r="V18" s="26"/>
      <c r="W18" s="26">
        <v>1</v>
      </c>
      <c r="X18" s="26">
        <v>1</v>
      </c>
      <c r="Y18" s="26"/>
      <c r="Z18" s="26">
        <v>1</v>
      </c>
      <c r="AA18" s="26">
        <v>1</v>
      </c>
      <c r="AB18" s="26"/>
      <c r="AC18" s="26"/>
      <c r="AD18" s="26"/>
      <c r="AE18" s="26"/>
      <c r="AF18" s="26"/>
      <c r="AG18" s="26"/>
      <c r="AH18" s="26"/>
      <c r="AI18" s="26">
        <v>1</v>
      </c>
      <c r="AJ18" s="26"/>
      <c r="AK18" s="119"/>
      <c r="AL18" s="129">
        <f t="shared" si="0"/>
        <v>11</v>
      </c>
      <c r="AM18" s="123">
        <v>0.3235294117647059</v>
      </c>
      <c r="AN18" s="124">
        <v>0.3235294117647059</v>
      </c>
    </row>
    <row r="19" spans="1:40" ht="15.75" customHeight="1" thickBot="1" x14ac:dyDescent="0.3"/>
    <row r="20" spans="1:40" ht="15.75" customHeight="1" x14ac:dyDescent="0.3">
      <c r="B20" s="16" t="s">
        <v>53</v>
      </c>
      <c r="C20" s="17">
        <v>34</v>
      </c>
    </row>
    <row r="21" spans="1:40" ht="15.75" customHeight="1" x14ac:dyDescent="0.25"/>
    <row r="22" spans="1:40" ht="15.75" customHeight="1" x14ac:dyDescent="0.25"/>
    <row r="23" spans="1:40" ht="15.75" customHeight="1" x14ac:dyDescent="0.25"/>
    <row r="24" spans="1:40" ht="15.75" customHeight="1" x14ac:dyDescent="0.25"/>
    <row r="25" spans="1:40" ht="15.75" customHeight="1" x14ac:dyDescent="0.25"/>
    <row r="26" spans="1:40" ht="15.75" customHeight="1" x14ac:dyDescent="0.25"/>
    <row r="27" spans="1:40" ht="15.75" customHeight="1" x14ac:dyDescent="0.25"/>
    <row r="28" spans="1:40" ht="15.75" customHeight="1" x14ac:dyDescent="0.25"/>
    <row r="29" spans="1:40" ht="15.75" customHeight="1" x14ac:dyDescent="0.25"/>
    <row r="30" spans="1:40" ht="15.75" customHeight="1" x14ac:dyDescent="0.25"/>
    <row r="31" spans="1:40" ht="15.75" customHeight="1" x14ac:dyDescent="0.25"/>
    <row r="32" spans="1:4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</sheetData>
  <mergeCells count="22">
    <mergeCell ref="B14:C14"/>
    <mergeCell ref="B15:C15"/>
    <mergeCell ref="B2:C2"/>
    <mergeCell ref="B3:C3"/>
    <mergeCell ref="B4:C4"/>
    <mergeCell ref="B5:C5"/>
    <mergeCell ref="A3:A5"/>
    <mergeCell ref="A6:A10"/>
    <mergeCell ref="A11:A13"/>
    <mergeCell ref="A17:A18"/>
    <mergeCell ref="B6:C6"/>
    <mergeCell ref="B7:C7"/>
    <mergeCell ref="B8:C8"/>
    <mergeCell ref="B9:C9"/>
    <mergeCell ref="B10:C10"/>
    <mergeCell ref="B11:C11"/>
    <mergeCell ref="B12:C12"/>
    <mergeCell ref="B13:C13"/>
    <mergeCell ref="B17:C17"/>
    <mergeCell ref="B18:C18"/>
    <mergeCell ref="B16:C16"/>
    <mergeCell ref="A14:A16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57"/>
  <sheetViews>
    <sheetView zoomScale="55" zoomScaleNormal="55" workbookViewId="0">
      <selection activeCell="A2" sqref="A2"/>
    </sheetView>
  </sheetViews>
  <sheetFormatPr baseColWidth="10" defaultColWidth="11.1796875" defaultRowHeight="15" customHeight="1" x14ac:dyDescent="0.25"/>
  <cols>
    <col min="1" max="1" width="6" customWidth="1"/>
    <col min="2" max="2" width="16.81640625" customWidth="1"/>
    <col min="3" max="3" width="30.453125" customWidth="1"/>
    <col min="4" max="37" width="6" customWidth="1"/>
    <col min="38" max="38" width="10.54296875" customWidth="1"/>
    <col min="39" max="39" width="13" customWidth="1"/>
    <col min="40" max="42" width="10.54296875" customWidth="1"/>
  </cols>
  <sheetData>
    <row r="1" spans="1:42" ht="6.75" customHeight="1" x14ac:dyDescent="0.3">
      <c r="G1" s="1" t="s">
        <v>0</v>
      </c>
      <c r="W1" s="1" t="s">
        <v>1</v>
      </c>
    </row>
    <row r="2" spans="1:42" ht="94.5" customHeight="1" x14ac:dyDescent="0.3">
      <c r="A2" s="28" t="s">
        <v>2</v>
      </c>
      <c r="B2" s="72" t="s">
        <v>3</v>
      </c>
      <c r="C2" s="73"/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29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29" t="s">
        <v>19</v>
      </c>
      <c r="T2" s="29" t="s">
        <v>20</v>
      </c>
      <c r="U2" s="29" t="s">
        <v>21</v>
      </c>
      <c r="V2" s="29" t="s">
        <v>22</v>
      </c>
      <c r="W2" s="29" t="s">
        <v>23</v>
      </c>
      <c r="X2" s="29" t="s">
        <v>24</v>
      </c>
      <c r="Y2" s="29" t="s">
        <v>25</v>
      </c>
      <c r="Z2" s="29" t="s">
        <v>26</v>
      </c>
      <c r="AA2" s="29" t="s">
        <v>27</v>
      </c>
      <c r="AB2" s="29" t="s">
        <v>28</v>
      </c>
      <c r="AC2" s="29" t="s">
        <v>29</v>
      </c>
      <c r="AD2" s="29" t="s">
        <v>30</v>
      </c>
      <c r="AE2" s="29" t="s">
        <v>31</v>
      </c>
      <c r="AF2" s="29" t="s">
        <v>32</v>
      </c>
      <c r="AG2" s="29" t="s">
        <v>33</v>
      </c>
      <c r="AH2" s="29" t="s">
        <v>34</v>
      </c>
      <c r="AI2" s="29" t="s">
        <v>35</v>
      </c>
      <c r="AJ2" s="29" t="s">
        <v>36</v>
      </c>
      <c r="AK2" s="29" t="s">
        <v>37</v>
      </c>
      <c r="AL2" s="31" t="s">
        <v>38</v>
      </c>
      <c r="AM2" s="32" t="s">
        <v>39</v>
      </c>
      <c r="AN2" s="33" t="s">
        <v>40</v>
      </c>
      <c r="AO2" s="5"/>
      <c r="AP2" s="5"/>
    </row>
    <row r="3" spans="1:42" ht="22.5" customHeight="1" x14ac:dyDescent="0.25">
      <c r="A3" s="67" t="s">
        <v>71</v>
      </c>
      <c r="B3" s="61" t="s">
        <v>72</v>
      </c>
      <c r="C3" s="62"/>
      <c r="D3" s="25">
        <v>1</v>
      </c>
      <c r="E3" s="25">
        <v>1</v>
      </c>
      <c r="F3" s="25"/>
      <c r="G3" s="25">
        <v>1</v>
      </c>
      <c r="H3" s="25"/>
      <c r="I3" s="25"/>
      <c r="J3" s="25">
        <v>1</v>
      </c>
      <c r="K3" s="25"/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/>
      <c r="X3" s="25">
        <v>1</v>
      </c>
      <c r="Y3" s="25">
        <v>1</v>
      </c>
      <c r="Z3" s="25">
        <v>1</v>
      </c>
      <c r="AA3" s="25">
        <v>1</v>
      </c>
      <c r="AB3" s="25"/>
      <c r="AC3" s="25"/>
      <c r="AD3" s="25"/>
      <c r="AE3" s="25"/>
      <c r="AF3" s="25">
        <v>1</v>
      </c>
      <c r="AG3" s="25">
        <v>1</v>
      </c>
      <c r="AH3" s="25">
        <v>1</v>
      </c>
      <c r="AI3" s="25">
        <v>1</v>
      </c>
      <c r="AJ3" s="25">
        <v>1</v>
      </c>
      <c r="AK3" s="25">
        <v>1</v>
      </c>
      <c r="AL3" s="6">
        <f t="shared" ref="AL3:AL14" si="0">SUM(D3:AK3)</f>
        <v>25</v>
      </c>
      <c r="AM3" s="12">
        <f t="shared" ref="AM3:AM7" si="1">AL3/SUM(AL$3:AL$7)</f>
        <v>0.43859649122807015</v>
      </c>
      <c r="AN3" s="34">
        <f t="shared" ref="AN3:AN14" si="2">SUM(D3:AK3)/C$16</f>
        <v>0.73529411764705888</v>
      </c>
    </row>
    <row r="4" spans="1:42" ht="22.5" customHeight="1" x14ac:dyDescent="0.25">
      <c r="A4" s="68"/>
      <c r="B4" s="65" t="s">
        <v>73</v>
      </c>
      <c r="C4" s="66"/>
      <c r="D4" s="27">
        <v>1</v>
      </c>
      <c r="E4" s="27">
        <v>1</v>
      </c>
      <c r="F4" s="27"/>
      <c r="G4" s="27">
        <v>1</v>
      </c>
      <c r="H4" s="27">
        <v>1</v>
      </c>
      <c r="I4" s="27"/>
      <c r="J4" s="27">
        <v>1</v>
      </c>
      <c r="K4" s="27">
        <v>1</v>
      </c>
      <c r="L4" s="27"/>
      <c r="M4" s="27">
        <v>1</v>
      </c>
      <c r="N4" s="27">
        <v>1</v>
      </c>
      <c r="O4" s="27">
        <v>1</v>
      </c>
      <c r="P4" s="27">
        <v>1</v>
      </c>
      <c r="Q4" s="27"/>
      <c r="R4" s="27"/>
      <c r="S4" s="27">
        <v>1</v>
      </c>
      <c r="T4" s="27">
        <v>1</v>
      </c>
      <c r="U4" s="27">
        <v>1</v>
      </c>
      <c r="V4" s="27">
        <v>1</v>
      </c>
      <c r="W4" s="27"/>
      <c r="X4" s="27">
        <v>1</v>
      </c>
      <c r="Y4" s="27">
        <v>1</v>
      </c>
      <c r="Z4" s="27">
        <v>1</v>
      </c>
      <c r="AA4" s="27">
        <v>1</v>
      </c>
      <c r="AB4" s="27"/>
      <c r="AC4" s="27"/>
      <c r="AD4" s="27"/>
      <c r="AE4" s="27"/>
      <c r="AF4" s="27">
        <v>1</v>
      </c>
      <c r="AG4" s="27">
        <v>1</v>
      </c>
      <c r="AH4" s="27">
        <v>1</v>
      </c>
      <c r="AI4" s="27">
        <v>1</v>
      </c>
      <c r="AJ4" s="27">
        <v>1</v>
      </c>
      <c r="AK4" s="27">
        <v>1</v>
      </c>
      <c r="AL4" s="6">
        <f t="shared" si="0"/>
        <v>24</v>
      </c>
      <c r="AM4" s="14">
        <f t="shared" si="1"/>
        <v>0.42105263157894735</v>
      </c>
      <c r="AN4" s="34">
        <f t="shared" si="2"/>
        <v>0.70588235294117652</v>
      </c>
    </row>
    <row r="5" spans="1:42" ht="22.5" customHeight="1" x14ac:dyDescent="0.25">
      <c r="A5" s="68"/>
      <c r="B5" s="65" t="s">
        <v>74</v>
      </c>
      <c r="C5" s="66"/>
      <c r="D5" s="27"/>
      <c r="E5" s="27"/>
      <c r="F5" s="27">
        <v>1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>
        <v>1</v>
      </c>
      <c r="V5" s="27"/>
      <c r="W5" s="27"/>
      <c r="X5" s="27"/>
      <c r="Y5" s="27"/>
      <c r="Z5" s="27">
        <v>1</v>
      </c>
      <c r="AA5" s="27"/>
      <c r="AB5" s="27">
        <v>1</v>
      </c>
      <c r="AC5" s="27"/>
      <c r="AD5" s="27"/>
      <c r="AE5" s="27"/>
      <c r="AF5" s="27"/>
      <c r="AG5" s="27"/>
      <c r="AH5" s="27"/>
      <c r="AI5" s="27"/>
      <c r="AJ5" s="27"/>
      <c r="AK5" s="27"/>
      <c r="AL5" s="6">
        <f t="shared" si="0"/>
        <v>4</v>
      </c>
      <c r="AM5" s="14">
        <f t="shared" si="1"/>
        <v>7.0175438596491224E-2</v>
      </c>
      <c r="AN5" s="34">
        <f t="shared" si="2"/>
        <v>0.11764705882352941</v>
      </c>
    </row>
    <row r="6" spans="1:42" ht="22.5" customHeight="1" x14ac:dyDescent="0.25">
      <c r="A6" s="68"/>
      <c r="B6" s="65" t="s">
        <v>75</v>
      </c>
      <c r="C6" s="6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>
        <v>1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6">
        <f t="shared" si="0"/>
        <v>1</v>
      </c>
      <c r="AM6" s="14">
        <f t="shared" si="1"/>
        <v>1.7543859649122806E-2</v>
      </c>
      <c r="AN6" s="34">
        <f t="shared" si="2"/>
        <v>2.9411764705882353E-2</v>
      </c>
    </row>
    <row r="7" spans="1:42" ht="22.5" customHeight="1" x14ac:dyDescent="0.25">
      <c r="A7" s="69"/>
      <c r="B7" s="63" t="s">
        <v>76</v>
      </c>
      <c r="C7" s="64"/>
      <c r="D7" s="26"/>
      <c r="E7" s="26"/>
      <c r="F7" s="26"/>
      <c r="G7" s="26"/>
      <c r="H7" s="26"/>
      <c r="I7" s="26">
        <v>1</v>
      </c>
      <c r="J7" s="26"/>
      <c r="K7" s="26">
        <v>1</v>
      </c>
      <c r="L7" s="26"/>
      <c r="M7" s="26"/>
      <c r="N7" s="26"/>
      <c r="O7" s="26"/>
      <c r="P7" s="26"/>
      <c r="Q7" s="26">
        <v>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6">
        <f t="shared" si="0"/>
        <v>3</v>
      </c>
      <c r="AM7" s="15">
        <f t="shared" si="1"/>
        <v>5.2631578947368418E-2</v>
      </c>
      <c r="AN7" s="34">
        <f t="shared" si="2"/>
        <v>8.8235294117647065E-2</v>
      </c>
    </row>
    <row r="8" spans="1:42" ht="22.5" customHeight="1" x14ac:dyDescent="0.25">
      <c r="A8" s="70" t="s">
        <v>77</v>
      </c>
      <c r="B8" s="61" t="s">
        <v>78</v>
      </c>
      <c r="C8" s="62"/>
      <c r="D8" s="25"/>
      <c r="E8" s="25"/>
      <c r="F8" s="25"/>
      <c r="G8" s="25"/>
      <c r="H8" s="25"/>
      <c r="I8" s="25"/>
      <c r="J8" s="25">
        <v>1</v>
      </c>
      <c r="K8" s="25"/>
      <c r="L8" s="25"/>
      <c r="M8" s="25">
        <v>1</v>
      </c>
      <c r="N8" s="25">
        <v>1</v>
      </c>
      <c r="O8" s="25"/>
      <c r="P8" s="25">
        <v>1</v>
      </c>
      <c r="Q8" s="25"/>
      <c r="R8" s="25">
        <v>1</v>
      </c>
      <c r="S8" s="25">
        <v>1</v>
      </c>
      <c r="T8" s="25">
        <v>1</v>
      </c>
      <c r="U8" s="25"/>
      <c r="V8" s="25"/>
      <c r="W8" s="25"/>
      <c r="X8" s="25">
        <v>1</v>
      </c>
      <c r="Y8" s="25">
        <v>1</v>
      </c>
      <c r="Z8" s="25">
        <v>1</v>
      </c>
      <c r="AA8" s="25">
        <v>1</v>
      </c>
      <c r="AB8" s="25"/>
      <c r="AC8" s="25"/>
      <c r="AD8" s="25"/>
      <c r="AE8" s="25"/>
      <c r="AF8" s="25">
        <v>1</v>
      </c>
      <c r="AG8" s="25">
        <v>1</v>
      </c>
      <c r="AH8" s="25">
        <v>1</v>
      </c>
      <c r="AI8" s="25"/>
      <c r="AJ8" s="25">
        <v>1</v>
      </c>
      <c r="AK8" s="25">
        <v>1</v>
      </c>
      <c r="AL8" s="6">
        <f t="shared" si="0"/>
        <v>16</v>
      </c>
      <c r="AM8" s="12">
        <f t="shared" ref="AM8:AM14" si="3">AL8/SUM(AL$8:AL$14)</f>
        <v>0.43243243243243246</v>
      </c>
      <c r="AN8" s="34">
        <f t="shared" si="2"/>
        <v>0.47058823529411764</v>
      </c>
    </row>
    <row r="9" spans="1:42" ht="22.5" customHeight="1" x14ac:dyDescent="0.25">
      <c r="A9" s="68"/>
      <c r="B9" s="65" t="s">
        <v>79</v>
      </c>
      <c r="C9" s="6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>
        <v>1</v>
      </c>
      <c r="P9" s="27"/>
      <c r="Q9" s="27"/>
      <c r="R9" s="27"/>
      <c r="S9" s="27">
        <v>1</v>
      </c>
      <c r="T9" s="27">
        <v>1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>
        <v>1</v>
      </c>
      <c r="AI9" s="27"/>
      <c r="AJ9" s="27">
        <v>1</v>
      </c>
      <c r="AK9" s="27"/>
      <c r="AL9" s="6">
        <f t="shared" si="0"/>
        <v>5</v>
      </c>
      <c r="AM9" s="12">
        <f t="shared" si="3"/>
        <v>0.13513513513513514</v>
      </c>
      <c r="AN9" s="34">
        <f t="shared" si="2"/>
        <v>0.14705882352941177</v>
      </c>
    </row>
    <row r="10" spans="1:42" ht="22.5" customHeight="1" x14ac:dyDescent="0.25">
      <c r="A10" s="68"/>
      <c r="B10" s="65" t="s">
        <v>80</v>
      </c>
      <c r="C10" s="66"/>
      <c r="D10" s="27"/>
      <c r="E10" s="27"/>
      <c r="F10" s="27"/>
      <c r="G10" s="27"/>
      <c r="H10" s="27"/>
      <c r="I10" s="27"/>
      <c r="J10" s="27"/>
      <c r="K10" s="27"/>
      <c r="L10" s="27">
        <v>1</v>
      </c>
      <c r="M10" s="27"/>
      <c r="N10" s="27"/>
      <c r="O10" s="27"/>
      <c r="P10" s="27"/>
      <c r="Q10" s="27"/>
      <c r="R10" s="27"/>
      <c r="S10" s="27"/>
      <c r="T10" s="27">
        <v>1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6">
        <f t="shared" si="0"/>
        <v>2</v>
      </c>
      <c r="AM10" s="12">
        <f t="shared" si="3"/>
        <v>5.4054054054054057E-2</v>
      </c>
      <c r="AN10" s="34">
        <f t="shared" si="2"/>
        <v>5.8823529411764705E-2</v>
      </c>
    </row>
    <row r="11" spans="1:42" ht="22.5" customHeight="1" x14ac:dyDescent="0.25">
      <c r="A11" s="68"/>
      <c r="B11" s="65" t="s">
        <v>81</v>
      </c>
      <c r="C11" s="6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</v>
      </c>
      <c r="T11" s="27"/>
      <c r="U11" s="27"/>
      <c r="V11" s="27"/>
      <c r="W11" s="27"/>
      <c r="X11" s="27"/>
      <c r="Y11" s="27"/>
      <c r="Z11" s="27">
        <v>1</v>
      </c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6">
        <f t="shared" si="0"/>
        <v>2</v>
      </c>
      <c r="AM11" s="12">
        <f t="shared" si="3"/>
        <v>5.4054054054054057E-2</v>
      </c>
      <c r="AN11" s="34">
        <f t="shared" si="2"/>
        <v>5.8823529411764705E-2</v>
      </c>
    </row>
    <row r="12" spans="1:42" ht="22.5" customHeight="1" x14ac:dyDescent="0.25">
      <c r="A12" s="68"/>
      <c r="B12" s="65" t="s">
        <v>82</v>
      </c>
      <c r="C12" s="66"/>
      <c r="D12" s="27"/>
      <c r="E12" s="27">
        <v>1</v>
      </c>
      <c r="F12" s="27"/>
      <c r="G12" s="27">
        <v>1</v>
      </c>
      <c r="H12" s="27"/>
      <c r="I12" s="27"/>
      <c r="J12" s="27"/>
      <c r="K12" s="27"/>
      <c r="L12" s="27"/>
      <c r="M12" s="27"/>
      <c r="N12" s="27"/>
      <c r="O12" s="27"/>
      <c r="P12" s="27">
        <v>1</v>
      </c>
      <c r="Q12" s="27"/>
      <c r="R12" s="27"/>
      <c r="S12" s="27">
        <v>1</v>
      </c>
      <c r="T12" s="27"/>
      <c r="U12" s="27"/>
      <c r="V12" s="27"/>
      <c r="W12" s="27"/>
      <c r="X12" s="27"/>
      <c r="Y12" s="27"/>
      <c r="Z12" s="27">
        <v>1</v>
      </c>
      <c r="AA12" s="27"/>
      <c r="AB12" s="27"/>
      <c r="AC12" s="27"/>
      <c r="AD12" s="27"/>
      <c r="AE12" s="27"/>
      <c r="AF12" s="27"/>
      <c r="AG12" s="27">
        <v>1</v>
      </c>
      <c r="AH12" s="27">
        <v>1</v>
      </c>
      <c r="AI12" s="27"/>
      <c r="AJ12" s="27">
        <v>1</v>
      </c>
      <c r="AK12" s="27"/>
      <c r="AL12" s="6">
        <f t="shared" si="0"/>
        <v>8</v>
      </c>
      <c r="AM12" s="12">
        <f t="shared" si="3"/>
        <v>0.21621621621621623</v>
      </c>
      <c r="AN12" s="34">
        <f t="shared" si="2"/>
        <v>0.23529411764705882</v>
      </c>
    </row>
    <row r="13" spans="1:42" ht="22.5" customHeight="1" x14ac:dyDescent="0.25">
      <c r="A13" s="68"/>
      <c r="B13" s="65" t="s">
        <v>83</v>
      </c>
      <c r="C13" s="66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>
        <v>1</v>
      </c>
      <c r="AI13" s="38">
        <v>1</v>
      </c>
      <c r="AJ13" s="38">
        <v>1</v>
      </c>
      <c r="AK13" s="38"/>
      <c r="AL13" s="6">
        <f t="shared" si="0"/>
        <v>3</v>
      </c>
      <c r="AM13" s="12">
        <f t="shared" si="3"/>
        <v>8.1081081081081086E-2</v>
      </c>
      <c r="AN13" s="34">
        <f t="shared" si="2"/>
        <v>8.8235294117647065E-2</v>
      </c>
    </row>
    <row r="14" spans="1:42" ht="22.5" customHeight="1" x14ac:dyDescent="0.25">
      <c r="A14" s="71"/>
      <c r="B14" s="74" t="s">
        <v>84</v>
      </c>
      <c r="C14" s="75"/>
      <c r="D14" s="39">
        <v>1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5">
        <f t="shared" si="0"/>
        <v>1</v>
      </c>
      <c r="AM14" s="36">
        <f t="shared" si="3"/>
        <v>2.7027027027027029E-2</v>
      </c>
      <c r="AN14" s="37">
        <f t="shared" si="2"/>
        <v>2.9411764705882353E-2</v>
      </c>
    </row>
    <row r="15" spans="1:42" ht="15.75" customHeight="1" x14ac:dyDescent="0.25"/>
    <row r="16" spans="1:42" ht="15.75" customHeight="1" x14ac:dyDescent="0.3">
      <c r="B16" s="16" t="s">
        <v>53</v>
      </c>
      <c r="C16" s="17">
        <v>34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</sheetData>
  <mergeCells count="15">
    <mergeCell ref="A3:A7"/>
    <mergeCell ref="A8:A14"/>
    <mergeCell ref="B2:C2"/>
    <mergeCell ref="B12:C12"/>
    <mergeCell ref="B13:C13"/>
    <mergeCell ref="B14:C14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73"/>
  <sheetViews>
    <sheetView zoomScale="55" zoomScaleNormal="55" workbookViewId="0">
      <selection activeCell="A2" sqref="A2"/>
    </sheetView>
  </sheetViews>
  <sheetFormatPr baseColWidth="10" defaultColWidth="11.1796875" defaultRowHeight="15" customHeight="1" x14ac:dyDescent="0.25"/>
  <cols>
    <col min="1" max="1" width="6" customWidth="1"/>
    <col min="2" max="2" width="16.81640625" customWidth="1"/>
    <col min="3" max="3" width="30.453125" customWidth="1"/>
    <col min="4" max="37" width="6" customWidth="1"/>
    <col min="38" max="38" width="10.54296875" customWidth="1"/>
    <col min="39" max="39" width="13" customWidth="1"/>
    <col min="40" max="42" width="10.54296875" customWidth="1"/>
  </cols>
  <sheetData>
    <row r="1" spans="1:42" ht="6.75" customHeight="1" x14ac:dyDescent="0.3">
      <c r="G1" s="1" t="s">
        <v>0</v>
      </c>
      <c r="W1" s="1" t="s">
        <v>1</v>
      </c>
    </row>
    <row r="2" spans="1:42" ht="94.5" customHeight="1" x14ac:dyDescent="0.3">
      <c r="A2" s="45" t="s">
        <v>2</v>
      </c>
      <c r="B2" s="76" t="s">
        <v>3</v>
      </c>
      <c r="C2" s="77"/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46" t="s">
        <v>9</v>
      </c>
      <c r="J2" s="46" t="s">
        <v>10</v>
      </c>
      <c r="K2" s="46" t="s">
        <v>11</v>
      </c>
      <c r="L2" s="46" t="s">
        <v>12</v>
      </c>
      <c r="M2" s="46" t="s">
        <v>13</v>
      </c>
      <c r="N2" s="46" t="s">
        <v>14</v>
      </c>
      <c r="O2" s="47" t="s">
        <v>15</v>
      </c>
      <c r="P2" s="47" t="s">
        <v>16</v>
      </c>
      <c r="Q2" s="47" t="s">
        <v>17</v>
      </c>
      <c r="R2" s="47" t="s">
        <v>18</v>
      </c>
      <c r="S2" s="46" t="s">
        <v>19</v>
      </c>
      <c r="T2" s="46" t="s">
        <v>20</v>
      </c>
      <c r="U2" s="46" t="s">
        <v>21</v>
      </c>
      <c r="V2" s="46" t="s">
        <v>22</v>
      </c>
      <c r="W2" s="46" t="s">
        <v>23</v>
      </c>
      <c r="X2" s="46" t="s">
        <v>24</v>
      </c>
      <c r="Y2" s="46" t="s">
        <v>25</v>
      </c>
      <c r="Z2" s="46" t="s">
        <v>26</v>
      </c>
      <c r="AA2" s="46" t="s">
        <v>27</v>
      </c>
      <c r="AB2" s="46" t="s">
        <v>28</v>
      </c>
      <c r="AC2" s="46" t="s">
        <v>29</v>
      </c>
      <c r="AD2" s="46" t="s">
        <v>30</v>
      </c>
      <c r="AE2" s="46" t="s">
        <v>31</v>
      </c>
      <c r="AF2" s="46" t="s">
        <v>32</v>
      </c>
      <c r="AG2" s="46" t="s">
        <v>33</v>
      </c>
      <c r="AH2" s="46" t="s">
        <v>34</v>
      </c>
      <c r="AI2" s="46" t="s">
        <v>35</v>
      </c>
      <c r="AJ2" s="46" t="s">
        <v>36</v>
      </c>
      <c r="AK2" s="46" t="s">
        <v>37</v>
      </c>
      <c r="AL2" s="42" t="s">
        <v>38</v>
      </c>
      <c r="AM2" s="43" t="s">
        <v>39</v>
      </c>
      <c r="AN2" s="44" t="s">
        <v>40</v>
      </c>
      <c r="AO2" s="5"/>
      <c r="AP2" s="5"/>
    </row>
    <row r="3" spans="1:42" ht="22.5" customHeight="1" x14ac:dyDescent="0.25">
      <c r="A3" s="78" t="s">
        <v>85</v>
      </c>
      <c r="B3" s="79" t="s">
        <v>86</v>
      </c>
      <c r="C3" s="54" t="s">
        <v>87</v>
      </c>
      <c r="D3" s="48"/>
      <c r="E3" s="48"/>
      <c r="F3" s="48"/>
      <c r="G3" s="48"/>
      <c r="H3" s="48"/>
      <c r="I3" s="48"/>
      <c r="J3" s="48"/>
      <c r="K3" s="48"/>
      <c r="L3" s="48"/>
      <c r="M3" s="48">
        <v>1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>
        <v>1</v>
      </c>
      <c r="Z3" s="48"/>
      <c r="AA3" s="48"/>
      <c r="AB3" s="48"/>
      <c r="AC3" s="48"/>
      <c r="AD3" s="48"/>
      <c r="AE3" s="48"/>
      <c r="AF3" s="48">
        <v>1</v>
      </c>
      <c r="AG3" s="48"/>
      <c r="AH3" s="48"/>
      <c r="AI3" s="48"/>
      <c r="AJ3" s="48"/>
      <c r="AK3" s="48"/>
      <c r="AL3" s="40">
        <f t="shared" ref="AL3:AL30" si="0">SUM(D3:AK3)</f>
        <v>3</v>
      </c>
      <c r="AM3" s="19">
        <f t="shared" ref="AM3:AM20" si="1">AL3/SUM(AL$3:AL$20)</f>
        <v>4.8387096774193547E-2</v>
      </c>
      <c r="AN3" s="41">
        <f t="shared" ref="AN3:AN30" si="2">SUM(D3:AK3)/C$32</f>
        <v>8.8235294117647065E-2</v>
      </c>
    </row>
    <row r="4" spans="1:42" ht="22.5" customHeight="1" x14ac:dyDescent="0.25">
      <c r="A4" s="58"/>
      <c r="B4" s="80"/>
      <c r="C4" s="52" t="s">
        <v>88</v>
      </c>
      <c r="D4" s="27"/>
      <c r="E4" s="27"/>
      <c r="F4" s="27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>
        <v>1</v>
      </c>
      <c r="S4" s="27"/>
      <c r="T4" s="27">
        <v>1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>
        <v>1</v>
      </c>
      <c r="AH4" s="27">
        <v>1</v>
      </c>
      <c r="AI4" s="27"/>
      <c r="AJ4" s="27"/>
      <c r="AK4" s="27"/>
      <c r="AL4" s="6">
        <f t="shared" si="0"/>
        <v>5</v>
      </c>
      <c r="AM4" s="19">
        <f t="shared" si="1"/>
        <v>8.0645161290322578E-2</v>
      </c>
      <c r="AN4" s="13">
        <f t="shared" si="2"/>
        <v>0.14705882352941177</v>
      </c>
    </row>
    <row r="5" spans="1:42" ht="22.5" customHeight="1" x14ac:dyDescent="0.25">
      <c r="A5" s="58"/>
      <c r="B5" s="80"/>
      <c r="C5" s="52" t="s">
        <v>89</v>
      </c>
      <c r="D5" s="27">
        <v>1</v>
      </c>
      <c r="E5" s="27">
        <v>1</v>
      </c>
      <c r="F5" s="27"/>
      <c r="G5" s="27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>
        <v>1</v>
      </c>
      <c r="Y5" s="27">
        <v>1</v>
      </c>
      <c r="Z5" s="27"/>
      <c r="AA5" s="27">
        <v>1</v>
      </c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6">
        <f t="shared" si="0"/>
        <v>6</v>
      </c>
      <c r="AM5" s="19">
        <f t="shared" si="1"/>
        <v>9.6774193548387094E-2</v>
      </c>
      <c r="AN5" s="13">
        <f t="shared" si="2"/>
        <v>0.17647058823529413</v>
      </c>
    </row>
    <row r="6" spans="1:42" ht="22.5" customHeight="1" x14ac:dyDescent="0.25">
      <c r="A6" s="58"/>
      <c r="B6" s="80"/>
      <c r="C6" s="52" t="s">
        <v>90</v>
      </c>
      <c r="D6" s="27">
        <v>1</v>
      </c>
      <c r="E6" s="27">
        <v>1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6">
        <f t="shared" si="0"/>
        <v>2</v>
      </c>
      <c r="AM6" s="19">
        <f t="shared" si="1"/>
        <v>3.2258064516129031E-2</v>
      </c>
      <c r="AN6" s="13">
        <f t="shared" si="2"/>
        <v>5.8823529411764705E-2</v>
      </c>
    </row>
    <row r="7" spans="1:42" ht="22.5" customHeight="1" x14ac:dyDescent="0.25">
      <c r="A7" s="58"/>
      <c r="B7" s="80"/>
      <c r="C7" s="52" t="s">
        <v>91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>
        <v>1</v>
      </c>
      <c r="Y7" s="27"/>
      <c r="Z7" s="27"/>
      <c r="AA7" s="27">
        <v>1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6">
        <f t="shared" si="0"/>
        <v>2</v>
      </c>
      <c r="AM7" s="19">
        <f t="shared" si="1"/>
        <v>3.2258064516129031E-2</v>
      </c>
      <c r="AN7" s="13">
        <f t="shared" si="2"/>
        <v>5.8823529411764705E-2</v>
      </c>
    </row>
    <row r="8" spans="1:42" ht="22.5" customHeight="1" x14ac:dyDescent="0.25">
      <c r="A8" s="58"/>
      <c r="B8" s="80"/>
      <c r="C8" s="52" t="s">
        <v>92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>
        <v>1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6">
        <f t="shared" si="0"/>
        <v>1</v>
      </c>
      <c r="AM8" s="19">
        <f t="shared" si="1"/>
        <v>1.6129032258064516E-2</v>
      </c>
      <c r="AN8" s="13">
        <f t="shared" si="2"/>
        <v>2.9411764705882353E-2</v>
      </c>
    </row>
    <row r="9" spans="1:42" ht="22.5" customHeight="1" x14ac:dyDescent="0.25">
      <c r="A9" s="58"/>
      <c r="B9" s="80"/>
      <c r="C9" s="52" t="s">
        <v>93</v>
      </c>
      <c r="D9" s="27">
        <v>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6">
        <f t="shared" si="0"/>
        <v>1</v>
      </c>
      <c r="AM9" s="19">
        <f t="shared" si="1"/>
        <v>1.6129032258064516E-2</v>
      </c>
      <c r="AN9" s="13">
        <f t="shared" si="2"/>
        <v>2.9411764705882353E-2</v>
      </c>
    </row>
    <row r="10" spans="1:42" ht="22.5" customHeight="1" x14ac:dyDescent="0.25">
      <c r="A10" s="58"/>
      <c r="B10" s="80"/>
      <c r="C10" s="52" t="s">
        <v>94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>
        <v>1</v>
      </c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6">
        <f t="shared" si="0"/>
        <v>1</v>
      </c>
      <c r="AM10" s="19">
        <f t="shared" si="1"/>
        <v>1.6129032258064516E-2</v>
      </c>
      <c r="AN10" s="13">
        <f t="shared" si="2"/>
        <v>2.9411764705882353E-2</v>
      </c>
    </row>
    <row r="11" spans="1:42" ht="22.5" customHeight="1" x14ac:dyDescent="0.25">
      <c r="A11" s="58"/>
      <c r="B11" s="80"/>
      <c r="C11" s="52" t="s">
        <v>95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v>1</v>
      </c>
      <c r="AJ11" s="27"/>
      <c r="AK11" s="27"/>
      <c r="AL11" s="6">
        <f t="shared" si="0"/>
        <v>1</v>
      </c>
      <c r="AM11" s="19">
        <f t="shared" si="1"/>
        <v>1.6129032258064516E-2</v>
      </c>
      <c r="AN11" s="13">
        <f t="shared" si="2"/>
        <v>2.9411764705882353E-2</v>
      </c>
    </row>
    <row r="12" spans="1:42" ht="22.5" customHeight="1" x14ac:dyDescent="0.25">
      <c r="A12" s="58"/>
      <c r="B12" s="80"/>
      <c r="C12" s="52" t="s">
        <v>96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v>1</v>
      </c>
      <c r="AJ12" s="27"/>
      <c r="AK12" s="27"/>
      <c r="AL12" s="6">
        <f t="shared" si="0"/>
        <v>1</v>
      </c>
      <c r="AM12" s="19">
        <f t="shared" si="1"/>
        <v>1.6129032258064516E-2</v>
      </c>
      <c r="AN12" s="13">
        <f t="shared" si="2"/>
        <v>2.9411764705882353E-2</v>
      </c>
    </row>
    <row r="13" spans="1:42" ht="22.5" customHeight="1" x14ac:dyDescent="0.25">
      <c r="A13" s="58"/>
      <c r="B13" s="80"/>
      <c r="C13" s="52" t="s">
        <v>97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v>1</v>
      </c>
      <c r="AJ13" s="27"/>
      <c r="AK13" s="27"/>
      <c r="AL13" s="6">
        <f t="shared" si="0"/>
        <v>1</v>
      </c>
      <c r="AM13" s="19">
        <f t="shared" si="1"/>
        <v>1.6129032258064516E-2</v>
      </c>
      <c r="AN13" s="13">
        <f t="shared" si="2"/>
        <v>2.9411764705882353E-2</v>
      </c>
    </row>
    <row r="14" spans="1:42" ht="22.5" customHeight="1" x14ac:dyDescent="0.25">
      <c r="A14" s="58"/>
      <c r="B14" s="80"/>
      <c r="C14" s="52" t="s">
        <v>98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>
        <v>1</v>
      </c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6">
        <f t="shared" si="0"/>
        <v>1</v>
      </c>
      <c r="AM14" s="19">
        <f t="shared" si="1"/>
        <v>1.6129032258064516E-2</v>
      </c>
      <c r="AN14" s="13">
        <f t="shared" si="2"/>
        <v>2.9411764705882353E-2</v>
      </c>
    </row>
    <row r="15" spans="1:42" ht="22.5" customHeight="1" x14ac:dyDescent="0.25">
      <c r="A15" s="58"/>
      <c r="B15" s="80"/>
      <c r="C15" s="52" t="s">
        <v>99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>
        <v>1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1</v>
      </c>
      <c r="AK15" s="27"/>
      <c r="AL15" s="6">
        <f t="shared" si="0"/>
        <v>2</v>
      </c>
      <c r="AM15" s="19">
        <f t="shared" si="1"/>
        <v>3.2258064516129031E-2</v>
      </c>
      <c r="AN15" s="13">
        <f t="shared" si="2"/>
        <v>5.8823529411764705E-2</v>
      </c>
    </row>
    <row r="16" spans="1:42" ht="22.5" customHeight="1" x14ac:dyDescent="0.25">
      <c r="A16" s="58"/>
      <c r="B16" s="80"/>
      <c r="C16" s="52" t="s">
        <v>100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>
        <v>1</v>
      </c>
      <c r="S16" s="27"/>
      <c r="T16" s="27">
        <v>1</v>
      </c>
      <c r="U16" s="27"/>
      <c r="V16" s="27"/>
      <c r="W16" s="27"/>
      <c r="X16" s="27"/>
      <c r="Y16" s="27">
        <v>1</v>
      </c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>
        <v>1</v>
      </c>
      <c r="AK16" s="27"/>
      <c r="AL16" s="6">
        <f t="shared" si="0"/>
        <v>4</v>
      </c>
      <c r="AM16" s="19">
        <f t="shared" si="1"/>
        <v>6.4516129032258063E-2</v>
      </c>
      <c r="AN16" s="13">
        <f t="shared" si="2"/>
        <v>0.11764705882352941</v>
      </c>
    </row>
    <row r="17" spans="1:40" ht="22.5" customHeight="1" x14ac:dyDescent="0.25">
      <c r="A17" s="58"/>
      <c r="B17" s="80"/>
      <c r="C17" s="52" t="s">
        <v>101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>
        <v>1</v>
      </c>
      <c r="W17" s="27"/>
      <c r="X17" s="27"/>
      <c r="Y17" s="27">
        <v>1</v>
      </c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>
        <v>1</v>
      </c>
      <c r="AK17" s="27"/>
      <c r="AL17" s="6">
        <f t="shared" si="0"/>
        <v>3</v>
      </c>
      <c r="AM17" s="19">
        <f t="shared" si="1"/>
        <v>4.8387096774193547E-2</v>
      </c>
      <c r="AN17" s="13">
        <f t="shared" si="2"/>
        <v>8.8235294117647065E-2</v>
      </c>
    </row>
    <row r="18" spans="1:40" ht="22.5" customHeight="1" x14ac:dyDescent="0.25">
      <c r="A18" s="58"/>
      <c r="B18" s="80"/>
      <c r="C18" s="52" t="s">
        <v>102</v>
      </c>
      <c r="D18" s="27">
        <v>1</v>
      </c>
      <c r="E18" s="27">
        <v>1</v>
      </c>
      <c r="F18" s="27">
        <v>1</v>
      </c>
      <c r="G18" s="27"/>
      <c r="H18" s="27"/>
      <c r="I18" s="27"/>
      <c r="J18" s="27"/>
      <c r="K18" s="27"/>
      <c r="L18" s="27">
        <v>1</v>
      </c>
      <c r="M18" s="27"/>
      <c r="N18" s="27"/>
      <c r="O18" s="27"/>
      <c r="P18" s="27"/>
      <c r="Q18" s="27"/>
      <c r="R18" s="27">
        <v>1</v>
      </c>
      <c r="S18" s="27"/>
      <c r="T18" s="27">
        <v>1</v>
      </c>
      <c r="U18" s="27"/>
      <c r="V18" s="27">
        <v>1</v>
      </c>
      <c r="W18" s="27"/>
      <c r="X18" s="27"/>
      <c r="Y18" s="27">
        <v>1</v>
      </c>
      <c r="Z18" s="27"/>
      <c r="AA18" s="27">
        <v>1</v>
      </c>
      <c r="AB18" s="27"/>
      <c r="AC18" s="27"/>
      <c r="AD18" s="27"/>
      <c r="AE18" s="27"/>
      <c r="AF18" s="27"/>
      <c r="AG18" s="27">
        <v>1</v>
      </c>
      <c r="AH18" s="27">
        <v>1</v>
      </c>
      <c r="AI18" s="27"/>
      <c r="AJ18" s="27">
        <v>1</v>
      </c>
      <c r="AK18" s="27">
        <v>1</v>
      </c>
      <c r="AL18" s="6">
        <f t="shared" si="0"/>
        <v>13</v>
      </c>
      <c r="AM18" s="19">
        <f t="shared" si="1"/>
        <v>0.20967741935483872</v>
      </c>
      <c r="AN18" s="13">
        <f t="shared" si="2"/>
        <v>0.38235294117647056</v>
      </c>
    </row>
    <row r="19" spans="1:40" ht="22.5" customHeight="1" x14ac:dyDescent="0.25">
      <c r="A19" s="58"/>
      <c r="B19" s="80"/>
      <c r="C19" s="52" t="s">
        <v>103</v>
      </c>
      <c r="D19" s="27">
        <v>1</v>
      </c>
      <c r="E19" s="27">
        <v>1</v>
      </c>
      <c r="F19" s="27">
        <v>1</v>
      </c>
      <c r="G19" s="27"/>
      <c r="H19" s="27"/>
      <c r="I19" s="27"/>
      <c r="J19" s="27"/>
      <c r="K19" s="27"/>
      <c r="L19" s="27">
        <v>1</v>
      </c>
      <c r="M19" s="27"/>
      <c r="N19" s="27"/>
      <c r="O19" s="27"/>
      <c r="P19" s="27"/>
      <c r="Q19" s="27"/>
      <c r="R19" s="27">
        <v>1</v>
      </c>
      <c r="S19" s="27"/>
      <c r="T19" s="27">
        <v>1</v>
      </c>
      <c r="U19" s="27"/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>
        <v>1</v>
      </c>
      <c r="AH19" s="27">
        <v>1</v>
      </c>
      <c r="AI19" s="27"/>
      <c r="AJ19" s="27">
        <v>1</v>
      </c>
      <c r="AK19" s="27">
        <v>1</v>
      </c>
      <c r="AL19" s="6">
        <f t="shared" si="0"/>
        <v>13</v>
      </c>
      <c r="AM19" s="19">
        <f t="shared" si="1"/>
        <v>0.20967741935483872</v>
      </c>
      <c r="AN19" s="13">
        <f t="shared" si="2"/>
        <v>0.38235294117647056</v>
      </c>
    </row>
    <row r="20" spans="1:40" ht="22.5" customHeight="1" x14ac:dyDescent="0.25">
      <c r="A20" s="58"/>
      <c r="B20" s="81"/>
      <c r="C20" s="53" t="s">
        <v>104</v>
      </c>
      <c r="D20" s="49"/>
      <c r="E20" s="49"/>
      <c r="F20" s="49"/>
      <c r="G20" s="49"/>
      <c r="H20" s="49">
        <v>1</v>
      </c>
      <c r="I20" s="49">
        <v>1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6">
        <f t="shared" si="0"/>
        <v>2</v>
      </c>
      <c r="AM20" s="20">
        <f t="shared" si="1"/>
        <v>3.2258064516129031E-2</v>
      </c>
      <c r="AN20" s="13">
        <f t="shared" si="2"/>
        <v>5.8823529411764705E-2</v>
      </c>
    </row>
    <row r="21" spans="1:40" ht="22.5" customHeight="1" x14ac:dyDescent="0.25">
      <c r="A21" s="58"/>
      <c r="B21" s="65" t="s">
        <v>105</v>
      </c>
      <c r="C21" s="66"/>
      <c r="D21" s="50"/>
      <c r="E21" s="50"/>
      <c r="F21" s="50">
        <v>1</v>
      </c>
      <c r="G21" s="50"/>
      <c r="H21" s="50"/>
      <c r="I21" s="50"/>
      <c r="J21" s="50"/>
      <c r="K21" s="50"/>
      <c r="L21" s="50"/>
      <c r="M21" s="50"/>
      <c r="N21" s="50"/>
      <c r="O21" s="50">
        <v>1</v>
      </c>
      <c r="P21" s="50"/>
      <c r="Q21" s="50"/>
      <c r="R21" s="50"/>
      <c r="S21" s="50"/>
      <c r="T21" s="50"/>
      <c r="U21" s="50"/>
      <c r="V21" s="50"/>
      <c r="W21" s="50"/>
      <c r="X21" s="50">
        <v>1</v>
      </c>
      <c r="Y21" s="50"/>
      <c r="Z21" s="50"/>
      <c r="AA21" s="50">
        <v>1</v>
      </c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6">
        <f t="shared" si="0"/>
        <v>4</v>
      </c>
      <c r="AM21" s="19" t="s">
        <v>106</v>
      </c>
      <c r="AN21" s="13">
        <f t="shared" si="2"/>
        <v>0.11764705882352941</v>
      </c>
    </row>
    <row r="22" spans="1:40" ht="22.5" customHeight="1" x14ac:dyDescent="0.25">
      <c r="A22" s="58"/>
      <c r="B22" s="65" t="s">
        <v>107</v>
      </c>
      <c r="C22" s="66"/>
      <c r="D22" s="27">
        <v>1</v>
      </c>
      <c r="E22" s="27">
        <v>1</v>
      </c>
      <c r="F22" s="27">
        <v>1</v>
      </c>
      <c r="G22" s="27">
        <v>1</v>
      </c>
      <c r="H22" s="27"/>
      <c r="I22" s="27">
        <v>1</v>
      </c>
      <c r="J22" s="27"/>
      <c r="K22" s="27">
        <v>1</v>
      </c>
      <c r="L22" s="27">
        <v>1</v>
      </c>
      <c r="M22" s="27">
        <v>1</v>
      </c>
      <c r="N22" s="27"/>
      <c r="O22" s="27">
        <v>1</v>
      </c>
      <c r="P22" s="27"/>
      <c r="Q22" s="27">
        <v>1</v>
      </c>
      <c r="R22" s="27">
        <v>1</v>
      </c>
      <c r="S22" s="27">
        <v>1</v>
      </c>
      <c r="T22" s="27">
        <v>1</v>
      </c>
      <c r="U22" s="27">
        <v>1</v>
      </c>
      <c r="V22" s="27">
        <v>1</v>
      </c>
      <c r="W22" s="27">
        <v>1</v>
      </c>
      <c r="X22" s="27">
        <v>1</v>
      </c>
      <c r="Y22" s="27">
        <v>1</v>
      </c>
      <c r="Z22" s="27"/>
      <c r="AA22" s="27">
        <v>1</v>
      </c>
      <c r="AB22" s="27"/>
      <c r="AC22" s="27"/>
      <c r="AD22" s="27"/>
      <c r="AE22" s="27"/>
      <c r="AF22" s="27">
        <v>1</v>
      </c>
      <c r="AG22" s="27">
        <v>1</v>
      </c>
      <c r="AH22" s="27">
        <v>1</v>
      </c>
      <c r="AI22" s="27">
        <v>1</v>
      </c>
      <c r="AJ22" s="27">
        <v>1</v>
      </c>
      <c r="AK22" s="27">
        <v>1</v>
      </c>
      <c r="AL22" s="6">
        <f t="shared" si="0"/>
        <v>25</v>
      </c>
      <c r="AM22" s="14">
        <f t="shared" ref="AM22:AM23" si="3">AL22/SUM(AL$22:AL$23)</f>
        <v>0.625</v>
      </c>
      <c r="AN22" s="13">
        <f t="shared" si="2"/>
        <v>0.73529411764705888</v>
      </c>
    </row>
    <row r="23" spans="1:40" ht="22.5" customHeight="1" x14ac:dyDescent="0.25">
      <c r="A23" s="58"/>
      <c r="B23" s="65" t="s">
        <v>108</v>
      </c>
      <c r="C23" s="66"/>
      <c r="D23" s="27">
        <v>1</v>
      </c>
      <c r="E23" s="27"/>
      <c r="F23" s="27"/>
      <c r="G23" s="27">
        <v>1</v>
      </c>
      <c r="H23" s="27">
        <v>1</v>
      </c>
      <c r="I23" s="27"/>
      <c r="J23" s="27"/>
      <c r="K23" s="27"/>
      <c r="L23" s="27"/>
      <c r="M23" s="27"/>
      <c r="N23" s="27"/>
      <c r="O23" s="27">
        <v>1</v>
      </c>
      <c r="P23" s="27"/>
      <c r="Q23" s="27"/>
      <c r="R23" s="27"/>
      <c r="S23" s="27"/>
      <c r="T23" s="27">
        <v>1</v>
      </c>
      <c r="U23" s="27"/>
      <c r="V23" s="27">
        <v>1</v>
      </c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>
        <v>1</v>
      </c>
      <c r="AG23" s="27">
        <v>1</v>
      </c>
      <c r="AH23" s="27">
        <v>1</v>
      </c>
      <c r="AI23" s="27">
        <v>1</v>
      </c>
      <c r="AJ23" s="27">
        <v>1</v>
      </c>
      <c r="AK23" s="27">
        <v>1</v>
      </c>
      <c r="AL23" s="6">
        <f t="shared" si="0"/>
        <v>15</v>
      </c>
      <c r="AM23" s="14">
        <f t="shared" si="3"/>
        <v>0.375</v>
      </c>
      <c r="AN23" s="13">
        <f t="shared" si="2"/>
        <v>0.44117647058823528</v>
      </c>
    </row>
    <row r="24" spans="1:40" ht="22.5" customHeight="1" x14ac:dyDescent="0.25">
      <c r="A24" s="56"/>
      <c r="B24" s="63" t="s">
        <v>109</v>
      </c>
      <c r="C24" s="64"/>
      <c r="D24" s="26"/>
      <c r="E24" s="26"/>
      <c r="F24" s="26"/>
      <c r="G24" s="26"/>
      <c r="H24" s="26">
        <v>1</v>
      </c>
      <c r="I24" s="26">
        <v>1</v>
      </c>
      <c r="J24" s="26"/>
      <c r="K24" s="26">
        <v>1</v>
      </c>
      <c r="L24" s="26">
        <v>1</v>
      </c>
      <c r="M24" s="26"/>
      <c r="N24" s="26"/>
      <c r="O24" s="26"/>
      <c r="P24" s="26">
        <v>1</v>
      </c>
      <c r="Q24" s="26"/>
      <c r="R24" s="26">
        <v>1</v>
      </c>
      <c r="S24" s="26">
        <v>1</v>
      </c>
      <c r="T24" s="26"/>
      <c r="U24" s="26"/>
      <c r="V24" s="26"/>
      <c r="W24" s="26">
        <v>1</v>
      </c>
      <c r="X24" s="26">
        <v>1</v>
      </c>
      <c r="Y24" s="26"/>
      <c r="Z24" s="26"/>
      <c r="AA24" s="26">
        <v>1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6">
        <f t="shared" si="0"/>
        <v>10</v>
      </c>
      <c r="AM24" s="15" t="s">
        <v>106</v>
      </c>
      <c r="AN24" s="13">
        <f t="shared" si="2"/>
        <v>0.29411764705882354</v>
      </c>
    </row>
    <row r="25" spans="1:40" ht="22.5" customHeight="1" x14ac:dyDescent="0.25">
      <c r="A25" s="82" t="s">
        <v>110</v>
      </c>
      <c r="B25" s="61" t="s">
        <v>111</v>
      </c>
      <c r="C25" s="62"/>
      <c r="D25" s="25"/>
      <c r="E25" s="25">
        <v>1</v>
      </c>
      <c r="F25" s="25">
        <v>1</v>
      </c>
      <c r="G25" s="25"/>
      <c r="H25" s="25">
        <v>1</v>
      </c>
      <c r="I25" s="25">
        <v>1</v>
      </c>
      <c r="J25" s="25"/>
      <c r="K25" s="25">
        <v>1</v>
      </c>
      <c r="L25" s="25"/>
      <c r="M25" s="25"/>
      <c r="N25" s="25"/>
      <c r="O25" s="25">
        <v>1</v>
      </c>
      <c r="P25" s="25"/>
      <c r="Q25" s="25"/>
      <c r="R25" s="25"/>
      <c r="S25" s="25">
        <v>1</v>
      </c>
      <c r="T25" s="25">
        <v>1</v>
      </c>
      <c r="U25" s="25"/>
      <c r="V25" s="25"/>
      <c r="W25" s="25"/>
      <c r="X25" s="25">
        <v>1</v>
      </c>
      <c r="Y25" s="25"/>
      <c r="Z25" s="25"/>
      <c r="AA25" s="25">
        <v>1</v>
      </c>
      <c r="AB25" s="25"/>
      <c r="AC25" s="25"/>
      <c r="AD25" s="25"/>
      <c r="AE25" s="25"/>
      <c r="AF25" s="25"/>
      <c r="AG25" s="25">
        <v>1</v>
      </c>
      <c r="AH25" s="25"/>
      <c r="AI25" s="25"/>
      <c r="AJ25" s="25"/>
      <c r="AK25" s="25"/>
      <c r="AL25" s="6">
        <f t="shared" si="0"/>
        <v>11</v>
      </c>
      <c r="AM25" s="12">
        <f t="shared" ref="AM25:AM27" si="4">AL25/SUM(AL$25:AL$27)</f>
        <v>0.3235294117647059</v>
      </c>
      <c r="AN25" s="13">
        <f t="shared" si="2"/>
        <v>0.3235294117647059</v>
      </c>
    </row>
    <row r="26" spans="1:40" ht="22.5" customHeight="1" x14ac:dyDescent="0.25">
      <c r="A26" s="58"/>
      <c r="B26" s="65" t="s">
        <v>112</v>
      </c>
      <c r="C26" s="66"/>
      <c r="D26" s="27"/>
      <c r="E26" s="27"/>
      <c r="F26" s="27"/>
      <c r="G26" s="27"/>
      <c r="H26" s="27"/>
      <c r="I26" s="27"/>
      <c r="J26" s="27"/>
      <c r="K26" s="27"/>
      <c r="L26" s="27">
        <v>1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>
        <v>1</v>
      </c>
      <c r="AK26" s="27"/>
      <c r="AL26" s="6">
        <f t="shared" si="0"/>
        <v>2</v>
      </c>
      <c r="AM26" s="12">
        <f t="shared" si="4"/>
        <v>5.8823529411764705E-2</v>
      </c>
      <c r="AN26" s="13">
        <f t="shared" si="2"/>
        <v>5.8823529411764705E-2</v>
      </c>
    </row>
    <row r="27" spans="1:40" ht="22.5" customHeight="1" x14ac:dyDescent="0.25">
      <c r="A27" s="56"/>
      <c r="B27" s="63" t="s">
        <v>113</v>
      </c>
      <c r="C27" s="64"/>
      <c r="D27" s="26">
        <v>1</v>
      </c>
      <c r="E27" s="26"/>
      <c r="F27" s="26"/>
      <c r="G27" s="26">
        <v>1</v>
      </c>
      <c r="H27" s="26"/>
      <c r="I27" s="26"/>
      <c r="J27" s="26">
        <v>1</v>
      </c>
      <c r="K27" s="26"/>
      <c r="L27" s="26"/>
      <c r="M27" s="26">
        <v>1</v>
      </c>
      <c r="N27" s="26">
        <v>1</v>
      </c>
      <c r="O27" s="26"/>
      <c r="P27" s="26">
        <v>1</v>
      </c>
      <c r="Q27" s="26">
        <v>1</v>
      </c>
      <c r="R27" s="26">
        <v>1</v>
      </c>
      <c r="S27" s="26"/>
      <c r="T27" s="26"/>
      <c r="U27" s="26">
        <v>1</v>
      </c>
      <c r="V27" s="26">
        <v>1</v>
      </c>
      <c r="W27" s="26">
        <v>1</v>
      </c>
      <c r="X27" s="26"/>
      <c r="Y27" s="26">
        <v>1</v>
      </c>
      <c r="Z27" s="26">
        <v>1</v>
      </c>
      <c r="AA27" s="26"/>
      <c r="AB27" s="26">
        <v>1</v>
      </c>
      <c r="AC27" s="26">
        <v>1</v>
      </c>
      <c r="AD27" s="26">
        <v>1</v>
      </c>
      <c r="AE27" s="26">
        <v>1</v>
      </c>
      <c r="AF27" s="26">
        <v>1</v>
      </c>
      <c r="AG27" s="26"/>
      <c r="AH27" s="26">
        <v>1</v>
      </c>
      <c r="AI27" s="26">
        <v>1</v>
      </c>
      <c r="AJ27" s="26"/>
      <c r="AK27" s="26">
        <v>1</v>
      </c>
      <c r="AL27" s="6">
        <f t="shared" si="0"/>
        <v>21</v>
      </c>
      <c r="AM27" s="12">
        <f t="shared" si="4"/>
        <v>0.61764705882352944</v>
      </c>
      <c r="AN27" s="13">
        <f t="shared" si="2"/>
        <v>0.61764705882352944</v>
      </c>
    </row>
    <row r="28" spans="1:40" ht="22.5" customHeight="1" x14ac:dyDescent="0.25">
      <c r="A28" s="83" t="s">
        <v>114</v>
      </c>
      <c r="B28" s="61" t="s">
        <v>115</v>
      </c>
      <c r="C28" s="62"/>
      <c r="D28" s="25">
        <v>1</v>
      </c>
      <c r="E28" s="25">
        <v>1</v>
      </c>
      <c r="F28" s="25"/>
      <c r="G28" s="25"/>
      <c r="H28" s="25"/>
      <c r="I28" s="25"/>
      <c r="J28" s="25"/>
      <c r="K28" s="25"/>
      <c r="L28" s="25"/>
      <c r="M28" s="25">
        <v>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>
        <v>1</v>
      </c>
      <c r="Y28" s="25">
        <v>1</v>
      </c>
      <c r="Z28" s="25"/>
      <c r="AA28" s="25">
        <v>1</v>
      </c>
      <c r="AB28" s="25">
        <v>1</v>
      </c>
      <c r="AC28" s="25"/>
      <c r="AD28" s="25"/>
      <c r="AE28" s="25"/>
      <c r="AF28" s="25"/>
      <c r="AG28" s="25"/>
      <c r="AH28" s="25">
        <v>1</v>
      </c>
      <c r="AI28" s="25"/>
      <c r="AJ28" s="25"/>
      <c r="AK28" s="25"/>
      <c r="AL28" s="6">
        <f t="shared" si="0"/>
        <v>8</v>
      </c>
      <c r="AM28" s="12">
        <f t="shared" ref="AM28:AM30" si="5">AL28/SUM(AL$28:AL$30)</f>
        <v>0.23529411764705882</v>
      </c>
      <c r="AN28" s="13">
        <f t="shared" si="2"/>
        <v>0.23529411764705882</v>
      </c>
    </row>
    <row r="29" spans="1:40" ht="22.5" customHeight="1" x14ac:dyDescent="0.25">
      <c r="A29" s="58"/>
      <c r="B29" s="65" t="s">
        <v>116</v>
      </c>
      <c r="C29" s="66"/>
      <c r="D29" s="27">
        <v>1</v>
      </c>
      <c r="E29" s="27">
        <v>1</v>
      </c>
      <c r="F29" s="27"/>
      <c r="G29" s="27">
        <v>1</v>
      </c>
      <c r="H29" s="27">
        <v>1</v>
      </c>
      <c r="I29" s="27"/>
      <c r="J29" s="27"/>
      <c r="K29" s="27"/>
      <c r="L29" s="27"/>
      <c r="M29" s="27">
        <v>1</v>
      </c>
      <c r="N29" s="27"/>
      <c r="O29" s="27">
        <v>1</v>
      </c>
      <c r="P29" s="27"/>
      <c r="Q29" s="27"/>
      <c r="R29" s="27">
        <v>1</v>
      </c>
      <c r="S29" s="27"/>
      <c r="T29" s="27">
        <v>1</v>
      </c>
      <c r="U29" s="27"/>
      <c r="V29" s="27"/>
      <c r="W29" s="27">
        <v>1</v>
      </c>
      <c r="X29" s="27">
        <v>1</v>
      </c>
      <c r="Y29" s="27">
        <v>1</v>
      </c>
      <c r="Z29" s="27"/>
      <c r="AA29" s="27">
        <v>1</v>
      </c>
      <c r="AB29" s="27"/>
      <c r="AC29" s="27"/>
      <c r="AD29" s="27"/>
      <c r="AE29" s="27"/>
      <c r="AF29" s="27"/>
      <c r="AG29" s="27"/>
      <c r="AH29" s="27"/>
      <c r="AI29" s="27"/>
      <c r="AJ29" s="27"/>
      <c r="AK29" s="27">
        <v>1</v>
      </c>
      <c r="AL29" s="6">
        <f t="shared" si="0"/>
        <v>13</v>
      </c>
      <c r="AM29" s="12">
        <f t="shared" si="5"/>
        <v>0.38235294117647056</v>
      </c>
      <c r="AN29" s="13">
        <f t="shared" si="2"/>
        <v>0.38235294117647056</v>
      </c>
    </row>
    <row r="30" spans="1:40" ht="22.5" customHeight="1" x14ac:dyDescent="0.25">
      <c r="A30" s="56"/>
      <c r="B30" s="63" t="s">
        <v>117</v>
      </c>
      <c r="C30" s="64"/>
      <c r="D30" s="26">
        <v>1</v>
      </c>
      <c r="E30" s="26">
        <v>1</v>
      </c>
      <c r="F30" s="26"/>
      <c r="G30" s="26"/>
      <c r="H30" s="26"/>
      <c r="I30" s="26">
        <v>1</v>
      </c>
      <c r="J30" s="26">
        <v>1</v>
      </c>
      <c r="K30" s="26">
        <v>1</v>
      </c>
      <c r="L30" s="26"/>
      <c r="M30" s="26"/>
      <c r="N30" s="26">
        <v>1</v>
      </c>
      <c r="O30" s="26">
        <v>1</v>
      </c>
      <c r="P30" s="26"/>
      <c r="Q30" s="26"/>
      <c r="R30" s="26"/>
      <c r="S30" s="26">
        <v>1</v>
      </c>
      <c r="T30" s="26"/>
      <c r="U30" s="26">
        <v>1</v>
      </c>
      <c r="V30" s="26">
        <v>1</v>
      </c>
      <c r="W30" s="26"/>
      <c r="X30" s="26">
        <v>1</v>
      </c>
      <c r="Y30" s="26"/>
      <c r="Z30" s="26"/>
      <c r="AA30" s="26">
        <v>1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>
        <v>1</v>
      </c>
      <c r="AL30" s="6">
        <f t="shared" si="0"/>
        <v>13</v>
      </c>
      <c r="AM30" s="21">
        <f t="shared" si="5"/>
        <v>0.38235294117647056</v>
      </c>
      <c r="AN30" s="13">
        <f t="shared" si="2"/>
        <v>0.38235294117647056</v>
      </c>
    </row>
    <row r="31" spans="1:40" ht="15.75" customHeight="1" x14ac:dyDescent="0.25"/>
    <row r="32" spans="1:40" ht="15.75" customHeight="1" x14ac:dyDescent="0.3">
      <c r="B32" s="16" t="s">
        <v>53</v>
      </c>
      <c r="C32" s="17">
        <v>34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15">
    <mergeCell ref="B25:C25"/>
    <mergeCell ref="B26:C26"/>
    <mergeCell ref="B27:C27"/>
    <mergeCell ref="B28:C28"/>
    <mergeCell ref="A25:A27"/>
    <mergeCell ref="A28:A30"/>
    <mergeCell ref="B29:C29"/>
    <mergeCell ref="B30:C30"/>
    <mergeCell ref="B2:C2"/>
    <mergeCell ref="A3:A24"/>
    <mergeCell ref="B3:B20"/>
    <mergeCell ref="B21:C21"/>
    <mergeCell ref="B22:C22"/>
    <mergeCell ref="B23:C23"/>
    <mergeCell ref="B24:C24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7"/>
  <sheetViews>
    <sheetView zoomScale="55" zoomScaleNormal="55" workbookViewId="0">
      <selection activeCell="I16" sqref="I16"/>
    </sheetView>
  </sheetViews>
  <sheetFormatPr baseColWidth="10" defaultColWidth="11.1796875" defaultRowHeight="15" customHeight="1" x14ac:dyDescent="0.25"/>
  <cols>
    <col min="1" max="1" width="6" customWidth="1"/>
    <col min="2" max="2" width="16.81640625" customWidth="1"/>
    <col min="3" max="3" width="30.453125" customWidth="1"/>
    <col min="4" max="37" width="6" customWidth="1"/>
    <col min="38" max="38" width="10.54296875" customWidth="1"/>
    <col min="39" max="39" width="13" customWidth="1"/>
    <col min="40" max="42" width="10.54296875" customWidth="1"/>
  </cols>
  <sheetData>
    <row r="1" spans="1:42" ht="6.75" customHeight="1" x14ac:dyDescent="0.3">
      <c r="G1" s="1" t="s">
        <v>0</v>
      </c>
      <c r="W1" s="1" t="s">
        <v>1</v>
      </c>
    </row>
    <row r="2" spans="1:42" ht="94.5" customHeight="1" x14ac:dyDescent="0.3">
      <c r="A2" s="24" t="s">
        <v>2</v>
      </c>
      <c r="B2" s="59" t="s">
        <v>3</v>
      </c>
      <c r="C2" s="60"/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3" t="s">
        <v>15</v>
      </c>
      <c r="P2" s="23" t="s">
        <v>16</v>
      </c>
      <c r="Q2" s="23" t="s">
        <v>17</v>
      </c>
      <c r="R2" s="23" t="s">
        <v>18</v>
      </c>
      <c r="S2" s="22" t="s">
        <v>19</v>
      </c>
      <c r="T2" s="22" t="s">
        <v>20</v>
      </c>
      <c r="U2" s="22" t="s">
        <v>21</v>
      </c>
      <c r="V2" s="22" t="s">
        <v>22</v>
      </c>
      <c r="W2" s="22" t="s">
        <v>23</v>
      </c>
      <c r="X2" s="22" t="s">
        <v>24</v>
      </c>
      <c r="Y2" s="22" t="s">
        <v>25</v>
      </c>
      <c r="Z2" s="22" t="s">
        <v>26</v>
      </c>
      <c r="AA2" s="22" t="s">
        <v>27</v>
      </c>
      <c r="AB2" s="22" t="s">
        <v>28</v>
      </c>
      <c r="AC2" s="22" t="s">
        <v>29</v>
      </c>
      <c r="AD2" s="22" t="s">
        <v>30</v>
      </c>
      <c r="AE2" s="22" t="s">
        <v>31</v>
      </c>
      <c r="AF2" s="22" t="s">
        <v>32</v>
      </c>
      <c r="AG2" s="22" t="s">
        <v>33</v>
      </c>
      <c r="AH2" s="22" t="s">
        <v>34</v>
      </c>
      <c r="AI2" s="22" t="s">
        <v>35</v>
      </c>
      <c r="AJ2" s="22" t="s">
        <v>36</v>
      </c>
      <c r="AK2" s="22" t="s">
        <v>37</v>
      </c>
      <c r="AL2" s="2" t="s">
        <v>38</v>
      </c>
      <c r="AM2" s="3" t="s">
        <v>39</v>
      </c>
      <c r="AN2" s="4" t="s">
        <v>40</v>
      </c>
      <c r="AO2" s="5"/>
      <c r="AP2" s="5"/>
    </row>
    <row r="3" spans="1:42" ht="24" customHeight="1" x14ac:dyDescent="0.25">
      <c r="A3" s="55" t="s">
        <v>41</v>
      </c>
      <c r="B3" s="61" t="s">
        <v>42</v>
      </c>
      <c r="C3" s="62"/>
      <c r="D3" s="25">
        <v>2006</v>
      </c>
      <c r="E3" s="25">
        <v>2010</v>
      </c>
      <c r="F3" s="25">
        <v>2010</v>
      </c>
      <c r="G3" s="25">
        <v>2010</v>
      </c>
      <c r="H3" s="25">
        <v>2012</v>
      </c>
      <c r="I3" s="25">
        <v>2012</v>
      </c>
      <c r="J3" s="25">
        <v>2012</v>
      </c>
      <c r="K3" s="25">
        <v>2013</v>
      </c>
      <c r="L3" s="25">
        <v>2013</v>
      </c>
      <c r="M3" s="25">
        <v>2014</v>
      </c>
      <c r="N3" s="25">
        <v>2014</v>
      </c>
      <c r="O3" s="25">
        <v>2015</v>
      </c>
      <c r="P3" s="25">
        <v>2015</v>
      </c>
      <c r="Q3" s="25">
        <v>2016</v>
      </c>
      <c r="R3" s="25">
        <v>2016</v>
      </c>
      <c r="S3" s="25">
        <v>2016</v>
      </c>
      <c r="T3" s="25">
        <v>2017</v>
      </c>
      <c r="U3" s="25">
        <v>2018</v>
      </c>
      <c r="V3" s="25">
        <v>2018</v>
      </c>
      <c r="W3" s="25">
        <v>2018</v>
      </c>
      <c r="X3" s="25">
        <v>2018</v>
      </c>
      <c r="Y3" s="25">
        <v>2019</v>
      </c>
      <c r="Z3" s="25">
        <v>2019</v>
      </c>
      <c r="AA3" s="25">
        <v>2019</v>
      </c>
      <c r="AB3" s="25">
        <v>2020</v>
      </c>
      <c r="AC3" s="25">
        <v>2020</v>
      </c>
      <c r="AD3" s="25">
        <v>2020</v>
      </c>
      <c r="AE3" s="25">
        <v>2020</v>
      </c>
      <c r="AF3" s="25">
        <v>2009</v>
      </c>
      <c r="AG3" s="25">
        <v>2014</v>
      </c>
      <c r="AH3" s="25">
        <v>2016</v>
      </c>
      <c r="AI3" s="25">
        <v>2017</v>
      </c>
      <c r="AJ3" s="25">
        <v>2018</v>
      </c>
      <c r="AK3" s="25">
        <v>2021</v>
      </c>
      <c r="AL3" s="6"/>
      <c r="AM3" s="7"/>
      <c r="AN3" s="8"/>
      <c r="AO3" s="5"/>
      <c r="AP3" s="5"/>
    </row>
    <row r="4" spans="1:42" ht="24" customHeight="1" thickBot="1" x14ac:dyDescent="0.35">
      <c r="A4" s="58"/>
      <c r="B4" s="63" t="s">
        <v>118</v>
      </c>
      <c r="C4" s="64"/>
      <c r="D4" s="26" t="s">
        <v>44</v>
      </c>
      <c r="E4" s="26" t="s">
        <v>45</v>
      </c>
      <c r="F4" s="26" t="s">
        <v>45</v>
      </c>
      <c r="G4" s="26" t="s">
        <v>44</v>
      </c>
      <c r="H4" s="26" t="s">
        <v>44</v>
      </c>
      <c r="I4" s="26" t="s">
        <v>45</v>
      </c>
      <c r="J4" s="26" t="s">
        <v>45</v>
      </c>
      <c r="K4" s="26" t="s">
        <v>45</v>
      </c>
      <c r="L4" s="26" t="s">
        <v>44</v>
      </c>
      <c r="M4" s="26" t="s">
        <v>44</v>
      </c>
      <c r="N4" s="26" t="s">
        <v>44</v>
      </c>
      <c r="O4" s="26" t="s">
        <v>44</v>
      </c>
      <c r="P4" s="26" t="s">
        <v>44</v>
      </c>
      <c r="Q4" s="26" t="s">
        <v>45</v>
      </c>
      <c r="R4" s="26" t="s">
        <v>45</v>
      </c>
      <c r="S4" s="26" t="s">
        <v>45</v>
      </c>
      <c r="T4" s="26" t="s">
        <v>45</v>
      </c>
      <c r="U4" s="26" t="s">
        <v>44</v>
      </c>
      <c r="V4" s="26" t="s">
        <v>44</v>
      </c>
      <c r="W4" s="26" t="s">
        <v>44</v>
      </c>
      <c r="X4" s="26" t="s">
        <v>44</v>
      </c>
      <c r="Y4" s="26" t="s">
        <v>44</v>
      </c>
      <c r="Z4" s="26" t="s">
        <v>44</v>
      </c>
      <c r="AA4" s="26" t="s">
        <v>44</v>
      </c>
      <c r="AB4" s="26" t="s">
        <v>45</v>
      </c>
      <c r="AC4" s="26" t="s">
        <v>44</v>
      </c>
      <c r="AD4" s="26" t="s">
        <v>44</v>
      </c>
      <c r="AE4" s="26" t="s">
        <v>44</v>
      </c>
      <c r="AF4" s="26" t="s">
        <v>45</v>
      </c>
      <c r="AG4" s="26" t="s">
        <v>44</v>
      </c>
      <c r="AH4" s="26" t="s">
        <v>44</v>
      </c>
      <c r="AI4" s="26" t="s">
        <v>44</v>
      </c>
      <c r="AJ4" s="26" t="s">
        <v>44</v>
      </c>
      <c r="AK4" s="26" t="s">
        <v>44</v>
      </c>
      <c r="AL4" s="9" t="s">
        <v>46</v>
      </c>
      <c r="AM4" s="10" t="s">
        <v>47</v>
      </c>
      <c r="AN4" s="11"/>
      <c r="AO4" s="5"/>
      <c r="AP4" s="1"/>
    </row>
    <row r="5" spans="1:42" ht="25.5" customHeight="1" thickBot="1" x14ac:dyDescent="0.3">
      <c r="A5" s="142" t="s">
        <v>54</v>
      </c>
      <c r="B5" s="98" t="s">
        <v>55</v>
      </c>
      <c r="C5" s="62"/>
      <c r="D5" s="48"/>
      <c r="E5" s="48"/>
      <c r="F5" s="48"/>
      <c r="G5" s="48"/>
      <c r="H5" s="48"/>
      <c r="I5" s="48"/>
      <c r="J5" s="48"/>
      <c r="K5" s="48"/>
      <c r="L5" s="48">
        <v>1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>
        <v>1</v>
      </c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118"/>
      <c r="AL5" s="6">
        <f t="shared" ref="AL5:AL64" si="0">SUM(D5:AK5)</f>
        <v>2</v>
      </c>
      <c r="AM5" s="12">
        <f>AL5/SUM(AL$5:AL$15)</f>
        <v>7.407407407407407E-2</v>
      </c>
      <c r="AN5" s="13">
        <f>SUM(D5:AK5)/C$66</f>
        <v>5.8823529411764705E-2</v>
      </c>
    </row>
    <row r="6" spans="1:42" ht="25.5" customHeight="1" thickBot="1" x14ac:dyDescent="0.3">
      <c r="A6" s="143"/>
      <c r="B6" s="99" t="s">
        <v>56</v>
      </c>
      <c r="C6" s="6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114"/>
      <c r="AL6" s="6">
        <f t="shared" si="0"/>
        <v>0</v>
      </c>
      <c r="AM6" s="14">
        <f>AL6/SUM(AL$5:AL$15)</f>
        <v>0</v>
      </c>
      <c r="AN6" s="13">
        <f>SUM(D6:AK6)/C$66</f>
        <v>0</v>
      </c>
    </row>
    <row r="7" spans="1:42" ht="25.5" customHeight="1" thickBot="1" x14ac:dyDescent="0.3">
      <c r="A7" s="143"/>
      <c r="B7" s="99" t="s">
        <v>57</v>
      </c>
      <c r="C7" s="6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114"/>
      <c r="AL7" s="6">
        <f t="shared" si="0"/>
        <v>0</v>
      </c>
      <c r="AM7" s="14">
        <f>AL7/SUM(AL$5:AL$15)</f>
        <v>0</v>
      </c>
      <c r="AN7" s="13">
        <f>SUM(D7:AK7)/C$66</f>
        <v>0</v>
      </c>
    </row>
    <row r="8" spans="1:42" ht="25.5" customHeight="1" thickBot="1" x14ac:dyDescent="0.3">
      <c r="A8" s="144" t="s">
        <v>58</v>
      </c>
      <c r="B8" s="99" t="s">
        <v>59</v>
      </c>
      <c r="C8" s="6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>
        <v>1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114"/>
      <c r="AL8" s="6">
        <f t="shared" si="0"/>
        <v>1</v>
      </c>
      <c r="AM8" s="14">
        <f>AL8/SUM(AL$5:AL$15)</f>
        <v>3.7037037037037035E-2</v>
      </c>
      <c r="AN8" s="13">
        <f>SUM(D8:AK8)/C$66</f>
        <v>2.9411764705882353E-2</v>
      </c>
    </row>
    <row r="9" spans="1:42" ht="25.5" customHeight="1" thickBot="1" x14ac:dyDescent="0.3">
      <c r="A9" s="143"/>
      <c r="B9" s="99" t="s">
        <v>60</v>
      </c>
      <c r="C9" s="66"/>
      <c r="D9" s="27">
        <v>1</v>
      </c>
      <c r="E9" s="27">
        <v>1</v>
      </c>
      <c r="F9" s="27"/>
      <c r="G9" s="27">
        <v>1</v>
      </c>
      <c r="H9" s="27">
        <v>1</v>
      </c>
      <c r="I9" s="27">
        <v>1</v>
      </c>
      <c r="J9" s="27">
        <v>1</v>
      </c>
      <c r="K9" s="27"/>
      <c r="L9" s="27"/>
      <c r="M9" s="27">
        <v>1</v>
      </c>
      <c r="N9" s="27"/>
      <c r="O9" s="27">
        <v>1</v>
      </c>
      <c r="P9" s="27"/>
      <c r="Q9" s="27"/>
      <c r="R9" s="27"/>
      <c r="S9" s="27"/>
      <c r="T9" s="27">
        <v>1</v>
      </c>
      <c r="U9" s="27"/>
      <c r="V9" s="27"/>
      <c r="W9" s="27"/>
      <c r="X9" s="27">
        <v>1</v>
      </c>
      <c r="Y9" s="27">
        <v>1</v>
      </c>
      <c r="Z9" s="27"/>
      <c r="AA9" s="27">
        <v>1</v>
      </c>
      <c r="AB9" s="27"/>
      <c r="AC9" s="27"/>
      <c r="AD9" s="27"/>
      <c r="AE9" s="27"/>
      <c r="AF9" s="27">
        <v>1</v>
      </c>
      <c r="AG9" s="27">
        <v>1</v>
      </c>
      <c r="AH9" s="27">
        <v>1</v>
      </c>
      <c r="AI9" s="27">
        <v>1</v>
      </c>
      <c r="AJ9" s="27">
        <v>1</v>
      </c>
      <c r="AK9" s="114">
        <v>1</v>
      </c>
      <c r="AL9" s="6">
        <f t="shared" si="0"/>
        <v>18</v>
      </c>
      <c r="AM9" s="14">
        <f>AL9/SUM(AL$5:AL$15)</f>
        <v>0.66666666666666663</v>
      </c>
      <c r="AN9" s="13">
        <f>SUM(D9:AK9)/C$66</f>
        <v>0.52941176470588236</v>
      </c>
    </row>
    <row r="10" spans="1:42" ht="25.5" customHeight="1" thickBot="1" x14ac:dyDescent="0.3">
      <c r="A10" s="143"/>
      <c r="B10" s="99" t="s">
        <v>61</v>
      </c>
      <c r="C10" s="66"/>
      <c r="D10" s="27"/>
      <c r="E10" s="27"/>
      <c r="F10" s="27"/>
      <c r="G10" s="27"/>
      <c r="H10" s="27">
        <v>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14"/>
      <c r="AL10" s="6">
        <f t="shared" si="0"/>
        <v>1</v>
      </c>
      <c r="AM10" s="14">
        <f>AL10/SUM(AL$5:AL$15)</f>
        <v>3.7037037037037035E-2</v>
      </c>
      <c r="AN10" s="13">
        <f>SUM(D10:AK10)/C$66</f>
        <v>2.9411764705882353E-2</v>
      </c>
    </row>
    <row r="11" spans="1:42" ht="25.5" customHeight="1" thickBot="1" x14ac:dyDescent="0.3">
      <c r="A11" s="143"/>
      <c r="B11" s="99" t="s">
        <v>62</v>
      </c>
      <c r="C11" s="66"/>
      <c r="D11" s="27"/>
      <c r="E11" s="27"/>
      <c r="F11" s="27"/>
      <c r="G11" s="27"/>
      <c r="H11" s="27"/>
      <c r="I11" s="27">
        <v>1</v>
      </c>
      <c r="J11" s="27"/>
      <c r="K11" s="27"/>
      <c r="L11" s="27"/>
      <c r="M11" s="27"/>
      <c r="N11" s="27"/>
      <c r="O11" s="27"/>
      <c r="P11" s="27"/>
      <c r="Q11" s="27">
        <v>1</v>
      </c>
      <c r="R11" s="27">
        <v>1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114"/>
      <c r="AL11" s="6">
        <f t="shared" si="0"/>
        <v>3</v>
      </c>
      <c r="AM11" s="14">
        <f>AL11/SUM(AL$5:AL$15)</f>
        <v>0.1111111111111111</v>
      </c>
      <c r="AN11" s="13">
        <f>SUM(D11:AK11)/C$66</f>
        <v>8.8235294117647065E-2</v>
      </c>
    </row>
    <row r="12" spans="1:42" ht="25.5" customHeight="1" thickBot="1" x14ac:dyDescent="0.3">
      <c r="A12" s="143"/>
      <c r="B12" s="99" t="s">
        <v>63</v>
      </c>
      <c r="C12" s="6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114"/>
      <c r="AL12" s="6">
        <f t="shared" si="0"/>
        <v>0</v>
      </c>
      <c r="AM12" s="14">
        <f>AL12/SUM(AL$5:AL$15)</f>
        <v>0</v>
      </c>
      <c r="AN12" s="13">
        <f>SUM(D12:AK12)/C$66</f>
        <v>0</v>
      </c>
    </row>
    <row r="13" spans="1:42" ht="25.5" customHeight="1" thickBot="1" x14ac:dyDescent="0.3">
      <c r="A13" s="144" t="s">
        <v>64</v>
      </c>
      <c r="B13" s="100" t="s">
        <v>65</v>
      </c>
      <c r="C13" s="8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114"/>
      <c r="AL13" s="6">
        <f t="shared" si="0"/>
        <v>0</v>
      </c>
      <c r="AM13" s="14">
        <f>AL13/SUM(AL$5:AL$15)</f>
        <v>0</v>
      </c>
      <c r="AN13" s="13">
        <f>SUM(D13:AK13)/C$66</f>
        <v>0</v>
      </c>
    </row>
    <row r="14" spans="1:42" ht="25.5" customHeight="1" thickBot="1" x14ac:dyDescent="0.3">
      <c r="A14" s="143"/>
      <c r="B14" s="93" t="s">
        <v>66</v>
      </c>
      <c r="C14" s="151"/>
      <c r="D14" s="150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>
        <v>1</v>
      </c>
      <c r="AC14" s="27"/>
      <c r="AD14" s="27"/>
      <c r="AE14" s="27"/>
      <c r="AF14" s="27"/>
      <c r="AG14" s="27"/>
      <c r="AH14" s="27"/>
      <c r="AI14" s="27"/>
      <c r="AJ14" s="27"/>
      <c r="AK14" s="114"/>
      <c r="AL14" s="6">
        <f t="shared" si="0"/>
        <v>1</v>
      </c>
      <c r="AM14" s="14">
        <f>AL14/SUM(AL$5:AL$15)</f>
        <v>3.7037037037037035E-2</v>
      </c>
      <c r="AN14" s="13">
        <f>SUM(D14:AK14)/C$66</f>
        <v>2.9411764705882353E-2</v>
      </c>
    </row>
    <row r="15" spans="1:42" ht="21.75" customHeight="1" thickBot="1" x14ac:dyDescent="0.3">
      <c r="A15" s="143"/>
      <c r="B15" s="93" t="s">
        <v>67</v>
      </c>
      <c r="C15" s="151"/>
      <c r="D15" s="148"/>
      <c r="E15" s="38"/>
      <c r="F15" s="38">
        <v>1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115"/>
      <c r="AL15" s="6">
        <f t="shared" si="0"/>
        <v>1</v>
      </c>
      <c r="AM15" s="15">
        <f>AL15/SUM(AL$5:AL$15)</f>
        <v>3.7037037037037035E-2</v>
      </c>
      <c r="AN15" s="13">
        <f>SUM(D15:AK15)/C$66</f>
        <v>2.9411764705882353E-2</v>
      </c>
    </row>
    <row r="16" spans="1:42" ht="21.75" customHeight="1" thickBot="1" x14ac:dyDescent="0.3">
      <c r="A16" s="145" t="s">
        <v>119</v>
      </c>
      <c r="B16" s="93" t="s">
        <v>120</v>
      </c>
      <c r="C16" s="90"/>
      <c r="D16" s="149"/>
      <c r="E16" s="91"/>
      <c r="F16" s="91"/>
      <c r="G16" s="91"/>
      <c r="H16" s="91"/>
      <c r="I16" s="91"/>
      <c r="J16" s="91"/>
      <c r="K16" s="91">
        <v>1</v>
      </c>
      <c r="L16" s="91"/>
      <c r="M16" s="91"/>
      <c r="N16" s="91">
        <v>1</v>
      </c>
      <c r="O16" s="91"/>
      <c r="P16" s="91">
        <v>1</v>
      </c>
      <c r="Q16" s="91"/>
      <c r="R16" s="91"/>
      <c r="S16" s="91">
        <v>1</v>
      </c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116"/>
      <c r="AL16" s="6">
        <f t="shared" si="0"/>
        <v>4</v>
      </c>
      <c r="AM16" s="15">
        <f t="shared" ref="AM16:AM18" si="1">AL16/SUM(AL$5:AL$15)</f>
        <v>0.14814814814814814</v>
      </c>
      <c r="AN16" s="13">
        <f t="shared" ref="AN16:AN18" si="2">SUM(D16:AK16)/C$66</f>
        <v>0.11764705882352941</v>
      </c>
    </row>
    <row r="17" spans="1:40" ht="21.75" customHeight="1" thickBot="1" x14ac:dyDescent="0.3">
      <c r="A17" s="146"/>
      <c r="B17" s="93" t="s">
        <v>121</v>
      </c>
      <c r="C17" s="90"/>
      <c r="D17" s="149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>
        <v>1</v>
      </c>
      <c r="W17" s="91"/>
      <c r="X17" s="91"/>
      <c r="Y17" s="91"/>
      <c r="Z17" s="91"/>
      <c r="AA17" s="91"/>
      <c r="AB17" s="91"/>
      <c r="AC17" s="91">
        <v>1</v>
      </c>
      <c r="AD17" s="91">
        <v>1</v>
      </c>
      <c r="AE17" s="91">
        <v>1</v>
      </c>
      <c r="AF17" s="91"/>
      <c r="AG17" s="91"/>
      <c r="AH17" s="91"/>
      <c r="AI17" s="91"/>
      <c r="AJ17" s="91"/>
      <c r="AK17" s="116"/>
      <c r="AL17" s="6">
        <f t="shared" si="0"/>
        <v>4</v>
      </c>
      <c r="AM17" s="15">
        <f t="shared" si="1"/>
        <v>0.14814814814814814</v>
      </c>
      <c r="AN17" s="13">
        <f t="shared" si="2"/>
        <v>0.11764705882352941</v>
      </c>
    </row>
    <row r="18" spans="1:40" ht="21.75" customHeight="1" thickBot="1" x14ac:dyDescent="0.3">
      <c r="A18" s="147"/>
      <c r="B18" s="112" t="s">
        <v>119</v>
      </c>
      <c r="C18" s="108"/>
      <c r="D18" s="109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>
        <v>1</v>
      </c>
      <c r="V18" s="110"/>
      <c r="W18" s="110"/>
      <c r="X18" s="110"/>
      <c r="Y18" s="110"/>
      <c r="Z18" s="110">
        <v>1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7"/>
      <c r="AL18" s="6">
        <f t="shared" si="0"/>
        <v>2</v>
      </c>
      <c r="AM18" s="15">
        <f t="shared" si="1"/>
        <v>7.407407407407407E-2</v>
      </c>
      <c r="AN18" s="13">
        <f t="shared" si="2"/>
        <v>5.8823529411764705E-2</v>
      </c>
    </row>
    <row r="19" spans="1:40" ht="21.75" customHeight="1" thickBot="1" x14ac:dyDescent="0.3">
      <c r="A19" s="95" t="s">
        <v>68</v>
      </c>
      <c r="B19" s="61" t="s">
        <v>69</v>
      </c>
      <c r="C19" s="62"/>
      <c r="D19" s="25">
        <v>1</v>
      </c>
      <c r="E19" s="25">
        <v>1</v>
      </c>
      <c r="F19" s="25">
        <v>1</v>
      </c>
      <c r="G19" s="25">
        <v>1</v>
      </c>
      <c r="H19" s="25">
        <v>1</v>
      </c>
      <c r="I19" s="25"/>
      <c r="J19" s="25"/>
      <c r="K19" s="25">
        <v>1</v>
      </c>
      <c r="L19" s="25"/>
      <c r="M19" s="25"/>
      <c r="N19" s="25">
        <v>1</v>
      </c>
      <c r="O19" s="25">
        <v>1</v>
      </c>
      <c r="P19" s="25"/>
      <c r="Q19" s="25">
        <v>1</v>
      </c>
      <c r="R19" s="25">
        <v>1</v>
      </c>
      <c r="S19" s="25">
        <v>1</v>
      </c>
      <c r="T19" s="25"/>
      <c r="U19" s="25">
        <v>1</v>
      </c>
      <c r="V19" s="25">
        <v>1</v>
      </c>
      <c r="W19" s="25"/>
      <c r="X19" s="25"/>
      <c r="Y19" s="25">
        <v>1</v>
      </c>
      <c r="Z19" s="25"/>
      <c r="AA19" s="25"/>
      <c r="AB19" s="25">
        <v>1</v>
      </c>
      <c r="AC19" s="25">
        <v>1</v>
      </c>
      <c r="AD19" s="25">
        <v>1</v>
      </c>
      <c r="AE19" s="25">
        <v>1</v>
      </c>
      <c r="AF19" s="25">
        <v>1</v>
      </c>
      <c r="AG19" s="25">
        <v>1</v>
      </c>
      <c r="AH19" s="25">
        <v>1</v>
      </c>
      <c r="AI19" s="25"/>
      <c r="AJ19" s="25">
        <v>1</v>
      </c>
      <c r="AK19" s="25">
        <v>1</v>
      </c>
      <c r="AL19" s="6">
        <f t="shared" si="0"/>
        <v>23</v>
      </c>
      <c r="AM19" s="12">
        <f t="shared" ref="AM19:AM20" si="3">AL19/SUM(AL$19:AL$20)</f>
        <v>0.67647058823529416</v>
      </c>
      <c r="AN19" s="13">
        <f>SUM(D19:AK19)/C$66</f>
        <v>0.67647058823529416</v>
      </c>
    </row>
    <row r="20" spans="1:40" ht="21.75" customHeight="1" x14ac:dyDescent="0.25">
      <c r="A20" s="56"/>
      <c r="B20" s="63" t="s">
        <v>70</v>
      </c>
      <c r="C20" s="64"/>
      <c r="D20" s="26"/>
      <c r="E20" s="26"/>
      <c r="F20" s="26"/>
      <c r="G20" s="26"/>
      <c r="H20" s="26"/>
      <c r="I20" s="26">
        <v>1</v>
      </c>
      <c r="J20" s="26">
        <v>1</v>
      </c>
      <c r="K20" s="26"/>
      <c r="L20" s="26">
        <v>1</v>
      </c>
      <c r="M20" s="26">
        <v>1</v>
      </c>
      <c r="N20" s="26"/>
      <c r="O20" s="26"/>
      <c r="P20" s="26">
        <v>1</v>
      </c>
      <c r="Q20" s="26"/>
      <c r="R20" s="26"/>
      <c r="S20" s="26"/>
      <c r="T20" s="26">
        <v>1</v>
      </c>
      <c r="U20" s="26"/>
      <c r="V20" s="26"/>
      <c r="W20" s="26">
        <v>1</v>
      </c>
      <c r="X20" s="26">
        <v>1</v>
      </c>
      <c r="Y20" s="26"/>
      <c r="Z20" s="26">
        <v>1</v>
      </c>
      <c r="AA20" s="26">
        <v>1</v>
      </c>
      <c r="AB20" s="26"/>
      <c r="AC20" s="26"/>
      <c r="AD20" s="26"/>
      <c r="AE20" s="26"/>
      <c r="AF20" s="26"/>
      <c r="AG20" s="26"/>
      <c r="AH20" s="26"/>
      <c r="AI20" s="26">
        <v>1</v>
      </c>
      <c r="AJ20" s="26"/>
      <c r="AK20" s="26"/>
      <c r="AL20" s="6">
        <f t="shared" si="0"/>
        <v>11</v>
      </c>
      <c r="AM20" s="15">
        <f t="shared" si="3"/>
        <v>0.3235294117647059</v>
      </c>
      <c r="AN20" s="13">
        <f>SUM(D20:AK20)/C$66</f>
        <v>0.3235294117647059</v>
      </c>
    </row>
    <row r="21" spans="1:40" ht="22.5" customHeight="1" x14ac:dyDescent="0.25">
      <c r="A21" s="84" t="s">
        <v>71</v>
      </c>
      <c r="B21" s="61" t="s">
        <v>72</v>
      </c>
      <c r="C21" s="62"/>
      <c r="D21" s="25">
        <v>1</v>
      </c>
      <c r="E21" s="25">
        <v>1</v>
      </c>
      <c r="F21" s="25"/>
      <c r="G21" s="25">
        <v>1</v>
      </c>
      <c r="H21" s="25"/>
      <c r="I21" s="25"/>
      <c r="J21" s="25">
        <v>1</v>
      </c>
      <c r="K21" s="25"/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1</v>
      </c>
      <c r="V21" s="25">
        <v>1</v>
      </c>
      <c r="W21" s="25"/>
      <c r="X21" s="25">
        <v>1</v>
      </c>
      <c r="Y21" s="25">
        <v>1</v>
      </c>
      <c r="Z21" s="25">
        <v>1</v>
      </c>
      <c r="AA21" s="25">
        <v>1</v>
      </c>
      <c r="AB21" s="25"/>
      <c r="AC21" s="25"/>
      <c r="AD21" s="25"/>
      <c r="AE21" s="25"/>
      <c r="AF21" s="25">
        <v>1</v>
      </c>
      <c r="AG21" s="25">
        <v>1</v>
      </c>
      <c r="AH21" s="25">
        <v>1</v>
      </c>
      <c r="AI21" s="25">
        <v>1</v>
      </c>
      <c r="AJ21" s="25">
        <v>1</v>
      </c>
      <c r="AK21" s="25">
        <v>1</v>
      </c>
      <c r="AL21" s="6">
        <f t="shared" si="0"/>
        <v>25</v>
      </c>
      <c r="AM21" s="12">
        <f t="shared" ref="AM21:AM25" si="4">AL21/SUM(AL$21:AL$25)</f>
        <v>0.43859649122807015</v>
      </c>
      <c r="AN21" s="13">
        <f>SUM(D21:AK21)/C$66</f>
        <v>0.73529411764705888</v>
      </c>
    </row>
    <row r="22" spans="1:40" ht="22.5" customHeight="1" x14ac:dyDescent="0.25">
      <c r="A22" s="58"/>
      <c r="B22" s="65" t="s">
        <v>73</v>
      </c>
      <c r="C22" s="66"/>
      <c r="D22" s="27">
        <v>1</v>
      </c>
      <c r="E22" s="27">
        <v>1</v>
      </c>
      <c r="F22" s="27"/>
      <c r="G22" s="27">
        <v>1</v>
      </c>
      <c r="H22" s="27">
        <v>1</v>
      </c>
      <c r="I22" s="27"/>
      <c r="J22" s="27">
        <v>1</v>
      </c>
      <c r="K22" s="27">
        <v>1</v>
      </c>
      <c r="L22" s="27"/>
      <c r="M22" s="27">
        <v>1</v>
      </c>
      <c r="N22" s="27">
        <v>1</v>
      </c>
      <c r="O22" s="27">
        <v>1</v>
      </c>
      <c r="P22" s="27">
        <v>1</v>
      </c>
      <c r="Q22" s="27"/>
      <c r="R22" s="27"/>
      <c r="S22" s="27">
        <v>1</v>
      </c>
      <c r="T22" s="27">
        <v>1</v>
      </c>
      <c r="U22" s="27">
        <v>1</v>
      </c>
      <c r="V22" s="27">
        <v>1</v>
      </c>
      <c r="W22" s="27"/>
      <c r="X22" s="27">
        <v>1</v>
      </c>
      <c r="Y22" s="27">
        <v>1</v>
      </c>
      <c r="Z22" s="27">
        <v>1</v>
      </c>
      <c r="AA22" s="27">
        <v>1</v>
      </c>
      <c r="AB22" s="27"/>
      <c r="AC22" s="27"/>
      <c r="AD22" s="27"/>
      <c r="AE22" s="27"/>
      <c r="AF22" s="27">
        <v>1</v>
      </c>
      <c r="AG22" s="27">
        <v>1</v>
      </c>
      <c r="AH22" s="27">
        <v>1</v>
      </c>
      <c r="AI22" s="27">
        <v>1</v>
      </c>
      <c r="AJ22" s="27">
        <v>1</v>
      </c>
      <c r="AK22" s="27">
        <v>1</v>
      </c>
      <c r="AL22" s="6">
        <f t="shared" si="0"/>
        <v>24</v>
      </c>
      <c r="AM22" s="14">
        <f t="shared" si="4"/>
        <v>0.42105263157894735</v>
      </c>
      <c r="AN22" s="13">
        <f>SUM(D22:AK22)/C$66</f>
        <v>0.70588235294117652</v>
      </c>
    </row>
    <row r="23" spans="1:40" ht="22.5" customHeight="1" x14ac:dyDescent="0.25">
      <c r="A23" s="58"/>
      <c r="B23" s="65" t="s">
        <v>74</v>
      </c>
      <c r="C23" s="66"/>
      <c r="D23" s="27"/>
      <c r="E23" s="27"/>
      <c r="F23" s="27">
        <v>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>
        <v>1</v>
      </c>
      <c r="V23" s="27"/>
      <c r="W23" s="27"/>
      <c r="X23" s="27"/>
      <c r="Y23" s="27"/>
      <c r="Z23" s="27">
        <v>1</v>
      </c>
      <c r="AA23" s="27"/>
      <c r="AB23" s="27">
        <v>1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6">
        <f t="shared" si="0"/>
        <v>4</v>
      </c>
      <c r="AM23" s="14">
        <f t="shared" si="4"/>
        <v>7.0175438596491224E-2</v>
      </c>
      <c r="AN23" s="13">
        <f>SUM(D23:AK23)/C$66</f>
        <v>0.11764705882352941</v>
      </c>
    </row>
    <row r="24" spans="1:40" ht="22.5" customHeight="1" x14ac:dyDescent="0.25">
      <c r="A24" s="58"/>
      <c r="B24" s="65" t="s">
        <v>75</v>
      </c>
      <c r="C24" s="6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>
        <v>1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6">
        <f t="shared" si="0"/>
        <v>1</v>
      </c>
      <c r="AM24" s="14">
        <f t="shared" si="4"/>
        <v>1.7543859649122806E-2</v>
      </c>
      <c r="AN24" s="13">
        <f>SUM(D24:AK24)/C$66</f>
        <v>2.9411764705882353E-2</v>
      </c>
    </row>
    <row r="25" spans="1:40" ht="22.5" customHeight="1" x14ac:dyDescent="0.25">
      <c r="A25" s="56"/>
      <c r="B25" s="63" t="s">
        <v>76</v>
      </c>
      <c r="C25" s="64"/>
      <c r="D25" s="26"/>
      <c r="E25" s="26"/>
      <c r="F25" s="26"/>
      <c r="G25" s="26"/>
      <c r="H25" s="26"/>
      <c r="I25" s="26">
        <v>1</v>
      </c>
      <c r="J25" s="26"/>
      <c r="K25" s="26">
        <v>1</v>
      </c>
      <c r="L25" s="26"/>
      <c r="M25" s="26"/>
      <c r="N25" s="26"/>
      <c r="O25" s="26"/>
      <c r="P25" s="26"/>
      <c r="Q25" s="26">
        <v>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6">
        <f t="shared" si="0"/>
        <v>3</v>
      </c>
      <c r="AM25" s="15">
        <f t="shared" si="4"/>
        <v>5.2631578947368418E-2</v>
      </c>
      <c r="AN25" s="13">
        <f>SUM(D25:AK25)/C$66</f>
        <v>8.8235294117647065E-2</v>
      </c>
    </row>
    <row r="26" spans="1:40" ht="22.5" customHeight="1" x14ac:dyDescent="0.25">
      <c r="A26" s="85" t="s">
        <v>77</v>
      </c>
      <c r="B26" s="61" t="s">
        <v>78</v>
      </c>
      <c r="C26" s="62"/>
      <c r="D26" s="25"/>
      <c r="E26" s="25"/>
      <c r="F26" s="25"/>
      <c r="G26" s="25"/>
      <c r="H26" s="25"/>
      <c r="I26" s="25"/>
      <c r="J26" s="25">
        <v>1</v>
      </c>
      <c r="K26" s="25"/>
      <c r="L26" s="25"/>
      <c r="M26" s="25">
        <v>1</v>
      </c>
      <c r="N26" s="25">
        <v>1</v>
      </c>
      <c r="O26" s="25"/>
      <c r="P26" s="25">
        <v>1</v>
      </c>
      <c r="Q26" s="25"/>
      <c r="R26" s="25">
        <v>1</v>
      </c>
      <c r="S26" s="25">
        <v>1</v>
      </c>
      <c r="T26" s="25">
        <v>1</v>
      </c>
      <c r="U26" s="25"/>
      <c r="V26" s="25"/>
      <c r="W26" s="25"/>
      <c r="X26" s="25">
        <v>1</v>
      </c>
      <c r="Y26" s="25">
        <v>1</v>
      </c>
      <c r="Z26" s="25">
        <v>1</v>
      </c>
      <c r="AA26" s="25">
        <v>1</v>
      </c>
      <c r="AB26" s="25"/>
      <c r="AC26" s="25"/>
      <c r="AD26" s="25"/>
      <c r="AE26" s="25"/>
      <c r="AF26" s="25">
        <v>1</v>
      </c>
      <c r="AG26" s="25">
        <v>1</v>
      </c>
      <c r="AH26" s="25">
        <v>1</v>
      </c>
      <c r="AI26" s="25"/>
      <c r="AJ26" s="25">
        <v>1</v>
      </c>
      <c r="AK26" s="25">
        <v>1</v>
      </c>
      <c r="AL26" s="6">
        <f t="shared" si="0"/>
        <v>16</v>
      </c>
      <c r="AM26" s="12">
        <f t="shared" ref="AM26:AM32" si="5">AL26/SUM(AL$26:AL$32)</f>
        <v>0.43243243243243246</v>
      </c>
      <c r="AN26" s="13">
        <f>SUM(D26:AK26)/C$66</f>
        <v>0.47058823529411764</v>
      </c>
    </row>
    <row r="27" spans="1:40" ht="22.5" customHeight="1" x14ac:dyDescent="0.25">
      <c r="A27" s="58"/>
      <c r="B27" s="65" t="s">
        <v>79</v>
      </c>
      <c r="C27" s="6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>
        <v>1</v>
      </c>
      <c r="P27" s="27"/>
      <c r="Q27" s="27"/>
      <c r="R27" s="27"/>
      <c r="S27" s="27">
        <v>1</v>
      </c>
      <c r="T27" s="27">
        <v>1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>
        <v>1</v>
      </c>
      <c r="AI27" s="27"/>
      <c r="AJ27" s="27">
        <v>1</v>
      </c>
      <c r="AK27" s="27"/>
      <c r="AL27" s="6">
        <f t="shared" si="0"/>
        <v>5</v>
      </c>
      <c r="AM27" s="12">
        <f t="shared" si="5"/>
        <v>0.13513513513513514</v>
      </c>
      <c r="AN27" s="13">
        <f>SUM(D27:AK27)/C$66</f>
        <v>0.14705882352941177</v>
      </c>
    </row>
    <row r="28" spans="1:40" ht="22.5" customHeight="1" x14ac:dyDescent="0.25">
      <c r="A28" s="58"/>
      <c r="B28" s="65" t="s">
        <v>80</v>
      </c>
      <c r="C28" s="66"/>
      <c r="D28" s="27"/>
      <c r="E28" s="27"/>
      <c r="F28" s="27"/>
      <c r="G28" s="27"/>
      <c r="H28" s="27"/>
      <c r="I28" s="27"/>
      <c r="J28" s="27"/>
      <c r="K28" s="27"/>
      <c r="L28" s="27">
        <v>1</v>
      </c>
      <c r="M28" s="27"/>
      <c r="N28" s="27"/>
      <c r="O28" s="27"/>
      <c r="P28" s="27"/>
      <c r="Q28" s="27"/>
      <c r="R28" s="27"/>
      <c r="S28" s="27"/>
      <c r="T28" s="27">
        <v>1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6">
        <f t="shared" si="0"/>
        <v>2</v>
      </c>
      <c r="AM28" s="12">
        <f t="shared" si="5"/>
        <v>5.4054054054054057E-2</v>
      </c>
      <c r="AN28" s="13">
        <f>SUM(D28:AK28)/C$66</f>
        <v>5.8823529411764705E-2</v>
      </c>
    </row>
    <row r="29" spans="1:40" ht="22.5" customHeight="1" x14ac:dyDescent="0.25">
      <c r="A29" s="58"/>
      <c r="B29" s="65" t="s">
        <v>81</v>
      </c>
      <c r="C29" s="6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1</v>
      </c>
      <c r="T29" s="27"/>
      <c r="U29" s="27"/>
      <c r="V29" s="27"/>
      <c r="W29" s="27"/>
      <c r="X29" s="27"/>
      <c r="Y29" s="27"/>
      <c r="Z29" s="27">
        <v>1</v>
      </c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6">
        <f t="shared" si="0"/>
        <v>2</v>
      </c>
      <c r="AM29" s="12">
        <f t="shared" si="5"/>
        <v>5.4054054054054057E-2</v>
      </c>
      <c r="AN29" s="13">
        <f>SUM(D29:AK29)/C$66</f>
        <v>5.8823529411764705E-2</v>
      </c>
    </row>
    <row r="30" spans="1:40" ht="22.5" customHeight="1" x14ac:dyDescent="0.25">
      <c r="A30" s="58"/>
      <c r="B30" s="65" t="s">
        <v>82</v>
      </c>
      <c r="C30" s="66"/>
      <c r="D30" s="27"/>
      <c r="E30" s="27">
        <v>1</v>
      </c>
      <c r="F30" s="27"/>
      <c r="G30" s="27">
        <v>1</v>
      </c>
      <c r="H30" s="27"/>
      <c r="I30" s="27"/>
      <c r="J30" s="27"/>
      <c r="K30" s="27"/>
      <c r="L30" s="27"/>
      <c r="M30" s="27"/>
      <c r="N30" s="27"/>
      <c r="O30" s="27"/>
      <c r="P30" s="27">
        <v>1</v>
      </c>
      <c r="Q30" s="27"/>
      <c r="R30" s="27"/>
      <c r="S30" s="27">
        <v>1</v>
      </c>
      <c r="T30" s="27"/>
      <c r="U30" s="27"/>
      <c r="V30" s="27"/>
      <c r="W30" s="27"/>
      <c r="X30" s="27"/>
      <c r="Y30" s="27"/>
      <c r="Z30" s="27">
        <v>1</v>
      </c>
      <c r="AA30" s="27"/>
      <c r="AB30" s="27"/>
      <c r="AC30" s="27"/>
      <c r="AD30" s="27"/>
      <c r="AE30" s="27"/>
      <c r="AF30" s="27"/>
      <c r="AG30" s="27">
        <v>1</v>
      </c>
      <c r="AH30" s="27">
        <v>1</v>
      </c>
      <c r="AI30" s="27"/>
      <c r="AJ30" s="27">
        <v>1</v>
      </c>
      <c r="AK30" s="27"/>
      <c r="AL30" s="6">
        <f t="shared" si="0"/>
        <v>8</v>
      </c>
      <c r="AM30" s="12">
        <f t="shared" si="5"/>
        <v>0.21621621621621623</v>
      </c>
      <c r="AN30" s="13">
        <f>SUM(D30:AK30)/C$66</f>
        <v>0.23529411764705882</v>
      </c>
    </row>
    <row r="31" spans="1:40" ht="22.5" customHeight="1" x14ac:dyDescent="0.25">
      <c r="A31" s="58"/>
      <c r="B31" s="65" t="s">
        <v>83</v>
      </c>
      <c r="C31" s="66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>
        <v>1</v>
      </c>
      <c r="AI31" s="38">
        <v>1</v>
      </c>
      <c r="AJ31" s="38">
        <v>1</v>
      </c>
      <c r="AK31" s="38"/>
      <c r="AL31" s="6">
        <f t="shared" si="0"/>
        <v>3</v>
      </c>
      <c r="AM31" s="12">
        <f t="shared" si="5"/>
        <v>8.1081081081081086E-2</v>
      </c>
      <c r="AN31" s="13">
        <f>SUM(D31:AK31)/C$66</f>
        <v>8.8235294117647065E-2</v>
      </c>
    </row>
    <row r="32" spans="1:40" ht="22.5" customHeight="1" x14ac:dyDescent="0.25">
      <c r="A32" s="56"/>
      <c r="B32" s="86" t="s">
        <v>84</v>
      </c>
      <c r="C32" s="87"/>
      <c r="D32" s="38">
        <v>1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6">
        <f t="shared" si="0"/>
        <v>1</v>
      </c>
      <c r="AM32" s="18">
        <f t="shared" si="5"/>
        <v>2.7027027027027029E-2</v>
      </c>
      <c r="AN32" s="13">
        <f>SUM(D32:AK32)/C$66</f>
        <v>2.9411764705882353E-2</v>
      </c>
    </row>
    <row r="33" spans="1:40" ht="21.75" customHeight="1" x14ac:dyDescent="0.25">
      <c r="A33" s="57" t="s">
        <v>48</v>
      </c>
      <c r="B33" s="61" t="s">
        <v>49</v>
      </c>
      <c r="C33" s="62"/>
      <c r="D33" s="25">
        <v>1</v>
      </c>
      <c r="E33" s="25">
        <v>1</v>
      </c>
      <c r="F33" s="25">
        <v>1</v>
      </c>
      <c r="G33" s="25">
        <v>1</v>
      </c>
      <c r="H33" s="25">
        <v>1</v>
      </c>
      <c r="I33" s="25">
        <v>1</v>
      </c>
      <c r="J33" s="25"/>
      <c r="K33" s="25"/>
      <c r="L33" s="25">
        <v>1</v>
      </c>
      <c r="M33" s="25">
        <v>1</v>
      </c>
      <c r="N33" s="25"/>
      <c r="O33" s="25">
        <v>1</v>
      </c>
      <c r="P33" s="25"/>
      <c r="Q33" s="25">
        <v>1</v>
      </c>
      <c r="R33" s="25">
        <v>1</v>
      </c>
      <c r="S33" s="25"/>
      <c r="T33" s="25">
        <v>1</v>
      </c>
      <c r="U33" s="25"/>
      <c r="V33" s="25">
        <v>1</v>
      </c>
      <c r="W33" s="25"/>
      <c r="X33" s="25">
        <v>1</v>
      </c>
      <c r="Y33" s="25">
        <v>1</v>
      </c>
      <c r="Z33" s="25"/>
      <c r="AA33" s="25">
        <v>1</v>
      </c>
      <c r="AB33" s="25"/>
      <c r="AC33" s="25"/>
      <c r="AD33" s="25"/>
      <c r="AE33" s="25"/>
      <c r="AF33" s="25">
        <v>1</v>
      </c>
      <c r="AG33" s="25">
        <v>1</v>
      </c>
      <c r="AH33" s="25">
        <v>1</v>
      </c>
      <c r="AI33" s="25">
        <v>1</v>
      </c>
      <c r="AJ33" s="25">
        <v>1</v>
      </c>
      <c r="AK33" s="25">
        <v>1</v>
      </c>
      <c r="AL33" s="6">
        <f t="shared" si="0"/>
        <v>22</v>
      </c>
      <c r="AM33" s="12">
        <f t="shared" ref="AM33:AM36" si="6">AL33/SUM(AL$33:AL$36)</f>
        <v>0.6470588235294118</v>
      </c>
      <c r="AN33" s="13">
        <f>SUM(D33:AK33)/C$66</f>
        <v>0.6470588235294118</v>
      </c>
    </row>
    <row r="34" spans="1:40" ht="21.75" customHeight="1" x14ac:dyDescent="0.25">
      <c r="A34" s="58"/>
      <c r="B34" s="65" t="s">
        <v>50</v>
      </c>
      <c r="C34" s="66"/>
      <c r="D34" s="27"/>
      <c r="E34" s="27"/>
      <c r="F34" s="27"/>
      <c r="G34" s="27"/>
      <c r="H34" s="27"/>
      <c r="I34" s="27"/>
      <c r="J34" s="27"/>
      <c r="K34" s="27">
        <v>1</v>
      </c>
      <c r="L34" s="27"/>
      <c r="M34" s="27"/>
      <c r="N34" s="27">
        <v>1</v>
      </c>
      <c r="O34" s="27"/>
      <c r="P34" s="27">
        <v>1</v>
      </c>
      <c r="Q34" s="27"/>
      <c r="R34" s="27"/>
      <c r="S34" s="27">
        <v>1</v>
      </c>
      <c r="T34" s="27"/>
      <c r="U34" s="27">
        <v>1</v>
      </c>
      <c r="V34" s="27"/>
      <c r="W34" s="27"/>
      <c r="X34" s="27"/>
      <c r="Y34" s="27"/>
      <c r="Z34" s="27">
        <v>1</v>
      </c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6">
        <f t="shared" si="0"/>
        <v>6</v>
      </c>
      <c r="AM34" s="14">
        <f t="shared" si="6"/>
        <v>0.17647058823529413</v>
      </c>
      <c r="AN34" s="13">
        <f>SUM(D34:AK34)/C$66</f>
        <v>0.17647058823529413</v>
      </c>
    </row>
    <row r="35" spans="1:40" ht="21.75" customHeight="1" x14ac:dyDescent="0.25">
      <c r="A35" s="58"/>
      <c r="B35" s="65" t="s">
        <v>51</v>
      </c>
      <c r="C35" s="6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>
        <v>1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6">
        <f t="shared" si="0"/>
        <v>1</v>
      </c>
      <c r="AM35" s="14">
        <f t="shared" si="6"/>
        <v>2.9411764705882353E-2</v>
      </c>
      <c r="AN35" s="13">
        <f>SUM(D35:AK35)/C$66</f>
        <v>2.9411764705882353E-2</v>
      </c>
    </row>
    <row r="36" spans="1:40" ht="21.75" customHeight="1" x14ac:dyDescent="0.25">
      <c r="A36" s="56"/>
      <c r="B36" s="63" t="s">
        <v>52</v>
      </c>
      <c r="C36" s="64"/>
      <c r="D36" s="26"/>
      <c r="E36" s="26"/>
      <c r="F36" s="26"/>
      <c r="G36" s="26"/>
      <c r="H36" s="26"/>
      <c r="I36" s="26"/>
      <c r="J36" s="26">
        <v>1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>
        <v>1</v>
      </c>
      <c r="AC36" s="26">
        <v>1</v>
      </c>
      <c r="AD36" s="26">
        <v>1</v>
      </c>
      <c r="AE36" s="26">
        <v>1</v>
      </c>
      <c r="AF36" s="26"/>
      <c r="AG36" s="26"/>
      <c r="AH36" s="26"/>
      <c r="AI36" s="26"/>
      <c r="AJ36" s="26"/>
      <c r="AK36" s="26"/>
      <c r="AL36" s="6">
        <f t="shared" si="0"/>
        <v>5</v>
      </c>
      <c r="AM36" s="15">
        <f t="shared" si="6"/>
        <v>0.14705882352941177</v>
      </c>
      <c r="AN36" s="13">
        <f>SUM(D36:AK36)/C$66</f>
        <v>0.14705882352941177</v>
      </c>
    </row>
    <row r="37" spans="1:40" ht="22.5" customHeight="1" x14ac:dyDescent="0.25">
      <c r="A37" s="78" t="s">
        <v>85</v>
      </c>
      <c r="B37" s="79" t="s">
        <v>86</v>
      </c>
      <c r="C37" s="51" t="s">
        <v>87</v>
      </c>
      <c r="D37" s="50"/>
      <c r="E37" s="50"/>
      <c r="F37" s="50"/>
      <c r="G37" s="50"/>
      <c r="H37" s="50"/>
      <c r="I37" s="50"/>
      <c r="J37" s="50"/>
      <c r="K37" s="50"/>
      <c r="L37" s="50"/>
      <c r="M37" s="50">
        <v>1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>
        <v>1</v>
      </c>
      <c r="Z37" s="50"/>
      <c r="AA37" s="50"/>
      <c r="AB37" s="50"/>
      <c r="AC37" s="50"/>
      <c r="AD37" s="50"/>
      <c r="AE37" s="50"/>
      <c r="AF37" s="50">
        <v>1</v>
      </c>
      <c r="AG37" s="50"/>
      <c r="AH37" s="50"/>
      <c r="AI37" s="50"/>
      <c r="AJ37" s="50"/>
      <c r="AK37" s="50"/>
      <c r="AL37" s="6">
        <f t="shared" si="0"/>
        <v>3</v>
      </c>
      <c r="AM37" s="19">
        <f t="shared" ref="AM37:AM54" si="7">AL37/SUM(AL$37:AL$54)</f>
        <v>4.8387096774193547E-2</v>
      </c>
      <c r="AN37" s="13">
        <f>SUM(D37:AK37)/C$66</f>
        <v>8.8235294117647065E-2</v>
      </c>
    </row>
    <row r="38" spans="1:40" ht="22.5" customHeight="1" x14ac:dyDescent="0.25">
      <c r="A38" s="58"/>
      <c r="B38" s="80"/>
      <c r="C38" s="52" t="s">
        <v>88</v>
      </c>
      <c r="D38" s="27"/>
      <c r="E38" s="27"/>
      <c r="F38" s="27">
        <v>1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>
        <v>1</v>
      </c>
      <c r="S38" s="27"/>
      <c r="T38" s="27">
        <v>1</v>
      </c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>
        <v>1</v>
      </c>
      <c r="AH38" s="27">
        <v>1</v>
      </c>
      <c r="AI38" s="27"/>
      <c r="AJ38" s="27"/>
      <c r="AK38" s="27"/>
      <c r="AL38" s="6">
        <f t="shared" si="0"/>
        <v>5</v>
      </c>
      <c r="AM38" s="19">
        <f t="shared" si="7"/>
        <v>8.0645161290322578E-2</v>
      </c>
      <c r="AN38" s="13">
        <f>SUM(D38:AK38)/C$66</f>
        <v>0.14705882352941177</v>
      </c>
    </row>
    <row r="39" spans="1:40" ht="22.5" customHeight="1" x14ac:dyDescent="0.25">
      <c r="A39" s="58"/>
      <c r="B39" s="80"/>
      <c r="C39" s="52" t="s">
        <v>89</v>
      </c>
      <c r="D39" s="27">
        <v>1</v>
      </c>
      <c r="E39" s="27">
        <v>1</v>
      </c>
      <c r="F39" s="27"/>
      <c r="G39" s="27">
        <v>1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>
        <v>1</v>
      </c>
      <c r="Y39" s="27">
        <v>1</v>
      </c>
      <c r="Z39" s="27"/>
      <c r="AA39" s="27">
        <v>1</v>
      </c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6">
        <f t="shared" si="0"/>
        <v>6</v>
      </c>
      <c r="AM39" s="19">
        <f t="shared" si="7"/>
        <v>9.6774193548387094E-2</v>
      </c>
      <c r="AN39" s="13">
        <f>SUM(D39:AK39)/C$66</f>
        <v>0.17647058823529413</v>
      </c>
    </row>
    <row r="40" spans="1:40" ht="22.5" customHeight="1" x14ac:dyDescent="0.25">
      <c r="A40" s="58"/>
      <c r="B40" s="80"/>
      <c r="C40" s="52" t="s">
        <v>90</v>
      </c>
      <c r="D40" s="27">
        <v>1</v>
      </c>
      <c r="E40" s="27">
        <v>1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6">
        <f t="shared" si="0"/>
        <v>2</v>
      </c>
      <c r="AM40" s="19">
        <f t="shared" si="7"/>
        <v>3.2258064516129031E-2</v>
      </c>
      <c r="AN40" s="13">
        <f>SUM(D40:AK40)/C$66</f>
        <v>5.8823529411764705E-2</v>
      </c>
    </row>
    <row r="41" spans="1:40" ht="22.5" customHeight="1" x14ac:dyDescent="0.25">
      <c r="A41" s="58"/>
      <c r="B41" s="80"/>
      <c r="C41" s="52" t="s">
        <v>91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>
        <v>1</v>
      </c>
      <c r="Y41" s="27"/>
      <c r="Z41" s="27"/>
      <c r="AA41" s="27">
        <v>1</v>
      </c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6">
        <f t="shared" si="0"/>
        <v>2</v>
      </c>
      <c r="AM41" s="19">
        <f t="shared" si="7"/>
        <v>3.2258064516129031E-2</v>
      </c>
      <c r="AN41" s="13">
        <f>SUM(D41:AK41)/C$66</f>
        <v>5.8823529411764705E-2</v>
      </c>
    </row>
    <row r="42" spans="1:40" ht="22.5" customHeight="1" x14ac:dyDescent="0.25">
      <c r="A42" s="58"/>
      <c r="B42" s="80"/>
      <c r="C42" s="52" t="s">
        <v>92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>
        <v>1</v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6">
        <f t="shared" si="0"/>
        <v>1</v>
      </c>
      <c r="AM42" s="19">
        <f t="shared" si="7"/>
        <v>1.6129032258064516E-2</v>
      </c>
      <c r="AN42" s="13">
        <f>SUM(D42:AK42)/C$66</f>
        <v>2.9411764705882353E-2</v>
      </c>
    </row>
    <row r="43" spans="1:40" ht="22.5" customHeight="1" x14ac:dyDescent="0.25">
      <c r="A43" s="58"/>
      <c r="B43" s="80"/>
      <c r="C43" s="52" t="s">
        <v>93</v>
      </c>
      <c r="D43" s="27">
        <v>1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6">
        <f t="shared" si="0"/>
        <v>1</v>
      </c>
      <c r="AM43" s="19">
        <f t="shared" si="7"/>
        <v>1.6129032258064516E-2</v>
      </c>
      <c r="AN43" s="13">
        <f>SUM(D43:AK43)/C$66</f>
        <v>2.9411764705882353E-2</v>
      </c>
    </row>
    <row r="44" spans="1:40" ht="22.5" customHeight="1" x14ac:dyDescent="0.25">
      <c r="A44" s="58"/>
      <c r="B44" s="80"/>
      <c r="C44" s="52" t="s">
        <v>94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>
        <v>1</v>
      </c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6">
        <f t="shared" si="0"/>
        <v>1</v>
      </c>
      <c r="AM44" s="19">
        <f t="shared" si="7"/>
        <v>1.6129032258064516E-2</v>
      </c>
      <c r="AN44" s="13">
        <f>SUM(D44:AK44)/C$66</f>
        <v>2.9411764705882353E-2</v>
      </c>
    </row>
    <row r="45" spans="1:40" ht="22.5" customHeight="1" x14ac:dyDescent="0.25">
      <c r="A45" s="58"/>
      <c r="B45" s="80"/>
      <c r="C45" s="52" t="s">
        <v>95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v>1</v>
      </c>
      <c r="AJ45" s="27"/>
      <c r="AK45" s="27"/>
      <c r="AL45" s="6">
        <f t="shared" si="0"/>
        <v>1</v>
      </c>
      <c r="AM45" s="19">
        <f t="shared" si="7"/>
        <v>1.6129032258064516E-2</v>
      </c>
      <c r="AN45" s="13">
        <f>SUM(D45:AK45)/C$66</f>
        <v>2.9411764705882353E-2</v>
      </c>
    </row>
    <row r="46" spans="1:40" ht="22.5" customHeight="1" x14ac:dyDescent="0.25">
      <c r="A46" s="58"/>
      <c r="B46" s="80"/>
      <c r="C46" s="52" t="s">
        <v>96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v>1</v>
      </c>
      <c r="AJ46" s="27"/>
      <c r="AK46" s="27"/>
      <c r="AL46" s="6">
        <f t="shared" si="0"/>
        <v>1</v>
      </c>
      <c r="AM46" s="19">
        <f t="shared" si="7"/>
        <v>1.6129032258064516E-2</v>
      </c>
      <c r="AN46" s="13">
        <f>SUM(D46:AK46)/C$66</f>
        <v>2.9411764705882353E-2</v>
      </c>
    </row>
    <row r="47" spans="1:40" ht="22.5" customHeight="1" x14ac:dyDescent="0.25">
      <c r="A47" s="58"/>
      <c r="B47" s="80"/>
      <c r="C47" s="52" t="s">
        <v>97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v>1</v>
      </c>
      <c r="AJ47" s="27"/>
      <c r="AK47" s="27"/>
      <c r="AL47" s="6">
        <f t="shared" si="0"/>
        <v>1</v>
      </c>
      <c r="AM47" s="19">
        <f t="shared" si="7"/>
        <v>1.6129032258064516E-2</v>
      </c>
      <c r="AN47" s="13">
        <f>SUM(D47:AK47)/C$66</f>
        <v>2.9411764705882353E-2</v>
      </c>
    </row>
    <row r="48" spans="1:40" ht="22.5" customHeight="1" x14ac:dyDescent="0.25">
      <c r="A48" s="58"/>
      <c r="B48" s="80"/>
      <c r="C48" s="52" t="s">
        <v>98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>
        <v>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6">
        <f t="shared" si="0"/>
        <v>1</v>
      </c>
      <c r="AM48" s="19">
        <f t="shared" si="7"/>
        <v>1.6129032258064516E-2</v>
      </c>
      <c r="AN48" s="13">
        <f>SUM(D48:AK48)/C$66</f>
        <v>2.9411764705882353E-2</v>
      </c>
    </row>
    <row r="49" spans="1:40" ht="22.5" customHeight="1" x14ac:dyDescent="0.25">
      <c r="A49" s="58"/>
      <c r="B49" s="80"/>
      <c r="C49" s="52" t="s">
        <v>99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>
        <v>1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>
        <v>1</v>
      </c>
      <c r="AK49" s="27"/>
      <c r="AL49" s="6">
        <f t="shared" si="0"/>
        <v>2</v>
      </c>
      <c r="AM49" s="19">
        <f t="shared" si="7"/>
        <v>3.2258064516129031E-2</v>
      </c>
      <c r="AN49" s="13">
        <f>SUM(D49:AK49)/C$66</f>
        <v>5.8823529411764705E-2</v>
      </c>
    </row>
    <row r="50" spans="1:40" ht="22.5" customHeight="1" x14ac:dyDescent="0.25">
      <c r="A50" s="58"/>
      <c r="B50" s="80"/>
      <c r="C50" s="52" t="s">
        <v>100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>
        <v>1</v>
      </c>
      <c r="S50" s="27"/>
      <c r="T50" s="27">
        <v>1</v>
      </c>
      <c r="U50" s="27"/>
      <c r="V50" s="27"/>
      <c r="W50" s="27"/>
      <c r="X50" s="27"/>
      <c r="Y50" s="27">
        <v>1</v>
      </c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>
        <v>1</v>
      </c>
      <c r="AK50" s="27"/>
      <c r="AL50" s="6">
        <f t="shared" si="0"/>
        <v>4</v>
      </c>
      <c r="AM50" s="19">
        <f t="shared" si="7"/>
        <v>6.4516129032258063E-2</v>
      </c>
      <c r="AN50" s="13">
        <f>SUM(D50:AK50)/C$66</f>
        <v>0.11764705882352941</v>
      </c>
    </row>
    <row r="51" spans="1:40" ht="22.5" customHeight="1" x14ac:dyDescent="0.25">
      <c r="A51" s="58"/>
      <c r="B51" s="80"/>
      <c r="C51" s="52" t="s">
        <v>101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>
        <v>1</v>
      </c>
      <c r="W51" s="27"/>
      <c r="X51" s="27"/>
      <c r="Y51" s="27">
        <v>1</v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>
        <v>1</v>
      </c>
      <c r="AK51" s="27"/>
      <c r="AL51" s="6">
        <f t="shared" si="0"/>
        <v>3</v>
      </c>
      <c r="AM51" s="19">
        <f t="shared" si="7"/>
        <v>4.8387096774193547E-2</v>
      </c>
      <c r="AN51" s="13">
        <f>SUM(D51:AK51)/C$66</f>
        <v>8.8235294117647065E-2</v>
      </c>
    </row>
    <row r="52" spans="1:40" ht="22.5" customHeight="1" x14ac:dyDescent="0.25">
      <c r="A52" s="58"/>
      <c r="B52" s="80"/>
      <c r="C52" s="52" t="s">
        <v>102</v>
      </c>
      <c r="D52" s="27">
        <v>1</v>
      </c>
      <c r="E52" s="27">
        <v>1</v>
      </c>
      <c r="F52" s="27">
        <v>1</v>
      </c>
      <c r="G52" s="27"/>
      <c r="H52" s="27"/>
      <c r="I52" s="27"/>
      <c r="J52" s="27"/>
      <c r="K52" s="27"/>
      <c r="L52" s="27">
        <v>1</v>
      </c>
      <c r="M52" s="27"/>
      <c r="N52" s="27"/>
      <c r="O52" s="27"/>
      <c r="P52" s="27"/>
      <c r="Q52" s="27"/>
      <c r="R52" s="27">
        <v>1</v>
      </c>
      <c r="S52" s="27"/>
      <c r="T52" s="27">
        <v>1</v>
      </c>
      <c r="U52" s="27"/>
      <c r="V52" s="27">
        <v>1</v>
      </c>
      <c r="W52" s="27"/>
      <c r="X52" s="27"/>
      <c r="Y52" s="27">
        <v>1</v>
      </c>
      <c r="Z52" s="27"/>
      <c r="AA52" s="27">
        <v>1</v>
      </c>
      <c r="AB52" s="27"/>
      <c r="AC52" s="27"/>
      <c r="AD52" s="27"/>
      <c r="AE52" s="27"/>
      <c r="AF52" s="27"/>
      <c r="AG52" s="27">
        <v>1</v>
      </c>
      <c r="AH52" s="27">
        <v>1</v>
      </c>
      <c r="AI52" s="27"/>
      <c r="AJ52" s="27">
        <v>1</v>
      </c>
      <c r="AK52" s="27">
        <v>1</v>
      </c>
      <c r="AL52" s="6">
        <f t="shared" si="0"/>
        <v>13</v>
      </c>
      <c r="AM52" s="19">
        <f t="shared" si="7"/>
        <v>0.20967741935483872</v>
      </c>
      <c r="AN52" s="13">
        <f>SUM(D52:AK52)/C$66</f>
        <v>0.38235294117647056</v>
      </c>
    </row>
    <row r="53" spans="1:40" ht="22.5" customHeight="1" x14ac:dyDescent="0.25">
      <c r="A53" s="58"/>
      <c r="B53" s="80"/>
      <c r="C53" s="52" t="s">
        <v>103</v>
      </c>
      <c r="D53" s="27">
        <v>1</v>
      </c>
      <c r="E53" s="27">
        <v>1</v>
      </c>
      <c r="F53" s="27">
        <v>1</v>
      </c>
      <c r="G53" s="27"/>
      <c r="H53" s="27"/>
      <c r="I53" s="27"/>
      <c r="J53" s="27"/>
      <c r="K53" s="27"/>
      <c r="L53" s="27">
        <v>1</v>
      </c>
      <c r="M53" s="27"/>
      <c r="N53" s="27"/>
      <c r="O53" s="27"/>
      <c r="P53" s="27"/>
      <c r="Q53" s="27"/>
      <c r="R53" s="27">
        <v>1</v>
      </c>
      <c r="S53" s="27"/>
      <c r="T53" s="27">
        <v>1</v>
      </c>
      <c r="U53" s="27"/>
      <c r="V53" s="27"/>
      <c r="W53" s="27"/>
      <c r="X53" s="27">
        <v>1</v>
      </c>
      <c r="Y53" s="27">
        <v>1</v>
      </c>
      <c r="Z53" s="27"/>
      <c r="AA53" s="27">
        <v>1</v>
      </c>
      <c r="AB53" s="27"/>
      <c r="AC53" s="27"/>
      <c r="AD53" s="27"/>
      <c r="AE53" s="27"/>
      <c r="AF53" s="27"/>
      <c r="AG53" s="27">
        <v>1</v>
      </c>
      <c r="AH53" s="27">
        <v>1</v>
      </c>
      <c r="AI53" s="27"/>
      <c r="AJ53" s="27">
        <v>1</v>
      </c>
      <c r="AK53" s="27">
        <v>1</v>
      </c>
      <c r="AL53" s="6">
        <f t="shared" si="0"/>
        <v>13</v>
      </c>
      <c r="AM53" s="19">
        <f t="shared" si="7"/>
        <v>0.20967741935483872</v>
      </c>
      <c r="AN53" s="13">
        <f>SUM(D53:AK53)/C$66</f>
        <v>0.38235294117647056</v>
      </c>
    </row>
    <row r="54" spans="1:40" ht="22.5" customHeight="1" x14ac:dyDescent="0.25">
      <c r="A54" s="58"/>
      <c r="B54" s="81"/>
      <c r="C54" s="53" t="s">
        <v>104</v>
      </c>
      <c r="D54" s="49"/>
      <c r="E54" s="49"/>
      <c r="F54" s="49"/>
      <c r="G54" s="49"/>
      <c r="H54" s="49">
        <v>1</v>
      </c>
      <c r="I54" s="49">
        <v>1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6">
        <f t="shared" si="0"/>
        <v>2</v>
      </c>
      <c r="AM54" s="20">
        <f t="shared" si="7"/>
        <v>3.2258064516129031E-2</v>
      </c>
      <c r="AN54" s="13">
        <f>SUM(D54:AK54)/C$66</f>
        <v>5.8823529411764705E-2</v>
      </c>
    </row>
    <row r="55" spans="1:40" ht="22.5" customHeight="1" x14ac:dyDescent="0.25">
      <c r="A55" s="58"/>
      <c r="B55" s="65" t="s">
        <v>105</v>
      </c>
      <c r="C55" s="66"/>
      <c r="D55" s="50"/>
      <c r="E55" s="50"/>
      <c r="F55" s="50">
        <v>1</v>
      </c>
      <c r="G55" s="50"/>
      <c r="H55" s="50"/>
      <c r="I55" s="50"/>
      <c r="J55" s="50"/>
      <c r="K55" s="50"/>
      <c r="L55" s="50"/>
      <c r="M55" s="50"/>
      <c r="N55" s="50"/>
      <c r="O55" s="50">
        <v>1</v>
      </c>
      <c r="P55" s="50"/>
      <c r="Q55" s="50"/>
      <c r="R55" s="50"/>
      <c r="S55" s="50"/>
      <c r="T55" s="50"/>
      <c r="U55" s="50"/>
      <c r="V55" s="50"/>
      <c r="W55" s="50"/>
      <c r="X55" s="50">
        <v>1</v>
      </c>
      <c r="Y55" s="50"/>
      <c r="Z55" s="50"/>
      <c r="AA55" s="50">
        <v>1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6">
        <f t="shared" si="0"/>
        <v>4</v>
      </c>
      <c r="AM55" s="19" t="s">
        <v>106</v>
      </c>
      <c r="AN55" s="13">
        <f>SUM(D55:AK55)/C$66</f>
        <v>0.11764705882352941</v>
      </c>
    </row>
    <row r="56" spans="1:40" ht="22.5" customHeight="1" x14ac:dyDescent="0.25">
      <c r="A56" s="58"/>
      <c r="B56" s="65" t="s">
        <v>107</v>
      </c>
      <c r="C56" s="66"/>
      <c r="D56" s="27">
        <v>1</v>
      </c>
      <c r="E56" s="27">
        <v>1</v>
      </c>
      <c r="F56" s="27">
        <v>1</v>
      </c>
      <c r="G56" s="27">
        <v>1</v>
      </c>
      <c r="H56" s="27"/>
      <c r="I56" s="27">
        <v>1</v>
      </c>
      <c r="J56" s="27"/>
      <c r="K56" s="27">
        <v>1</v>
      </c>
      <c r="L56" s="27">
        <v>1</v>
      </c>
      <c r="M56" s="27">
        <v>1</v>
      </c>
      <c r="N56" s="27"/>
      <c r="O56" s="27">
        <v>1</v>
      </c>
      <c r="P56" s="27"/>
      <c r="Q56" s="27">
        <v>1</v>
      </c>
      <c r="R56" s="27">
        <v>1</v>
      </c>
      <c r="S56" s="27">
        <v>1</v>
      </c>
      <c r="T56" s="27">
        <v>1</v>
      </c>
      <c r="U56" s="27">
        <v>1</v>
      </c>
      <c r="V56" s="27">
        <v>1</v>
      </c>
      <c r="W56" s="27">
        <v>1</v>
      </c>
      <c r="X56" s="27">
        <v>1</v>
      </c>
      <c r="Y56" s="27">
        <v>1</v>
      </c>
      <c r="Z56" s="27"/>
      <c r="AA56" s="27">
        <v>1</v>
      </c>
      <c r="AB56" s="27"/>
      <c r="AC56" s="27"/>
      <c r="AD56" s="27"/>
      <c r="AE56" s="27"/>
      <c r="AF56" s="27">
        <v>1</v>
      </c>
      <c r="AG56" s="27">
        <v>1</v>
      </c>
      <c r="AH56" s="27">
        <v>1</v>
      </c>
      <c r="AI56" s="27">
        <v>1</v>
      </c>
      <c r="AJ56" s="27">
        <v>1</v>
      </c>
      <c r="AK56" s="27">
        <v>1</v>
      </c>
      <c r="AL56" s="6">
        <f t="shared" si="0"/>
        <v>25</v>
      </c>
      <c r="AM56" s="14">
        <f t="shared" ref="AM56:AM57" si="8">AL56/SUM(AL$56:AL$57)</f>
        <v>0.625</v>
      </c>
      <c r="AN56" s="13">
        <f>SUM(D56:AK56)/C$66</f>
        <v>0.73529411764705888</v>
      </c>
    </row>
    <row r="57" spans="1:40" ht="22.5" customHeight="1" x14ac:dyDescent="0.25">
      <c r="A57" s="58"/>
      <c r="B57" s="65" t="s">
        <v>108</v>
      </c>
      <c r="C57" s="66"/>
      <c r="D57" s="27">
        <v>1</v>
      </c>
      <c r="E57" s="27"/>
      <c r="F57" s="27"/>
      <c r="G57" s="27">
        <v>1</v>
      </c>
      <c r="H57" s="27">
        <v>1</v>
      </c>
      <c r="I57" s="27"/>
      <c r="J57" s="27"/>
      <c r="K57" s="27"/>
      <c r="L57" s="27"/>
      <c r="M57" s="27"/>
      <c r="N57" s="27"/>
      <c r="O57" s="27">
        <v>1</v>
      </c>
      <c r="P57" s="27"/>
      <c r="Q57" s="27"/>
      <c r="R57" s="27"/>
      <c r="S57" s="27"/>
      <c r="T57" s="27">
        <v>1</v>
      </c>
      <c r="U57" s="27"/>
      <c r="V57" s="27">
        <v>1</v>
      </c>
      <c r="W57" s="27"/>
      <c r="X57" s="27">
        <v>1</v>
      </c>
      <c r="Y57" s="27">
        <v>1</v>
      </c>
      <c r="Z57" s="27"/>
      <c r="AA57" s="27">
        <v>1</v>
      </c>
      <c r="AB57" s="27"/>
      <c r="AC57" s="27"/>
      <c r="AD57" s="27"/>
      <c r="AE57" s="27"/>
      <c r="AF57" s="27">
        <v>1</v>
      </c>
      <c r="AG57" s="27">
        <v>1</v>
      </c>
      <c r="AH57" s="27">
        <v>1</v>
      </c>
      <c r="AI57" s="27">
        <v>1</v>
      </c>
      <c r="AJ57" s="27">
        <v>1</v>
      </c>
      <c r="AK57" s="27">
        <v>1</v>
      </c>
      <c r="AL57" s="6">
        <f t="shared" si="0"/>
        <v>15</v>
      </c>
      <c r="AM57" s="14">
        <f t="shared" si="8"/>
        <v>0.375</v>
      </c>
      <c r="AN57" s="13">
        <f>SUM(D57:AK57)/C$66</f>
        <v>0.44117647058823528</v>
      </c>
    </row>
    <row r="58" spans="1:40" ht="22.5" customHeight="1" x14ac:dyDescent="0.25">
      <c r="A58" s="56"/>
      <c r="B58" s="63" t="s">
        <v>109</v>
      </c>
      <c r="C58" s="64"/>
      <c r="D58" s="26"/>
      <c r="E58" s="26"/>
      <c r="F58" s="26"/>
      <c r="G58" s="26"/>
      <c r="H58" s="26">
        <v>1</v>
      </c>
      <c r="I58" s="26">
        <v>1</v>
      </c>
      <c r="J58" s="26"/>
      <c r="K58" s="26">
        <v>1</v>
      </c>
      <c r="L58" s="26">
        <v>1</v>
      </c>
      <c r="M58" s="26"/>
      <c r="N58" s="26"/>
      <c r="O58" s="26"/>
      <c r="P58" s="26">
        <v>1</v>
      </c>
      <c r="Q58" s="26"/>
      <c r="R58" s="26">
        <v>1</v>
      </c>
      <c r="S58" s="26">
        <v>1</v>
      </c>
      <c r="T58" s="26"/>
      <c r="U58" s="26"/>
      <c r="V58" s="26"/>
      <c r="W58" s="26">
        <v>1</v>
      </c>
      <c r="X58" s="26">
        <v>1</v>
      </c>
      <c r="Y58" s="26"/>
      <c r="Z58" s="26"/>
      <c r="AA58" s="26">
        <v>1</v>
      </c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6">
        <f t="shared" si="0"/>
        <v>10</v>
      </c>
      <c r="AM58" s="15" t="s">
        <v>106</v>
      </c>
      <c r="AN58" s="13">
        <f>SUM(D58:AK58)/C$66</f>
        <v>0.29411764705882354</v>
      </c>
    </row>
    <row r="59" spans="1:40" ht="22.5" customHeight="1" x14ac:dyDescent="0.25">
      <c r="A59" s="82" t="s">
        <v>110</v>
      </c>
      <c r="B59" s="61" t="s">
        <v>111</v>
      </c>
      <c r="C59" s="62"/>
      <c r="D59" s="25"/>
      <c r="E59" s="25">
        <v>1</v>
      </c>
      <c r="F59" s="25">
        <v>1</v>
      </c>
      <c r="G59" s="25"/>
      <c r="H59" s="25">
        <v>1</v>
      </c>
      <c r="I59" s="25">
        <v>1</v>
      </c>
      <c r="J59" s="25"/>
      <c r="K59" s="25">
        <v>1</v>
      </c>
      <c r="L59" s="25"/>
      <c r="M59" s="25"/>
      <c r="N59" s="25"/>
      <c r="O59" s="25">
        <v>1</v>
      </c>
      <c r="P59" s="25"/>
      <c r="Q59" s="25"/>
      <c r="R59" s="25"/>
      <c r="S59" s="25">
        <v>1</v>
      </c>
      <c r="T59" s="25">
        <v>1</v>
      </c>
      <c r="U59" s="25"/>
      <c r="V59" s="25"/>
      <c r="W59" s="25"/>
      <c r="X59" s="25">
        <v>1</v>
      </c>
      <c r="Y59" s="25"/>
      <c r="Z59" s="25"/>
      <c r="AA59" s="25">
        <v>1</v>
      </c>
      <c r="AB59" s="25"/>
      <c r="AC59" s="25"/>
      <c r="AD59" s="25"/>
      <c r="AE59" s="25"/>
      <c r="AF59" s="25"/>
      <c r="AG59" s="25">
        <v>1</v>
      </c>
      <c r="AH59" s="25"/>
      <c r="AI59" s="25"/>
      <c r="AJ59" s="25"/>
      <c r="AK59" s="25"/>
      <c r="AL59" s="6">
        <f t="shared" si="0"/>
        <v>11</v>
      </c>
      <c r="AM59" s="12">
        <f t="shared" ref="AM59:AM61" si="9">AL59/SUM(AL$59:AL$61)</f>
        <v>0.3235294117647059</v>
      </c>
      <c r="AN59" s="13">
        <f>SUM(D59:AK59)/C$66</f>
        <v>0.3235294117647059</v>
      </c>
    </row>
    <row r="60" spans="1:40" ht="22.5" customHeight="1" x14ac:dyDescent="0.25">
      <c r="A60" s="58"/>
      <c r="B60" s="65" t="s">
        <v>112</v>
      </c>
      <c r="C60" s="66"/>
      <c r="D60" s="27"/>
      <c r="E60" s="27"/>
      <c r="F60" s="27"/>
      <c r="G60" s="27"/>
      <c r="H60" s="27"/>
      <c r="I60" s="27"/>
      <c r="J60" s="27"/>
      <c r="K60" s="27"/>
      <c r="L60" s="27">
        <v>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>
        <v>1</v>
      </c>
      <c r="AK60" s="27"/>
      <c r="AL60" s="6">
        <f t="shared" si="0"/>
        <v>2</v>
      </c>
      <c r="AM60" s="12">
        <f t="shared" si="9"/>
        <v>5.8823529411764705E-2</v>
      </c>
      <c r="AN60" s="13">
        <f>SUM(D60:AK60)/C$66</f>
        <v>5.8823529411764705E-2</v>
      </c>
    </row>
    <row r="61" spans="1:40" ht="22.5" customHeight="1" x14ac:dyDescent="0.25">
      <c r="A61" s="56"/>
      <c r="B61" s="63" t="s">
        <v>113</v>
      </c>
      <c r="C61" s="64"/>
      <c r="D61" s="26">
        <v>1</v>
      </c>
      <c r="E61" s="26"/>
      <c r="F61" s="26"/>
      <c r="G61" s="26">
        <v>1</v>
      </c>
      <c r="H61" s="26"/>
      <c r="I61" s="26"/>
      <c r="J61" s="26">
        <v>1</v>
      </c>
      <c r="K61" s="26"/>
      <c r="L61" s="26"/>
      <c r="M61" s="26">
        <v>1</v>
      </c>
      <c r="N61" s="26">
        <v>1</v>
      </c>
      <c r="O61" s="26"/>
      <c r="P61" s="26">
        <v>1</v>
      </c>
      <c r="Q61" s="26">
        <v>1</v>
      </c>
      <c r="R61" s="26">
        <v>1</v>
      </c>
      <c r="S61" s="26"/>
      <c r="T61" s="26"/>
      <c r="U61" s="26">
        <v>1</v>
      </c>
      <c r="V61" s="26">
        <v>1</v>
      </c>
      <c r="W61" s="26">
        <v>1</v>
      </c>
      <c r="X61" s="26"/>
      <c r="Y61" s="26">
        <v>1</v>
      </c>
      <c r="Z61" s="26">
        <v>1</v>
      </c>
      <c r="AA61" s="26"/>
      <c r="AB61" s="26">
        <v>1</v>
      </c>
      <c r="AC61" s="26">
        <v>1</v>
      </c>
      <c r="AD61" s="26">
        <v>1</v>
      </c>
      <c r="AE61" s="26">
        <v>1</v>
      </c>
      <c r="AF61" s="26">
        <v>1</v>
      </c>
      <c r="AG61" s="26"/>
      <c r="AH61" s="26">
        <v>1</v>
      </c>
      <c r="AI61" s="26">
        <v>1</v>
      </c>
      <c r="AJ61" s="26"/>
      <c r="AK61" s="26">
        <v>1</v>
      </c>
      <c r="AL61" s="6">
        <f t="shared" si="0"/>
        <v>21</v>
      </c>
      <c r="AM61" s="12">
        <f t="shared" si="9"/>
        <v>0.61764705882352944</v>
      </c>
      <c r="AN61" s="13">
        <f>SUM(D61:AK61)/C$66</f>
        <v>0.61764705882352944</v>
      </c>
    </row>
    <row r="62" spans="1:40" ht="22.5" customHeight="1" x14ac:dyDescent="0.25">
      <c r="A62" s="83" t="s">
        <v>114</v>
      </c>
      <c r="B62" s="61" t="s">
        <v>115</v>
      </c>
      <c r="C62" s="62"/>
      <c r="D62" s="25">
        <v>1</v>
      </c>
      <c r="E62" s="25">
        <v>1</v>
      </c>
      <c r="F62" s="25"/>
      <c r="G62" s="25"/>
      <c r="H62" s="25"/>
      <c r="I62" s="25"/>
      <c r="J62" s="25"/>
      <c r="K62" s="25"/>
      <c r="L62" s="25"/>
      <c r="M62" s="25">
        <v>1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>
        <v>1</v>
      </c>
      <c r="Y62" s="25">
        <v>1</v>
      </c>
      <c r="Z62" s="25"/>
      <c r="AA62" s="25">
        <v>1</v>
      </c>
      <c r="AB62" s="25">
        <v>1</v>
      </c>
      <c r="AC62" s="25"/>
      <c r="AD62" s="25"/>
      <c r="AE62" s="25"/>
      <c r="AF62" s="25"/>
      <c r="AG62" s="25"/>
      <c r="AH62" s="25">
        <v>1</v>
      </c>
      <c r="AI62" s="25"/>
      <c r="AJ62" s="25"/>
      <c r="AK62" s="25"/>
      <c r="AL62" s="6">
        <f t="shared" si="0"/>
        <v>8</v>
      </c>
      <c r="AM62" s="12">
        <f t="shared" ref="AM62:AM64" si="10">AL62/SUM(AL$62:AL$64)</f>
        <v>0.23529411764705882</v>
      </c>
      <c r="AN62" s="13">
        <f>SUM(D62:AK62)/C$66</f>
        <v>0.23529411764705882</v>
      </c>
    </row>
    <row r="63" spans="1:40" ht="22.5" customHeight="1" x14ac:dyDescent="0.25">
      <c r="A63" s="58"/>
      <c r="B63" s="65" t="s">
        <v>116</v>
      </c>
      <c r="C63" s="66"/>
      <c r="D63" s="27">
        <v>1</v>
      </c>
      <c r="E63" s="27">
        <v>1</v>
      </c>
      <c r="F63" s="27"/>
      <c r="G63" s="27">
        <v>1</v>
      </c>
      <c r="H63" s="27">
        <v>1</v>
      </c>
      <c r="I63" s="27"/>
      <c r="J63" s="27"/>
      <c r="K63" s="27"/>
      <c r="L63" s="27"/>
      <c r="M63" s="27">
        <v>1</v>
      </c>
      <c r="N63" s="27"/>
      <c r="O63" s="27">
        <v>1</v>
      </c>
      <c r="P63" s="27"/>
      <c r="Q63" s="27"/>
      <c r="R63" s="27">
        <v>1</v>
      </c>
      <c r="S63" s="27"/>
      <c r="T63" s="27">
        <v>1</v>
      </c>
      <c r="U63" s="27"/>
      <c r="V63" s="27"/>
      <c r="W63" s="27">
        <v>1</v>
      </c>
      <c r="X63" s="27">
        <v>1</v>
      </c>
      <c r="Y63" s="27">
        <v>1</v>
      </c>
      <c r="Z63" s="27"/>
      <c r="AA63" s="27">
        <v>1</v>
      </c>
      <c r="AB63" s="27"/>
      <c r="AC63" s="27"/>
      <c r="AD63" s="27"/>
      <c r="AE63" s="27"/>
      <c r="AF63" s="27"/>
      <c r="AG63" s="27"/>
      <c r="AH63" s="27"/>
      <c r="AI63" s="27"/>
      <c r="AJ63" s="27"/>
      <c r="AK63" s="27">
        <v>1</v>
      </c>
      <c r="AL63" s="6">
        <f t="shared" si="0"/>
        <v>13</v>
      </c>
      <c r="AM63" s="12">
        <f t="shared" si="10"/>
        <v>0.38235294117647056</v>
      </c>
      <c r="AN63" s="13">
        <f>SUM(D63:AK63)/C$66</f>
        <v>0.38235294117647056</v>
      </c>
    </row>
    <row r="64" spans="1:40" ht="22.5" customHeight="1" x14ac:dyDescent="0.25">
      <c r="A64" s="56"/>
      <c r="B64" s="63" t="s">
        <v>117</v>
      </c>
      <c r="C64" s="64"/>
      <c r="D64" s="26">
        <v>1</v>
      </c>
      <c r="E64" s="26">
        <v>1</v>
      </c>
      <c r="F64" s="26"/>
      <c r="G64" s="26"/>
      <c r="H64" s="26"/>
      <c r="I64" s="26">
        <v>1</v>
      </c>
      <c r="J64" s="26">
        <v>1</v>
      </c>
      <c r="K64" s="26">
        <v>1</v>
      </c>
      <c r="L64" s="26"/>
      <c r="M64" s="26"/>
      <c r="N64" s="26">
        <v>1</v>
      </c>
      <c r="O64" s="26">
        <v>1</v>
      </c>
      <c r="P64" s="26"/>
      <c r="Q64" s="26"/>
      <c r="R64" s="26"/>
      <c r="S64" s="26">
        <v>1</v>
      </c>
      <c r="T64" s="26"/>
      <c r="U64" s="26">
        <v>1</v>
      </c>
      <c r="V64" s="26">
        <v>1</v>
      </c>
      <c r="W64" s="26"/>
      <c r="X64" s="26">
        <v>1</v>
      </c>
      <c r="Y64" s="26"/>
      <c r="Z64" s="26"/>
      <c r="AA64" s="26">
        <v>1</v>
      </c>
      <c r="AB64" s="26"/>
      <c r="AC64" s="26"/>
      <c r="AD64" s="26"/>
      <c r="AE64" s="26"/>
      <c r="AF64" s="26"/>
      <c r="AG64" s="26"/>
      <c r="AH64" s="26"/>
      <c r="AI64" s="26"/>
      <c r="AJ64" s="26"/>
      <c r="AK64" s="26">
        <v>1</v>
      </c>
      <c r="AL64" s="6">
        <f t="shared" si="0"/>
        <v>13</v>
      </c>
      <c r="AM64" s="21">
        <f t="shared" si="10"/>
        <v>0.38235294117647056</v>
      </c>
      <c r="AN64" s="13">
        <f>SUM(D64:AK64)/C$66</f>
        <v>0.38235294117647056</v>
      </c>
    </row>
    <row r="65" spans="2:3" ht="15.75" customHeight="1" x14ac:dyDescent="0.25"/>
    <row r="66" spans="2:3" ht="15.75" customHeight="1" x14ac:dyDescent="0.3">
      <c r="B66" s="16" t="s">
        <v>53</v>
      </c>
      <c r="C66" s="17">
        <v>34</v>
      </c>
    </row>
    <row r="67" spans="2:3" ht="15.75" customHeight="1" x14ac:dyDescent="0.25"/>
    <row r="68" spans="2:3" ht="15.75" customHeight="1" x14ac:dyDescent="0.25"/>
    <row r="69" spans="2:3" ht="15.75" customHeight="1" x14ac:dyDescent="0.25"/>
    <row r="70" spans="2:3" ht="15.75" customHeight="1" x14ac:dyDescent="0.25"/>
    <row r="71" spans="2:3" ht="15.75" customHeight="1" x14ac:dyDescent="0.25"/>
    <row r="72" spans="2:3" ht="15.75" customHeight="1" x14ac:dyDescent="0.25"/>
    <row r="73" spans="2:3" ht="15.75" customHeight="1" x14ac:dyDescent="0.25"/>
    <row r="74" spans="2:3" ht="15.75" customHeight="1" x14ac:dyDescent="0.25"/>
    <row r="75" spans="2:3" ht="15.75" customHeight="1" x14ac:dyDescent="0.25"/>
    <row r="76" spans="2:3" ht="15.75" customHeight="1" x14ac:dyDescent="0.25"/>
    <row r="77" spans="2:3" ht="15.75" customHeight="1" x14ac:dyDescent="0.25"/>
    <row r="78" spans="2:3" ht="15.75" customHeight="1" x14ac:dyDescent="0.25"/>
    <row r="79" spans="2:3" ht="15.75" customHeight="1" x14ac:dyDescent="0.25"/>
    <row r="80" spans="2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58">
    <mergeCell ref="B16:C16"/>
    <mergeCell ref="B18:C18"/>
    <mergeCell ref="B17:C17"/>
    <mergeCell ref="A16:A18"/>
    <mergeCell ref="B63:C63"/>
    <mergeCell ref="B64:C64"/>
    <mergeCell ref="B56:C56"/>
    <mergeCell ref="B57:C57"/>
    <mergeCell ref="B58:C58"/>
    <mergeCell ref="B59:C59"/>
    <mergeCell ref="B60:C60"/>
    <mergeCell ref="B61:C61"/>
    <mergeCell ref="B62:C62"/>
    <mergeCell ref="B2:C2"/>
    <mergeCell ref="A3:A4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B54"/>
    <mergeCell ref="B55:C55"/>
    <mergeCell ref="A37:A58"/>
    <mergeCell ref="A59:A61"/>
    <mergeCell ref="A62:A64"/>
    <mergeCell ref="A5:A7"/>
    <mergeCell ref="A8:A12"/>
    <mergeCell ref="A13:A15"/>
    <mergeCell ref="A19:A20"/>
    <mergeCell ref="A21:A25"/>
    <mergeCell ref="A26:A32"/>
    <mergeCell ref="A33:A3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Metadata</vt:lpstr>
      <vt:lpstr>SLR phases</vt:lpstr>
      <vt:lpstr>AI techniques</vt:lpstr>
      <vt:lpstr>Experimentation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Aurora</cp:lastModifiedBy>
  <dcterms:created xsi:type="dcterms:W3CDTF">2020-03-27T10:41:11Z</dcterms:created>
  <dcterms:modified xsi:type="dcterms:W3CDTF">2021-12-13T19:06:08Z</dcterms:modified>
</cp:coreProperties>
</file>