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nograma + Diagrama de Gantt" sheetId="1" state="visible" r:id="rId2"/>
    <sheet name="Visão Geral do Projeto" sheetId="2" state="visible" r:id="rId3"/>
    <sheet name="Tarefas Atrasadas" sheetId="3" state="visible" r:id="rId4"/>
    <sheet name="Curva S - Prazo" sheetId="4" state="visible" r:id="rId5"/>
    <sheet name="Sobre" sheetId="5" state="visible" r:id="rId6"/>
    <sheet name="DPCache_Cronograma + Diagrama d" sheetId="6" state="hidden" r:id="rId7"/>
    <sheet name="DPCache_Cronograma + Diagrama-1" sheetId="7" state="hidden" r:id="rId8"/>
    <sheet name="DPCache_Cronograma + Diagrama-2" sheetId="8" state="hidden" r:id="rId9"/>
  </sheets>
  <externalReferences>
    <externalReference r:id="rId10"/>
  </externalReferences>
  <definedNames>
    <definedName function="false" hidden="true" localSheetId="0" name="_xlnm._FilterDatabase" vbProcedure="false">'Cronograma + Diagrama de Gantt'!$B$6:$M$6</definedName>
    <definedName function="false" hidden="false" name="anos" vbProcedure="false">[1]Listas!$A$4:$A$15</definedName>
    <definedName function="false" hidden="false" name="meses" vbProcedure="false">[1]Listas!$C$4:$C$15</definedName>
    <definedName function="false" hidden="false" name="PeriodoInPlanejado" vbProcedure="false">'Cronograma + Diagrama de Gantt'!A$6=MEDIAN('Cronograma + Diagrama de Gantt'!A$6,'Cronograma + Diagrama de Gantt'!$G1,'Cronograma + Diagrama de Gantt'!$G1+'Cronograma + Diagrama de Gantt'!$D1-1)</definedName>
    <definedName function="false" hidden="false" name="PeriodoInReal" vbProcedure="false">'Cronograma + Diagrama de Gantt'!A$6=MEDIAN('Cronograma + Diagrama de Gantt'!A$6,'Cronograma + Diagrama de Gantt'!$H1,'Cronograma + Diagrama de Gantt'!$H1+'Cronograma + Diagrama de Gantt'!$E1-1)</definedName>
    <definedName function="false" hidden="false" name="periodo_selecionado" vbProcedure="false">'Cronograma + Diagrama de Gantt'!$J$2</definedName>
    <definedName function="false" hidden="false" name="Plano" vbProcedure="false">PeriodoInPlanejado*('Cronograma + Diagrama de Gantt'!$G1&gt;0)</definedName>
    <definedName function="false" hidden="false" name="PorcentagemConcluída" vbProcedure="false">PorcentagemConcluídaPosterior*PeriodoInPlanejado</definedName>
    <definedName function="false" hidden="false" name="PorcentagemConcluídaPosterior" vbProcedure="false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function="false" hidden="false" name="Real" vbProcedure="false">(PeriodoInReal*('Cronograma + Diagrama de Gantt'!$H1&gt;0))*PeriodoInPlanejado</definedName>
    <definedName function="false" hidden="false" name="RealPosterior" vbProcedure="false">PeriodoInReal*('Cronograma + Diagrama de Gantt'!$H1&gt;0)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<sst xmlns="http://schemas.openxmlformats.org/spreadsheetml/2006/main" count="578" uniqueCount="92">
  <si>
    <t xml:space="preserve">Cittavox</t>
  </si>
  <si>
    <t xml:space="preserve"> Destaque do período:</t>
  </si>
  <si>
    <t xml:space="preserve">Planejado</t>
  </si>
  <si>
    <t xml:space="preserve">Real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</si>
  <si>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Concluído</t>
    </r>
  </si>
  <si>
    <t xml:space="preserve">Data início do Projeto:</t>
  </si>
  <si>
    <t xml:space="preserve">Real (além do plano)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</si>
  <si>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Concluído (além do plano)</t>
    </r>
  </si>
  <si>
    <t xml:space="preserve">EAP</t>
  </si>
  <si>
    <t xml:space="preserve">NOME DA ATIVIDADE</t>
  </si>
  <si>
    <t xml:space="preserve">DURAÇÃO</t>
  </si>
  <si>
    <t xml:space="preserve">REAL DURAÇÃO</t>
  </si>
  <si>
    <t xml:space="preserve">PORCENTAGEM CONCLUÍDO</t>
  </si>
  <si>
    <t xml:space="preserve">DATA INÍCIO</t>
  </si>
  <si>
    <t xml:space="preserve">REAL DATA INÍCIO</t>
  </si>
  <si>
    <t xml:space="preserve">DATA TÉRMINO</t>
  </si>
  <si>
    <t xml:space="preserve">REAL DATA TÉRMINO</t>
  </si>
  <si>
    <t xml:space="preserve">STATUS</t>
  </si>
  <si>
    <t xml:space="preserve">MARCO</t>
  </si>
  <si>
    <t xml:space="preserve">RECURSOS</t>
  </si>
  <si>
    <t xml:space="preserve">0.0</t>
  </si>
  <si>
    <t xml:space="preserve">Cittavox - Cronograma - V1.00</t>
  </si>
  <si>
    <t xml:space="preserve">1.0</t>
  </si>
  <si>
    <t xml:space="preserve">Iniciação</t>
  </si>
  <si>
    <t xml:space="preserve">1.1</t>
  </si>
  <si>
    <t xml:space="preserve">Levantar Requisitos do Projeto</t>
  </si>
  <si>
    <t xml:space="preserve">Sim</t>
  </si>
  <si>
    <t xml:space="preserve">Hugo Maldonado</t>
  </si>
  <si>
    <t xml:space="preserve">1.2</t>
  </si>
  <si>
    <t xml:space="preserve">Verificar Premissas e Restrições do Projeto</t>
  </si>
  <si>
    <t xml:space="preserve">Não</t>
  </si>
  <si>
    <t xml:space="preserve">Rodrigo Backendorf</t>
  </si>
  <si>
    <t xml:space="preserve">1.3</t>
  </si>
  <si>
    <t xml:space="preserve">Atividade 03</t>
  </si>
  <si>
    <t xml:space="preserve">1.4</t>
  </si>
  <si>
    <t xml:space="preserve">Atividade 04</t>
  </si>
  <si>
    <t xml:space="preserve">2.0</t>
  </si>
  <si>
    <t xml:space="preserve">Planejamento</t>
  </si>
  <si>
    <t xml:space="preserve">2.1</t>
  </si>
  <si>
    <t xml:space="preserve">Criar Declaração de Escopo</t>
  </si>
  <si>
    <t xml:space="preserve">2.2</t>
  </si>
  <si>
    <t xml:space="preserve">Criar EAP (WBS)</t>
  </si>
  <si>
    <t xml:space="preserve">2.3</t>
  </si>
  <si>
    <t xml:space="preserve">Levantar RH</t>
  </si>
  <si>
    <t xml:space="preserve">2.4</t>
  </si>
  <si>
    <t xml:space="preserve">Criar Cronograma</t>
  </si>
  <si>
    <t xml:space="preserve">2.5</t>
  </si>
  <si>
    <t xml:space="preserve">Atividade 05</t>
  </si>
  <si>
    <t xml:space="preserve">2.6</t>
  </si>
  <si>
    <t xml:space="preserve">Atividade 06</t>
  </si>
  <si>
    <t xml:space="preserve">3.0</t>
  </si>
  <si>
    <t xml:space="preserve">Execução</t>
  </si>
  <si>
    <t xml:space="preserve">3.1</t>
  </si>
  <si>
    <t xml:space="preserve">Realizar KickOff</t>
  </si>
  <si>
    <t xml:space="preserve">3.2</t>
  </si>
  <si>
    <t xml:space="preserve">Mobilizar Equipe do Projeto</t>
  </si>
  <si>
    <t xml:space="preserve">3.3</t>
  </si>
  <si>
    <t xml:space="preserve">3.4</t>
  </si>
  <si>
    <t xml:space="preserve">4.0</t>
  </si>
  <si>
    <t xml:space="preserve">Monitoramento e Controle</t>
  </si>
  <si>
    <t xml:space="preserve">4.1</t>
  </si>
  <si>
    <t xml:space="preserve">Controlar RH</t>
  </si>
  <si>
    <t xml:space="preserve">4.2</t>
  </si>
  <si>
    <t xml:space="preserve">Monitorar Cronograma</t>
  </si>
  <si>
    <t xml:space="preserve">4.3</t>
  </si>
  <si>
    <t xml:space="preserve">Controlar Fluxo de Caixa</t>
  </si>
  <si>
    <t xml:space="preserve">4.4</t>
  </si>
  <si>
    <t xml:space="preserve">4.5</t>
  </si>
  <si>
    <t xml:space="preserve">5.0</t>
  </si>
  <si>
    <t xml:space="preserve">Encerramento</t>
  </si>
  <si>
    <t xml:space="preserve">5.1</t>
  </si>
  <si>
    <t xml:space="preserve">Relatório de Lições Aprendidas</t>
  </si>
  <si>
    <t xml:space="preserve">5.2</t>
  </si>
  <si>
    <t xml:space="preserve">5.3</t>
  </si>
  <si>
    <r>
      <rPr>
        <sz val="10"/>
        <color rgb="FF404040"/>
        <rFont val="Calibri"/>
        <family val="2"/>
        <charset val="1"/>
      </rPr>
      <t xml:space="preserve">Entregar Projeto </t>
    </r>
    <r>
      <rPr>
        <b val="true"/>
        <sz val="10"/>
        <color rgb="FFFF0000"/>
        <rFont val="Calibri"/>
        <family val="2"/>
        <charset val="1"/>
      </rPr>
      <t xml:space="preserve">(Essa deverá ser sempre a última linha)</t>
    </r>
  </si>
  <si>
    <t xml:space="preserve">% Concluída</t>
  </si>
  <si>
    <t xml:space="preserve">Soma de DURAÇÃO</t>
  </si>
  <si>
    <t xml:space="preserve">Término</t>
  </si>
  <si>
    <t xml:space="preserve">Total</t>
  </si>
  <si>
    <t xml:space="preserve">Em atraso</t>
  </si>
  <si>
    <t xml:space="preserve">% CONCLUÍDO</t>
  </si>
  <si>
    <t xml:space="preserve">(vazio)</t>
  </si>
  <si>
    <t xml:space="preserve">Projeto XPTO - Cronograma - V1.00</t>
  </si>
  <si>
    <t xml:space="preserve">Entregar Projeto (Essa deverá ser sempre a última linha)</t>
  </si>
  <si>
    <t xml:space="preserve">Em andamento</t>
  </si>
  <si>
    <t xml:space="preserve">Concluído</t>
  </si>
  <si>
    <t xml:space="preserve">DURAÇÃO PLANEJADA</t>
  </si>
  <si>
    <t xml:space="preserve">Sobre a Planilha</t>
  </si>
  <si>
    <t xml:space="preserve">Fonte: https://www.linkedin.com/pulse/modelo-de-cronograma-para-projetos-diagrama-gantt-hugo-maldonado?trk=prof-post</t>
  </si>
  <si>
    <r>
      <rPr>
        <b val="true"/>
        <sz val="11"/>
        <color rgb="FF000000"/>
        <rFont val="Calibri"/>
        <family val="2"/>
        <charset val="1"/>
      </rPr>
      <t xml:space="preserve">Nome:</t>
    </r>
    <r>
      <rPr>
        <sz val="11"/>
        <color rgb="FF000000"/>
        <rFont val="Calibri"/>
        <family val="2"/>
        <charset val="1"/>
      </rPr>
      <t xml:space="preserve"> Hugo Maldonado
</t>
    </r>
    <r>
      <rPr>
        <b val="true"/>
        <sz val="11"/>
        <color rgb="FF000000"/>
        <rFont val="Calibri"/>
        <family val="2"/>
        <charset val="1"/>
      </rPr>
      <t xml:space="preserve">Atuação:</t>
    </r>
    <r>
      <rPr>
        <sz val="11"/>
        <color rgb="FF000000"/>
        <rFont val="Calibri"/>
        <family val="2"/>
        <charset val="1"/>
      </rPr>
      <t xml:space="preserve"> Gerente de Projetos em Infraestrutura
</t>
    </r>
    <r>
      <rPr>
        <b val="true"/>
        <sz val="11"/>
        <color rgb="FF000000"/>
        <rFont val="Calibri"/>
        <family val="2"/>
        <charset val="1"/>
      </rPr>
      <t xml:space="preserve">Formação:</t>
    </r>
    <r>
      <rPr>
        <sz val="11"/>
        <color rgb="FF000000"/>
        <rFont val="Calibri"/>
        <family val="2"/>
        <charset val="1"/>
      </rPr>
      <t xml:space="preserve"> MBA em Gerenciamento de Projeto pela Fundação Getúlio Vargas - FGV
</t>
    </r>
    <r>
      <rPr>
        <b val="true"/>
        <sz val="11"/>
        <color rgb="FF000000"/>
        <rFont val="Calibri"/>
        <family val="2"/>
        <charset val="1"/>
      </rPr>
      <t xml:space="preserve">Contato:</t>
    </r>
    <r>
      <rPr>
        <sz val="11"/>
        <color rgb="FF000000"/>
        <rFont val="Calibri"/>
        <family val="2"/>
        <charset val="1"/>
      </rPr>
      <t xml:space="preserve"> suporte.maldonado@hotmail.com
</t>
    </r>
    <r>
      <rPr>
        <b val="true"/>
        <sz val="11"/>
        <color rgb="FF000000"/>
        <rFont val="Calibri"/>
        <family val="2"/>
        <charset val="1"/>
      </rPr>
      <t xml:space="preserve">LinkedIn:</t>
    </r>
    <r>
      <rPr>
        <sz val="11"/>
        <color rgb="FF000000"/>
        <rFont val="Calibri"/>
        <family val="2"/>
        <charset val="1"/>
      </rPr>
      <t xml:space="preserve"> https://br.linkedin.com/in/hugo-maldonado-b40a9b3a</t>
    </r>
  </si>
  <si>
    <t xml:space="preserve">www.minhasplanilhas.com.br</t>
  </si>
  <si>
    <t xml:space="preserve">contato@minhasplanilhas.com.br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</si>
</sst>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#,##0"/>
    <numFmt numFmtId="167" formatCode="0"/>
    <numFmt numFmtId="168" formatCode="d/m/yyyy"/>
    <numFmt numFmtId="169" formatCode="General"/>
    <numFmt numFmtId="170" formatCode="dd/mm/yy"/>
  </numFmts>
  <fonts count="42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9.5"/>
      <color rgb="FF7F7F7F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40"/>
      <color rgb="FF00407E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sz val="12"/>
      <color rgb="FF404040"/>
      <name val="Calibri"/>
      <family val="2"/>
      <charset val="1"/>
    </font>
    <font>
      <sz val="11"/>
      <color rgb="FF00407E"/>
      <name val="Corbel"/>
      <family val="2"/>
      <charset val="1"/>
    </font>
    <font>
      <b val="true"/>
      <sz val="10"/>
      <color rgb="FF7F7F7F"/>
      <name val="Calibri"/>
      <family val="2"/>
      <charset val="1"/>
    </font>
    <font>
      <b val="true"/>
      <sz val="12"/>
      <color rgb="FF004080"/>
      <name val="Calibri"/>
      <family val="2"/>
      <charset val="1"/>
    </font>
    <font>
      <b val="true"/>
      <sz val="11"/>
      <color rgb="FF404040"/>
      <name val="Corbel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40404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6"/>
      <color rgb="FFBFBFBF"/>
      <name val="Calibri"/>
      <family val="2"/>
      <charset val="1"/>
    </font>
    <font>
      <sz val="12"/>
      <color rgb="FFFFFFFF"/>
      <name val="Calibri"/>
      <family val="2"/>
      <charset val="1"/>
    </font>
    <font>
      <sz val="48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11"/>
      <color rgb="FF404040"/>
      <name val="Calibri"/>
      <family val="2"/>
      <charset val="1"/>
    </font>
    <font>
      <sz val="9"/>
      <color rgb="FF404040"/>
      <name val="Calibri"/>
      <family val="2"/>
      <charset val="1"/>
    </font>
    <font>
      <b val="true"/>
      <sz val="36"/>
      <color rgb="FF595959"/>
      <name val="Calibri"/>
      <family val="2"/>
    </font>
    <font>
      <sz val="9"/>
      <color rgb="FF17618F"/>
      <name val="Calibri"/>
      <family val="0"/>
    </font>
    <font>
      <sz val="9"/>
      <color rgb="FF808080"/>
      <name val="Calibri"/>
      <family val="0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1"/>
      <color rgb="FFFFFFFF"/>
      <name val="Corbel"/>
      <family val="2"/>
      <charset val="1"/>
    </font>
    <font>
      <b val="true"/>
      <sz val="36"/>
      <color rgb="FFEE926D"/>
      <name val="Calibri"/>
      <family val="0"/>
    </font>
    <font>
      <sz val="14"/>
      <color rgb="FF595959"/>
      <name val="Calibri"/>
      <family val="2"/>
    </font>
    <font>
      <b val="true"/>
      <sz val="28"/>
      <color rgb="FFD9D9D9"/>
      <name val="Calibri"/>
      <family val="2"/>
    </font>
    <font>
      <sz val="9"/>
      <color rgb="FFBFBFBF"/>
      <name val="Calibri"/>
      <family val="2"/>
    </font>
    <font>
      <b val="true"/>
      <sz val="22"/>
      <color rgb="FF000000"/>
      <name val="Century Gothic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17618F"/>
      <name val="Calibri"/>
      <family val="2"/>
      <charset val="1"/>
    </font>
    <font>
      <sz val="11"/>
      <color rgb="FFFFFFFF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rgb="FFF6DDB9"/>
        <bgColor rgb="FFD9D9D9"/>
      </patternFill>
    </fill>
    <fill>
      <patternFill patternType="solid">
        <fgColor rgb="FFC4E2F5"/>
        <bgColor rgb="FFC0D0E0"/>
      </patternFill>
    </fill>
    <fill>
      <patternFill patternType="solid">
        <fgColor rgb="FFFFFFFF"/>
        <bgColor rgb="FFF2F2F2"/>
      </patternFill>
    </fill>
    <fill>
      <patternFill patternType="solid">
        <fgColor rgb="FFC0D0DF"/>
        <bgColor rgb="FFC0D0E0"/>
      </patternFill>
    </fill>
    <fill>
      <patternFill patternType="solid">
        <fgColor rgb="FF989BB8"/>
        <bgColor rgb="FFA6A6A6"/>
      </patternFill>
    </fill>
    <fill>
      <patternFill patternType="solid">
        <fgColor rgb="FF004080"/>
        <bgColor rgb="FF00407E"/>
      </patternFill>
    </fill>
    <fill>
      <patternFill patternType="solid">
        <fgColor rgb="FFF0C0C0"/>
        <bgColor rgb="FFF6DDB9"/>
      </patternFill>
    </fill>
    <fill>
      <patternFill patternType="solid">
        <fgColor rgb="FFC00000"/>
        <bgColor rgb="FFFF0000"/>
      </patternFill>
    </fill>
    <fill>
      <patternFill patternType="solid">
        <fgColor rgb="FFD64F19"/>
        <bgColor rgb="FF993300"/>
      </patternFill>
    </fill>
    <fill>
      <patternFill patternType="solid">
        <fgColor rgb="FFA6A6A6"/>
        <bgColor rgb="FF989BB8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 style="thin">
        <color rgb="FF004080"/>
      </top>
      <bottom style="thin">
        <color rgb="FF004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004080"/>
      </bottom>
      <diagonal/>
    </border>
    <border diagonalUp="false" diagonalDown="false">
      <left/>
      <right/>
      <top style="thin">
        <color rgb="FFFFFFFF"/>
      </top>
      <bottom style="thin">
        <color rgb="FFA6A6A6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0" borderId="1" applyFont="true" applyBorder="true" applyAlignment="true" applyProtection="false">
      <alignment horizontal="center" vertical="bottom" textRotation="0" wrapText="false" indent="0" shrinkToFit="false"/>
    </xf>
    <xf numFmtId="164" fontId="9" fillId="2" borderId="2" applyFont="true" applyBorder="true" applyAlignment="true" applyProtection="false">
      <alignment horizontal="left" vertical="center" textRotation="0" wrapText="false" indent="0" shrinkToFit="false"/>
    </xf>
    <xf numFmtId="164" fontId="8" fillId="0" borderId="0" applyFont="true" applyBorder="false" applyAlignment="true" applyProtection="false">
      <alignment horizontal="center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4" fillId="0" borderId="0" xfId="21" applyFont="false" applyBorder="true" applyAlignment="fals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0" xfId="24" applyFont="false" applyBorder="true" applyAlignment="fals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4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28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26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7" fontId="12" fillId="3" borderId="3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4" borderId="0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2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4" borderId="3" xfId="26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9" fillId="4" borderId="0" xfId="26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8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5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5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5" xfId="25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6" fontId="8" fillId="0" borderId="5" xfId="25" applyFont="false" applyBorder="true" applyAlignment="false" applyProtection="true">
      <alignment horizontal="center" vertical="bottom" textRotation="0" wrapText="false" indent="0" shrinkToFit="false"/>
      <protection locked="true" hidden="false"/>
    </xf>
    <xf numFmtId="168" fontId="8" fillId="0" borderId="5" xfId="25" applyFont="false" applyBorder="true" applyAlignment="true" applyProtection="true">
      <alignment horizontal="center" vertical="bottom" textRotation="90" wrapText="false" indent="0" shrinkToFit="false"/>
      <protection locked="true" hidden="false"/>
    </xf>
    <xf numFmtId="168" fontId="8" fillId="4" borderId="5" xfId="25" applyFont="fals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0" xfId="25" applyFont="fals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0" fillId="0" borderId="0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9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4" borderId="0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22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2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1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24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6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4" borderId="7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5" fillId="11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0" fillId="0" borderId="9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6" fillId="4" borderId="9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7" fillId="4" borderId="0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26" fillId="0" borderId="9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6" fillId="0" borderId="9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33" fillId="4" borderId="0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9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tivity" xfId="21"/>
    <cellStyle name="Label" xfId="22"/>
    <cellStyle name="Normal 2" xfId="23"/>
    <cellStyle name="Percent Complete" xfId="24"/>
    <cellStyle name="Period Headers" xfId="25"/>
    <cellStyle name="Period Highlight Control" xfId="26"/>
    <cellStyle name="Project Headers" xfId="27"/>
    <cellStyle name="Excel Built-in Heading 1" xfId="28"/>
    <cellStyle name="*unknown*" xfId="20" builtinId="8"/>
  </cellStyles>
  <dxfs count="17">
    <dxf>
      <fill>
        <patternFill patternType="solid">
          <fgColor rgb="00FFFFFF"/>
        </patternFill>
      </fill>
    </dxf>
    <dxf>
      <fill>
        <patternFill patternType="solid">
          <fgColor rgb="FF7F7F7F"/>
        </patternFill>
      </fill>
    </dxf>
    <dxf>
      <border diagonalUp="false" diagonalDown="false">
        <left/>
        <right/>
        <top style="thin"/>
        <bottom/>
        <diagonal/>
      </border>
    </dxf>
    <dxf>
      <fill>
        <patternFill>
          <bgColor rgb="FF00408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00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989BB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0C0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0D0E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4E2F5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4E2F5"/>
        </patternFill>
      </fill>
      <border diagonalUp="false" diagonalDown="false">
        <left style="thin"/>
        <right style="thin"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ont>
        <color rgb="FFFFFFFF"/>
      </font>
      <fill>
        <patternFill>
          <bgColor rgb="FF00408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00B050"/>
        </patternFill>
      </fill>
    </dxf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F7F7F"/>
      <rgbColor rgb="FF800080"/>
      <rgbColor rgb="FF008080"/>
      <rgbColor rgb="FFBFBFBF"/>
      <rgbColor rgb="FF808080"/>
      <rgbColor rgb="FFA6A6A6"/>
      <rgbColor rgb="FF595959"/>
      <rgbColor rgb="FFF2F2F2"/>
      <rgbColor rgb="FFC4E2F5"/>
      <rgbColor rgb="FF660066"/>
      <rgbColor rgb="FFEE926D"/>
      <rgbColor rgb="FF17618F"/>
      <rgbColor rgb="FFC0D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0D0DF"/>
      <rgbColor rgb="FFF0C0C0"/>
      <rgbColor rgb="FFCC99FF"/>
      <rgbColor rgb="FFF6DDB9"/>
      <rgbColor rgb="FF3366FF"/>
      <rgbColor rgb="FF33CCCC"/>
      <rgbColor rgb="FF99CC00"/>
      <rgbColor rgb="FFFFCC00"/>
      <rgbColor rgb="FFD1871A"/>
      <rgbColor rgb="FFD64F19"/>
      <rgbColor rgb="FF735773"/>
      <rgbColor rgb="FF989BB8"/>
      <rgbColor rgb="FF00407E"/>
      <rgbColor rgb="FF00B050"/>
      <rgbColor rgb="FF004080"/>
      <rgbColor rgb="FF333300"/>
      <rgbColor rgb="FF993300"/>
      <rgbColor rgb="FF993366"/>
      <rgbColor rgb="FF135076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35076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'Cronograma + Diagrama de Gantt'!$C$8,'Cronograma + Diagrama de Gantt'!$C$13,'Cronograma + Diagrama de Gantt'!$C$20,'Cronograma + Diagrama de Gantt'!$C$25,'Cronograma + Diagrama de Gantt'!$C$31</c:f>
              <c:multiLvlStrCache>
                <c:ptCount val="1"/>
                <c:lvl>
                  <c:pt idx="0">
                    <c:v>Encerramento</c:v>
                  </c:pt>
                </c:lvl>
                <c:lvl>
                  <c:pt idx="0">
                    <c:v>Monitoramento e Controle</c:v>
                  </c:pt>
                </c:lvl>
                <c:lvl>
                  <c:pt idx="0">
                    <c:v>Execução</c:v>
                  </c:pt>
                </c:lvl>
                <c:lvl>
                  <c:pt idx="0">
                    <c:v>Planejamento</c:v>
                  </c:pt>
                </c:lvl>
                <c:lvl>
                  <c:pt idx="0">
                    <c:v>Iniciação</c:v>
                  </c:pt>
                </c:lvl>
              </c:multiLvlStrCache>
            </c:multiLvlStrRef>
          </c:cat>
          <c:val>
            <c:numRef>
              <c:f>'Cronograma + Diagrama de Gantt'!$F$8,'Cronograma + Diagrama de Gantt'!$F$13,'Cronograma + Diagrama de Gantt'!$F$20,'Cronograma + Diagrama de Gantt'!$F$25,'Cronograma + Diagrama de Gantt'!$F$31</c:f>
              <c:numCache>
                <c:formatCode>General</c:formatCode>
                <c:ptCount val="5"/>
                <c:pt idx="0">
                  <c:v>0.5375</c:v>
                </c:pt>
                <c:pt idx="1">
                  <c:v>0.575</c:v>
                </c:pt>
                <c:pt idx="2">
                  <c:v>0.2025</c:v>
                </c:pt>
                <c:pt idx="3">
                  <c:v>0.112</c:v>
                </c:pt>
                <c:pt idx="4">
                  <c:v>0.166666666666667</c:v>
                </c:pt>
              </c:numCache>
            </c:numRef>
          </c:val>
        </c:ser>
        <c:gapWidth val="219"/>
        <c:overlap val="-27"/>
        <c:axId val="66430486"/>
        <c:axId val="11891414"/>
      </c:barChart>
      <c:catAx>
        <c:axId val="664304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91414"/>
        <c:crosses val="autoZero"/>
        <c:auto val="1"/>
        <c:lblAlgn val="ctr"/>
        <c:lblOffset val="100"/>
        <c:noMultiLvlLbl val="0"/>
      </c:catAx>
      <c:valAx>
        <c:axId val="11891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304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17618f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c0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408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'Tarefas Atrasadas'!$B$21:$B$23</c:f>
              <c:strCache>
                <c:ptCount val="3"/>
                <c:pt idx="0">
                  <c:v>Em atraso</c:v>
                </c:pt>
                <c:pt idx="1">
                  <c:v>Em andamento</c:v>
                </c:pt>
                <c:pt idx="2">
                  <c:v>Concluído</c:v>
                </c:pt>
              </c:strCache>
            </c:strRef>
          </c:cat>
          <c:val>
            <c:numRef>
              <c:f>'Tarefas Atrasadas'!$C$21:$C$23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8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2800" spc="-1" strike="noStrike">
                <a:solidFill>
                  <a:srgbClr val="d9d9d9"/>
                </a:solidFill>
                <a:latin typeface="Calibri"/>
              </a:rPr>
              <a:t>Curva S - Prazo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'Curva S - Prazo'!$C$2</c:f>
              <c:strCache>
                <c:ptCount val="1"/>
                <c:pt idx="0">
                  <c:v>DURAÇÃO PLANEJADA</c:v>
                </c:pt>
              </c:strCache>
            </c:strRef>
          </c:tx>
          <c:spPr>
            <a:solidFill>
              <a:srgbClr val="004080"/>
            </a:solidFill>
            <a:ln cap="rnd" w="22320">
              <a:solidFill>
                <a:srgbClr val="004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'Curva S - Prazo'!$B$3:$B$24</c:f>
              <c:numCache>
                <c:formatCode>m/d/yyyy</c:formatCode>
                <c:ptCount val="22"/>
                <c:pt idx="0">
                  <c:v>20/3/2015</c:v>
                </c:pt>
                <c:pt idx="1">
                  <c:v>18/3/2015</c:v>
                </c:pt>
                <c:pt idx="2">
                  <c:v>22/3/2015</c:v>
                </c:pt>
                <c:pt idx="3">
                  <c:v>16/3/2015</c:v>
                </c:pt>
                <c:pt idx="4">
                  <c:v>18/3/2015</c:v>
                </c:pt>
                <c:pt idx="5">
                  <c:v>16/3/2015</c:v>
                </c:pt>
                <c:pt idx="6">
                  <c:v>16/3/2015</c:v>
                </c:pt>
                <c:pt idx="7">
                  <c:v>19/3/2015</c:v>
                </c:pt>
                <c:pt idx="8">
                  <c:v>15/3/2015</c:v>
                </c:pt>
                <c:pt idx="9">
                  <c:v>17/3/2015</c:v>
                </c:pt>
                <c:pt idx="10">
                  <c:v>17/3/2015</c:v>
                </c:pt>
                <c:pt idx="11">
                  <c:v>18/3/2015</c:v>
                </c:pt>
                <c:pt idx="12">
                  <c:v>19/3/2015</c:v>
                </c:pt>
                <c:pt idx="13">
                  <c:v>16/3/2015</c:v>
                </c:pt>
                <c:pt idx="14">
                  <c:v>15/3/2015</c:v>
                </c:pt>
                <c:pt idx="15">
                  <c:v>19/3/2015</c:v>
                </c:pt>
                <c:pt idx="16">
                  <c:v>22/3/2015</c:v>
                </c:pt>
                <c:pt idx="17">
                  <c:v>21/3/2015</c:v>
                </c:pt>
                <c:pt idx="18">
                  <c:v>18/3/2015</c:v>
                </c:pt>
                <c:pt idx="19">
                  <c:v>22/3/2015</c:v>
                </c:pt>
                <c:pt idx="20">
                  <c:v>22/3/2015</c:v>
                </c:pt>
                <c:pt idx="21">
                  <c:v>11/4/2015</c:v>
                </c:pt>
              </c:numCache>
            </c:numRef>
          </c:cat>
          <c:val>
            <c:numRef>
              <c:f>'Curva S - Prazo'!$C$3:$C$24</c:f>
              <c:numCache>
                <c:formatCode>General</c:formatCode>
                <c:ptCount val="22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S - Prazo'!$D$2</c:f>
              <c:strCache>
                <c:ptCount val="1"/>
                <c:pt idx="0">
                  <c:v>REAL DURAÇÃO</c:v>
                </c:pt>
              </c:strCache>
            </c:strRef>
          </c:tx>
          <c:spPr>
            <a:solidFill>
              <a:srgbClr val="c00000"/>
            </a:solidFill>
            <a:ln cap="rnd" w="2232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'Curva S - Prazo'!$B$3:$B$24</c:f>
              <c:numCache>
                <c:formatCode>m/d/yyyy</c:formatCode>
                <c:ptCount val="22"/>
                <c:pt idx="0">
                  <c:v>20/3/2015</c:v>
                </c:pt>
                <c:pt idx="1">
                  <c:v>18/3/2015</c:v>
                </c:pt>
                <c:pt idx="2">
                  <c:v>22/3/2015</c:v>
                </c:pt>
                <c:pt idx="3">
                  <c:v>16/3/2015</c:v>
                </c:pt>
                <c:pt idx="4">
                  <c:v>18/3/2015</c:v>
                </c:pt>
                <c:pt idx="5">
                  <c:v>16/3/2015</c:v>
                </c:pt>
                <c:pt idx="6">
                  <c:v>16/3/2015</c:v>
                </c:pt>
                <c:pt idx="7">
                  <c:v>19/3/2015</c:v>
                </c:pt>
                <c:pt idx="8">
                  <c:v>15/3/2015</c:v>
                </c:pt>
                <c:pt idx="9">
                  <c:v>17/3/2015</c:v>
                </c:pt>
                <c:pt idx="10">
                  <c:v>17/3/2015</c:v>
                </c:pt>
                <c:pt idx="11">
                  <c:v>18/3/2015</c:v>
                </c:pt>
                <c:pt idx="12">
                  <c:v>19/3/2015</c:v>
                </c:pt>
                <c:pt idx="13">
                  <c:v>16/3/2015</c:v>
                </c:pt>
                <c:pt idx="14">
                  <c:v>15/3/2015</c:v>
                </c:pt>
                <c:pt idx="15">
                  <c:v>19/3/2015</c:v>
                </c:pt>
                <c:pt idx="16">
                  <c:v>22/3/2015</c:v>
                </c:pt>
                <c:pt idx="17">
                  <c:v>21/3/2015</c:v>
                </c:pt>
                <c:pt idx="18">
                  <c:v>18/3/2015</c:v>
                </c:pt>
                <c:pt idx="19">
                  <c:v>22/3/2015</c:v>
                </c:pt>
                <c:pt idx="20">
                  <c:v>22/3/2015</c:v>
                </c:pt>
                <c:pt idx="21">
                  <c:v>11/4/2015</c:v>
                </c:pt>
              </c:numCache>
            </c:numRef>
          </c:cat>
          <c:val>
            <c:numRef>
              <c:f>'Curva S - Prazo'!$D$3:$D$24</c:f>
              <c:numCache>
                <c:formatCode>General</c:formatCode>
                <c:ptCount val="22"/>
                <c:pt idx="0">
                  <c:v>20</c:v>
                </c:pt>
                <c:pt idx="1">
                  <c:v>5</c:v>
                </c:pt>
                <c:pt idx="2">
                  <c:v>6</c:v>
                </c:pt>
                <c:pt idx="3">
                  <c:v>20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8</c:v>
                </c:pt>
                <c:pt idx="19">
                  <c:v>5</c:v>
                </c:pt>
                <c:pt idx="20">
                  <c:v>5</c:v>
                </c:pt>
                <c:pt idx="21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808672"/>
        <c:axId val="90668504"/>
      </c:lineChart>
      <c:dateAx>
        <c:axId val="91808672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0668504"/>
        <c:crosses val="autoZero"/>
        <c:auto val="1"/>
        <c:lblOffset val="100"/>
        <c:baseTimeUnit val="days"/>
        <c:noMultiLvlLbl val="0"/>
      </c:dateAx>
      <c:valAx>
        <c:axId val="90668504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180867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https://twitter.com/minhasplanilhas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facebook.com/MinhasPlanilhasBR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://www.youtube.com/c/MinhasplanilhasBr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linkedin.com/company/minhas-planilhas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us.google.com/+MinhasplanilhasBr" TargetMode="External"/><Relationship Id="rId10" Type="http://schemas.openxmlformats.org/officeDocument/2006/relationships/image" Target="../media/image5.png"/><Relationship Id="rId11" Type="http://schemas.openxmlformats.org/officeDocument/2006/relationships/image" Target="../media/image6.png"/><Relationship Id="rId12" Type="http://schemas.openxmlformats.org/officeDocument/2006/relationships/image" Target="../media/image7.png"/><Relationship Id="rId13" Type="http://schemas.openxmlformats.org/officeDocument/2006/relationships/image" Target="../media/image8.png"/><Relationship Id="rId14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637920</xdr:colOff>
          <xdr:row>1</xdr:row>
          <xdr:rowOff>38160</xdr:rowOff>
        </xdr:from>
        <xdr:to>
          <xdr:col>10</xdr:col>
          <xdr:colOff>-540000</xdr:colOff>
          <xdr:row>2</xdr:row>
          <xdr:rowOff>-37800</xdr:rowOff>
        </xdr:to>
        <xdr:sp>
          <xdr:nvSpPr>
            <xdr:cNvPr id="0" name="Controle Giratório 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202320</xdr:colOff>
      <xdr:row>1</xdr:row>
      <xdr:rowOff>119160</xdr:rowOff>
    </xdr:from>
    <xdr:to>
      <xdr:col>5</xdr:col>
      <xdr:colOff>1344600</xdr:colOff>
      <xdr:row>5</xdr:row>
      <xdr:rowOff>71280</xdr:rowOff>
    </xdr:to>
    <xdr:sp>
      <xdr:nvSpPr>
        <xdr:cNvPr id="0" name="TextBox 22"/>
        <xdr:cNvSpPr/>
      </xdr:nvSpPr>
      <xdr:spPr>
        <a:xfrm>
          <a:off x="202320" y="309600"/>
          <a:ext cx="8667000" cy="71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3600" spc="-1" strike="noStrike">
              <a:solidFill>
                <a:srgbClr val="595959"/>
              </a:solidFill>
              <a:latin typeface="Calibri"/>
            </a:rPr>
            <a:t>VISÃO GERAL DO PROJETO</a:t>
          </a:r>
          <a:endParaRPr b="0" lang="pt-BR" sz="3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13</xdr:row>
      <xdr:rowOff>104760</xdr:rowOff>
    </xdr:from>
    <xdr:to>
      <xdr:col>3</xdr:col>
      <xdr:colOff>28080</xdr:colOff>
      <xdr:row>16</xdr:row>
      <xdr:rowOff>151920</xdr:rowOff>
    </xdr:to>
    <xdr:sp>
      <xdr:nvSpPr>
        <xdr:cNvPr id="1" name="TextBox 15"/>
        <xdr:cNvSpPr/>
      </xdr:nvSpPr>
      <xdr:spPr>
        <a:xfrm>
          <a:off x="378000" y="2666880"/>
          <a:ext cx="5796720" cy="428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solidFill>
                <a:srgbClr val="17618f"/>
              </a:solidFill>
              <a:latin typeface="Calibri"/>
            </a:rPr>
            <a:t>MARCOS A VENCER</a:t>
          </a:r>
          <a:endParaRPr b="0" lang="pt-BR" sz="9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solidFill>
                <a:srgbClr val="808080"/>
              </a:solidFill>
              <a:latin typeface="Calibri"/>
            </a:rPr>
            <a:t>Marcos chegando em breve.</a:t>
          </a:r>
          <a:endParaRPr b="0" lang="pt-BR" sz="9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2</xdr:row>
      <xdr:rowOff>95400</xdr:rowOff>
    </xdr:from>
    <xdr:to>
      <xdr:col>8</xdr:col>
      <xdr:colOff>721080</xdr:colOff>
      <xdr:row>5</xdr:row>
      <xdr:rowOff>47520</xdr:rowOff>
    </xdr:to>
    <xdr:sp>
      <xdr:nvSpPr>
        <xdr:cNvPr id="2" name="TextBox 18"/>
        <xdr:cNvSpPr/>
      </xdr:nvSpPr>
      <xdr:spPr>
        <a:xfrm>
          <a:off x="8869680" y="476280"/>
          <a:ext cx="5578920" cy="523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 cap="all">
              <a:solidFill>
                <a:srgbClr val="17618f"/>
              </a:solidFill>
              <a:latin typeface="Calibri"/>
            </a:rPr>
            <a:t>% Concluída</a:t>
          </a:r>
          <a:endParaRPr b="0" lang="pt-BR" sz="9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solidFill>
                <a:srgbClr val="808080"/>
              </a:solidFill>
              <a:latin typeface="Calibri"/>
            </a:rPr>
            <a:t>Status de todas as tarefas de nível superior. Para ver o status de subtarefas, clique no gráfico e atualize o nível de estrutura de tópicos na Lista de Campos.</a:t>
          </a:r>
          <a:endParaRPr b="0" lang="pt-BR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0</xdr:colOff>
      <xdr:row>5</xdr:row>
      <xdr:rowOff>152280</xdr:rowOff>
    </xdr:from>
    <xdr:to>
      <xdr:col>8</xdr:col>
      <xdr:colOff>721080</xdr:colOff>
      <xdr:row>18</xdr:row>
      <xdr:rowOff>132840</xdr:rowOff>
    </xdr:to>
    <xdr:graphicFrame>
      <xdr:nvGraphicFramePr>
        <xdr:cNvPr id="3" name="Gráfico 5"/>
        <xdr:cNvGraphicFramePr/>
      </xdr:nvGraphicFramePr>
      <xdr:xfrm>
        <a:off x="8869680" y="1104840"/>
        <a:ext cx="557892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0</xdr:colOff>
      <xdr:row>20</xdr:row>
      <xdr:rowOff>59400</xdr:rowOff>
    </xdr:from>
    <xdr:to>
      <xdr:col>11</xdr:col>
      <xdr:colOff>85320</xdr:colOff>
      <xdr:row>22</xdr:row>
      <xdr:rowOff>75960</xdr:rowOff>
    </xdr:to>
    <xdr:sp>
      <xdr:nvSpPr>
        <xdr:cNvPr id="4" name="TextBox 10"/>
        <xdr:cNvSpPr/>
      </xdr:nvSpPr>
      <xdr:spPr>
        <a:xfrm>
          <a:off x="8869680" y="3574080"/>
          <a:ext cx="9333360" cy="397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solidFill>
                <a:srgbClr val="17618f"/>
              </a:solidFill>
              <a:latin typeface="Calibri"/>
            </a:rPr>
            <a:t>TAREFAS ATRASADAS</a:t>
          </a:r>
          <a:endParaRPr b="0" lang="pt-BR" sz="9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solidFill>
                <a:srgbClr val="808080"/>
              </a:solidFill>
              <a:latin typeface="Calibri"/>
            </a:rPr>
            <a:t>Tarefas que estão vencidas.</a:t>
          </a:r>
          <a:endParaRPr b="0" lang="pt-BR" sz="9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237960</xdr:colOff>
      <xdr:row>0</xdr:row>
      <xdr:rowOff>133200</xdr:rowOff>
    </xdr:from>
    <xdr:to>
      <xdr:col>14</xdr:col>
      <xdr:colOff>329040</xdr:colOff>
      <xdr:row>4</xdr:row>
      <xdr:rowOff>9000</xdr:rowOff>
    </xdr:to>
    <xdr:sp>
      <xdr:nvSpPr>
        <xdr:cNvPr id="5" name="TextBox 5"/>
        <xdr:cNvSpPr/>
      </xdr:nvSpPr>
      <xdr:spPr>
        <a:xfrm>
          <a:off x="237960" y="133200"/>
          <a:ext cx="19028520" cy="6379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3600" spc="-1" strike="noStrike" cap="all">
              <a:solidFill>
                <a:srgbClr val="ee926d"/>
              </a:solidFill>
              <a:latin typeface="Calibri"/>
            </a:rPr>
            <a:t>Tarefas Atrasadas</a:t>
          </a:r>
          <a:endParaRPr b="0" lang="pt-BR" sz="3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600120</xdr:colOff>
      <xdr:row>4</xdr:row>
      <xdr:rowOff>152280</xdr:rowOff>
    </xdr:from>
    <xdr:to>
      <xdr:col>12</xdr:col>
      <xdr:colOff>85320</xdr:colOff>
      <xdr:row>6</xdr:row>
      <xdr:rowOff>190080</xdr:rowOff>
    </xdr:to>
    <xdr:sp>
      <xdr:nvSpPr>
        <xdr:cNvPr id="6" name="TextBox 4"/>
        <xdr:cNvSpPr/>
      </xdr:nvSpPr>
      <xdr:spPr>
        <a:xfrm>
          <a:off x="5400720" y="914400"/>
          <a:ext cx="11466360" cy="418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solidFill>
                <a:srgbClr val="808080"/>
              </a:solidFill>
              <a:latin typeface="Calibri"/>
            </a:rPr>
            <a:t>Tarefas que estão atrasadas em comparação com a data do status. Uma tarefa é atrasada se passou sua data de término ou  não está progredindo conforme planejado.</a:t>
          </a:r>
          <a:endParaRPr b="0" lang="pt-BR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295200</xdr:colOff>
      <xdr:row>4</xdr:row>
      <xdr:rowOff>85680</xdr:rowOff>
    </xdr:from>
    <xdr:to>
      <xdr:col>6</xdr:col>
      <xdr:colOff>475920</xdr:colOff>
      <xdr:row>18</xdr:row>
      <xdr:rowOff>47160</xdr:rowOff>
    </xdr:to>
    <xdr:graphicFrame>
      <xdr:nvGraphicFramePr>
        <xdr:cNvPr id="7" name="Gráfico 4"/>
        <xdr:cNvGraphicFramePr/>
      </xdr:nvGraphicFramePr>
      <xdr:xfrm>
        <a:off x="295200" y="847800"/>
        <a:ext cx="498132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247680</xdr:colOff>
      <xdr:row>2</xdr:row>
      <xdr:rowOff>19080</xdr:rowOff>
    </xdr:from>
    <xdr:to>
      <xdr:col>17</xdr:col>
      <xdr:colOff>489600</xdr:colOff>
      <xdr:row>33</xdr:row>
      <xdr:rowOff>135720</xdr:rowOff>
    </xdr:to>
    <xdr:graphicFrame>
      <xdr:nvGraphicFramePr>
        <xdr:cNvPr id="8" name="Gráfico 6"/>
        <xdr:cNvGraphicFramePr/>
      </xdr:nvGraphicFramePr>
      <xdr:xfrm>
        <a:off x="6438240" y="209520"/>
        <a:ext cx="14323680" cy="602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859680</xdr:colOff>
      <xdr:row>2</xdr:row>
      <xdr:rowOff>194400</xdr:rowOff>
    </xdr:from>
    <xdr:to>
      <xdr:col>4</xdr:col>
      <xdr:colOff>545760</xdr:colOff>
      <xdr:row>9</xdr:row>
      <xdr:rowOff>51840</xdr:rowOff>
    </xdr:to>
    <xdr:pic>
      <xdr:nvPicPr>
        <xdr:cNvPr id="9" name="Imagem 1" descr="">
          <a:hlinkClick r:id="rId1"/>
        </xdr:cNvPr>
        <xdr:cNvPicPr/>
      </xdr:nvPicPr>
      <xdr:blipFill>
        <a:blip r:embed="rId2"/>
        <a:stretch/>
      </xdr:blipFill>
      <xdr:spPr>
        <a:xfrm>
          <a:off x="5895360" y="908640"/>
          <a:ext cx="1942200" cy="1619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200160</xdr:colOff>
      <xdr:row>2</xdr:row>
      <xdr:rowOff>194400</xdr:rowOff>
    </xdr:from>
    <xdr:to>
      <xdr:col>2</xdr:col>
      <xdr:colOff>810000</xdr:colOff>
      <xdr:row>9</xdr:row>
      <xdr:rowOff>51840</xdr:rowOff>
    </xdr:to>
    <xdr:pic>
      <xdr:nvPicPr>
        <xdr:cNvPr id="10" name="Imagem 2" descr="">
          <a:hlinkClick r:id="rId3"/>
        </xdr:cNvPr>
        <xdr:cNvPicPr/>
      </xdr:nvPicPr>
      <xdr:blipFill>
        <a:blip r:embed="rId4"/>
        <a:stretch/>
      </xdr:blipFill>
      <xdr:spPr>
        <a:xfrm>
          <a:off x="4057200" y="908640"/>
          <a:ext cx="1788480" cy="1619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597600</xdr:colOff>
      <xdr:row>2</xdr:row>
      <xdr:rowOff>194400</xdr:rowOff>
    </xdr:from>
    <xdr:to>
      <xdr:col>5</xdr:col>
      <xdr:colOff>893160</xdr:colOff>
      <xdr:row>9</xdr:row>
      <xdr:rowOff>51840</xdr:rowOff>
    </xdr:to>
    <xdr:pic>
      <xdr:nvPicPr>
        <xdr:cNvPr id="11" name="Imagem 3" descr="">
          <a:hlinkClick r:id="rId5"/>
        </xdr:cNvPr>
        <xdr:cNvPicPr/>
      </xdr:nvPicPr>
      <xdr:blipFill>
        <a:blip r:embed="rId6"/>
        <a:stretch/>
      </xdr:blipFill>
      <xdr:spPr>
        <a:xfrm>
          <a:off x="7889400" y="908640"/>
          <a:ext cx="1840320" cy="1619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200160</xdr:colOff>
      <xdr:row>9</xdr:row>
      <xdr:rowOff>113400</xdr:rowOff>
    </xdr:from>
    <xdr:to>
      <xdr:col>2</xdr:col>
      <xdr:colOff>810000</xdr:colOff>
      <xdr:row>15</xdr:row>
      <xdr:rowOff>247320</xdr:rowOff>
    </xdr:to>
    <xdr:pic>
      <xdr:nvPicPr>
        <xdr:cNvPr id="12" name="Imagem 4" descr="">
          <a:hlinkClick r:id="rId7"/>
        </xdr:cNvPr>
        <xdr:cNvPicPr/>
      </xdr:nvPicPr>
      <xdr:blipFill>
        <a:blip r:embed="rId8"/>
        <a:stretch/>
      </xdr:blipFill>
      <xdr:spPr>
        <a:xfrm>
          <a:off x="4057200" y="2589840"/>
          <a:ext cx="1788480" cy="1620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859680</xdr:colOff>
      <xdr:row>9</xdr:row>
      <xdr:rowOff>113400</xdr:rowOff>
    </xdr:from>
    <xdr:to>
      <xdr:col>4</xdr:col>
      <xdr:colOff>545760</xdr:colOff>
      <xdr:row>15</xdr:row>
      <xdr:rowOff>247320</xdr:rowOff>
    </xdr:to>
    <xdr:pic>
      <xdr:nvPicPr>
        <xdr:cNvPr id="13" name="Imagem 5" descr="">
          <a:hlinkClick r:id="rId9"/>
        </xdr:cNvPr>
        <xdr:cNvPicPr/>
      </xdr:nvPicPr>
      <xdr:blipFill>
        <a:blip r:embed="rId10"/>
        <a:stretch/>
      </xdr:blipFill>
      <xdr:spPr>
        <a:xfrm>
          <a:off x="5895360" y="2589840"/>
          <a:ext cx="1942200" cy="1620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602640</xdr:colOff>
      <xdr:row>9</xdr:row>
      <xdr:rowOff>113400</xdr:rowOff>
    </xdr:from>
    <xdr:to>
      <xdr:col>5</xdr:col>
      <xdr:colOff>898200</xdr:colOff>
      <xdr:row>15</xdr:row>
      <xdr:rowOff>247320</xdr:rowOff>
    </xdr:to>
    <xdr:sp>
      <xdr:nvSpPr>
        <xdr:cNvPr id="14" name="Retângulo 7"/>
        <xdr:cNvSpPr/>
      </xdr:nvSpPr>
      <xdr:spPr>
        <a:xfrm>
          <a:off x="7894440" y="2589840"/>
          <a:ext cx="1840320" cy="1620000"/>
        </a:xfrm>
        <a:prstGeom prst="rect">
          <a:avLst/>
        </a:prstGeom>
        <a:gradFill rotWithShape="0">
          <a:gsLst>
            <a:gs pos="0">
              <a:srgbClr val="3e8289"/>
            </a:gs>
            <a:gs pos="100000">
              <a:srgbClr val="52a9b1"/>
            </a:gs>
          </a:gsLst>
          <a:lin ang="16200000"/>
        </a:gradFill>
        <a:ln>
          <a:solidFill>
            <a:srgbClr val="5ba4aa"/>
          </a:solidFill>
          <a:round/>
        </a:ln>
        <a:effectLst>
          <a:outerShdw blurRad="3996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Acesse Também nossa Loja Virtual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1176120</xdr:colOff>
      <xdr:row>12</xdr:row>
      <xdr:rowOff>-720</xdr:rowOff>
    </xdr:from>
    <xdr:to>
      <xdr:col>5</xdr:col>
      <xdr:colOff>324000</xdr:colOff>
      <xdr:row>14</xdr:row>
      <xdr:rowOff>113400</xdr:rowOff>
    </xdr:to>
    <xdr:pic>
      <xdr:nvPicPr>
        <xdr:cNvPr id="15" name="Imagem 8" descr=""/>
        <xdr:cNvPicPr/>
      </xdr:nvPicPr>
      <xdr:blipFill>
        <a:blip r:embed="rId11"/>
        <a:stretch/>
      </xdr:blipFill>
      <xdr:spPr>
        <a:xfrm>
          <a:off x="8467920" y="3218760"/>
          <a:ext cx="692640" cy="609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200160</xdr:colOff>
      <xdr:row>16</xdr:row>
      <xdr:rowOff>133200</xdr:rowOff>
    </xdr:from>
    <xdr:to>
      <xdr:col>1</xdr:col>
      <xdr:colOff>809640</xdr:colOff>
      <xdr:row>18</xdr:row>
      <xdr:rowOff>247320</xdr:rowOff>
    </xdr:to>
    <xdr:pic>
      <xdr:nvPicPr>
        <xdr:cNvPr id="16" name="Imagem 9" descr=""/>
        <xdr:cNvPicPr/>
      </xdr:nvPicPr>
      <xdr:blipFill>
        <a:blip r:embed="rId12"/>
        <a:stretch/>
      </xdr:blipFill>
      <xdr:spPr>
        <a:xfrm>
          <a:off x="4057200" y="4343400"/>
          <a:ext cx="609480" cy="609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200160</xdr:colOff>
      <xdr:row>19</xdr:row>
      <xdr:rowOff>133200</xdr:rowOff>
    </xdr:from>
    <xdr:to>
      <xdr:col>1</xdr:col>
      <xdr:colOff>809640</xdr:colOff>
      <xdr:row>21</xdr:row>
      <xdr:rowOff>247320</xdr:rowOff>
    </xdr:to>
    <xdr:pic>
      <xdr:nvPicPr>
        <xdr:cNvPr id="17" name="Imagem 10" descr=""/>
        <xdr:cNvPicPr/>
      </xdr:nvPicPr>
      <xdr:blipFill>
        <a:blip r:embed="rId13"/>
        <a:stretch/>
      </xdr:blipFill>
      <xdr:spPr>
        <a:xfrm>
          <a:off x="4057200" y="5086080"/>
          <a:ext cx="609480" cy="60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0</xdr:row>
      <xdr:rowOff>181080</xdr:rowOff>
    </xdr:from>
    <xdr:to>
      <xdr:col>0</xdr:col>
      <xdr:colOff>1803240</xdr:colOff>
      <xdr:row>1</xdr:row>
      <xdr:rowOff>102240</xdr:rowOff>
    </xdr:to>
    <xdr:pic>
      <xdr:nvPicPr>
        <xdr:cNvPr id="18" name="Imagem 11" descr=""/>
        <xdr:cNvPicPr/>
      </xdr:nvPicPr>
      <xdr:blipFill>
        <a:blip r:embed="rId14"/>
        <a:stretch/>
      </xdr:blipFill>
      <xdr:spPr>
        <a:xfrm>
          <a:off x="57240" y="181080"/>
          <a:ext cx="1746000" cy="35928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C:/Users/gerson/Dropbox/Minhas%20Planilhas/Venda%20de%20Planilhas/Controle%20Faturamento%20MEI/Planilha_Controle_Faturamento_MEI_zerad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minhasplanilhas.com.br/" TargetMode="External"/><Relationship Id="rId2" Type="http://schemas.openxmlformats.org/officeDocument/2006/relationships/hyperlink" Target="mailto:contato@minhasplanilhas.com.br" TargetMode="External"/><Relationship Id="rId3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HF688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ColWidth="2.75" defaultRowHeight="17.25" zeroHeight="false" outlineLevelRow="1" outlineLevelCol="0"/>
  <cols>
    <col collapsed="false" customWidth="true" hidden="false" outlineLevel="0" max="1" min="1" style="1" width="1.5"/>
    <col collapsed="false" customWidth="true" hidden="false" outlineLevel="0" max="2" min="2" style="1" width="8.88"/>
    <col collapsed="false" customWidth="true" hidden="false" outlineLevel="0" max="3" min="3" style="2" width="32.87"/>
    <col collapsed="false" customWidth="true" hidden="false" outlineLevel="0" max="4" min="4" style="3" width="13.38"/>
    <col collapsed="false" customWidth="true" hidden="false" outlineLevel="0" max="5" min="5" style="3" width="17.5"/>
    <col collapsed="false" customWidth="true" hidden="false" outlineLevel="0" max="6" min="6" style="4" width="16.87"/>
    <col collapsed="false" customWidth="true" hidden="false" outlineLevel="0" max="7" min="7" style="3" width="15"/>
    <col collapsed="false" customWidth="true" hidden="false" outlineLevel="0" max="8" min="8" style="3" width="13.38"/>
    <col collapsed="false" customWidth="true" hidden="false" outlineLevel="0" max="9" min="9" style="3" width="17.13"/>
    <col collapsed="false" customWidth="true" hidden="false" outlineLevel="0" max="10" min="10" style="3" width="14.74"/>
    <col collapsed="false" customWidth="true" hidden="false" outlineLevel="0" max="11" min="11" style="3" width="12.13"/>
    <col collapsed="false" customWidth="true" hidden="false" outlineLevel="0" max="12" min="12" style="3" width="11.75"/>
    <col collapsed="false" customWidth="true" hidden="false" outlineLevel="0" max="13" min="13" style="3" width="15.5"/>
    <col collapsed="false" customWidth="false" hidden="false" outlineLevel="0" max="24" min="14" style="3" width="2.75"/>
    <col collapsed="false" customWidth="true" hidden="false" outlineLevel="0" max="25" min="25" style="3" width="2.88"/>
    <col collapsed="false" customWidth="false" hidden="false" outlineLevel="0" max="34" min="26" style="3" width="2.75"/>
    <col collapsed="false" customWidth="false" hidden="false" outlineLevel="0" max="1024" min="35" style="1" width="2.75"/>
  </cols>
  <sheetData>
    <row r="1" s="5" customFormat="true" ht="17.25" hidden="false" customHeight="false" outlineLevel="0" collapsed="false">
      <c r="C1" s="6"/>
      <c r="D1" s="7"/>
      <c r="E1" s="7"/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customFormat="false" ht="24" hidden="false" customHeight="true" outlineLevel="0" collapsed="false">
      <c r="B2" s="9" t="s">
        <v>0</v>
      </c>
      <c r="C2" s="9"/>
      <c r="D2" s="9"/>
      <c r="E2" s="9"/>
      <c r="F2" s="9"/>
      <c r="G2" s="9"/>
      <c r="H2" s="10" t="s">
        <v>1</v>
      </c>
      <c r="I2" s="10"/>
      <c r="J2" s="11" t="n">
        <v>4</v>
      </c>
      <c r="K2" s="12"/>
      <c r="L2" s="12"/>
      <c r="N2" s="13"/>
      <c r="O2" s="14" t="s">
        <v>2</v>
      </c>
      <c r="P2" s="7"/>
      <c r="Q2" s="7"/>
      <c r="R2" s="7"/>
      <c r="S2" s="15"/>
      <c r="T2" s="14" t="s">
        <v>3</v>
      </c>
      <c r="U2" s="5"/>
      <c r="V2" s="16"/>
      <c r="W2" s="14" t="s">
        <v>4</v>
      </c>
      <c r="X2" s="1"/>
      <c r="Z2" s="1"/>
      <c r="AH2" s="1"/>
    </row>
    <row r="3" customFormat="false" ht="24" hidden="false" customHeight="true" outlineLevel="0" collapsed="false">
      <c r="B3" s="9"/>
      <c r="C3" s="9"/>
      <c r="D3" s="9"/>
      <c r="E3" s="9"/>
      <c r="F3" s="9"/>
      <c r="G3" s="9"/>
      <c r="N3" s="7"/>
      <c r="O3" s="7"/>
      <c r="P3" s="7"/>
      <c r="Q3" s="7"/>
      <c r="R3" s="7"/>
      <c r="S3" s="7"/>
      <c r="T3" s="7"/>
      <c r="U3" s="7"/>
      <c r="V3" s="7"/>
      <c r="W3" s="7"/>
      <c r="AB3" s="1"/>
      <c r="AC3" s="1"/>
      <c r="AD3" s="1"/>
      <c r="AE3" s="1"/>
      <c r="AF3" s="1"/>
      <c r="AG3" s="1"/>
      <c r="AH3" s="1"/>
    </row>
    <row r="4" s="1" customFormat="true" ht="18.75" hidden="false" customHeight="true" outlineLevel="0" collapsed="false">
      <c r="B4" s="9"/>
      <c r="C4" s="9"/>
      <c r="D4" s="9"/>
      <c r="E4" s="9"/>
      <c r="F4" s="9"/>
      <c r="G4" s="9"/>
      <c r="H4" s="10" t="s">
        <v>5</v>
      </c>
      <c r="I4" s="10"/>
      <c r="J4" s="17" t="n">
        <v>45000</v>
      </c>
      <c r="K4" s="18"/>
      <c r="L4" s="18"/>
      <c r="M4" s="3"/>
      <c r="N4" s="19"/>
      <c r="O4" s="14" t="s">
        <v>6</v>
      </c>
      <c r="P4" s="5"/>
      <c r="Q4" s="5"/>
      <c r="R4" s="5"/>
      <c r="S4" s="5"/>
      <c r="T4" s="5"/>
      <c r="U4" s="5"/>
      <c r="V4" s="20"/>
      <c r="W4" s="14" t="s">
        <v>7</v>
      </c>
      <c r="AA4" s="3"/>
      <c r="AB4" s="3"/>
      <c r="AC4" s="3"/>
      <c r="AQ4" s="3"/>
      <c r="AR4" s="3"/>
      <c r="AS4" s="3"/>
      <c r="AT4" s="3"/>
      <c r="AU4" s="3"/>
    </row>
    <row r="5" customFormat="false" ht="17.25" hidden="false" customHeight="true" outlineLevel="0" collapsed="false">
      <c r="B5" s="9"/>
      <c r="C5" s="9"/>
      <c r="D5" s="9"/>
      <c r="E5" s="9"/>
      <c r="F5" s="9"/>
      <c r="G5" s="9"/>
      <c r="H5" s="21"/>
      <c r="I5" s="21"/>
      <c r="J5" s="21"/>
      <c r="K5" s="21"/>
      <c r="L5" s="21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AZ5" s="3"/>
      <c r="BA5" s="3"/>
      <c r="BB5" s="3"/>
    </row>
    <row r="6" s="5" customFormat="true" ht="73.5" hidden="false" customHeight="true" outlineLevel="0" collapsed="false">
      <c r="B6" s="22" t="s">
        <v>8</v>
      </c>
      <c r="C6" s="23" t="s">
        <v>9</v>
      </c>
      <c r="D6" s="24" t="s">
        <v>10</v>
      </c>
      <c r="E6" s="22" t="s">
        <v>11</v>
      </c>
      <c r="F6" s="22" t="s">
        <v>12</v>
      </c>
      <c r="G6" s="24" t="s">
        <v>13</v>
      </c>
      <c r="H6" s="22" t="s">
        <v>14</v>
      </c>
      <c r="I6" s="22" t="s">
        <v>15</v>
      </c>
      <c r="J6" s="22" t="s">
        <v>16</v>
      </c>
      <c r="K6" s="22" t="s">
        <v>17</v>
      </c>
      <c r="L6" s="22" t="s">
        <v>18</v>
      </c>
      <c r="M6" s="22" t="s">
        <v>19</v>
      </c>
      <c r="N6" s="25"/>
      <c r="O6" s="26" t="n">
        <f aca="false">$J$4</f>
        <v>45000</v>
      </c>
      <c r="P6" s="27" t="n">
        <f aca="false">O6+1</f>
        <v>45001</v>
      </c>
      <c r="Q6" s="26" t="n">
        <f aca="false">P6+1</f>
        <v>45002</v>
      </c>
      <c r="R6" s="26" t="n">
        <f aca="false">Q6+1</f>
        <v>45003</v>
      </c>
      <c r="S6" s="26" t="n">
        <f aca="false">R6+1</f>
        <v>45004</v>
      </c>
      <c r="T6" s="26" t="n">
        <f aca="false">S6+1</f>
        <v>45005</v>
      </c>
      <c r="U6" s="26" t="n">
        <f aca="false">T6+1</f>
        <v>45006</v>
      </c>
      <c r="V6" s="26" t="n">
        <f aca="false">U6+1</f>
        <v>45007</v>
      </c>
      <c r="W6" s="26" t="n">
        <f aca="false">V6+1</f>
        <v>45008</v>
      </c>
      <c r="X6" s="26" t="n">
        <f aca="false">W6+1</f>
        <v>45009</v>
      </c>
      <c r="Y6" s="26" t="n">
        <f aca="false">X6+1</f>
        <v>45010</v>
      </c>
      <c r="Z6" s="26" t="n">
        <f aca="false">Y6+1</f>
        <v>45011</v>
      </c>
      <c r="AA6" s="26" t="n">
        <f aca="false">Z6+1</f>
        <v>45012</v>
      </c>
      <c r="AB6" s="26" t="n">
        <f aca="false">AA6+1</f>
        <v>45013</v>
      </c>
      <c r="AC6" s="26" t="n">
        <f aca="false">AB6+1</f>
        <v>45014</v>
      </c>
      <c r="AD6" s="26" t="n">
        <f aca="false">AC6+1</f>
        <v>45015</v>
      </c>
      <c r="AE6" s="26" t="n">
        <f aca="false">AD6+1</f>
        <v>45016</v>
      </c>
      <c r="AF6" s="26" t="n">
        <f aca="false">AE6+1</f>
        <v>45017</v>
      </c>
      <c r="AG6" s="26" t="n">
        <f aca="false">AF6+1</f>
        <v>45018</v>
      </c>
      <c r="AH6" s="26" t="n">
        <f aca="false">AG6+1</f>
        <v>45019</v>
      </c>
      <c r="AI6" s="26" t="n">
        <f aca="false">AH6+1</f>
        <v>45020</v>
      </c>
      <c r="AJ6" s="26" t="n">
        <f aca="false">AI6+1</f>
        <v>45021</v>
      </c>
      <c r="AK6" s="26" t="n">
        <f aca="false">AJ6+1</f>
        <v>45022</v>
      </c>
      <c r="AL6" s="26" t="n">
        <f aca="false">AK6+1</f>
        <v>45023</v>
      </c>
      <c r="AM6" s="26" t="n">
        <f aca="false">AL6+1</f>
        <v>45024</v>
      </c>
      <c r="AN6" s="26" t="n">
        <f aca="false">AM6+1</f>
        <v>45025</v>
      </c>
      <c r="AO6" s="26" t="n">
        <f aca="false">AN6+1</f>
        <v>45026</v>
      </c>
      <c r="AP6" s="26" t="n">
        <f aca="false">AO6+1</f>
        <v>45027</v>
      </c>
      <c r="AQ6" s="26" t="n">
        <f aca="false">AP6+1</f>
        <v>45028</v>
      </c>
      <c r="AR6" s="26" t="n">
        <f aca="false">AQ6+1</f>
        <v>45029</v>
      </c>
      <c r="AS6" s="26" t="n">
        <f aca="false">AR6+1</f>
        <v>45030</v>
      </c>
      <c r="AT6" s="26" t="n">
        <f aca="false">AS6+1</f>
        <v>45031</v>
      </c>
      <c r="AU6" s="26" t="n">
        <f aca="false">AT6+1</f>
        <v>45032</v>
      </c>
      <c r="AV6" s="26" t="n">
        <f aca="false">AU6+1</f>
        <v>45033</v>
      </c>
      <c r="AW6" s="26" t="n">
        <f aca="false">AV6+1</f>
        <v>45034</v>
      </c>
      <c r="AX6" s="26" t="n">
        <f aca="false">AW6+1</f>
        <v>45035</v>
      </c>
      <c r="AY6" s="26" t="n">
        <f aca="false">AX6+1</f>
        <v>45036</v>
      </c>
      <c r="AZ6" s="26" t="n">
        <f aca="false">AY6+1</f>
        <v>45037</v>
      </c>
      <c r="BA6" s="26" t="n">
        <f aca="false">AZ6+1</f>
        <v>45038</v>
      </c>
      <c r="BB6" s="26" t="n">
        <f aca="false">BA6+1</f>
        <v>45039</v>
      </c>
      <c r="BC6" s="26" t="n">
        <f aca="false">BB6+1</f>
        <v>45040</v>
      </c>
      <c r="BD6" s="26" t="n">
        <f aca="false">BC6+1</f>
        <v>45041</v>
      </c>
      <c r="BE6" s="26" t="n">
        <f aca="false">BD6+1</f>
        <v>45042</v>
      </c>
      <c r="BF6" s="26" t="n">
        <f aca="false">BE6+1</f>
        <v>45043</v>
      </c>
      <c r="BG6" s="26" t="n">
        <f aca="false">BF6+1</f>
        <v>45044</v>
      </c>
      <c r="BH6" s="26" t="n">
        <f aca="false">BG6+1</f>
        <v>45045</v>
      </c>
      <c r="BI6" s="26" t="n">
        <f aca="false">BH6+1</f>
        <v>45046</v>
      </c>
      <c r="BJ6" s="26" t="n">
        <f aca="false">BI6+1</f>
        <v>45047</v>
      </c>
      <c r="BK6" s="26" t="n">
        <f aca="false">BJ6+1</f>
        <v>45048</v>
      </c>
      <c r="BL6" s="26" t="n">
        <f aca="false">BK6+1</f>
        <v>45049</v>
      </c>
      <c r="BM6" s="26" t="n">
        <f aca="false">BL6+1</f>
        <v>45050</v>
      </c>
      <c r="BN6" s="26" t="n">
        <f aca="false">BM6+1</f>
        <v>45051</v>
      </c>
      <c r="BO6" s="26" t="n">
        <f aca="false">BN6+1</f>
        <v>45052</v>
      </c>
      <c r="BP6" s="26" t="n">
        <f aca="false">BO6+1</f>
        <v>45053</v>
      </c>
      <c r="BQ6" s="26" t="n">
        <f aca="false">BP6+1</f>
        <v>45054</v>
      </c>
      <c r="BR6" s="26" t="n">
        <f aca="false">BQ6+1</f>
        <v>45055</v>
      </c>
      <c r="BS6" s="26" t="n">
        <f aca="false">BR6+1</f>
        <v>45056</v>
      </c>
      <c r="BT6" s="26" t="n">
        <f aca="false">BS6+1</f>
        <v>45057</v>
      </c>
      <c r="BU6" s="26" t="n">
        <f aca="false">BT6+1</f>
        <v>45058</v>
      </c>
      <c r="BV6" s="26" t="n">
        <f aca="false">BU6+1</f>
        <v>45059</v>
      </c>
      <c r="BW6" s="26" t="n">
        <f aca="false">BV6+1</f>
        <v>45060</v>
      </c>
      <c r="BX6" s="26" t="n">
        <f aca="false">BW6+1</f>
        <v>45061</v>
      </c>
      <c r="BY6" s="26" t="n">
        <f aca="false">BX6+1</f>
        <v>45062</v>
      </c>
      <c r="BZ6" s="26" t="n">
        <f aca="false">BY6+1</f>
        <v>45063</v>
      </c>
      <c r="CA6" s="26" t="n">
        <f aca="false">BZ6+1</f>
        <v>45064</v>
      </c>
      <c r="CB6" s="26" t="n">
        <f aca="false">CA6+1</f>
        <v>45065</v>
      </c>
      <c r="CC6" s="26" t="n">
        <f aca="false">CB6+1</f>
        <v>45066</v>
      </c>
      <c r="CD6" s="26" t="n">
        <f aca="false">CC6+1</f>
        <v>45067</v>
      </c>
      <c r="CE6" s="26" t="n">
        <f aca="false">CD6+1</f>
        <v>45068</v>
      </c>
      <c r="CF6" s="26" t="n">
        <f aca="false">CE6+1</f>
        <v>45069</v>
      </c>
      <c r="CG6" s="26" t="n">
        <f aca="false">CF6+1</f>
        <v>45070</v>
      </c>
      <c r="CH6" s="26" t="n">
        <f aca="false">CG6+1</f>
        <v>45071</v>
      </c>
      <c r="CI6" s="26" t="n">
        <f aca="false">CH6+1</f>
        <v>45072</v>
      </c>
      <c r="CJ6" s="26" t="n">
        <f aca="false">CI6+1</f>
        <v>45073</v>
      </c>
      <c r="CK6" s="26" t="n">
        <f aca="false">CJ6+1</f>
        <v>45074</v>
      </c>
      <c r="CL6" s="26" t="n">
        <f aca="false">CK6+1</f>
        <v>45075</v>
      </c>
      <c r="CM6" s="26" t="n">
        <f aca="false">CL6+1</f>
        <v>45076</v>
      </c>
      <c r="CN6" s="26" t="n">
        <f aca="false">CM6+1</f>
        <v>45077</v>
      </c>
      <c r="CO6" s="26" t="n">
        <f aca="false">CN6+1</f>
        <v>45078</v>
      </c>
      <c r="CP6" s="26" t="n">
        <f aca="false">CO6+1</f>
        <v>45079</v>
      </c>
      <c r="CQ6" s="26" t="n">
        <f aca="false">CP6+1</f>
        <v>45080</v>
      </c>
      <c r="CR6" s="26" t="n">
        <f aca="false">CQ6+1</f>
        <v>45081</v>
      </c>
      <c r="CS6" s="26" t="n">
        <f aca="false">CR6+1</f>
        <v>45082</v>
      </c>
      <c r="CT6" s="26" t="n">
        <f aca="false">CS6+1</f>
        <v>45083</v>
      </c>
      <c r="CU6" s="26" t="n">
        <f aca="false">CT6+1</f>
        <v>45084</v>
      </c>
      <c r="CV6" s="26" t="n">
        <f aca="false">CU6+1</f>
        <v>45085</v>
      </c>
      <c r="CW6" s="26" t="n">
        <f aca="false">CV6+1</f>
        <v>45086</v>
      </c>
      <c r="CX6" s="26" t="n">
        <f aca="false">CW6+1</f>
        <v>45087</v>
      </c>
      <c r="CY6" s="26" t="n">
        <f aca="false">CX6+1</f>
        <v>45088</v>
      </c>
      <c r="CZ6" s="26" t="n">
        <f aca="false">CY6+1</f>
        <v>45089</v>
      </c>
      <c r="DA6" s="26" t="n">
        <f aca="false">CZ6+1</f>
        <v>45090</v>
      </c>
      <c r="DB6" s="26" t="n">
        <f aca="false">DA6+1</f>
        <v>45091</v>
      </c>
      <c r="DC6" s="26" t="n">
        <f aca="false">DB6+1</f>
        <v>45092</v>
      </c>
      <c r="DD6" s="26" t="n">
        <f aca="false">DC6+1</f>
        <v>45093</v>
      </c>
      <c r="DE6" s="26" t="n">
        <f aca="false">DD6+1</f>
        <v>45094</v>
      </c>
      <c r="DF6" s="26" t="n">
        <f aca="false">DE6+1</f>
        <v>45095</v>
      </c>
      <c r="DG6" s="26" t="n">
        <f aca="false">DF6+1</f>
        <v>45096</v>
      </c>
      <c r="DH6" s="26" t="n">
        <f aca="false">DG6+1</f>
        <v>45097</v>
      </c>
      <c r="DI6" s="26" t="n">
        <f aca="false">DH6+1</f>
        <v>45098</v>
      </c>
      <c r="DJ6" s="26" t="n">
        <f aca="false">DI6+1</f>
        <v>45099</v>
      </c>
      <c r="DK6" s="26" t="n">
        <f aca="false">DJ6+1</f>
        <v>45100</v>
      </c>
      <c r="DL6" s="26" t="n">
        <f aca="false">DK6+1</f>
        <v>45101</v>
      </c>
      <c r="DM6" s="26" t="n">
        <f aca="false">DL6+1</f>
        <v>45102</v>
      </c>
      <c r="DN6" s="26" t="n">
        <f aca="false">DM6+1</f>
        <v>45103</v>
      </c>
      <c r="DO6" s="26" t="n">
        <f aca="false">DN6+1</f>
        <v>45104</v>
      </c>
      <c r="DP6" s="26" t="n">
        <f aca="false">DO6+1</f>
        <v>45105</v>
      </c>
      <c r="DQ6" s="26" t="n">
        <f aca="false">DP6+1</f>
        <v>45106</v>
      </c>
      <c r="DR6" s="26" t="n">
        <f aca="false">DQ6+1</f>
        <v>45107</v>
      </c>
      <c r="DS6" s="26" t="n">
        <f aca="false">DR6+1</f>
        <v>45108</v>
      </c>
      <c r="DT6" s="26" t="n">
        <f aca="false">DS6+1</f>
        <v>45109</v>
      </c>
      <c r="DU6" s="26" t="n">
        <f aca="false">DT6+1</f>
        <v>45110</v>
      </c>
      <c r="DV6" s="26" t="n">
        <f aca="false">DU6+1</f>
        <v>45111</v>
      </c>
      <c r="DW6" s="26" t="n">
        <f aca="false">DV6+1</f>
        <v>45112</v>
      </c>
      <c r="DX6" s="26" t="n">
        <f aca="false">DW6+1</f>
        <v>45113</v>
      </c>
      <c r="DY6" s="26" t="n">
        <f aca="false">DX6+1</f>
        <v>45114</v>
      </c>
      <c r="DZ6" s="26" t="n">
        <f aca="false">DY6+1</f>
        <v>45115</v>
      </c>
      <c r="EA6" s="26" t="n">
        <f aca="false">DZ6+1</f>
        <v>45116</v>
      </c>
      <c r="EB6" s="26" t="n">
        <f aca="false">EA6+1</f>
        <v>45117</v>
      </c>
      <c r="EC6" s="26" t="n">
        <f aca="false">EB6+1</f>
        <v>45118</v>
      </c>
      <c r="ED6" s="26" t="n">
        <f aca="false">EC6+1</f>
        <v>45119</v>
      </c>
      <c r="EE6" s="26" t="n">
        <f aca="false">ED6+1</f>
        <v>45120</v>
      </c>
      <c r="EF6" s="26" t="n">
        <f aca="false">EE6+1</f>
        <v>45121</v>
      </c>
      <c r="EG6" s="26" t="n">
        <f aca="false">EF6+1</f>
        <v>45122</v>
      </c>
      <c r="EH6" s="26" t="n">
        <f aca="false">EG6+1</f>
        <v>45123</v>
      </c>
      <c r="EI6" s="26" t="n">
        <f aca="false">EH6+1</f>
        <v>45124</v>
      </c>
      <c r="EJ6" s="26" t="n">
        <f aca="false">EI6+1</f>
        <v>45125</v>
      </c>
      <c r="EK6" s="26" t="n">
        <f aca="false">EJ6+1</f>
        <v>45126</v>
      </c>
      <c r="EL6" s="26" t="n">
        <f aca="false">EK6+1</f>
        <v>45127</v>
      </c>
      <c r="EM6" s="26" t="n">
        <f aca="false">EL6+1</f>
        <v>45128</v>
      </c>
      <c r="EN6" s="26" t="n">
        <f aca="false">EM6+1</f>
        <v>45129</v>
      </c>
      <c r="EO6" s="26" t="n">
        <f aca="false">EN6+1</f>
        <v>45130</v>
      </c>
      <c r="EP6" s="26" t="n">
        <f aca="false">EO6+1</f>
        <v>45131</v>
      </c>
      <c r="EQ6" s="26" t="n">
        <f aca="false">EP6+1</f>
        <v>45132</v>
      </c>
      <c r="ER6" s="26" t="n">
        <f aca="false">EQ6+1</f>
        <v>45133</v>
      </c>
      <c r="ES6" s="26" t="n">
        <f aca="false">ER6+1</f>
        <v>45134</v>
      </c>
      <c r="ET6" s="26" t="n">
        <f aca="false">ES6+1</f>
        <v>45135</v>
      </c>
      <c r="EU6" s="26" t="n">
        <f aca="false">ET6+1</f>
        <v>45136</v>
      </c>
      <c r="EV6" s="26" t="n">
        <f aca="false">EU6+1</f>
        <v>45137</v>
      </c>
      <c r="EW6" s="26" t="n">
        <f aca="false">EV6+1</f>
        <v>45138</v>
      </c>
      <c r="EX6" s="26" t="n">
        <f aca="false">EW6+1</f>
        <v>45139</v>
      </c>
      <c r="EY6" s="26" t="n">
        <f aca="false">EX6+1</f>
        <v>45140</v>
      </c>
      <c r="EZ6" s="26" t="n">
        <f aca="false">EY6+1</f>
        <v>45141</v>
      </c>
      <c r="FA6" s="26" t="n">
        <f aca="false">EZ6+1</f>
        <v>45142</v>
      </c>
      <c r="FB6" s="26" t="n">
        <f aca="false">FA6+1</f>
        <v>45143</v>
      </c>
      <c r="FC6" s="26" t="n">
        <f aca="false">FB6+1</f>
        <v>45144</v>
      </c>
      <c r="FD6" s="26" t="n">
        <f aca="false">FC6+1</f>
        <v>45145</v>
      </c>
      <c r="FE6" s="26" t="n">
        <f aca="false">FD6+1</f>
        <v>45146</v>
      </c>
      <c r="FF6" s="26" t="n">
        <f aca="false">FE6+1</f>
        <v>45147</v>
      </c>
      <c r="FG6" s="26" t="n">
        <f aca="false">FF6+1</f>
        <v>45148</v>
      </c>
      <c r="FH6" s="26" t="n">
        <f aca="false">FG6+1</f>
        <v>45149</v>
      </c>
      <c r="FI6" s="26" t="n">
        <f aca="false">FH6+1</f>
        <v>45150</v>
      </c>
      <c r="FJ6" s="26" t="n">
        <f aca="false">FI6+1</f>
        <v>45151</v>
      </c>
      <c r="FK6" s="26" t="n">
        <f aca="false">FJ6+1</f>
        <v>45152</v>
      </c>
      <c r="FL6" s="26" t="n">
        <f aca="false">FK6+1</f>
        <v>45153</v>
      </c>
      <c r="FM6" s="26" t="n">
        <f aca="false">FL6+1</f>
        <v>45154</v>
      </c>
      <c r="FN6" s="26" t="n">
        <f aca="false">FM6+1</f>
        <v>45155</v>
      </c>
      <c r="FO6" s="26" t="n">
        <f aca="false">FN6+1</f>
        <v>45156</v>
      </c>
      <c r="FP6" s="26" t="n">
        <f aca="false">FO6+1</f>
        <v>45157</v>
      </c>
      <c r="FQ6" s="26" t="n">
        <f aca="false">FP6+1</f>
        <v>45158</v>
      </c>
      <c r="FR6" s="26" t="n">
        <f aca="false">FQ6+1</f>
        <v>45159</v>
      </c>
      <c r="FS6" s="26" t="n">
        <f aca="false">FR6+1</f>
        <v>45160</v>
      </c>
      <c r="FT6" s="26" t="n">
        <f aca="false">FS6+1</f>
        <v>45161</v>
      </c>
      <c r="FU6" s="26" t="n">
        <f aca="false">FT6+1</f>
        <v>45162</v>
      </c>
      <c r="FV6" s="26" t="n">
        <f aca="false">FU6+1</f>
        <v>45163</v>
      </c>
      <c r="FW6" s="26" t="n">
        <f aca="false">FV6+1</f>
        <v>45164</v>
      </c>
      <c r="FX6" s="26" t="n">
        <f aca="false">FW6+1</f>
        <v>45165</v>
      </c>
      <c r="FY6" s="26" t="n">
        <f aca="false">FX6+1</f>
        <v>45166</v>
      </c>
      <c r="FZ6" s="26" t="n">
        <f aca="false">FY6+1</f>
        <v>45167</v>
      </c>
      <c r="GA6" s="26" t="n">
        <f aca="false">FZ6+1</f>
        <v>45168</v>
      </c>
      <c r="GB6" s="26" t="n">
        <f aca="false">GA6+1</f>
        <v>45169</v>
      </c>
      <c r="GC6" s="26" t="n">
        <f aca="false">GB6+1</f>
        <v>45170</v>
      </c>
      <c r="GD6" s="26" t="n">
        <f aca="false">GC6+1</f>
        <v>45171</v>
      </c>
      <c r="GE6" s="26" t="n">
        <f aca="false">GD6+1</f>
        <v>45172</v>
      </c>
      <c r="GF6" s="26" t="n">
        <f aca="false">GE6+1</f>
        <v>45173</v>
      </c>
      <c r="GG6" s="26" t="n">
        <f aca="false">GF6+1</f>
        <v>45174</v>
      </c>
      <c r="GH6" s="26" t="n">
        <f aca="false">GG6+1</f>
        <v>45175</v>
      </c>
      <c r="GI6" s="26" t="n">
        <f aca="false">GH6+1</f>
        <v>45176</v>
      </c>
      <c r="GJ6" s="26" t="n">
        <f aca="false">GI6+1</f>
        <v>45177</v>
      </c>
      <c r="GK6" s="26" t="n">
        <f aca="false">GJ6+1</f>
        <v>45178</v>
      </c>
      <c r="GL6" s="26" t="n">
        <f aca="false">GK6+1</f>
        <v>45179</v>
      </c>
      <c r="GM6" s="26" t="n">
        <f aca="false">GL6+1</f>
        <v>45180</v>
      </c>
      <c r="GN6" s="26" t="n">
        <f aca="false">GM6+1</f>
        <v>45181</v>
      </c>
      <c r="GO6" s="26" t="n">
        <f aca="false">GN6+1</f>
        <v>45182</v>
      </c>
      <c r="GP6" s="26" t="n">
        <f aca="false">GO6+1</f>
        <v>45183</v>
      </c>
      <c r="GQ6" s="26" t="n">
        <f aca="false">GP6+1</f>
        <v>45184</v>
      </c>
      <c r="GR6" s="26" t="n">
        <f aca="false">GQ6+1</f>
        <v>45185</v>
      </c>
      <c r="GS6" s="26" t="n">
        <f aca="false">GR6+1</f>
        <v>45186</v>
      </c>
      <c r="GT6" s="26" t="n">
        <f aca="false">GS6+1</f>
        <v>45187</v>
      </c>
      <c r="GU6" s="26" t="n">
        <f aca="false">GT6+1</f>
        <v>45188</v>
      </c>
      <c r="GV6" s="26" t="n">
        <f aca="false">GU6+1</f>
        <v>45189</v>
      </c>
      <c r="GW6" s="26" t="n">
        <f aca="false">GV6+1</f>
        <v>45190</v>
      </c>
      <c r="GX6" s="26" t="n">
        <f aca="false">GW6+1</f>
        <v>45191</v>
      </c>
      <c r="GY6" s="26" t="n">
        <f aca="false">GX6+1</f>
        <v>45192</v>
      </c>
      <c r="GZ6" s="26" t="n">
        <f aca="false">GY6+1</f>
        <v>45193</v>
      </c>
      <c r="HA6" s="26" t="n">
        <f aca="false">GZ6+1</f>
        <v>45194</v>
      </c>
      <c r="HB6" s="26" t="n">
        <f aca="false">HA6+1</f>
        <v>45195</v>
      </c>
      <c r="HC6" s="26" t="n">
        <f aca="false">HB6+1</f>
        <v>45196</v>
      </c>
      <c r="HD6" s="26" t="n">
        <f aca="false">HC6+1</f>
        <v>45197</v>
      </c>
      <c r="HE6" s="26" t="n">
        <f aca="false">HD6+1</f>
        <v>45198</v>
      </c>
      <c r="HF6" s="26" t="n">
        <f aca="false">HE6+1</f>
        <v>45199</v>
      </c>
    </row>
    <row r="7" s="5" customFormat="true" ht="18.75" hidden="false" customHeight="true" outlineLevel="0" collapsed="false">
      <c r="B7" s="28" t="s">
        <v>20</v>
      </c>
      <c r="C7" s="29" t="s">
        <v>21</v>
      </c>
      <c r="D7" s="30" t="n">
        <f aca="false">(I7-G7)+1</f>
        <v>28</v>
      </c>
      <c r="E7" s="30" t="n">
        <f aca="false">(J7-H7)+1</f>
        <v>30</v>
      </c>
      <c r="F7" s="31" t="n">
        <f aca="false">AVERAGE($F$8,$F$13,$F$20,$F$25,$F$31)</f>
        <v>0.318733333333333</v>
      </c>
      <c r="G7" s="32" t="n">
        <f aca="false">SMALL($G$8:$G$34,1)</f>
        <v>42078</v>
      </c>
      <c r="H7" s="32" t="n">
        <f aca="false">SMALL($H$8:$H$34,1)</f>
        <v>42080</v>
      </c>
      <c r="I7" s="32" t="n">
        <f aca="false">LARGE($I$8:$I$34,1)</f>
        <v>42105</v>
      </c>
      <c r="J7" s="32" t="n">
        <f aca="false">LARGE($J$8:$J$34,1)</f>
        <v>42109</v>
      </c>
      <c r="K7" s="32"/>
      <c r="L7" s="32"/>
      <c r="M7" s="33"/>
      <c r="N7" s="34"/>
      <c r="O7" s="3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="5" customFormat="true" ht="18.75" hidden="false" customHeight="true" outlineLevel="0" collapsed="false">
      <c r="B8" s="36" t="s">
        <v>22</v>
      </c>
      <c r="C8" s="37" t="s">
        <v>23</v>
      </c>
      <c r="D8" s="36" t="n">
        <f aca="false">(I8-G8)+1</f>
        <v>8</v>
      </c>
      <c r="E8" s="36" t="n">
        <f aca="false">(J8-H8)+1</f>
        <v>20</v>
      </c>
      <c r="F8" s="38" t="n">
        <f aca="false">AVERAGE($F$9:$F$12)</f>
        <v>0.5375</v>
      </c>
      <c r="G8" s="39" t="n">
        <f aca="false">SMALL($G$9:$G$12,1)</f>
        <v>42078</v>
      </c>
      <c r="H8" s="39" t="n">
        <f aca="false">SMALL($H$9:$H$12,1)</f>
        <v>42080</v>
      </c>
      <c r="I8" s="39" t="n">
        <f aca="false">LARGE($I$9:$I$12,1)</f>
        <v>42085</v>
      </c>
      <c r="J8" s="39" t="n">
        <f aca="false">LARGE($J$9:$J$12,1)</f>
        <v>42099</v>
      </c>
      <c r="K8" s="39"/>
      <c r="L8" s="39"/>
      <c r="M8" s="40"/>
      <c r="N8" s="7"/>
      <c r="O8" s="35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customFormat="false" ht="18.75" hidden="false" customHeight="true" outlineLevel="1" collapsed="false">
      <c r="B9" s="41" t="s">
        <v>24</v>
      </c>
      <c r="C9" s="42" t="s">
        <v>25</v>
      </c>
      <c r="D9" s="41" t="n">
        <v>6</v>
      </c>
      <c r="E9" s="41" t="n">
        <v>20</v>
      </c>
      <c r="F9" s="43" t="n">
        <v>0.9</v>
      </c>
      <c r="G9" s="44" t="n">
        <v>42078</v>
      </c>
      <c r="H9" s="44" t="n">
        <v>42080</v>
      </c>
      <c r="I9" s="44" t="n">
        <f aca="false">(G9+D9)-1</f>
        <v>42083</v>
      </c>
      <c r="J9" s="44" t="n">
        <f aca="false">(H9+E9)-1</f>
        <v>42099</v>
      </c>
      <c r="K9" s="44" t="str">
        <f aca="true">IF(F9=1,"Concluído",IF(AND(J9&lt;TODAY(),F9&lt;1),"Em atraso","Em andamento"))</f>
        <v>Em atraso</v>
      </c>
      <c r="L9" s="44" t="s">
        <v>26</v>
      </c>
      <c r="M9" s="45" t="s">
        <v>27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</row>
    <row r="10" customFormat="false" ht="18.75" hidden="false" customHeight="true" outlineLevel="1" collapsed="false">
      <c r="B10" s="41" t="s">
        <v>28</v>
      </c>
      <c r="C10" s="42" t="s">
        <v>29</v>
      </c>
      <c r="D10" s="41" t="n">
        <v>4</v>
      </c>
      <c r="E10" s="41" t="n">
        <v>5</v>
      </c>
      <c r="F10" s="43" t="n">
        <v>0.35</v>
      </c>
      <c r="G10" s="44" t="n">
        <v>42078</v>
      </c>
      <c r="H10" s="44" t="n">
        <v>42080</v>
      </c>
      <c r="I10" s="44" t="n">
        <f aca="false">(G10+D10)-1</f>
        <v>42081</v>
      </c>
      <c r="J10" s="44" t="n">
        <f aca="false">(H10+E10)-1</f>
        <v>42084</v>
      </c>
      <c r="K10" s="44" t="str">
        <f aca="true">IF(F10=1,"Concluído",IF(AND(J10&lt;TODAY(),F10&lt;1),"Em atraso","Em andamento"))</f>
        <v>Em atraso</v>
      </c>
      <c r="L10" s="44" t="s">
        <v>30</v>
      </c>
      <c r="M10" s="45" t="s">
        <v>31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</row>
    <row r="11" customFormat="false" ht="18.75" hidden="false" customHeight="true" outlineLevel="1" collapsed="false">
      <c r="B11" s="41" t="s">
        <v>32</v>
      </c>
      <c r="C11" s="42" t="s">
        <v>33</v>
      </c>
      <c r="D11" s="41" t="n">
        <v>8</v>
      </c>
      <c r="E11" s="41" t="n">
        <v>6</v>
      </c>
      <c r="F11" s="43" t="n">
        <v>0.1</v>
      </c>
      <c r="G11" s="44" t="n">
        <v>42078</v>
      </c>
      <c r="H11" s="44" t="n">
        <v>42080</v>
      </c>
      <c r="I11" s="44" t="n">
        <f aca="false">(G11+D11)-1</f>
        <v>42085</v>
      </c>
      <c r="J11" s="44" t="n">
        <f aca="false">(H11+E11)-1</f>
        <v>42085</v>
      </c>
      <c r="K11" s="44" t="str">
        <f aca="true">IF(F11=1,"Concluído",IF(AND(J11&lt;TODAY(),F11&lt;1),"Em atraso","Em andamento"))</f>
        <v>Em atraso</v>
      </c>
      <c r="L11" s="44" t="s">
        <v>30</v>
      </c>
      <c r="M11" s="4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</row>
    <row r="12" customFormat="false" ht="18.75" hidden="false" customHeight="true" outlineLevel="1" collapsed="false">
      <c r="B12" s="41" t="s">
        <v>34</v>
      </c>
      <c r="C12" s="42" t="s">
        <v>35</v>
      </c>
      <c r="D12" s="41" t="n">
        <v>2</v>
      </c>
      <c r="E12" s="41" t="n">
        <v>20</v>
      </c>
      <c r="F12" s="43" t="n">
        <v>0.8</v>
      </c>
      <c r="G12" s="44" t="n">
        <v>42078</v>
      </c>
      <c r="H12" s="44" t="n">
        <v>42080</v>
      </c>
      <c r="I12" s="44" t="n">
        <f aca="false">(G12+D12)-1</f>
        <v>42079</v>
      </c>
      <c r="J12" s="44" t="n">
        <f aca="false">(H12+E12)-1</f>
        <v>42099</v>
      </c>
      <c r="K12" s="44" t="str">
        <f aca="true">IF(F12=1,"Concluído",IF(AND(J12&lt;TODAY(),F12&lt;1),"Em atraso","Em andamento"))</f>
        <v>Em atraso</v>
      </c>
      <c r="L12" s="44" t="s">
        <v>30</v>
      </c>
      <c r="M12" s="4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</row>
    <row r="13" s="5" customFormat="true" ht="18.75" hidden="false" customHeight="true" outlineLevel="0" collapsed="false">
      <c r="B13" s="36" t="s">
        <v>36</v>
      </c>
      <c r="C13" s="37" t="s">
        <v>37</v>
      </c>
      <c r="D13" s="36" t="n">
        <f aca="false">(I13-G13)+1</f>
        <v>5</v>
      </c>
      <c r="E13" s="36" t="n">
        <f aca="false">(J13-H13)+1</f>
        <v>8</v>
      </c>
      <c r="F13" s="38" t="n">
        <f aca="false">AVERAGE($F$14:$F$19)</f>
        <v>0.575</v>
      </c>
      <c r="G13" s="39" t="n">
        <f aca="false">SMALL($G$14:$G$19,1)</f>
        <v>42078</v>
      </c>
      <c r="H13" s="39" t="n">
        <f aca="false">SMALL($H$14:$H$19,1)</f>
        <v>42080</v>
      </c>
      <c r="I13" s="39" t="n">
        <f aca="false">LARGE($I$14:$I$19,1)</f>
        <v>42082</v>
      </c>
      <c r="J13" s="39" t="n">
        <f aca="false">LARGE($J$14:$J$19,1)</f>
        <v>42087</v>
      </c>
      <c r="K13" s="46"/>
      <c r="L13" s="39"/>
      <c r="M13" s="40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customFormat="false" ht="18.75" hidden="false" customHeight="true" outlineLevel="1" collapsed="false">
      <c r="B14" s="41" t="s">
        <v>38</v>
      </c>
      <c r="C14" s="42" t="s">
        <v>39</v>
      </c>
      <c r="D14" s="41" t="n">
        <v>4</v>
      </c>
      <c r="E14" s="41" t="n">
        <v>3</v>
      </c>
      <c r="F14" s="43" t="n">
        <v>0.5</v>
      </c>
      <c r="G14" s="44" t="n">
        <v>42078</v>
      </c>
      <c r="H14" s="44" t="n">
        <v>42080</v>
      </c>
      <c r="I14" s="44" t="n">
        <f aca="false">(G14+D14)-1</f>
        <v>42081</v>
      </c>
      <c r="J14" s="44" t="n">
        <f aca="false">(H14+E14)-1</f>
        <v>42082</v>
      </c>
      <c r="K14" s="44" t="str">
        <f aca="true">IF(F14=1,"Concluído",IF(AND(J14&lt;TODAY(),F14&lt;1),"Em atraso","Em andamento"))</f>
        <v>Em atraso</v>
      </c>
      <c r="L14" s="44" t="s">
        <v>30</v>
      </c>
      <c r="M14" s="4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</row>
    <row r="15" customFormat="false" ht="18.75" hidden="false" customHeight="true" outlineLevel="1" collapsed="false">
      <c r="B15" s="41" t="s">
        <v>40</v>
      </c>
      <c r="C15" s="42" t="s">
        <v>41</v>
      </c>
      <c r="D15" s="41" t="n">
        <v>2</v>
      </c>
      <c r="E15" s="41" t="n">
        <v>5</v>
      </c>
      <c r="F15" s="43" t="n">
        <v>0.6</v>
      </c>
      <c r="G15" s="44" t="n">
        <v>42078</v>
      </c>
      <c r="H15" s="44" t="n">
        <v>42080</v>
      </c>
      <c r="I15" s="44" t="n">
        <f aca="false">(G15+D15)-1</f>
        <v>42079</v>
      </c>
      <c r="J15" s="44" t="n">
        <f aca="false">(H15+E15)-1</f>
        <v>42084</v>
      </c>
      <c r="K15" s="44" t="str">
        <f aca="true">IF(F15=1,"Concluído",IF(AND(J15&lt;TODAY(),F15&lt;1),"Em atraso","Em andamento"))</f>
        <v>Em atraso</v>
      </c>
      <c r="L15" s="44" t="s">
        <v>30</v>
      </c>
      <c r="M15" s="4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</row>
    <row r="16" customFormat="false" ht="18.75" hidden="false" customHeight="true" outlineLevel="1" collapsed="false">
      <c r="B16" s="41" t="s">
        <v>42</v>
      </c>
      <c r="C16" s="42" t="s">
        <v>43</v>
      </c>
      <c r="D16" s="41" t="n">
        <v>2</v>
      </c>
      <c r="E16" s="41" t="n">
        <v>6</v>
      </c>
      <c r="F16" s="43" t="n">
        <v>0.75</v>
      </c>
      <c r="G16" s="44" t="n">
        <v>42078</v>
      </c>
      <c r="H16" s="44" t="n">
        <v>42080</v>
      </c>
      <c r="I16" s="44" t="n">
        <f aca="false">(G16+D16)-1</f>
        <v>42079</v>
      </c>
      <c r="J16" s="44" t="n">
        <f aca="false">(H16+E16)-1</f>
        <v>42085</v>
      </c>
      <c r="K16" s="44" t="str">
        <f aca="true">IF(F16=1,"Concluído",IF(AND(J16&lt;TODAY(),F16&lt;1),"Em atraso","Em andamento"))</f>
        <v>Em atraso</v>
      </c>
      <c r="L16" s="44" t="s">
        <v>30</v>
      </c>
      <c r="M16" s="4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</row>
    <row r="17" customFormat="false" ht="18.75" hidden="false" customHeight="true" outlineLevel="1" collapsed="false">
      <c r="B17" s="41" t="s">
        <v>44</v>
      </c>
      <c r="C17" s="42" t="s">
        <v>45</v>
      </c>
      <c r="D17" s="41" t="n">
        <v>5</v>
      </c>
      <c r="E17" s="41" t="n">
        <v>7</v>
      </c>
      <c r="F17" s="43" t="n">
        <v>1</v>
      </c>
      <c r="G17" s="44" t="n">
        <v>42078</v>
      </c>
      <c r="H17" s="44" t="n">
        <v>42080</v>
      </c>
      <c r="I17" s="44" t="n">
        <f aca="false">(G17+D17)-1</f>
        <v>42082</v>
      </c>
      <c r="J17" s="44" t="n">
        <f aca="false">(H17+E17)-1</f>
        <v>42086</v>
      </c>
      <c r="K17" s="44" t="str">
        <f aca="true">IF(F17=1,"Concluído",IF(AND(J17&lt;TODAY(),F17&lt;1),"Em atraso","Em andamento"))</f>
        <v>Concluído</v>
      </c>
      <c r="L17" s="44" t="s">
        <v>26</v>
      </c>
      <c r="M17" s="4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</row>
    <row r="18" customFormat="false" ht="18.75" hidden="false" customHeight="true" outlineLevel="1" collapsed="false">
      <c r="B18" s="41" t="s">
        <v>46</v>
      </c>
      <c r="C18" s="42" t="s">
        <v>47</v>
      </c>
      <c r="D18" s="41" t="n">
        <v>1</v>
      </c>
      <c r="E18" s="41" t="n">
        <v>8</v>
      </c>
      <c r="F18" s="43" t="n">
        <v>0.6</v>
      </c>
      <c r="G18" s="44" t="n">
        <v>42078</v>
      </c>
      <c r="H18" s="44" t="n">
        <v>42080</v>
      </c>
      <c r="I18" s="44" t="n">
        <f aca="false">(G18+D18)-1</f>
        <v>42078</v>
      </c>
      <c r="J18" s="44" t="n">
        <f aca="false">(H18+E18)-1</f>
        <v>42087</v>
      </c>
      <c r="K18" s="44" t="str">
        <f aca="true">IF(F18=1,"Concluído",IF(AND(J18&lt;TODAY(),F18&lt;1),"Em atraso","Em andamento"))</f>
        <v>Em atraso</v>
      </c>
      <c r="L18" s="44" t="s">
        <v>30</v>
      </c>
      <c r="M18" s="4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</row>
    <row r="19" customFormat="false" ht="18.75" hidden="false" customHeight="true" outlineLevel="1" collapsed="false">
      <c r="B19" s="41" t="s">
        <v>48</v>
      </c>
      <c r="C19" s="42" t="s">
        <v>49</v>
      </c>
      <c r="D19" s="41" t="n">
        <v>3</v>
      </c>
      <c r="E19" s="41" t="n">
        <v>3</v>
      </c>
      <c r="F19" s="43" t="n">
        <v>0</v>
      </c>
      <c r="G19" s="44" t="n">
        <v>42078</v>
      </c>
      <c r="H19" s="44" t="n">
        <v>42080</v>
      </c>
      <c r="I19" s="44" t="n">
        <f aca="false">(G19+D19)-1</f>
        <v>42080</v>
      </c>
      <c r="J19" s="44" t="n">
        <f aca="false">(H19+E19)-1</f>
        <v>42082</v>
      </c>
      <c r="K19" s="44" t="str">
        <f aca="true">IF(F19=1,"Concluído",IF(AND(J19&lt;TODAY(),F19&lt;1),"Em atraso","Em andamento"))</f>
        <v>Em atraso</v>
      </c>
      <c r="L19" s="44" t="s">
        <v>30</v>
      </c>
      <c r="M19" s="4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</row>
    <row r="20" s="5" customFormat="true" ht="18.75" hidden="false" customHeight="true" outlineLevel="0" collapsed="false">
      <c r="B20" s="36" t="s">
        <v>50</v>
      </c>
      <c r="C20" s="37" t="s">
        <v>51</v>
      </c>
      <c r="D20" s="36" t="n">
        <f aca="false">(I20-G20)+1</f>
        <v>5</v>
      </c>
      <c r="E20" s="36" t="n">
        <f aca="false">(J20-H20)+1</f>
        <v>5</v>
      </c>
      <c r="F20" s="38" t="n">
        <f aca="false">AVERAGE($F$21:$F$24)</f>
        <v>0.2025</v>
      </c>
      <c r="G20" s="39" t="n">
        <f aca="false">SMALL($G$21:$G$24,1)</f>
        <v>42078</v>
      </c>
      <c r="H20" s="39" t="n">
        <f aca="false">SMALL($H$21:$H$24,1)</f>
        <v>42080</v>
      </c>
      <c r="I20" s="39" t="n">
        <f aca="false">LARGE($I$21:$I$24,1)</f>
        <v>42082</v>
      </c>
      <c r="J20" s="39" t="n">
        <f aca="false">LARGE($J$21:$J$24,1)</f>
        <v>42084</v>
      </c>
      <c r="K20" s="46"/>
      <c r="L20" s="39"/>
      <c r="M20" s="4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customFormat="false" ht="18.75" hidden="false" customHeight="true" outlineLevel="1" collapsed="false">
      <c r="B21" s="41" t="s">
        <v>52</v>
      </c>
      <c r="C21" s="42" t="s">
        <v>53</v>
      </c>
      <c r="D21" s="41" t="n">
        <v>3</v>
      </c>
      <c r="E21" s="41" t="n">
        <v>1</v>
      </c>
      <c r="F21" s="43" t="n">
        <v>0</v>
      </c>
      <c r="G21" s="44" t="n">
        <v>42078</v>
      </c>
      <c r="H21" s="44" t="n">
        <v>42080</v>
      </c>
      <c r="I21" s="44" t="n">
        <f aca="false">(G21+D21)-1</f>
        <v>42080</v>
      </c>
      <c r="J21" s="44" t="n">
        <f aca="false">(H21+E21)-1</f>
        <v>42080</v>
      </c>
      <c r="K21" s="44" t="str">
        <f aca="true">IF(F21=1,"Concluído",IF(AND(J21&lt;TODAY(),F21&lt;1),"Em atraso","Em andamento"))</f>
        <v>Em atraso</v>
      </c>
      <c r="L21" s="44" t="s">
        <v>26</v>
      </c>
      <c r="M21" s="4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</row>
    <row r="22" customFormat="false" ht="18.75" hidden="false" customHeight="true" outlineLevel="1" collapsed="false">
      <c r="B22" s="41" t="s">
        <v>54</v>
      </c>
      <c r="C22" s="42" t="s">
        <v>55</v>
      </c>
      <c r="D22" s="41" t="n">
        <v>4</v>
      </c>
      <c r="E22" s="41" t="n">
        <v>5</v>
      </c>
      <c r="F22" s="43" t="n">
        <v>0.01</v>
      </c>
      <c r="G22" s="44" t="n">
        <v>42078</v>
      </c>
      <c r="H22" s="44" t="n">
        <v>42080</v>
      </c>
      <c r="I22" s="44" t="n">
        <f aca="false">(G22+D22)-1</f>
        <v>42081</v>
      </c>
      <c r="J22" s="44" t="n">
        <f aca="false">(H22+E22)-1</f>
        <v>42084</v>
      </c>
      <c r="K22" s="44" t="str">
        <f aca="true">IF(F22=1,"Concluído",IF(AND(J22&lt;TODAY(),F22&lt;1),"Em atraso","Em andamento"))</f>
        <v>Em atraso</v>
      </c>
      <c r="L22" s="44" t="s">
        <v>30</v>
      </c>
      <c r="M22" s="4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</row>
    <row r="23" customFormat="false" ht="18.75" hidden="false" customHeight="true" outlineLevel="1" collapsed="false">
      <c r="B23" s="41" t="s">
        <v>56</v>
      </c>
      <c r="C23" s="42" t="s">
        <v>33</v>
      </c>
      <c r="D23" s="41" t="n">
        <v>5</v>
      </c>
      <c r="E23" s="41" t="n">
        <v>3</v>
      </c>
      <c r="F23" s="43" t="n">
        <v>0.8</v>
      </c>
      <c r="G23" s="44" t="n">
        <v>42078</v>
      </c>
      <c r="H23" s="44" t="n">
        <v>42080</v>
      </c>
      <c r="I23" s="44" t="n">
        <f aca="false">(G23+D23)-1</f>
        <v>42082</v>
      </c>
      <c r="J23" s="44" t="n">
        <f aca="false">(H23+E23)-1</f>
        <v>42082</v>
      </c>
      <c r="K23" s="44" t="str">
        <f aca="true">IF(F23=1,"Concluído",IF(AND(J23&lt;TODAY(),F23&lt;1),"Em atraso","Em andamento"))</f>
        <v>Em atraso</v>
      </c>
      <c r="L23" s="44" t="s">
        <v>30</v>
      </c>
      <c r="M23" s="4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</row>
    <row r="24" customFormat="false" ht="18.75" hidden="false" customHeight="true" outlineLevel="1" collapsed="false">
      <c r="B24" s="41" t="s">
        <v>57</v>
      </c>
      <c r="C24" s="42" t="s">
        <v>35</v>
      </c>
      <c r="D24" s="41" t="n">
        <v>2</v>
      </c>
      <c r="E24" s="41" t="n">
        <v>5</v>
      </c>
      <c r="F24" s="43" t="n">
        <v>0</v>
      </c>
      <c r="G24" s="44" t="n">
        <v>42078</v>
      </c>
      <c r="H24" s="44" t="n">
        <v>42080</v>
      </c>
      <c r="I24" s="44" t="n">
        <f aca="false">(G24+D24)-1</f>
        <v>42079</v>
      </c>
      <c r="J24" s="44" t="n">
        <f aca="false">(H24+E24)-1</f>
        <v>42084</v>
      </c>
      <c r="K24" s="44" t="str">
        <f aca="true">IF(F24=1,"Concluído",IF(AND(J24&lt;TODAY(),F24&lt;1),"Em atraso","Em andamento"))</f>
        <v>Em atraso</v>
      </c>
      <c r="L24" s="44" t="s">
        <v>30</v>
      </c>
      <c r="M24" s="4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</row>
    <row r="25" s="5" customFormat="true" ht="18.75" hidden="false" customHeight="true" outlineLevel="0" collapsed="false">
      <c r="B25" s="36" t="s">
        <v>58</v>
      </c>
      <c r="C25" s="37" t="s">
        <v>59</v>
      </c>
      <c r="D25" s="36" t="n">
        <f aca="false">(I25-G25)+1</f>
        <v>8</v>
      </c>
      <c r="E25" s="36" t="n">
        <f aca="false">(J25-H25)+1</f>
        <v>8</v>
      </c>
      <c r="F25" s="38" t="n">
        <f aca="false">AVERAGE($F$26:$F$30)</f>
        <v>0.112</v>
      </c>
      <c r="G25" s="39" t="n">
        <f aca="false">SMALL($G$26:$G$30,1)</f>
        <v>42078</v>
      </c>
      <c r="H25" s="39" t="n">
        <f aca="false">SMALL($H$26:$H$30,1)</f>
        <v>42080</v>
      </c>
      <c r="I25" s="39" t="n">
        <f aca="false">LARGE($I$26:$I$30,1)</f>
        <v>42085</v>
      </c>
      <c r="J25" s="39" t="n">
        <f aca="false">LARGE($J$26:$J$30,1)</f>
        <v>42087</v>
      </c>
      <c r="K25" s="46"/>
      <c r="L25" s="39"/>
      <c r="M25" s="40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customFormat="false" ht="18.75" hidden="false" customHeight="true" outlineLevel="1" collapsed="false">
      <c r="B26" s="41" t="s">
        <v>60</v>
      </c>
      <c r="C26" s="42" t="s">
        <v>61</v>
      </c>
      <c r="D26" s="41" t="n">
        <v>1</v>
      </c>
      <c r="E26" s="41" t="n">
        <v>5</v>
      </c>
      <c r="F26" s="43" t="n">
        <v>0</v>
      </c>
      <c r="G26" s="44" t="n">
        <v>42078</v>
      </c>
      <c r="H26" s="44" t="n">
        <v>42080</v>
      </c>
      <c r="I26" s="44" t="n">
        <f aca="false">(G26+D26)-1</f>
        <v>42078</v>
      </c>
      <c r="J26" s="44" t="n">
        <f aca="false">(H26+E26)-1</f>
        <v>42084</v>
      </c>
      <c r="K26" s="44" t="str">
        <f aca="true">IF(F26=1,"Concluído",IF(AND(J26&lt;TODAY(),F26&lt;1),"Em atraso","Em andamento"))</f>
        <v>Em atraso</v>
      </c>
      <c r="L26" s="44" t="s">
        <v>30</v>
      </c>
      <c r="M26" s="4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</row>
    <row r="27" customFormat="false" ht="18.75" hidden="false" customHeight="true" outlineLevel="1" collapsed="false">
      <c r="B27" s="41" t="s">
        <v>62</v>
      </c>
      <c r="C27" s="42" t="s">
        <v>63</v>
      </c>
      <c r="D27" s="41" t="n">
        <v>5</v>
      </c>
      <c r="E27" s="41" t="n">
        <v>6</v>
      </c>
      <c r="F27" s="43" t="n">
        <v>0</v>
      </c>
      <c r="G27" s="44" t="n">
        <v>42078</v>
      </c>
      <c r="H27" s="44" t="n">
        <v>42080</v>
      </c>
      <c r="I27" s="44" t="n">
        <f aca="false">(G27+D27)-1</f>
        <v>42082</v>
      </c>
      <c r="J27" s="44" t="n">
        <f aca="false">(H27+E27)-1</f>
        <v>42085</v>
      </c>
      <c r="K27" s="44" t="str">
        <f aca="true">IF(F27=1,"Concluído",IF(AND(J27&lt;TODAY(),F27&lt;1),"Em atraso","Em andamento"))</f>
        <v>Em atraso</v>
      </c>
      <c r="L27" s="44" t="s">
        <v>30</v>
      </c>
      <c r="M27" s="4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</row>
    <row r="28" customFormat="false" ht="18.75" hidden="false" customHeight="true" outlineLevel="1" collapsed="false">
      <c r="B28" s="41" t="s">
        <v>64</v>
      </c>
      <c r="C28" s="42" t="s">
        <v>65</v>
      </c>
      <c r="D28" s="41" t="n">
        <v>8</v>
      </c>
      <c r="E28" s="41" t="n">
        <v>2</v>
      </c>
      <c r="F28" s="43" t="n">
        <v>0.44</v>
      </c>
      <c r="G28" s="44" t="n">
        <v>42078</v>
      </c>
      <c r="H28" s="44" t="n">
        <v>42080</v>
      </c>
      <c r="I28" s="44" t="n">
        <f aca="false">(G28+D28)-1</f>
        <v>42085</v>
      </c>
      <c r="J28" s="44" t="n">
        <f aca="false">(H28+E28)-1</f>
        <v>42081</v>
      </c>
      <c r="K28" s="44" t="str">
        <f aca="true">IF(F28=1,"Concluído",IF(AND(J28&lt;TODAY(),F28&lt;1),"Em atraso","Em andamento"))</f>
        <v>Em atraso</v>
      </c>
      <c r="L28" s="44" t="s">
        <v>30</v>
      </c>
      <c r="M28" s="4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</row>
    <row r="29" customFormat="false" ht="18.75" hidden="false" customHeight="true" outlineLevel="1" collapsed="false">
      <c r="B29" s="41" t="s">
        <v>66</v>
      </c>
      <c r="C29" s="42" t="s">
        <v>33</v>
      </c>
      <c r="D29" s="41" t="n">
        <v>7</v>
      </c>
      <c r="E29" s="41" t="n">
        <v>3</v>
      </c>
      <c r="F29" s="43" t="n">
        <v>0</v>
      </c>
      <c r="G29" s="44" t="n">
        <v>42078</v>
      </c>
      <c r="H29" s="44" t="n">
        <v>42080</v>
      </c>
      <c r="I29" s="44" t="n">
        <f aca="false">(G29+D29)-1</f>
        <v>42084</v>
      </c>
      <c r="J29" s="44" t="n">
        <f aca="false">(H29+E29)-1</f>
        <v>42082</v>
      </c>
      <c r="K29" s="44" t="str">
        <f aca="true">IF(F29=1,"Concluído",IF(AND(J29&lt;TODAY(),F29&lt;1),"Em atraso","Em andamento"))</f>
        <v>Em atraso</v>
      </c>
      <c r="L29" s="44" t="s">
        <v>30</v>
      </c>
      <c r="M29" s="4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</row>
    <row r="30" customFormat="false" ht="18.75" hidden="false" customHeight="true" outlineLevel="1" collapsed="false">
      <c r="B30" s="41" t="s">
        <v>67</v>
      </c>
      <c r="C30" s="42" t="s">
        <v>35</v>
      </c>
      <c r="D30" s="41" t="n">
        <v>4</v>
      </c>
      <c r="E30" s="41" t="n">
        <v>8</v>
      </c>
      <c r="F30" s="43" t="n">
        <v>0.12</v>
      </c>
      <c r="G30" s="44" t="n">
        <v>42078</v>
      </c>
      <c r="H30" s="44" t="n">
        <v>42080</v>
      </c>
      <c r="I30" s="44" t="n">
        <f aca="false">(G30+D30)-1</f>
        <v>42081</v>
      </c>
      <c r="J30" s="44" t="n">
        <f aca="false">(H30+E30)-1</f>
        <v>42087</v>
      </c>
      <c r="K30" s="44" t="str">
        <f aca="true">IF(F30=1,"Concluído",IF(AND(J30&lt;TODAY(),F30&lt;1),"Em atraso","Em andamento"))</f>
        <v>Em atraso</v>
      </c>
      <c r="L30" s="44" t="s">
        <v>30</v>
      </c>
      <c r="M30" s="4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</row>
    <row r="31" s="5" customFormat="true" ht="18.75" hidden="false" customHeight="true" outlineLevel="0" collapsed="false">
      <c r="B31" s="36" t="s">
        <v>68</v>
      </c>
      <c r="C31" s="37" t="s">
        <v>69</v>
      </c>
      <c r="D31" s="36" t="n">
        <f aca="false">(I31-G31)+1</f>
        <v>28</v>
      </c>
      <c r="E31" s="36" t="n">
        <f aca="false">(J31-H31)+1</f>
        <v>30</v>
      </c>
      <c r="F31" s="38" t="n">
        <f aca="false">AVERAGE($F$32:$F$34)</f>
        <v>0.166666666666667</v>
      </c>
      <c r="G31" s="39" t="n">
        <f aca="false">SMALL($G$32:$G$34,1)</f>
        <v>42078</v>
      </c>
      <c r="H31" s="39" t="n">
        <f aca="false">SMALL($H$32:$H$34,1)</f>
        <v>42080</v>
      </c>
      <c r="I31" s="39" t="n">
        <f aca="false">LARGE($I$32:$I$34,1)</f>
        <v>42105</v>
      </c>
      <c r="J31" s="39" t="n">
        <f aca="false">LARGE($J$32:$J$34,1)</f>
        <v>42109</v>
      </c>
      <c r="K31" s="46"/>
      <c r="L31" s="39"/>
      <c r="M31" s="40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customFormat="false" ht="18.75" hidden="false" customHeight="true" outlineLevel="1" collapsed="false">
      <c r="B32" s="41" t="s">
        <v>70</v>
      </c>
      <c r="C32" s="42" t="s">
        <v>71</v>
      </c>
      <c r="D32" s="41" t="n">
        <v>8</v>
      </c>
      <c r="E32" s="41" t="n">
        <v>5</v>
      </c>
      <c r="F32" s="43" t="n">
        <v>0</v>
      </c>
      <c r="G32" s="44" t="n">
        <v>42078</v>
      </c>
      <c r="H32" s="44" t="n">
        <v>42080</v>
      </c>
      <c r="I32" s="44" t="n">
        <f aca="false">(G32+D32)-1</f>
        <v>42085</v>
      </c>
      <c r="J32" s="44" t="n">
        <f aca="false">(H32+E32)-1</f>
        <v>42084</v>
      </c>
      <c r="K32" s="44" t="str">
        <f aca="true">IF(F32=1,"Concluído",IF(AND(J32&lt;TODAY(),F32&lt;1),"Em atraso","Em andamento"))</f>
        <v>Em atraso</v>
      </c>
      <c r="L32" s="44" t="s">
        <v>30</v>
      </c>
      <c r="M32" s="4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</row>
    <row r="33" customFormat="false" ht="18.75" hidden="false" customHeight="true" outlineLevel="1" collapsed="false">
      <c r="B33" s="41" t="s">
        <v>72</v>
      </c>
      <c r="C33" s="42" t="s">
        <v>71</v>
      </c>
      <c r="D33" s="41" t="n">
        <v>8</v>
      </c>
      <c r="E33" s="41" t="n">
        <v>5</v>
      </c>
      <c r="F33" s="43" t="n">
        <v>0</v>
      </c>
      <c r="G33" s="44" t="n">
        <v>42078</v>
      </c>
      <c r="H33" s="44" t="n">
        <v>42080</v>
      </c>
      <c r="I33" s="44" t="n">
        <f aca="false">(G33+D33)-1</f>
        <v>42085</v>
      </c>
      <c r="J33" s="44" t="n">
        <f aca="false">(H33+E33)-1</f>
        <v>42084</v>
      </c>
      <c r="K33" s="44" t="str">
        <f aca="true">IF(F33=1,"Concluído",IF(AND(J33&lt;TODAY(),F33&lt;1),"Em atraso","Em andamento"))</f>
        <v>Em atraso</v>
      </c>
      <c r="L33" s="44" t="s">
        <v>30</v>
      </c>
      <c r="M33" s="4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</row>
    <row r="34" customFormat="false" ht="25.5" hidden="false" customHeight="false" outlineLevel="1" collapsed="false">
      <c r="B34" s="41" t="s">
        <v>73</v>
      </c>
      <c r="C34" s="47" t="s">
        <v>74</v>
      </c>
      <c r="D34" s="41" t="n">
        <v>28</v>
      </c>
      <c r="E34" s="41" t="n">
        <v>30</v>
      </c>
      <c r="F34" s="43" t="n">
        <v>0.5</v>
      </c>
      <c r="G34" s="44" t="n">
        <v>42078</v>
      </c>
      <c r="H34" s="44" t="n">
        <v>42080</v>
      </c>
      <c r="I34" s="44" t="n">
        <f aca="false">(G34+D34)-1</f>
        <v>42105</v>
      </c>
      <c r="J34" s="44" t="n">
        <f aca="false">(H34+E34)-1</f>
        <v>42109</v>
      </c>
      <c r="K34" s="44" t="str">
        <f aca="true">IF(F34=1,"Concluído",IF(AND(J34&lt;TODAY(),F34&lt;1),"Em atraso","Em andamento"))</f>
        <v>Em atraso</v>
      </c>
      <c r="L34" s="44" t="s">
        <v>26</v>
      </c>
      <c r="M34" s="4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</row>
    <row r="35" s="5" customFormat="true" ht="17.25" hidden="false" customHeight="false" outlineLevel="0" collapsed="false">
      <c r="B35" s="6"/>
      <c r="C35" s="6"/>
      <c r="D35" s="7"/>
      <c r="E35" s="7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="5" customFormat="true" ht="17.25" hidden="false" customHeight="false" outlineLevel="0" collapsed="false">
      <c r="C36" s="6"/>
      <c r="D36" s="7"/>
      <c r="E36" s="7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="5" customFormat="true" ht="17.25" hidden="false" customHeight="false" outlineLevel="0" collapsed="false">
      <c r="C37" s="6"/>
      <c r="D37" s="7"/>
      <c r="E37" s="7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="5" customFormat="true" ht="17.25" hidden="false" customHeight="false" outlineLevel="0" collapsed="false">
      <c r="C38" s="6"/>
      <c r="D38" s="7"/>
      <c r="E38" s="7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="5" customFormat="true" ht="17.25" hidden="false" customHeight="false" outlineLevel="0" collapsed="false">
      <c r="C39" s="6"/>
      <c r="D39" s="7"/>
      <c r="E39" s="7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="5" customFormat="true" ht="17.25" hidden="false" customHeight="false" outlineLevel="0" collapsed="false">
      <c r="C40" s="6"/>
      <c r="D40" s="7"/>
      <c r="E40" s="7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="5" customFormat="true" ht="17.25" hidden="false" customHeight="false" outlineLevel="0" collapsed="false">
      <c r="C41" s="6"/>
      <c r="D41" s="7"/>
      <c r="E41" s="7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="5" customFormat="true" ht="17.25" hidden="false" customHeight="false" outlineLevel="0" collapsed="false">
      <c r="C42" s="6"/>
      <c r="D42" s="7"/>
      <c r="E42" s="7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="5" customFormat="true" ht="17.25" hidden="false" customHeight="false" outlineLevel="0" collapsed="false">
      <c r="C43" s="6"/>
      <c r="D43" s="7"/>
      <c r="E43" s="7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="5" customFormat="true" ht="17.25" hidden="false" customHeight="false" outlineLevel="0" collapsed="false">
      <c r="C44" s="6"/>
      <c r="D44" s="7"/>
      <c r="E44" s="7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="5" customFormat="true" ht="17.25" hidden="false" customHeight="false" outlineLevel="0" collapsed="false">
      <c r="C45" s="6"/>
      <c r="D45" s="7"/>
      <c r="E45" s="7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="5" customFormat="true" ht="17.25" hidden="false" customHeight="false" outlineLevel="0" collapsed="false">
      <c r="C46" s="6"/>
      <c r="D46" s="7"/>
      <c r="E46" s="7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="5" customFormat="true" ht="17.25" hidden="false" customHeight="false" outlineLevel="0" collapsed="false">
      <c r="C47" s="6"/>
      <c r="D47" s="7"/>
      <c r="E47" s="7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="5" customFormat="true" ht="17.25" hidden="false" customHeight="false" outlineLevel="0" collapsed="false">
      <c r="C48" s="6"/>
      <c r="D48" s="7"/>
      <c r="E48" s="7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="5" customFormat="true" ht="17.25" hidden="false" customHeight="false" outlineLevel="0" collapsed="false">
      <c r="C49" s="6"/>
      <c r="D49" s="7"/>
      <c r="E49" s="7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="5" customFormat="true" ht="17.25" hidden="false" customHeight="false" outlineLevel="0" collapsed="false">
      <c r="C50" s="6"/>
      <c r="D50" s="7"/>
      <c r="E50" s="7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="5" customFormat="true" ht="17.25" hidden="false" customHeight="false" outlineLevel="0" collapsed="false">
      <c r="C51" s="6"/>
      <c r="D51" s="7"/>
      <c r="E51" s="7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="5" customFormat="true" ht="17.25" hidden="false" customHeight="false" outlineLevel="0" collapsed="false">
      <c r="C52" s="6"/>
      <c r="D52" s="7"/>
      <c r="E52" s="7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="5" customFormat="true" ht="17.25" hidden="false" customHeight="false" outlineLevel="0" collapsed="false">
      <c r="C53" s="6"/>
      <c r="D53" s="7"/>
      <c r="E53" s="7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="5" customFormat="true" ht="17.25" hidden="false" customHeight="false" outlineLevel="0" collapsed="false">
      <c r="C54" s="6"/>
      <c r="D54" s="7"/>
      <c r="E54" s="7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="5" customFormat="true" ht="17.25" hidden="false" customHeight="false" outlineLevel="0" collapsed="false">
      <c r="C55" s="6"/>
      <c r="D55" s="7"/>
      <c r="E55" s="7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="5" customFormat="true" ht="17.25" hidden="false" customHeight="false" outlineLevel="0" collapsed="false">
      <c r="C56" s="6"/>
      <c r="D56" s="7"/>
      <c r="E56" s="7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="5" customFormat="true" ht="17.25" hidden="false" customHeight="false" outlineLevel="0" collapsed="false">
      <c r="C57" s="6"/>
      <c r="D57" s="7"/>
      <c r="E57" s="7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="5" customFormat="true" ht="17.25" hidden="false" customHeight="false" outlineLevel="0" collapsed="false">
      <c r="C58" s="6"/>
      <c r="D58" s="7"/>
      <c r="E58" s="7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="5" customFormat="true" ht="17.25" hidden="false" customHeight="false" outlineLevel="0" collapsed="false">
      <c r="C59" s="6"/>
      <c r="D59" s="7"/>
      <c r="E59" s="7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="5" customFormat="true" ht="17.25" hidden="false" customHeight="false" outlineLevel="0" collapsed="false">
      <c r="C60" s="6"/>
      <c r="D60" s="7"/>
      <c r="E60" s="7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="5" customFormat="true" ht="17.25" hidden="false" customHeight="false" outlineLevel="0" collapsed="false">
      <c r="C61" s="6"/>
      <c r="D61" s="7"/>
      <c r="E61" s="7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="5" customFormat="true" ht="17.25" hidden="false" customHeight="false" outlineLevel="0" collapsed="false">
      <c r="C62" s="6"/>
      <c r="D62" s="7"/>
      <c r="E62" s="7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="5" customFormat="true" ht="17.25" hidden="false" customHeight="false" outlineLevel="0" collapsed="false">
      <c r="C63" s="6"/>
      <c r="D63" s="7"/>
      <c r="E63" s="7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="5" customFormat="true" ht="17.25" hidden="false" customHeight="false" outlineLevel="0" collapsed="false">
      <c r="C64" s="6"/>
      <c r="D64" s="7"/>
      <c r="E64" s="7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="5" customFormat="true" ht="17.25" hidden="false" customHeight="false" outlineLevel="0" collapsed="false">
      <c r="C65" s="6"/>
      <c r="D65" s="7"/>
      <c r="E65" s="7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="5" customFormat="true" ht="17.25" hidden="false" customHeight="false" outlineLevel="0" collapsed="false">
      <c r="C66" s="6"/>
      <c r="D66" s="7"/>
      <c r="E66" s="7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="5" customFormat="true" ht="17.25" hidden="false" customHeight="false" outlineLevel="0" collapsed="false">
      <c r="C67" s="6"/>
      <c r="D67" s="7"/>
      <c r="E67" s="7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="5" customFormat="true" ht="17.25" hidden="false" customHeight="false" outlineLevel="0" collapsed="false">
      <c r="C68" s="6"/>
      <c r="D68" s="7"/>
      <c r="E68" s="7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="5" customFormat="true" ht="17.25" hidden="false" customHeight="false" outlineLevel="0" collapsed="false">
      <c r="C69" s="6"/>
      <c r="D69" s="7"/>
      <c r="E69" s="7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="5" customFormat="true" ht="17.25" hidden="false" customHeight="false" outlineLevel="0" collapsed="false">
      <c r="C70" s="6"/>
      <c r="D70" s="7"/>
      <c r="E70" s="7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="5" customFormat="true" ht="17.25" hidden="false" customHeight="false" outlineLevel="0" collapsed="false">
      <c r="C71" s="6"/>
      <c r="D71" s="7"/>
      <c r="E71" s="7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="5" customFormat="true" ht="17.25" hidden="false" customHeight="false" outlineLevel="0" collapsed="false">
      <c r="C72" s="6"/>
      <c r="D72" s="7"/>
      <c r="E72" s="7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="5" customFormat="true" ht="17.25" hidden="false" customHeight="false" outlineLevel="0" collapsed="false">
      <c r="C73" s="6"/>
      <c r="D73" s="7"/>
      <c r="E73" s="7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="5" customFormat="true" ht="17.25" hidden="false" customHeight="false" outlineLevel="0" collapsed="false">
      <c r="C74" s="6"/>
      <c r="D74" s="7"/>
      <c r="E74" s="7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="5" customFormat="true" ht="17.25" hidden="false" customHeight="false" outlineLevel="0" collapsed="false">
      <c r="C75" s="6"/>
      <c r="D75" s="7"/>
      <c r="E75" s="7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="5" customFormat="true" ht="17.25" hidden="false" customHeight="false" outlineLevel="0" collapsed="false">
      <c r="C76" s="6"/>
      <c r="D76" s="7"/>
      <c r="E76" s="7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="5" customFormat="true" ht="17.25" hidden="false" customHeight="false" outlineLevel="0" collapsed="false">
      <c r="C77" s="6"/>
      <c r="D77" s="7"/>
      <c r="E77" s="7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="5" customFormat="true" ht="17.25" hidden="false" customHeight="false" outlineLevel="0" collapsed="false">
      <c r="C78" s="6"/>
      <c r="D78" s="7"/>
      <c r="E78" s="7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="5" customFormat="true" ht="17.25" hidden="false" customHeight="false" outlineLevel="0" collapsed="false">
      <c r="C79" s="6"/>
      <c r="D79" s="7"/>
      <c r="E79" s="7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="5" customFormat="true" ht="17.25" hidden="false" customHeight="false" outlineLevel="0" collapsed="false">
      <c r="C80" s="6"/>
      <c r="D80" s="7"/>
      <c r="E80" s="7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="5" customFormat="true" ht="17.25" hidden="false" customHeight="false" outlineLevel="0" collapsed="false">
      <c r="C81" s="6"/>
      <c r="D81" s="7"/>
      <c r="E81" s="7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="5" customFormat="true" ht="17.25" hidden="false" customHeight="false" outlineLevel="0" collapsed="false">
      <c r="C82" s="6"/>
      <c r="D82" s="7"/>
      <c r="E82" s="7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="5" customFormat="true" ht="17.25" hidden="false" customHeight="false" outlineLevel="0" collapsed="false">
      <c r="C83" s="6"/>
      <c r="D83" s="7"/>
      <c r="E83" s="7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="5" customFormat="true" ht="17.25" hidden="false" customHeight="false" outlineLevel="0" collapsed="false">
      <c r="C84" s="6"/>
      <c r="D84" s="7"/>
      <c r="E84" s="7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="5" customFormat="true" ht="17.25" hidden="false" customHeight="false" outlineLevel="0" collapsed="false">
      <c r="C85" s="6"/>
      <c r="D85" s="7"/>
      <c r="E85" s="7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="5" customFormat="true" ht="17.25" hidden="false" customHeight="false" outlineLevel="0" collapsed="false">
      <c r="C86" s="6"/>
      <c r="D86" s="7"/>
      <c r="E86" s="7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="5" customFormat="true" ht="17.25" hidden="false" customHeight="false" outlineLevel="0" collapsed="false">
      <c r="C87" s="6"/>
      <c r="D87" s="7"/>
      <c r="E87" s="7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="5" customFormat="true" ht="17.25" hidden="false" customHeight="false" outlineLevel="0" collapsed="false">
      <c r="C88" s="6"/>
      <c r="D88" s="7"/>
      <c r="E88" s="7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="5" customFormat="true" ht="17.25" hidden="false" customHeight="false" outlineLevel="0" collapsed="false">
      <c r="C89" s="6"/>
      <c r="D89" s="7"/>
      <c r="E89" s="7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="5" customFormat="true" ht="17.25" hidden="false" customHeight="false" outlineLevel="0" collapsed="false">
      <c r="C90" s="6"/>
      <c r="D90" s="7"/>
      <c r="E90" s="7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="5" customFormat="true" ht="17.25" hidden="false" customHeight="false" outlineLevel="0" collapsed="false">
      <c r="C91" s="6"/>
      <c r="D91" s="7"/>
      <c r="E91" s="7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="5" customFormat="true" ht="17.25" hidden="false" customHeight="false" outlineLevel="0" collapsed="false">
      <c r="C92" s="6"/>
      <c r="D92" s="7"/>
      <c r="E92" s="7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="5" customFormat="true" ht="17.25" hidden="false" customHeight="false" outlineLevel="0" collapsed="false">
      <c r="C93" s="6"/>
      <c r="D93" s="7"/>
      <c r="E93" s="7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="5" customFormat="true" ht="17.25" hidden="false" customHeight="false" outlineLevel="0" collapsed="false">
      <c r="C94" s="6"/>
      <c r="D94" s="7"/>
      <c r="E94" s="7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="5" customFormat="true" ht="17.25" hidden="false" customHeight="false" outlineLevel="0" collapsed="false">
      <c r="C95" s="6"/>
      <c r="D95" s="7"/>
      <c r="E95" s="7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="5" customFormat="true" ht="17.25" hidden="false" customHeight="false" outlineLevel="0" collapsed="false">
      <c r="C96" s="6"/>
      <c r="D96" s="7"/>
      <c r="E96" s="7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="5" customFormat="true" ht="17.25" hidden="false" customHeight="false" outlineLevel="0" collapsed="false">
      <c r="C97" s="6"/>
      <c r="D97" s="7"/>
      <c r="E97" s="7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="5" customFormat="true" ht="17.25" hidden="false" customHeight="false" outlineLevel="0" collapsed="false">
      <c r="C98" s="6"/>
      <c r="D98" s="7"/>
      <c r="E98" s="7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="5" customFormat="true" ht="17.25" hidden="false" customHeight="false" outlineLevel="0" collapsed="false">
      <c r="C99" s="6"/>
      <c r="D99" s="7"/>
      <c r="E99" s="7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="5" customFormat="true" ht="17.25" hidden="false" customHeight="false" outlineLevel="0" collapsed="false">
      <c r="C100" s="6"/>
      <c r="D100" s="7"/>
      <c r="E100" s="7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="5" customFormat="true" ht="17.25" hidden="false" customHeight="false" outlineLevel="0" collapsed="false">
      <c r="C101" s="6"/>
      <c r="D101" s="7"/>
      <c r="E101" s="7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="5" customFormat="true" ht="17.25" hidden="false" customHeight="false" outlineLevel="0" collapsed="false">
      <c r="C102" s="6"/>
      <c r="D102" s="7"/>
      <c r="E102" s="7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="5" customFormat="true" ht="17.25" hidden="false" customHeight="false" outlineLevel="0" collapsed="false">
      <c r="C103" s="6"/>
      <c r="D103" s="7"/>
      <c r="E103" s="7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="5" customFormat="true" ht="17.25" hidden="false" customHeight="false" outlineLevel="0" collapsed="false">
      <c r="C104" s="6"/>
      <c r="D104" s="7"/>
      <c r="E104" s="7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="5" customFormat="true" ht="17.25" hidden="false" customHeight="false" outlineLevel="0" collapsed="false">
      <c r="C105" s="6"/>
      <c r="D105" s="7"/>
      <c r="E105" s="7"/>
      <c r="F105" s="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="5" customFormat="true" ht="17.25" hidden="false" customHeight="false" outlineLevel="0" collapsed="false">
      <c r="C106" s="6"/>
      <c r="D106" s="7"/>
      <c r="E106" s="7"/>
      <c r="F106" s="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="5" customFormat="true" ht="17.25" hidden="false" customHeight="false" outlineLevel="0" collapsed="false">
      <c r="C107" s="6"/>
      <c r="D107" s="7"/>
      <c r="E107" s="7"/>
      <c r="F107" s="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="5" customFormat="true" ht="17.25" hidden="false" customHeight="false" outlineLevel="0" collapsed="false">
      <c r="C108" s="6"/>
      <c r="D108" s="7"/>
      <c r="E108" s="7"/>
      <c r="F108" s="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="5" customFormat="true" ht="17.25" hidden="false" customHeight="false" outlineLevel="0" collapsed="false">
      <c r="C109" s="6"/>
      <c r="D109" s="7"/>
      <c r="E109" s="7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="5" customFormat="true" ht="17.25" hidden="false" customHeight="false" outlineLevel="0" collapsed="false">
      <c r="C110" s="6"/>
      <c r="D110" s="7"/>
      <c r="E110" s="7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="5" customFormat="true" ht="17.25" hidden="false" customHeight="false" outlineLevel="0" collapsed="false">
      <c r="C111" s="6"/>
      <c r="D111" s="7"/>
      <c r="E111" s="7"/>
      <c r="F111" s="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="5" customFormat="true" ht="17.25" hidden="false" customHeight="false" outlineLevel="0" collapsed="false">
      <c r="C112" s="6"/>
      <c r="D112" s="7"/>
      <c r="E112" s="7"/>
      <c r="F112" s="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="5" customFormat="true" ht="17.25" hidden="false" customHeight="false" outlineLevel="0" collapsed="false">
      <c r="C113" s="6"/>
      <c r="D113" s="7"/>
      <c r="E113" s="7"/>
      <c r="F113" s="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="5" customFormat="true" ht="17.25" hidden="false" customHeight="false" outlineLevel="0" collapsed="false">
      <c r="C114" s="6"/>
      <c r="D114" s="7"/>
      <c r="E114" s="7"/>
      <c r="F114" s="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="5" customFormat="true" ht="17.25" hidden="false" customHeight="false" outlineLevel="0" collapsed="false">
      <c r="C115" s="6"/>
      <c r="D115" s="7"/>
      <c r="E115" s="7"/>
      <c r="F115" s="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="5" customFormat="true" ht="17.25" hidden="false" customHeight="false" outlineLevel="0" collapsed="false">
      <c r="C116" s="6"/>
      <c r="D116" s="7"/>
      <c r="E116" s="7"/>
      <c r="F116" s="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="5" customFormat="true" ht="17.25" hidden="false" customHeight="false" outlineLevel="0" collapsed="false">
      <c r="C117" s="6"/>
      <c r="D117" s="7"/>
      <c r="E117" s="7"/>
      <c r="F117" s="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="5" customFormat="true" ht="17.25" hidden="false" customHeight="false" outlineLevel="0" collapsed="false">
      <c r="C118" s="6"/>
      <c r="D118" s="7"/>
      <c r="E118" s="7"/>
      <c r="F118" s="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="5" customFormat="true" ht="17.25" hidden="false" customHeight="false" outlineLevel="0" collapsed="false">
      <c r="C119" s="6"/>
      <c r="D119" s="7"/>
      <c r="E119" s="7"/>
      <c r="F119" s="8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="5" customFormat="true" ht="17.25" hidden="false" customHeight="false" outlineLevel="0" collapsed="false">
      <c r="C120" s="6"/>
      <c r="D120" s="7"/>
      <c r="E120" s="7"/>
      <c r="F120" s="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="5" customFormat="true" ht="17.25" hidden="false" customHeight="false" outlineLevel="0" collapsed="false">
      <c r="C121" s="6"/>
      <c r="D121" s="7"/>
      <c r="E121" s="7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="5" customFormat="true" ht="17.25" hidden="false" customHeight="false" outlineLevel="0" collapsed="false">
      <c r="C122" s="6"/>
      <c r="D122" s="7"/>
      <c r="E122" s="7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="5" customFormat="true" ht="17.25" hidden="false" customHeight="false" outlineLevel="0" collapsed="false">
      <c r="C123" s="6"/>
      <c r="D123" s="7"/>
      <c r="E123" s="7"/>
      <c r="F123" s="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="5" customFormat="true" ht="17.25" hidden="false" customHeight="false" outlineLevel="0" collapsed="false">
      <c r="C124" s="6"/>
      <c r="D124" s="7"/>
      <c r="E124" s="7"/>
      <c r="F124" s="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="5" customFormat="true" ht="17.25" hidden="false" customHeight="false" outlineLevel="0" collapsed="false">
      <c r="C125" s="6"/>
      <c r="D125" s="7"/>
      <c r="E125" s="7"/>
      <c r="F125" s="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="5" customFormat="true" ht="17.25" hidden="false" customHeight="false" outlineLevel="0" collapsed="false">
      <c r="C126" s="6"/>
      <c r="D126" s="7"/>
      <c r="E126" s="7"/>
      <c r="F126" s="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="5" customFormat="true" ht="17.25" hidden="false" customHeight="false" outlineLevel="0" collapsed="false">
      <c r="C127" s="6"/>
      <c r="D127" s="7"/>
      <c r="E127" s="7"/>
      <c r="F127" s="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="5" customFormat="true" ht="17.25" hidden="false" customHeight="false" outlineLevel="0" collapsed="false">
      <c r="C128" s="6"/>
      <c r="D128" s="7"/>
      <c r="E128" s="7"/>
      <c r="F128" s="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="5" customFormat="true" ht="17.25" hidden="false" customHeight="false" outlineLevel="0" collapsed="false">
      <c r="C129" s="6"/>
      <c r="D129" s="7"/>
      <c r="E129" s="7"/>
      <c r="F129" s="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="5" customFormat="true" ht="17.25" hidden="false" customHeight="false" outlineLevel="0" collapsed="false">
      <c r="C130" s="6"/>
      <c r="D130" s="7"/>
      <c r="E130" s="7"/>
      <c r="F130" s="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="5" customFormat="true" ht="17.25" hidden="false" customHeight="false" outlineLevel="0" collapsed="false">
      <c r="C131" s="6"/>
      <c r="D131" s="7"/>
      <c r="E131" s="7"/>
      <c r="F131" s="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="5" customFormat="true" ht="17.25" hidden="false" customHeight="false" outlineLevel="0" collapsed="false">
      <c r="C132" s="6"/>
      <c r="D132" s="7"/>
      <c r="E132" s="7"/>
      <c r="F132" s="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="5" customFormat="true" ht="17.25" hidden="false" customHeight="false" outlineLevel="0" collapsed="false">
      <c r="C133" s="6"/>
      <c r="D133" s="7"/>
      <c r="E133" s="7"/>
      <c r="F133" s="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="5" customFormat="true" ht="17.25" hidden="false" customHeight="false" outlineLevel="0" collapsed="false">
      <c r="C134" s="6"/>
      <c r="D134" s="7"/>
      <c r="E134" s="7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="5" customFormat="true" ht="17.25" hidden="false" customHeight="false" outlineLevel="0" collapsed="false">
      <c r="C135" s="6"/>
      <c r="D135" s="7"/>
      <c r="E135" s="7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="5" customFormat="true" ht="17.25" hidden="false" customHeight="false" outlineLevel="0" collapsed="false">
      <c r="C136" s="6"/>
      <c r="D136" s="7"/>
      <c r="E136" s="7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="5" customFormat="true" ht="17.25" hidden="false" customHeight="false" outlineLevel="0" collapsed="false">
      <c r="C137" s="6"/>
      <c r="D137" s="7"/>
      <c r="E137" s="7"/>
      <c r="F137" s="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="5" customFormat="true" ht="17.25" hidden="false" customHeight="false" outlineLevel="0" collapsed="false">
      <c r="C138" s="6"/>
      <c r="D138" s="7"/>
      <c r="E138" s="7"/>
      <c r="F138" s="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="5" customFormat="true" ht="17.25" hidden="false" customHeight="false" outlineLevel="0" collapsed="false">
      <c r="C139" s="6"/>
      <c r="D139" s="7"/>
      <c r="E139" s="7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="5" customFormat="true" ht="17.25" hidden="false" customHeight="false" outlineLevel="0" collapsed="false">
      <c r="C140" s="6"/>
      <c r="D140" s="7"/>
      <c r="E140" s="7"/>
      <c r="F140" s="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="5" customFormat="true" ht="17.25" hidden="false" customHeight="false" outlineLevel="0" collapsed="false">
      <c r="C141" s="6"/>
      <c r="D141" s="7"/>
      <c r="E141" s="7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="5" customFormat="true" ht="17.25" hidden="false" customHeight="false" outlineLevel="0" collapsed="false">
      <c r="C142" s="6"/>
      <c r="D142" s="7"/>
      <c r="E142" s="7"/>
      <c r="F142" s="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="5" customFormat="true" ht="17.25" hidden="false" customHeight="false" outlineLevel="0" collapsed="false">
      <c r="C143" s="6"/>
      <c r="D143" s="7"/>
      <c r="E143" s="7"/>
      <c r="F143" s="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="5" customFormat="true" ht="17.25" hidden="false" customHeight="false" outlineLevel="0" collapsed="false">
      <c r="C144" s="6"/>
      <c r="D144" s="7"/>
      <c r="E144" s="7"/>
      <c r="F144" s="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="5" customFormat="true" ht="17.25" hidden="false" customHeight="false" outlineLevel="0" collapsed="false">
      <c r="C145" s="6"/>
      <c r="D145" s="7"/>
      <c r="E145" s="7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="5" customFormat="true" ht="17.25" hidden="false" customHeight="false" outlineLevel="0" collapsed="false">
      <c r="C146" s="6"/>
      <c r="D146" s="7"/>
      <c r="E146" s="7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="5" customFormat="true" ht="17.25" hidden="false" customHeight="false" outlineLevel="0" collapsed="false">
      <c r="C147" s="6"/>
      <c r="D147" s="7"/>
      <c r="E147" s="7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="5" customFormat="true" ht="17.25" hidden="false" customHeight="false" outlineLevel="0" collapsed="false">
      <c r="C148" s="6"/>
      <c r="D148" s="7"/>
      <c r="E148" s="7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="5" customFormat="true" ht="17.25" hidden="false" customHeight="false" outlineLevel="0" collapsed="false">
      <c r="C149" s="6"/>
      <c r="D149" s="7"/>
      <c r="E149" s="7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="5" customFormat="true" ht="17.25" hidden="false" customHeight="false" outlineLevel="0" collapsed="false">
      <c r="C150" s="6"/>
      <c r="D150" s="7"/>
      <c r="E150" s="7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="5" customFormat="true" ht="17.25" hidden="false" customHeight="false" outlineLevel="0" collapsed="false">
      <c r="C151" s="6"/>
      <c r="D151" s="7"/>
      <c r="E151" s="7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="5" customFormat="true" ht="17.25" hidden="false" customHeight="false" outlineLevel="0" collapsed="false">
      <c r="C152" s="6"/>
      <c r="D152" s="7"/>
      <c r="E152" s="7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="5" customFormat="true" ht="17.25" hidden="false" customHeight="false" outlineLevel="0" collapsed="false">
      <c r="C153" s="6"/>
      <c r="D153" s="7"/>
      <c r="E153" s="7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="5" customFormat="true" ht="17.25" hidden="false" customHeight="false" outlineLevel="0" collapsed="false">
      <c r="C154" s="6"/>
      <c r="D154" s="7"/>
      <c r="E154" s="7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="5" customFormat="true" ht="17.25" hidden="false" customHeight="false" outlineLevel="0" collapsed="false">
      <c r="C155" s="6"/>
      <c r="D155" s="7"/>
      <c r="E155" s="7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="5" customFormat="true" ht="17.25" hidden="false" customHeight="false" outlineLevel="0" collapsed="false">
      <c r="C156" s="6"/>
      <c r="D156" s="7"/>
      <c r="E156" s="7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="5" customFormat="true" ht="17.25" hidden="false" customHeight="false" outlineLevel="0" collapsed="false">
      <c r="C157" s="6"/>
      <c r="D157" s="7"/>
      <c r="E157" s="7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="5" customFormat="true" ht="17.25" hidden="false" customHeight="false" outlineLevel="0" collapsed="false">
      <c r="C158" s="6"/>
      <c r="D158" s="7"/>
      <c r="E158" s="7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="5" customFormat="true" ht="17.25" hidden="false" customHeight="false" outlineLevel="0" collapsed="false">
      <c r="C159" s="6"/>
      <c r="D159" s="7"/>
      <c r="E159" s="7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="5" customFormat="true" ht="17.25" hidden="false" customHeight="false" outlineLevel="0" collapsed="false">
      <c r="C160" s="6"/>
      <c r="D160" s="7"/>
      <c r="E160" s="7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="5" customFormat="true" ht="17.25" hidden="false" customHeight="false" outlineLevel="0" collapsed="false">
      <c r="C161" s="6"/>
      <c r="D161" s="7"/>
      <c r="E161" s="7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="5" customFormat="true" ht="17.25" hidden="false" customHeight="false" outlineLevel="0" collapsed="false">
      <c r="C162" s="6"/>
      <c r="D162" s="7"/>
      <c r="E162" s="7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="5" customFormat="true" ht="17.25" hidden="false" customHeight="false" outlineLevel="0" collapsed="false">
      <c r="C163" s="6"/>
      <c r="D163" s="7"/>
      <c r="E163" s="7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="5" customFormat="true" ht="17.25" hidden="false" customHeight="false" outlineLevel="0" collapsed="false">
      <c r="C164" s="6"/>
      <c r="D164" s="7"/>
      <c r="E164" s="7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="5" customFormat="true" ht="17.25" hidden="false" customHeight="false" outlineLevel="0" collapsed="false">
      <c r="C165" s="6"/>
      <c r="D165" s="7"/>
      <c r="E165" s="7"/>
      <c r="F165" s="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="5" customFormat="true" ht="17.25" hidden="false" customHeight="false" outlineLevel="0" collapsed="false">
      <c r="C166" s="6"/>
      <c r="D166" s="7"/>
      <c r="E166" s="7"/>
      <c r="F166" s="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="5" customFormat="true" ht="17.25" hidden="false" customHeight="false" outlineLevel="0" collapsed="false">
      <c r="C167" s="6"/>
      <c r="D167" s="7"/>
      <c r="E167" s="7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="5" customFormat="true" ht="17.25" hidden="false" customHeight="false" outlineLevel="0" collapsed="false">
      <c r="C168" s="6"/>
      <c r="D168" s="7"/>
      <c r="E168" s="7"/>
      <c r="F168" s="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="5" customFormat="true" ht="17.25" hidden="false" customHeight="false" outlineLevel="0" collapsed="false">
      <c r="C169" s="6"/>
      <c r="D169" s="7"/>
      <c r="E169" s="7"/>
      <c r="F169" s="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="5" customFormat="true" ht="17.25" hidden="false" customHeight="false" outlineLevel="0" collapsed="false">
      <c r="C170" s="6"/>
      <c r="D170" s="7"/>
      <c r="E170" s="7"/>
      <c r="F170" s="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="5" customFormat="true" ht="17.25" hidden="false" customHeight="false" outlineLevel="0" collapsed="false">
      <c r="C171" s="6"/>
      <c r="D171" s="7"/>
      <c r="E171" s="7"/>
      <c r="F171" s="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="5" customFormat="true" ht="17.25" hidden="false" customHeight="false" outlineLevel="0" collapsed="false">
      <c r="C172" s="6"/>
      <c r="D172" s="7"/>
      <c r="E172" s="7"/>
      <c r="F172" s="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="5" customFormat="true" ht="17.25" hidden="false" customHeight="false" outlineLevel="0" collapsed="false">
      <c r="C173" s="6"/>
      <c r="D173" s="7"/>
      <c r="E173" s="7"/>
      <c r="F173" s="8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="5" customFormat="true" ht="17.25" hidden="false" customHeight="false" outlineLevel="0" collapsed="false">
      <c r="C174" s="6"/>
      <c r="D174" s="7"/>
      <c r="E174" s="7"/>
      <c r="F174" s="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="5" customFormat="true" ht="17.25" hidden="false" customHeight="false" outlineLevel="0" collapsed="false">
      <c r="C175" s="6"/>
      <c r="D175" s="7"/>
      <c r="E175" s="7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="5" customFormat="true" ht="17.25" hidden="false" customHeight="false" outlineLevel="0" collapsed="false">
      <c r="C176" s="6"/>
      <c r="D176" s="7"/>
      <c r="E176" s="7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="5" customFormat="true" ht="17.25" hidden="false" customHeight="false" outlineLevel="0" collapsed="false">
      <c r="C177" s="6"/>
      <c r="D177" s="7"/>
      <c r="E177" s="7"/>
      <c r="F177" s="8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="5" customFormat="true" ht="17.25" hidden="false" customHeight="false" outlineLevel="0" collapsed="false">
      <c r="C178" s="6"/>
      <c r="D178" s="7"/>
      <c r="E178" s="7"/>
      <c r="F178" s="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="5" customFormat="true" ht="17.25" hidden="false" customHeight="false" outlineLevel="0" collapsed="false">
      <c r="C179" s="6"/>
      <c r="D179" s="7"/>
      <c r="E179" s="7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="5" customFormat="true" ht="17.25" hidden="false" customHeight="false" outlineLevel="0" collapsed="false">
      <c r="C180" s="6"/>
      <c r="D180" s="7"/>
      <c r="E180" s="7"/>
      <c r="F180" s="8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="5" customFormat="true" ht="17.25" hidden="false" customHeight="false" outlineLevel="0" collapsed="false">
      <c r="C181" s="6"/>
      <c r="D181" s="7"/>
      <c r="E181" s="7"/>
      <c r="F181" s="8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="5" customFormat="true" ht="17.25" hidden="false" customHeight="false" outlineLevel="0" collapsed="false">
      <c r="C182" s="6"/>
      <c r="D182" s="7"/>
      <c r="E182" s="7"/>
      <c r="F182" s="8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="5" customFormat="true" ht="17.25" hidden="false" customHeight="false" outlineLevel="0" collapsed="false">
      <c r="C183" s="6"/>
      <c r="D183" s="7"/>
      <c r="E183" s="7"/>
      <c r="F183" s="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="5" customFormat="true" ht="17.25" hidden="false" customHeight="false" outlineLevel="0" collapsed="false">
      <c r="C184" s="6"/>
      <c r="D184" s="7"/>
      <c r="E184" s="7"/>
      <c r="F184" s="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="5" customFormat="true" ht="17.25" hidden="false" customHeight="false" outlineLevel="0" collapsed="false">
      <c r="C185" s="6"/>
      <c r="D185" s="7"/>
      <c r="E185" s="7"/>
      <c r="F185" s="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="5" customFormat="true" ht="17.25" hidden="false" customHeight="false" outlineLevel="0" collapsed="false">
      <c r="C186" s="6"/>
      <c r="D186" s="7"/>
      <c r="E186" s="7"/>
      <c r="F186" s="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="5" customFormat="true" ht="17.25" hidden="false" customHeight="false" outlineLevel="0" collapsed="false">
      <c r="C187" s="6"/>
      <c r="D187" s="7"/>
      <c r="E187" s="7"/>
      <c r="F187" s="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="5" customFormat="true" ht="17.25" hidden="false" customHeight="false" outlineLevel="0" collapsed="false">
      <c r="C188" s="6"/>
      <c r="D188" s="7"/>
      <c r="E188" s="7"/>
      <c r="F188" s="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="5" customFormat="true" ht="17.25" hidden="false" customHeight="false" outlineLevel="0" collapsed="false">
      <c r="C189" s="6"/>
      <c r="D189" s="7"/>
      <c r="E189" s="7"/>
      <c r="F189" s="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="5" customFormat="true" ht="17.25" hidden="false" customHeight="false" outlineLevel="0" collapsed="false">
      <c r="C190" s="6"/>
      <c r="D190" s="7"/>
      <c r="E190" s="7"/>
      <c r="F190" s="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="5" customFormat="true" ht="17.25" hidden="false" customHeight="false" outlineLevel="0" collapsed="false">
      <c r="C191" s="6"/>
      <c r="D191" s="7"/>
      <c r="E191" s="7"/>
      <c r="F191" s="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="5" customFormat="true" ht="17.25" hidden="false" customHeight="false" outlineLevel="0" collapsed="false">
      <c r="C192" s="6"/>
      <c r="D192" s="7"/>
      <c r="E192" s="7"/>
      <c r="F192" s="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="5" customFormat="true" ht="17.25" hidden="false" customHeight="false" outlineLevel="0" collapsed="false">
      <c r="C193" s="6"/>
      <c r="D193" s="7"/>
      <c r="E193" s="7"/>
      <c r="F193" s="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="5" customFormat="true" ht="17.25" hidden="false" customHeight="false" outlineLevel="0" collapsed="false">
      <c r="C194" s="6"/>
      <c r="D194" s="7"/>
      <c r="E194" s="7"/>
      <c r="F194" s="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="5" customFormat="true" ht="17.25" hidden="false" customHeight="false" outlineLevel="0" collapsed="false">
      <c r="C195" s="6"/>
      <c r="D195" s="7"/>
      <c r="E195" s="7"/>
      <c r="F195" s="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="5" customFormat="true" ht="17.25" hidden="false" customHeight="false" outlineLevel="0" collapsed="false">
      <c r="C196" s="6"/>
      <c r="D196" s="7"/>
      <c r="E196" s="7"/>
      <c r="F196" s="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="5" customFormat="true" ht="17.25" hidden="false" customHeight="false" outlineLevel="0" collapsed="false">
      <c r="C197" s="6"/>
      <c r="D197" s="7"/>
      <c r="E197" s="7"/>
      <c r="F197" s="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="5" customFormat="true" ht="17.25" hidden="false" customHeight="false" outlineLevel="0" collapsed="false">
      <c r="C198" s="6"/>
      <c r="D198" s="7"/>
      <c r="E198" s="7"/>
      <c r="F198" s="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="5" customFormat="true" ht="17.25" hidden="false" customHeight="false" outlineLevel="0" collapsed="false">
      <c r="C199" s="6"/>
      <c r="D199" s="7"/>
      <c r="E199" s="7"/>
      <c r="F199" s="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="5" customFormat="true" ht="17.25" hidden="false" customHeight="false" outlineLevel="0" collapsed="false">
      <c r="C200" s="6"/>
      <c r="D200" s="7"/>
      <c r="E200" s="7"/>
      <c r="F200" s="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="5" customFormat="true" ht="17.25" hidden="false" customHeight="false" outlineLevel="0" collapsed="false">
      <c r="C201" s="6"/>
      <c r="D201" s="7"/>
      <c r="E201" s="7"/>
      <c r="F201" s="8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="5" customFormat="true" ht="17.25" hidden="false" customHeight="false" outlineLevel="0" collapsed="false">
      <c r="C202" s="6"/>
      <c r="D202" s="7"/>
      <c r="E202" s="7"/>
      <c r="F202" s="8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="5" customFormat="true" ht="17.25" hidden="false" customHeight="false" outlineLevel="0" collapsed="false">
      <c r="C203" s="6"/>
      <c r="D203" s="7"/>
      <c r="E203" s="7"/>
      <c r="F203" s="8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="5" customFormat="true" ht="17.25" hidden="false" customHeight="false" outlineLevel="0" collapsed="false">
      <c r="C204" s="6"/>
      <c r="D204" s="7"/>
      <c r="E204" s="7"/>
      <c r="F204" s="8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="5" customFormat="true" ht="17.25" hidden="false" customHeight="false" outlineLevel="0" collapsed="false">
      <c r="C205" s="6"/>
      <c r="D205" s="7"/>
      <c r="E205" s="7"/>
      <c r="F205" s="8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="5" customFormat="true" ht="17.25" hidden="false" customHeight="false" outlineLevel="0" collapsed="false">
      <c r="C206" s="6"/>
      <c r="D206" s="7"/>
      <c r="E206" s="7"/>
      <c r="F206" s="8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="5" customFormat="true" ht="17.25" hidden="false" customHeight="false" outlineLevel="0" collapsed="false">
      <c r="C207" s="6"/>
      <c r="D207" s="7"/>
      <c r="E207" s="7"/>
      <c r="F207" s="8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="5" customFormat="true" ht="17.25" hidden="false" customHeight="false" outlineLevel="0" collapsed="false">
      <c r="C208" s="6"/>
      <c r="D208" s="7"/>
      <c r="E208" s="7"/>
      <c r="F208" s="8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="5" customFormat="true" ht="17.25" hidden="false" customHeight="false" outlineLevel="0" collapsed="false">
      <c r="C209" s="6"/>
      <c r="D209" s="7"/>
      <c r="E209" s="7"/>
      <c r="F209" s="8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="5" customFormat="true" ht="17.25" hidden="false" customHeight="false" outlineLevel="0" collapsed="false">
      <c r="C210" s="6"/>
      <c r="D210" s="7"/>
      <c r="E210" s="7"/>
      <c r="F210" s="8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="5" customFormat="true" ht="17.25" hidden="false" customHeight="false" outlineLevel="0" collapsed="false">
      <c r="C211" s="6"/>
      <c r="D211" s="7"/>
      <c r="E211" s="7"/>
      <c r="F211" s="8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="5" customFormat="true" ht="17.25" hidden="false" customHeight="false" outlineLevel="0" collapsed="false">
      <c r="C212" s="6"/>
      <c r="D212" s="7"/>
      <c r="E212" s="7"/>
      <c r="F212" s="8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="5" customFormat="true" ht="17.25" hidden="false" customHeight="false" outlineLevel="0" collapsed="false">
      <c r="C213" s="6"/>
      <c r="D213" s="7"/>
      <c r="E213" s="7"/>
      <c r="F213" s="8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="5" customFormat="true" ht="17.25" hidden="false" customHeight="false" outlineLevel="0" collapsed="false">
      <c r="C214" s="6"/>
      <c r="D214" s="7"/>
      <c r="E214" s="7"/>
      <c r="F214" s="8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="5" customFormat="true" ht="17.25" hidden="false" customHeight="false" outlineLevel="0" collapsed="false">
      <c r="C215" s="6"/>
      <c r="D215" s="7"/>
      <c r="E215" s="7"/>
      <c r="F215" s="8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="5" customFormat="true" ht="17.25" hidden="false" customHeight="false" outlineLevel="0" collapsed="false">
      <c r="C216" s="6"/>
      <c r="D216" s="7"/>
      <c r="E216" s="7"/>
      <c r="F216" s="8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="5" customFormat="true" ht="17.25" hidden="false" customHeight="false" outlineLevel="0" collapsed="false">
      <c r="C217" s="6"/>
      <c r="D217" s="7"/>
      <c r="E217" s="7"/>
      <c r="F217" s="8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="5" customFormat="true" ht="17.25" hidden="false" customHeight="false" outlineLevel="0" collapsed="false">
      <c r="C218" s="6"/>
      <c r="D218" s="7"/>
      <c r="E218" s="7"/>
      <c r="F218" s="8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="5" customFormat="true" ht="17.25" hidden="false" customHeight="false" outlineLevel="0" collapsed="false">
      <c r="C219" s="6"/>
      <c r="D219" s="7"/>
      <c r="E219" s="7"/>
      <c r="F219" s="8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="5" customFormat="true" ht="17.25" hidden="false" customHeight="false" outlineLevel="0" collapsed="false">
      <c r="C220" s="6"/>
      <c r="D220" s="7"/>
      <c r="E220" s="7"/>
      <c r="F220" s="8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="5" customFormat="true" ht="17.25" hidden="false" customHeight="false" outlineLevel="0" collapsed="false">
      <c r="C221" s="6"/>
      <c r="D221" s="7"/>
      <c r="E221" s="7"/>
      <c r="F221" s="8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="5" customFormat="true" ht="17.25" hidden="false" customHeight="false" outlineLevel="0" collapsed="false">
      <c r="C222" s="6"/>
      <c r="D222" s="7"/>
      <c r="E222" s="7"/>
      <c r="F222" s="8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="5" customFormat="true" ht="17.25" hidden="false" customHeight="false" outlineLevel="0" collapsed="false">
      <c r="C223" s="6"/>
      <c r="D223" s="7"/>
      <c r="E223" s="7"/>
      <c r="F223" s="8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="5" customFormat="true" ht="17.25" hidden="false" customHeight="false" outlineLevel="0" collapsed="false">
      <c r="C224" s="6"/>
      <c r="D224" s="7"/>
      <c r="E224" s="7"/>
      <c r="F224" s="8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="5" customFormat="true" ht="17.25" hidden="false" customHeight="false" outlineLevel="0" collapsed="false">
      <c r="C225" s="6"/>
      <c r="D225" s="7"/>
      <c r="E225" s="7"/>
      <c r="F225" s="8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="5" customFormat="true" ht="17.25" hidden="false" customHeight="false" outlineLevel="0" collapsed="false">
      <c r="C226" s="6"/>
      <c r="D226" s="7"/>
      <c r="E226" s="7"/>
      <c r="F226" s="8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="5" customFormat="true" ht="17.25" hidden="false" customHeight="false" outlineLevel="0" collapsed="false">
      <c r="C227" s="6"/>
      <c r="D227" s="7"/>
      <c r="E227" s="7"/>
      <c r="F227" s="8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="5" customFormat="true" ht="17.25" hidden="false" customHeight="false" outlineLevel="0" collapsed="false">
      <c r="C228" s="6"/>
      <c r="D228" s="7"/>
      <c r="E228" s="7"/>
      <c r="F228" s="8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="5" customFormat="true" ht="17.25" hidden="false" customHeight="false" outlineLevel="0" collapsed="false">
      <c r="C229" s="6"/>
      <c r="D229" s="7"/>
      <c r="E229" s="7"/>
      <c r="F229" s="8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="5" customFormat="true" ht="17.25" hidden="false" customHeight="false" outlineLevel="0" collapsed="false">
      <c r="C230" s="6"/>
      <c r="D230" s="7"/>
      <c r="E230" s="7"/>
      <c r="F230" s="8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="5" customFormat="true" ht="17.25" hidden="false" customHeight="false" outlineLevel="0" collapsed="false">
      <c r="C231" s="6"/>
      <c r="D231" s="7"/>
      <c r="E231" s="7"/>
      <c r="F231" s="8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="5" customFormat="true" ht="17.25" hidden="false" customHeight="false" outlineLevel="0" collapsed="false">
      <c r="C232" s="6"/>
      <c r="D232" s="7"/>
      <c r="E232" s="7"/>
      <c r="F232" s="8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="5" customFormat="true" ht="17.25" hidden="false" customHeight="false" outlineLevel="0" collapsed="false">
      <c r="C233" s="6"/>
      <c r="D233" s="7"/>
      <c r="E233" s="7"/>
      <c r="F233" s="8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="5" customFormat="true" ht="17.25" hidden="false" customHeight="false" outlineLevel="0" collapsed="false">
      <c r="C234" s="6"/>
      <c r="D234" s="7"/>
      <c r="E234" s="7"/>
      <c r="F234" s="8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="5" customFormat="true" ht="17.25" hidden="false" customHeight="false" outlineLevel="0" collapsed="false">
      <c r="C235" s="6"/>
      <c r="D235" s="7"/>
      <c r="E235" s="7"/>
      <c r="F235" s="8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="5" customFormat="true" ht="17.25" hidden="false" customHeight="false" outlineLevel="0" collapsed="false">
      <c r="C236" s="6"/>
      <c r="D236" s="7"/>
      <c r="E236" s="7"/>
      <c r="F236" s="8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="5" customFormat="true" ht="17.25" hidden="false" customHeight="false" outlineLevel="0" collapsed="false">
      <c r="C237" s="6"/>
      <c r="D237" s="7"/>
      <c r="E237" s="7"/>
      <c r="F237" s="8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="5" customFormat="true" ht="17.25" hidden="false" customHeight="false" outlineLevel="0" collapsed="false">
      <c r="C238" s="6"/>
      <c r="D238" s="7"/>
      <c r="E238" s="7"/>
      <c r="F238" s="8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="5" customFormat="true" ht="17.25" hidden="false" customHeight="false" outlineLevel="0" collapsed="false">
      <c r="C239" s="6"/>
      <c r="D239" s="7"/>
      <c r="E239" s="7"/>
      <c r="F239" s="8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="5" customFormat="true" ht="17.25" hidden="false" customHeight="false" outlineLevel="0" collapsed="false">
      <c r="C240" s="6"/>
      <c r="D240" s="7"/>
      <c r="E240" s="7"/>
      <c r="F240" s="8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="5" customFormat="true" ht="17.25" hidden="false" customHeight="false" outlineLevel="0" collapsed="false">
      <c r="C241" s="6"/>
      <c r="D241" s="7"/>
      <c r="E241" s="7"/>
      <c r="F241" s="8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="5" customFormat="true" ht="17.25" hidden="false" customHeight="false" outlineLevel="0" collapsed="false">
      <c r="C242" s="6"/>
      <c r="D242" s="7"/>
      <c r="E242" s="7"/>
      <c r="F242" s="8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="5" customFormat="true" ht="17.25" hidden="false" customHeight="false" outlineLevel="0" collapsed="false">
      <c r="C243" s="6"/>
      <c r="D243" s="7"/>
      <c r="E243" s="7"/>
      <c r="F243" s="8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="5" customFormat="true" ht="17.25" hidden="false" customHeight="false" outlineLevel="0" collapsed="false">
      <c r="C244" s="6"/>
      <c r="D244" s="7"/>
      <c r="E244" s="7"/>
      <c r="F244" s="8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="5" customFormat="true" ht="17.25" hidden="false" customHeight="false" outlineLevel="0" collapsed="false">
      <c r="C245" s="6"/>
      <c r="D245" s="7"/>
      <c r="E245" s="7"/>
      <c r="F245" s="8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="5" customFormat="true" ht="17.25" hidden="false" customHeight="false" outlineLevel="0" collapsed="false">
      <c r="C246" s="6"/>
      <c r="D246" s="7"/>
      <c r="E246" s="7"/>
      <c r="F246" s="8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="5" customFormat="true" ht="17.25" hidden="false" customHeight="false" outlineLevel="0" collapsed="false">
      <c r="C247" s="6"/>
      <c r="D247" s="7"/>
      <c r="E247" s="7"/>
      <c r="F247" s="8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="5" customFormat="true" ht="17.25" hidden="false" customHeight="false" outlineLevel="0" collapsed="false">
      <c r="C248" s="6"/>
      <c r="D248" s="7"/>
      <c r="E248" s="7"/>
      <c r="F248" s="8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="5" customFormat="true" ht="17.25" hidden="false" customHeight="false" outlineLevel="0" collapsed="false">
      <c r="C249" s="6"/>
      <c r="D249" s="7"/>
      <c r="E249" s="7"/>
      <c r="F249" s="8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="5" customFormat="true" ht="17.25" hidden="false" customHeight="false" outlineLevel="0" collapsed="false">
      <c r="C250" s="6"/>
      <c r="D250" s="7"/>
      <c r="E250" s="7"/>
      <c r="F250" s="8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="5" customFormat="true" ht="17.25" hidden="false" customHeight="false" outlineLevel="0" collapsed="false">
      <c r="C251" s="6"/>
      <c r="D251" s="7"/>
      <c r="E251" s="7"/>
      <c r="F251" s="8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="5" customFormat="true" ht="17.25" hidden="false" customHeight="false" outlineLevel="0" collapsed="false">
      <c r="C252" s="6"/>
      <c r="D252" s="7"/>
      <c r="E252" s="7"/>
      <c r="F252" s="8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="5" customFormat="true" ht="17.25" hidden="false" customHeight="false" outlineLevel="0" collapsed="false">
      <c r="C253" s="6"/>
      <c r="D253" s="7"/>
      <c r="E253" s="7"/>
      <c r="F253" s="8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="5" customFormat="true" ht="17.25" hidden="false" customHeight="false" outlineLevel="0" collapsed="false">
      <c r="C254" s="6"/>
      <c r="D254" s="7"/>
      <c r="E254" s="7"/>
      <c r="F254" s="8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="5" customFormat="true" ht="17.25" hidden="false" customHeight="false" outlineLevel="0" collapsed="false">
      <c r="C255" s="6"/>
      <c r="D255" s="7"/>
      <c r="E255" s="7"/>
      <c r="F255" s="8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="5" customFormat="true" ht="17.25" hidden="false" customHeight="false" outlineLevel="0" collapsed="false">
      <c r="C256" s="6"/>
      <c r="D256" s="7"/>
      <c r="E256" s="7"/>
      <c r="F256" s="8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="5" customFormat="true" ht="17.25" hidden="false" customHeight="false" outlineLevel="0" collapsed="false">
      <c r="C257" s="6"/>
      <c r="D257" s="7"/>
      <c r="E257" s="7"/>
      <c r="F257" s="8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="5" customFormat="true" ht="17.25" hidden="false" customHeight="false" outlineLevel="0" collapsed="false">
      <c r="C258" s="6"/>
      <c r="D258" s="7"/>
      <c r="E258" s="7"/>
      <c r="F258" s="8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="5" customFormat="true" ht="17.25" hidden="false" customHeight="false" outlineLevel="0" collapsed="false">
      <c r="C259" s="6"/>
      <c r="D259" s="7"/>
      <c r="E259" s="7"/>
      <c r="F259" s="8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="5" customFormat="true" ht="17.25" hidden="false" customHeight="false" outlineLevel="0" collapsed="false">
      <c r="C260" s="6"/>
      <c r="D260" s="7"/>
      <c r="E260" s="7"/>
      <c r="F260" s="8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="5" customFormat="true" ht="17.25" hidden="false" customHeight="false" outlineLevel="0" collapsed="false">
      <c r="C261" s="6"/>
      <c r="D261" s="7"/>
      <c r="E261" s="7"/>
      <c r="F261" s="8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="5" customFormat="true" ht="17.25" hidden="false" customHeight="false" outlineLevel="0" collapsed="false">
      <c r="C262" s="6"/>
      <c r="D262" s="7"/>
      <c r="E262" s="7"/>
      <c r="F262" s="8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="5" customFormat="true" ht="17.25" hidden="false" customHeight="false" outlineLevel="0" collapsed="false">
      <c r="C263" s="6"/>
      <c r="D263" s="7"/>
      <c r="E263" s="7"/>
      <c r="F263" s="8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="5" customFormat="true" ht="17.25" hidden="false" customHeight="false" outlineLevel="0" collapsed="false">
      <c r="C264" s="6"/>
      <c r="D264" s="7"/>
      <c r="E264" s="7"/>
      <c r="F264" s="8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="5" customFormat="true" ht="17.25" hidden="false" customHeight="false" outlineLevel="0" collapsed="false">
      <c r="C265" s="6"/>
      <c r="D265" s="7"/>
      <c r="E265" s="7"/>
      <c r="F265" s="8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="5" customFormat="true" ht="17.25" hidden="false" customHeight="false" outlineLevel="0" collapsed="false">
      <c r="C266" s="6"/>
      <c r="D266" s="7"/>
      <c r="E266" s="7"/>
      <c r="F266" s="8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="5" customFormat="true" ht="17.25" hidden="false" customHeight="false" outlineLevel="0" collapsed="false">
      <c r="C267" s="6"/>
      <c r="D267" s="7"/>
      <c r="E267" s="7"/>
      <c r="F267" s="8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="5" customFormat="true" ht="17.25" hidden="false" customHeight="false" outlineLevel="0" collapsed="false">
      <c r="C268" s="6"/>
      <c r="D268" s="7"/>
      <c r="E268" s="7"/>
      <c r="F268" s="8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="5" customFormat="true" ht="17.25" hidden="false" customHeight="false" outlineLevel="0" collapsed="false">
      <c r="C269" s="6"/>
      <c r="D269" s="7"/>
      <c r="E269" s="7"/>
      <c r="F269" s="8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="5" customFormat="true" ht="17.25" hidden="false" customHeight="false" outlineLevel="0" collapsed="false">
      <c r="C270" s="6"/>
      <c r="D270" s="7"/>
      <c r="E270" s="7"/>
      <c r="F270" s="8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="5" customFormat="true" ht="17.25" hidden="false" customHeight="false" outlineLevel="0" collapsed="false">
      <c r="C271" s="6"/>
      <c r="D271" s="7"/>
      <c r="E271" s="7"/>
      <c r="F271" s="8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="5" customFormat="true" ht="17.25" hidden="false" customHeight="false" outlineLevel="0" collapsed="false">
      <c r="C272" s="6"/>
      <c r="D272" s="7"/>
      <c r="E272" s="7"/>
      <c r="F272" s="8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="5" customFormat="true" ht="17.25" hidden="false" customHeight="false" outlineLevel="0" collapsed="false">
      <c r="C273" s="6"/>
      <c r="D273" s="7"/>
      <c r="E273" s="7"/>
      <c r="F273" s="8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="5" customFormat="true" ht="17.25" hidden="false" customHeight="false" outlineLevel="0" collapsed="false">
      <c r="C274" s="6"/>
      <c r="D274" s="7"/>
      <c r="E274" s="7"/>
      <c r="F274" s="8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="5" customFormat="true" ht="17.25" hidden="false" customHeight="false" outlineLevel="0" collapsed="false">
      <c r="C275" s="6"/>
      <c r="D275" s="7"/>
      <c r="E275" s="7"/>
      <c r="F275" s="8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="5" customFormat="true" ht="17.25" hidden="false" customHeight="false" outlineLevel="0" collapsed="false">
      <c r="C276" s="6"/>
      <c r="D276" s="7"/>
      <c r="E276" s="7"/>
      <c r="F276" s="8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="5" customFormat="true" ht="17.25" hidden="false" customHeight="false" outlineLevel="0" collapsed="false">
      <c r="C277" s="6"/>
      <c r="D277" s="7"/>
      <c r="E277" s="7"/>
      <c r="F277" s="8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="5" customFormat="true" ht="17.25" hidden="false" customHeight="false" outlineLevel="0" collapsed="false">
      <c r="C278" s="6"/>
      <c r="D278" s="7"/>
      <c r="E278" s="7"/>
      <c r="F278" s="8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="5" customFormat="true" ht="17.25" hidden="false" customHeight="false" outlineLevel="0" collapsed="false">
      <c r="C279" s="6"/>
      <c r="D279" s="7"/>
      <c r="E279" s="7"/>
      <c r="F279" s="8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="5" customFormat="true" ht="17.25" hidden="false" customHeight="false" outlineLevel="0" collapsed="false">
      <c r="C280" s="6"/>
      <c r="D280" s="7"/>
      <c r="E280" s="7"/>
      <c r="F280" s="8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="5" customFormat="true" ht="17.25" hidden="false" customHeight="false" outlineLevel="0" collapsed="false">
      <c r="C281" s="6"/>
      <c r="D281" s="7"/>
      <c r="E281" s="7"/>
      <c r="F281" s="8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="5" customFormat="true" ht="17.25" hidden="false" customHeight="false" outlineLevel="0" collapsed="false">
      <c r="C282" s="6"/>
      <c r="D282" s="7"/>
      <c r="E282" s="7"/>
      <c r="F282" s="8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="5" customFormat="true" ht="17.25" hidden="false" customHeight="false" outlineLevel="0" collapsed="false">
      <c r="C283" s="6"/>
      <c r="D283" s="7"/>
      <c r="E283" s="7"/>
      <c r="F283" s="8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="5" customFormat="true" ht="17.25" hidden="false" customHeight="false" outlineLevel="0" collapsed="false">
      <c r="C284" s="6"/>
      <c r="D284" s="7"/>
      <c r="E284" s="7"/>
      <c r="F284" s="8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="5" customFormat="true" ht="17.25" hidden="false" customHeight="false" outlineLevel="0" collapsed="false">
      <c r="C285" s="6"/>
      <c r="D285" s="7"/>
      <c r="E285" s="7"/>
      <c r="F285" s="8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="5" customFormat="true" ht="17.25" hidden="false" customHeight="false" outlineLevel="0" collapsed="false">
      <c r="C286" s="6"/>
      <c r="D286" s="7"/>
      <c r="E286" s="7"/>
      <c r="F286" s="8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="5" customFormat="true" ht="17.25" hidden="false" customHeight="false" outlineLevel="0" collapsed="false">
      <c r="C287" s="6"/>
      <c r="D287" s="7"/>
      <c r="E287" s="7"/>
      <c r="F287" s="8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="5" customFormat="true" ht="17.25" hidden="false" customHeight="false" outlineLevel="0" collapsed="false">
      <c r="C288" s="6"/>
      <c r="D288" s="7"/>
      <c r="E288" s="7"/>
      <c r="F288" s="8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="5" customFormat="true" ht="17.25" hidden="false" customHeight="false" outlineLevel="0" collapsed="false">
      <c r="C289" s="6"/>
      <c r="D289" s="7"/>
      <c r="E289" s="7"/>
      <c r="F289" s="8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="5" customFormat="true" ht="17.25" hidden="false" customHeight="false" outlineLevel="0" collapsed="false">
      <c r="C290" s="6"/>
      <c r="D290" s="7"/>
      <c r="E290" s="7"/>
      <c r="F290" s="8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="5" customFormat="true" ht="17.25" hidden="false" customHeight="false" outlineLevel="0" collapsed="false">
      <c r="C291" s="6"/>
      <c r="D291" s="7"/>
      <c r="E291" s="7"/>
      <c r="F291" s="8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="5" customFormat="true" ht="17.25" hidden="false" customHeight="false" outlineLevel="0" collapsed="false">
      <c r="C292" s="6"/>
      <c r="D292" s="7"/>
      <c r="E292" s="7"/>
      <c r="F292" s="8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="5" customFormat="true" ht="17.25" hidden="false" customHeight="false" outlineLevel="0" collapsed="false">
      <c r="C293" s="6"/>
      <c r="D293" s="7"/>
      <c r="E293" s="7"/>
      <c r="F293" s="8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="5" customFormat="true" ht="17.25" hidden="false" customHeight="false" outlineLevel="0" collapsed="false">
      <c r="C294" s="6"/>
      <c r="D294" s="7"/>
      <c r="E294" s="7"/>
      <c r="F294" s="8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="5" customFormat="true" ht="17.25" hidden="false" customHeight="false" outlineLevel="0" collapsed="false">
      <c r="C295" s="6"/>
      <c r="D295" s="7"/>
      <c r="E295" s="7"/>
      <c r="F295" s="8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="5" customFormat="true" ht="17.25" hidden="false" customHeight="false" outlineLevel="0" collapsed="false">
      <c r="C296" s="6"/>
      <c r="D296" s="7"/>
      <c r="E296" s="7"/>
      <c r="F296" s="8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="5" customFormat="true" ht="17.25" hidden="false" customHeight="false" outlineLevel="0" collapsed="false">
      <c r="C297" s="6"/>
      <c r="D297" s="7"/>
      <c r="E297" s="7"/>
      <c r="F297" s="8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="5" customFormat="true" ht="17.25" hidden="false" customHeight="false" outlineLevel="0" collapsed="false">
      <c r="C298" s="6"/>
      <c r="D298" s="7"/>
      <c r="E298" s="7"/>
      <c r="F298" s="8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="5" customFormat="true" ht="17.25" hidden="false" customHeight="false" outlineLevel="0" collapsed="false">
      <c r="C299" s="6"/>
      <c r="D299" s="7"/>
      <c r="E299" s="7"/>
      <c r="F299" s="8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="5" customFormat="true" ht="17.25" hidden="false" customHeight="false" outlineLevel="0" collapsed="false">
      <c r="C300" s="6"/>
      <c r="D300" s="7"/>
      <c r="E300" s="7"/>
      <c r="F300" s="8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="5" customFormat="true" ht="17.25" hidden="false" customHeight="false" outlineLevel="0" collapsed="false">
      <c r="C301" s="6"/>
      <c r="D301" s="7"/>
      <c r="E301" s="7"/>
      <c r="F301" s="8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="5" customFormat="true" ht="17.25" hidden="false" customHeight="false" outlineLevel="0" collapsed="false">
      <c r="C302" s="6"/>
      <c r="D302" s="7"/>
      <c r="E302" s="7"/>
      <c r="F302" s="8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="5" customFormat="true" ht="17.25" hidden="false" customHeight="false" outlineLevel="0" collapsed="false">
      <c r="C303" s="6"/>
      <c r="D303" s="7"/>
      <c r="E303" s="7"/>
      <c r="F303" s="8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="5" customFormat="true" ht="17.25" hidden="false" customHeight="false" outlineLevel="0" collapsed="false">
      <c r="C304" s="6"/>
      <c r="D304" s="7"/>
      <c r="E304" s="7"/>
      <c r="F304" s="8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="5" customFormat="true" ht="17.25" hidden="false" customHeight="false" outlineLevel="0" collapsed="false">
      <c r="C305" s="6"/>
      <c r="D305" s="7"/>
      <c r="E305" s="7"/>
      <c r="F305" s="8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="5" customFormat="true" ht="17.25" hidden="false" customHeight="false" outlineLevel="0" collapsed="false">
      <c r="C306" s="6"/>
      <c r="D306" s="7"/>
      <c r="E306" s="7"/>
      <c r="F306" s="8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="5" customFormat="true" ht="17.25" hidden="false" customHeight="false" outlineLevel="0" collapsed="false">
      <c r="C307" s="6"/>
      <c r="D307" s="7"/>
      <c r="E307" s="7"/>
      <c r="F307" s="8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="5" customFormat="true" ht="17.25" hidden="false" customHeight="false" outlineLevel="0" collapsed="false">
      <c r="C308" s="6"/>
      <c r="D308" s="7"/>
      <c r="E308" s="7"/>
      <c r="F308" s="8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="5" customFormat="true" ht="17.25" hidden="false" customHeight="false" outlineLevel="0" collapsed="false">
      <c r="C309" s="6"/>
      <c r="D309" s="7"/>
      <c r="E309" s="7"/>
      <c r="F309" s="8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="5" customFormat="true" ht="17.25" hidden="false" customHeight="false" outlineLevel="0" collapsed="false">
      <c r="C310" s="6"/>
      <c r="D310" s="7"/>
      <c r="E310" s="7"/>
      <c r="F310" s="8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="5" customFormat="true" ht="17.25" hidden="false" customHeight="false" outlineLevel="0" collapsed="false">
      <c r="C311" s="6"/>
      <c r="D311" s="7"/>
      <c r="E311" s="7"/>
      <c r="F311" s="8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="5" customFormat="true" ht="17.25" hidden="false" customHeight="false" outlineLevel="0" collapsed="false">
      <c r="C312" s="6"/>
      <c r="D312" s="7"/>
      <c r="E312" s="7"/>
      <c r="F312" s="8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="5" customFormat="true" ht="17.25" hidden="false" customHeight="false" outlineLevel="0" collapsed="false">
      <c r="C313" s="6"/>
      <c r="D313" s="7"/>
      <c r="E313" s="7"/>
      <c r="F313" s="8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="5" customFormat="true" ht="17.25" hidden="false" customHeight="false" outlineLevel="0" collapsed="false">
      <c r="C314" s="6"/>
      <c r="D314" s="7"/>
      <c r="E314" s="7"/>
      <c r="F314" s="8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="5" customFormat="true" ht="17.25" hidden="false" customHeight="false" outlineLevel="0" collapsed="false">
      <c r="C315" s="6"/>
      <c r="D315" s="7"/>
      <c r="E315" s="7"/>
      <c r="F315" s="8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="5" customFormat="true" ht="17.25" hidden="false" customHeight="false" outlineLevel="0" collapsed="false">
      <c r="C316" s="6"/>
      <c r="D316" s="7"/>
      <c r="E316" s="7"/>
      <c r="F316" s="8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="5" customFormat="true" ht="17.25" hidden="false" customHeight="false" outlineLevel="0" collapsed="false">
      <c r="C317" s="6"/>
      <c r="D317" s="7"/>
      <c r="E317" s="7"/>
      <c r="F317" s="8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="5" customFormat="true" ht="17.25" hidden="false" customHeight="false" outlineLevel="0" collapsed="false">
      <c r="C318" s="6"/>
      <c r="D318" s="7"/>
      <c r="E318" s="7"/>
      <c r="F318" s="8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="5" customFormat="true" ht="17.25" hidden="false" customHeight="false" outlineLevel="0" collapsed="false">
      <c r="C319" s="6"/>
      <c r="D319" s="7"/>
      <c r="E319" s="7"/>
      <c r="F319" s="8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="5" customFormat="true" ht="17.25" hidden="false" customHeight="false" outlineLevel="0" collapsed="false">
      <c r="C320" s="6"/>
      <c r="D320" s="7"/>
      <c r="E320" s="7"/>
      <c r="F320" s="8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="5" customFormat="true" ht="17.25" hidden="false" customHeight="false" outlineLevel="0" collapsed="false">
      <c r="C321" s="6"/>
      <c r="D321" s="7"/>
      <c r="E321" s="7"/>
      <c r="F321" s="8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="5" customFormat="true" ht="17.25" hidden="false" customHeight="false" outlineLevel="0" collapsed="false">
      <c r="C322" s="6"/>
      <c r="D322" s="7"/>
      <c r="E322" s="7"/>
      <c r="F322" s="8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="5" customFormat="true" ht="17.25" hidden="false" customHeight="false" outlineLevel="0" collapsed="false">
      <c r="C323" s="6"/>
      <c r="D323" s="7"/>
      <c r="E323" s="7"/>
      <c r="F323" s="8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="5" customFormat="true" ht="17.25" hidden="false" customHeight="false" outlineLevel="0" collapsed="false">
      <c r="C324" s="6"/>
      <c r="D324" s="7"/>
      <c r="E324" s="7"/>
      <c r="F324" s="8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="5" customFormat="true" ht="17.25" hidden="false" customHeight="false" outlineLevel="0" collapsed="false">
      <c r="C325" s="6"/>
      <c r="D325" s="7"/>
      <c r="E325" s="7"/>
      <c r="F325" s="8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="5" customFormat="true" ht="17.25" hidden="false" customHeight="false" outlineLevel="0" collapsed="false">
      <c r="C326" s="6"/>
      <c r="D326" s="7"/>
      <c r="E326" s="7"/>
      <c r="F326" s="8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="5" customFormat="true" ht="17.25" hidden="false" customHeight="false" outlineLevel="0" collapsed="false">
      <c r="C327" s="6"/>
      <c r="D327" s="7"/>
      <c r="E327" s="7"/>
      <c r="F327" s="8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="5" customFormat="true" ht="17.25" hidden="false" customHeight="false" outlineLevel="0" collapsed="false">
      <c r="C328" s="6"/>
      <c r="D328" s="7"/>
      <c r="E328" s="7"/>
      <c r="F328" s="8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="5" customFormat="true" ht="17.25" hidden="false" customHeight="false" outlineLevel="0" collapsed="false">
      <c r="C329" s="6"/>
      <c r="D329" s="7"/>
      <c r="E329" s="7"/>
      <c r="F329" s="8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="5" customFormat="true" ht="17.25" hidden="false" customHeight="false" outlineLevel="0" collapsed="false">
      <c r="C330" s="6"/>
      <c r="D330" s="7"/>
      <c r="E330" s="7"/>
      <c r="F330" s="8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="5" customFormat="true" ht="17.25" hidden="false" customHeight="false" outlineLevel="0" collapsed="false">
      <c r="C331" s="6"/>
      <c r="D331" s="7"/>
      <c r="E331" s="7"/>
      <c r="F331" s="8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="5" customFormat="true" ht="17.25" hidden="false" customHeight="false" outlineLevel="0" collapsed="false">
      <c r="C332" s="6"/>
      <c r="D332" s="7"/>
      <c r="E332" s="7"/>
      <c r="F332" s="8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="5" customFormat="true" ht="17.25" hidden="false" customHeight="false" outlineLevel="0" collapsed="false">
      <c r="C333" s="6"/>
      <c r="D333" s="7"/>
      <c r="E333" s="7"/>
      <c r="F333" s="8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="5" customFormat="true" ht="17.25" hidden="false" customHeight="false" outlineLevel="0" collapsed="false">
      <c r="C334" s="6"/>
      <c r="D334" s="7"/>
      <c r="E334" s="7"/>
      <c r="F334" s="8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="5" customFormat="true" ht="17.25" hidden="false" customHeight="false" outlineLevel="0" collapsed="false">
      <c r="C335" s="6"/>
      <c r="D335" s="7"/>
      <c r="E335" s="7"/>
      <c r="F335" s="8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="5" customFormat="true" ht="17.25" hidden="false" customHeight="false" outlineLevel="0" collapsed="false">
      <c r="C336" s="6"/>
      <c r="D336" s="7"/>
      <c r="E336" s="7"/>
      <c r="F336" s="8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="5" customFormat="true" ht="17.25" hidden="false" customHeight="false" outlineLevel="0" collapsed="false">
      <c r="C337" s="6"/>
      <c r="D337" s="7"/>
      <c r="E337" s="7"/>
      <c r="F337" s="8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="5" customFormat="true" ht="17.25" hidden="false" customHeight="false" outlineLevel="0" collapsed="false">
      <c r="C338" s="6"/>
      <c r="D338" s="7"/>
      <c r="E338" s="7"/>
      <c r="F338" s="8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="5" customFormat="true" ht="17.25" hidden="false" customHeight="false" outlineLevel="0" collapsed="false">
      <c r="C339" s="6"/>
      <c r="D339" s="7"/>
      <c r="E339" s="7"/>
      <c r="F339" s="8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="5" customFormat="true" ht="17.25" hidden="false" customHeight="false" outlineLevel="0" collapsed="false">
      <c r="C340" s="6"/>
      <c r="D340" s="7"/>
      <c r="E340" s="7"/>
      <c r="F340" s="8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="5" customFormat="true" ht="17.25" hidden="false" customHeight="false" outlineLevel="0" collapsed="false">
      <c r="C341" s="6"/>
      <c r="D341" s="7"/>
      <c r="E341" s="7"/>
      <c r="F341" s="8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="5" customFormat="true" ht="17.25" hidden="false" customHeight="false" outlineLevel="0" collapsed="false">
      <c r="C342" s="6"/>
      <c r="D342" s="7"/>
      <c r="E342" s="7"/>
      <c r="F342" s="8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="5" customFormat="true" ht="17.25" hidden="false" customHeight="false" outlineLevel="0" collapsed="false">
      <c r="C343" s="6"/>
      <c r="D343" s="7"/>
      <c r="E343" s="7"/>
      <c r="F343" s="8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="5" customFormat="true" ht="17.25" hidden="false" customHeight="false" outlineLevel="0" collapsed="false">
      <c r="C344" s="6"/>
      <c r="D344" s="7"/>
      <c r="E344" s="7"/>
      <c r="F344" s="8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="5" customFormat="true" ht="17.25" hidden="false" customHeight="false" outlineLevel="0" collapsed="false">
      <c r="C345" s="6"/>
      <c r="D345" s="7"/>
      <c r="E345" s="7"/>
      <c r="F345" s="8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="5" customFormat="true" ht="17.25" hidden="false" customHeight="false" outlineLevel="0" collapsed="false">
      <c r="C346" s="6"/>
      <c r="D346" s="7"/>
      <c r="E346" s="7"/>
      <c r="F346" s="8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="5" customFormat="true" ht="17.25" hidden="false" customHeight="false" outlineLevel="0" collapsed="false">
      <c r="C347" s="6"/>
      <c r="D347" s="7"/>
      <c r="E347" s="7"/>
      <c r="F347" s="8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="5" customFormat="true" ht="17.25" hidden="false" customHeight="false" outlineLevel="0" collapsed="false">
      <c r="C348" s="6"/>
      <c r="D348" s="7"/>
      <c r="E348" s="7"/>
      <c r="F348" s="8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="5" customFormat="true" ht="17.25" hidden="false" customHeight="false" outlineLevel="0" collapsed="false">
      <c r="C349" s="6"/>
      <c r="D349" s="7"/>
      <c r="E349" s="7"/>
      <c r="F349" s="8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="5" customFormat="true" ht="17.25" hidden="false" customHeight="false" outlineLevel="0" collapsed="false">
      <c r="C350" s="6"/>
      <c r="D350" s="7"/>
      <c r="E350" s="7"/>
      <c r="F350" s="8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="5" customFormat="true" ht="17.25" hidden="false" customHeight="false" outlineLevel="0" collapsed="false">
      <c r="C351" s="6"/>
      <c r="D351" s="7"/>
      <c r="E351" s="7"/>
      <c r="F351" s="8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="5" customFormat="true" ht="17.25" hidden="false" customHeight="false" outlineLevel="0" collapsed="false">
      <c r="C352" s="6"/>
      <c r="D352" s="7"/>
      <c r="E352" s="7"/>
      <c r="F352" s="8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="5" customFormat="true" ht="17.25" hidden="false" customHeight="false" outlineLevel="0" collapsed="false">
      <c r="C353" s="6"/>
      <c r="D353" s="7"/>
      <c r="E353" s="7"/>
      <c r="F353" s="8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="5" customFormat="true" ht="17.25" hidden="false" customHeight="false" outlineLevel="0" collapsed="false">
      <c r="C354" s="6"/>
      <c r="D354" s="7"/>
      <c r="E354" s="7"/>
      <c r="F354" s="8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="5" customFormat="true" ht="17.25" hidden="false" customHeight="false" outlineLevel="0" collapsed="false">
      <c r="C355" s="6"/>
      <c r="D355" s="7"/>
      <c r="E355" s="7"/>
      <c r="F355" s="8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="5" customFormat="true" ht="17.25" hidden="false" customHeight="false" outlineLevel="0" collapsed="false">
      <c r="C356" s="6"/>
      <c r="D356" s="7"/>
      <c r="E356" s="7"/>
      <c r="F356" s="8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="5" customFormat="true" ht="17.25" hidden="false" customHeight="false" outlineLevel="0" collapsed="false">
      <c r="C357" s="6"/>
      <c r="D357" s="7"/>
      <c r="E357" s="7"/>
      <c r="F357" s="8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="5" customFormat="true" ht="17.25" hidden="false" customHeight="false" outlineLevel="0" collapsed="false">
      <c r="C358" s="6"/>
      <c r="D358" s="7"/>
      <c r="E358" s="7"/>
      <c r="F358" s="8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="5" customFormat="true" ht="17.25" hidden="false" customHeight="false" outlineLevel="0" collapsed="false">
      <c r="C359" s="6"/>
      <c r="D359" s="7"/>
      <c r="E359" s="7"/>
      <c r="F359" s="8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="5" customFormat="true" ht="17.25" hidden="false" customHeight="false" outlineLevel="0" collapsed="false">
      <c r="C360" s="6"/>
      <c r="D360" s="7"/>
      <c r="E360" s="7"/>
      <c r="F360" s="8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="5" customFormat="true" ht="17.25" hidden="false" customHeight="false" outlineLevel="0" collapsed="false">
      <c r="C361" s="6"/>
      <c r="D361" s="7"/>
      <c r="E361" s="7"/>
      <c r="F361" s="8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="5" customFormat="true" ht="17.25" hidden="false" customHeight="false" outlineLevel="0" collapsed="false">
      <c r="C362" s="6"/>
      <c r="D362" s="7"/>
      <c r="E362" s="7"/>
      <c r="F362" s="8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="5" customFormat="true" ht="17.25" hidden="false" customHeight="false" outlineLevel="0" collapsed="false">
      <c r="C363" s="6"/>
      <c r="D363" s="7"/>
      <c r="E363" s="7"/>
      <c r="F363" s="8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="5" customFormat="true" ht="17.25" hidden="false" customHeight="false" outlineLevel="0" collapsed="false">
      <c r="C364" s="6"/>
      <c r="D364" s="7"/>
      <c r="E364" s="7"/>
      <c r="F364" s="8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="5" customFormat="true" ht="17.25" hidden="false" customHeight="false" outlineLevel="0" collapsed="false">
      <c r="C365" s="6"/>
      <c r="D365" s="7"/>
      <c r="E365" s="7"/>
      <c r="F365" s="8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="5" customFormat="true" ht="17.25" hidden="false" customHeight="false" outlineLevel="0" collapsed="false">
      <c r="C366" s="6"/>
      <c r="D366" s="7"/>
      <c r="E366" s="7"/>
      <c r="F366" s="8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="5" customFormat="true" ht="17.25" hidden="false" customHeight="false" outlineLevel="0" collapsed="false">
      <c r="C367" s="6"/>
      <c r="D367" s="7"/>
      <c r="E367" s="7"/>
      <c r="F367" s="8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="5" customFormat="true" ht="17.25" hidden="false" customHeight="false" outlineLevel="0" collapsed="false">
      <c r="C368" s="6"/>
      <c r="D368" s="7"/>
      <c r="E368" s="7"/>
      <c r="F368" s="8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="5" customFormat="true" ht="17.25" hidden="false" customHeight="false" outlineLevel="0" collapsed="false">
      <c r="C369" s="6"/>
      <c r="D369" s="7"/>
      <c r="E369" s="7"/>
      <c r="F369" s="8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="5" customFormat="true" ht="17.25" hidden="false" customHeight="false" outlineLevel="0" collapsed="false">
      <c r="C370" s="6"/>
      <c r="D370" s="7"/>
      <c r="E370" s="7"/>
      <c r="F370" s="8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="5" customFormat="true" ht="17.25" hidden="false" customHeight="false" outlineLevel="0" collapsed="false">
      <c r="C371" s="6"/>
      <c r="D371" s="7"/>
      <c r="E371" s="7"/>
      <c r="F371" s="8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="5" customFormat="true" ht="17.25" hidden="false" customHeight="false" outlineLevel="0" collapsed="false">
      <c r="C372" s="6"/>
      <c r="D372" s="7"/>
      <c r="E372" s="7"/>
      <c r="F372" s="8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="5" customFormat="true" ht="17.25" hidden="false" customHeight="false" outlineLevel="0" collapsed="false">
      <c r="C373" s="6"/>
      <c r="D373" s="7"/>
      <c r="E373" s="7"/>
      <c r="F373" s="8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="5" customFormat="true" ht="17.25" hidden="false" customHeight="false" outlineLevel="0" collapsed="false">
      <c r="C374" s="6"/>
      <c r="D374" s="7"/>
      <c r="E374" s="7"/>
      <c r="F374" s="8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="5" customFormat="true" ht="17.25" hidden="false" customHeight="false" outlineLevel="0" collapsed="false">
      <c r="C375" s="6"/>
      <c r="D375" s="7"/>
      <c r="E375" s="7"/>
      <c r="F375" s="8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="5" customFormat="true" ht="17.25" hidden="false" customHeight="false" outlineLevel="0" collapsed="false">
      <c r="C376" s="6"/>
      <c r="D376" s="7"/>
      <c r="E376" s="7"/>
      <c r="F376" s="8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="5" customFormat="true" ht="17.25" hidden="false" customHeight="false" outlineLevel="0" collapsed="false">
      <c r="C377" s="6"/>
      <c r="D377" s="7"/>
      <c r="E377" s="7"/>
      <c r="F377" s="8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="5" customFormat="true" ht="17.25" hidden="false" customHeight="false" outlineLevel="0" collapsed="false">
      <c r="C378" s="6"/>
      <c r="D378" s="7"/>
      <c r="E378" s="7"/>
      <c r="F378" s="8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="5" customFormat="true" ht="17.25" hidden="false" customHeight="false" outlineLevel="0" collapsed="false">
      <c r="C379" s="6"/>
      <c r="D379" s="7"/>
      <c r="E379" s="7"/>
      <c r="F379" s="8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="5" customFormat="true" ht="17.25" hidden="false" customHeight="false" outlineLevel="0" collapsed="false">
      <c r="C380" s="6"/>
      <c r="D380" s="7"/>
      <c r="E380" s="7"/>
      <c r="F380" s="8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="5" customFormat="true" ht="17.25" hidden="false" customHeight="false" outlineLevel="0" collapsed="false">
      <c r="C381" s="6"/>
      <c r="D381" s="7"/>
      <c r="E381" s="7"/>
      <c r="F381" s="8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="5" customFormat="true" ht="17.25" hidden="false" customHeight="false" outlineLevel="0" collapsed="false">
      <c r="C382" s="6"/>
      <c r="D382" s="7"/>
      <c r="E382" s="7"/>
      <c r="F382" s="8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="5" customFormat="true" ht="17.25" hidden="false" customHeight="false" outlineLevel="0" collapsed="false">
      <c r="C383" s="6"/>
      <c r="D383" s="7"/>
      <c r="E383" s="7"/>
      <c r="F383" s="8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="5" customFormat="true" ht="17.25" hidden="false" customHeight="false" outlineLevel="0" collapsed="false">
      <c r="C384" s="6"/>
      <c r="D384" s="7"/>
      <c r="E384" s="7"/>
      <c r="F384" s="8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="5" customFormat="true" ht="17.25" hidden="false" customHeight="false" outlineLevel="0" collapsed="false">
      <c r="C385" s="6"/>
      <c r="D385" s="7"/>
      <c r="E385" s="7"/>
      <c r="F385" s="8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="5" customFormat="true" ht="17.25" hidden="false" customHeight="false" outlineLevel="0" collapsed="false">
      <c r="C386" s="6"/>
      <c r="D386" s="7"/>
      <c r="E386" s="7"/>
      <c r="F386" s="8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="5" customFormat="true" ht="17.25" hidden="false" customHeight="false" outlineLevel="0" collapsed="false">
      <c r="C387" s="6"/>
      <c r="D387" s="7"/>
      <c r="E387" s="7"/>
      <c r="F387" s="8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="5" customFormat="true" ht="17.25" hidden="false" customHeight="false" outlineLevel="0" collapsed="false">
      <c r="C388" s="6"/>
      <c r="D388" s="7"/>
      <c r="E388" s="7"/>
      <c r="F388" s="8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="5" customFormat="true" ht="17.25" hidden="false" customHeight="false" outlineLevel="0" collapsed="false">
      <c r="C389" s="6"/>
      <c r="D389" s="7"/>
      <c r="E389" s="7"/>
      <c r="F389" s="8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="5" customFormat="true" ht="17.25" hidden="false" customHeight="false" outlineLevel="0" collapsed="false">
      <c r="C390" s="6"/>
      <c r="D390" s="7"/>
      <c r="E390" s="7"/>
      <c r="F390" s="8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="5" customFormat="true" ht="17.25" hidden="false" customHeight="false" outlineLevel="0" collapsed="false">
      <c r="C391" s="6"/>
      <c r="D391" s="7"/>
      <c r="E391" s="7"/>
      <c r="F391" s="8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="5" customFormat="true" ht="17.25" hidden="false" customHeight="false" outlineLevel="0" collapsed="false">
      <c r="C392" s="6"/>
      <c r="D392" s="7"/>
      <c r="E392" s="7"/>
      <c r="F392" s="8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="5" customFormat="true" ht="17.25" hidden="false" customHeight="false" outlineLevel="0" collapsed="false">
      <c r="C393" s="6"/>
      <c r="D393" s="7"/>
      <c r="E393" s="7"/>
      <c r="F393" s="8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="5" customFormat="true" ht="17.25" hidden="false" customHeight="false" outlineLevel="0" collapsed="false">
      <c r="C394" s="6"/>
      <c r="D394" s="7"/>
      <c r="E394" s="7"/>
      <c r="F394" s="8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="5" customFormat="true" ht="17.25" hidden="false" customHeight="false" outlineLevel="0" collapsed="false">
      <c r="C395" s="6"/>
      <c r="D395" s="7"/>
      <c r="E395" s="7"/>
      <c r="F395" s="8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="5" customFormat="true" ht="17.25" hidden="false" customHeight="false" outlineLevel="0" collapsed="false">
      <c r="C396" s="6"/>
      <c r="D396" s="7"/>
      <c r="E396" s="7"/>
      <c r="F396" s="8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="5" customFormat="true" ht="17.25" hidden="false" customHeight="false" outlineLevel="0" collapsed="false">
      <c r="C397" s="6"/>
      <c r="D397" s="7"/>
      <c r="E397" s="7"/>
      <c r="F397" s="8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="5" customFormat="true" ht="17.25" hidden="false" customHeight="false" outlineLevel="0" collapsed="false">
      <c r="C398" s="6"/>
      <c r="D398" s="7"/>
      <c r="E398" s="7"/>
      <c r="F398" s="8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="5" customFormat="true" ht="17.25" hidden="false" customHeight="false" outlineLevel="0" collapsed="false">
      <c r="C399" s="6"/>
      <c r="D399" s="7"/>
      <c r="E399" s="7"/>
      <c r="F399" s="8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="5" customFormat="true" ht="17.25" hidden="false" customHeight="false" outlineLevel="0" collapsed="false">
      <c r="C400" s="6"/>
      <c r="D400" s="7"/>
      <c r="E400" s="7"/>
      <c r="F400" s="8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="5" customFormat="true" ht="17.25" hidden="false" customHeight="false" outlineLevel="0" collapsed="false">
      <c r="C401" s="6"/>
      <c r="D401" s="7"/>
      <c r="E401" s="7"/>
      <c r="F401" s="8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="5" customFormat="true" ht="17.25" hidden="false" customHeight="false" outlineLevel="0" collapsed="false">
      <c r="C402" s="6"/>
      <c r="D402" s="7"/>
      <c r="E402" s="7"/>
      <c r="F402" s="8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="5" customFormat="true" ht="17.25" hidden="false" customHeight="false" outlineLevel="0" collapsed="false">
      <c r="C403" s="6"/>
      <c r="D403" s="7"/>
      <c r="E403" s="7"/>
      <c r="F403" s="8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="5" customFormat="true" ht="17.25" hidden="false" customHeight="false" outlineLevel="0" collapsed="false">
      <c r="C404" s="6"/>
      <c r="D404" s="7"/>
      <c r="E404" s="7"/>
      <c r="F404" s="8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="5" customFormat="true" ht="17.25" hidden="false" customHeight="false" outlineLevel="0" collapsed="false">
      <c r="C405" s="6"/>
      <c r="D405" s="7"/>
      <c r="E405" s="7"/>
      <c r="F405" s="8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="5" customFormat="true" ht="17.25" hidden="false" customHeight="false" outlineLevel="0" collapsed="false">
      <c r="C406" s="6"/>
      <c r="D406" s="7"/>
      <c r="E406" s="7"/>
      <c r="F406" s="8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="5" customFormat="true" ht="17.25" hidden="false" customHeight="false" outlineLevel="0" collapsed="false">
      <c r="C407" s="6"/>
      <c r="D407" s="7"/>
      <c r="E407" s="7"/>
      <c r="F407" s="8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="5" customFormat="true" ht="17.25" hidden="false" customHeight="false" outlineLevel="0" collapsed="false">
      <c r="C408" s="6"/>
      <c r="D408" s="7"/>
      <c r="E408" s="7"/>
      <c r="F408" s="8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="5" customFormat="true" ht="17.25" hidden="false" customHeight="false" outlineLevel="0" collapsed="false">
      <c r="C409" s="6"/>
      <c r="D409" s="7"/>
      <c r="E409" s="7"/>
      <c r="F409" s="8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="5" customFormat="true" ht="17.25" hidden="false" customHeight="false" outlineLevel="0" collapsed="false">
      <c r="C410" s="6"/>
      <c r="D410" s="7"/>
      <c r="E410" s="7"/>
      <c r="F410" s="8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="5" customFormat="true" ht="17.25" hidden="false" customHeight="false" outlineLevel="0" collapsed="false">
      <c r="C411" s="6"/>
      <c r="D411" s="7"/>
      <c r="E411" s="7"/>
      <c r="F411" s="8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="5" customFormat="true" ht="17.25" hidden="false" customHeight="false" outlineLevel="0" collapsed="false">
      <c r="C412" s="6"/>
      <c r="D412" s="7"/>
      <c r="E412" s="7"/>
      <c r="F412" s="8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="5" customFormat="true" ht="17.25" hidden="false" customHeight="false" outlineLevel="0" collapsed="false">
      <c r="C413" s="6"/>
      <c r="D413" s="7"/>
      <c r="E413" s="7"/>
      <c r="F413" s="8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="5" customFormat="true" ht="17.25" hidden="false" customHeight="false" outlineLevel="0" collapsed="false">
      <c r="C414" s="6"/>
      <c r="D414" s="7"/>
      <c r="E414" s="7"/>
      <c r="F414" s="8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="5" customFormat="true" ht="17.25" hidden="false" customHeight="false" outlineLevel="0" collapsed="false">
      <c r="C415" s="6"/>
      <c r="D415" s="7"/>
      <c r="E415" s="7"/>
      <c r="F415" s="8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="5" customFormat="true" ht="17.25" hidden="false" customHeight="false" outlineLevel="0" collapsed="false">
      <c r="C416" s="6"/>
      <c r="D416" s="7"/>
      <c r="E416" s="7"/>
      <c r="F416" s="8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="5" customFormat="true" ht="17.25" hidden="false" customHeight="false" outlineLevel="0" collapsed="false">
      <c r="C417" s="6"/>
      <c r="D417" s="7"/>
      <c r="E417" s="7"/>
      <c r="F417" s="8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="5" customFormat="true" ht="17.25" hidden="false" customHeight="false" outlineLevel="0" collapsed="false">
      <c r="C418" s="6"/>
      <c r="D418" s="7"/>
      <c r="E418" s="7"/>
      <c r="F418" s="8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="5" customFormat="true" ht="17.25" hidden="false" customHeight="false" outlineLevel="0" collapsed="false">
      <c r="C419" s="6"/>
      <c r="D419" s="7"/>
      <c r="E419" s="7"/>
      <c r="F419" s="8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="5" customFormat="true" ht="17.25" hidden="false" customHeight="false" outlineLevel="0" collapsed="false">
      <c r="C420" s="6"/>
      <c r="D420" s="7"/>
      <c r="E420" s="7"/>
      <c r="F420" s="8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="5" customFormat="true" ht="17.25" hidden="false" customHeight="false" outlineLevel="0" collapsed="false">
      <c r="C421" s="6"/>
      <c r="D421" s="7"/>
      <c r="E421" s="7"/>
      <c r="F421" s="8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="5" customFormat="true" ht="17.25" hidden="false" customHeight="false" outlineLevel="0" collapsed="false">
      <c r="C422" s="6"/>
      <c r="D422" s="7"/>
      <c r="E422" s="7"/>
      <c r="F422" s="8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="5" customFormat="true" ht="17.25" hidden="false" customHeight="false" outlineLevel="0" collapsed="false">
      <c r="C423" s="6"/>
      <c r="D423" s="7"/>
      <c r="E423" s="7"/>
      <c r="F423" s="8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="5" customFormat="true" ht="17.25" hidden="false" customHeight="false" outlineLevel="0" collapsed="false">
      <c r="C424" s="6"/>
      <c r="D424" s="7"/>
      <c r="E424" s="7"/>
      <c r="F424" s="8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="5" customFormat="true" ht="17.25" hidden="false" customHeight="false" outlineLevel="0" collapsed="false">
      <c r="C425" s="6"/>
      <c r="D425" s="7"/>
      <c r="E425" s="7"/>
      <c r="F425" s="8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="5" customFormat="true" ht="17.25" hidden="false" customHeight="false" outlineLevel="0" collapsed="false">
      <c r="C426" s="6"/>
      <c r="D426" s="7"/>
      <c r="E426" s="7"/>
      <c r="F426" s="8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="5" customFormat="true" ht="17.25" hidden="false" customHeight="false" outlineLevel="0" collapsed="false">
      <c r="C427" s="6"/>
      <c r="D427" s="7"/>
      <c r="E427" s="7"/>
      <c r="F427" s="8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="5" customFormat="true" ht="17.25" hidden="false" customHeight="false" outlineLevel="0" collapsed="false">
      <c r="C428" s="6"/>
      <c r="D428" s="7"/>
      <c r="E428" s="7"/>
      <c r="F428" s="8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="5" customFormat="true" ht="17.25" hidden="false" customHeight="false" outlineLevel="0" collapsed="false">
      <c r="C429" s="6"/>
      <c r="D429" s="7"/>
      <c r="E429" s="7"/>
      <c r="F429" s="8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="5" customFormat="true" ht="17.25" hidden="false" customHeight="false" outlineLevel="0" collapsed="false">
      <c r="C430" s="6"/>
      <c r="D430" s="7"/>
      <c r="E430" s="7"/>
      <c r="F430" s="8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="5" customFormat="true" ht="17.25" hidden="false" customHeight="false" outlineLevel="0" collapsed="false">
      <c r="C431" s="6"/>
      <c r="D431" s="7"/>
      <c r="E431" s="7"/>
      <c r="F431" s="8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="5" customFormat="true" ht="17.25" hidden="false" customHeight="false" outlineLevel="0" collapsed="false">
      <c r="C432" s="6"/>
      <c r="D432" s="7"/>
      <c r="E432" s="7"/>
      <c r="F432" s="8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="5" customFormat="true" ht="17.25" hidden="false" customHeight="false" outlineLevel="0" collapsed="false">
      <c r="C433" s="6"/>
      <c r="D433" s="7"/>
      <c r="E433" s="7"/>
      <c r="F433" s="8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="5" customFormat="true" ht="17.25" hidden="false" customHeight="false" outlineLevel="0" collapsed="false">
      <c r="C434" s="6"/>
      <c r="D434" s="7"/>
      <c r="E434" s="7"/>
      <c r="F434" s="8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="5" customFormat="true" ht="17.25" hidden="false" customHeight="false" outlineLevel="0" collapsed="false">
      <c r="C435" s="6"/>
      <c r="D435" s="7"/>
      <c r="E435" s="7"/>
      <c r="F435" s="8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="5" customFormat="true" ht="17.25" hidden="false" customHeight="false" outlineLevel="0" collapsed="false">
      <c r="C436" s="6"/>
      <c r="D436" s="7"/>
      <c r="E436" s="7"/>
      <c r="F436" s="8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="5" customFormat="true" ht="17.25" hidden="false" customHeight="false" outlineLevel="0" collapsed="false">
      <c r="C437" s="6"/>
      <c r="D437" s="7"/>
      <c r="E437" s="7"/>
      <c r="F437" s="8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="5" customFormat="true" ht="17.25" hidden="false" customHeight="false" outlineLevel="0" collapsed="false">
      <c r="C438" s="6"/>
      <c r="D438" s="7"/>
      <c r="E438" s="7"/>
      <c r="F438" s="8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="5" customFormat="true" ht="17.25" hidden="false" customHeight="false" outlineLevel="0" collapsed="false">
      <c r="C439" s="6"/>
      <c r="D439" s="7"/>
      <c r="E439" s="7"/>
      <c r="F439" s="8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="5" customFormat="true" ht="17.25" hidden="false" customHeight="false" outlineLevel="0" collapsed="false">
      <c r="C440" s="6"/>
      <c r="D440" s="7"/>
      <c r="E440" s="7"/>
      <c r="F440" s="8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="5" customFormat="true" ht="17.25" hidden="false" customHeight="false" outlineLevel="0" collapsed="false">
      <c r="C441" s="6"/>
      <c r="D441" s="7"/>
      <c r="E441" s="7"/>
      <c r="F441" s="8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="5" customFormat="true" ht="17.25" hidden="false" customHeight="false" outlineLevel="0" collapsed="false">
      <c r="C442" s="6"/>
      <c r="D442" s="7"/>
      <c r="E442" s="7"/>
      <c r="F442" s="8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="5" customFormat="true" ht="17.25" hidden="false" customHeight="false" outlineLevel="0" collapsed="false">
      <c r="C443" s="6"/>
      <c r="D443" s="7"/>
      <c r="E443" s="7"/>
      <c r="F443" s="8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="5" customFormat="true" ht="17.25" hidden="false" customHeight="false" outlineLevel="0" collapsed="false">
      <c r="C444" s="6"/>
      <c r="D444" s="7"/>
      <c r="E444" s="7"/>
      <c r="F444" s="8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="5" customFormat="true" ht="17.25" hidden="false" customHeight="false" outlineLevel="0" collapsed="false">
      <c r="C445" s="6"/>
      <c r="D445" s="7"/>
      <c r="E445" s="7"/>
      <c r="F445" s="8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="5" customFormat="true" ht="17.25" hidden="false" customHeight="false" outlineLevel="0" collapsed="false">
      <c r="C446" s="6"/>
      <c r="D446" s="7"/>
      <c r="E446" s="7"/>
      <c r="F446" s="8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="5" customFormat="true" ht="17.25" hidden="false" customHeight="false" outlineLevel="0" collapsed="false">
      <c r="C447" s="6"/>
      <c r="D447" s="7"/>
      <c r="E447" s="7"/>
      <c r="F447" s="8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="5" customFormat="true" ht="17.25" hidden="false" customHeight="false" outlineLevel="0" collapsed="false">
      <c r="C448" s="6"/>
      <c r="D448" s="7"/>
      <c r="E448" s="7"/>
      <c r="F448" s="8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="5" customFormat="true" ht="17.25" hidden="false" customHeight="false" outlineLevel="0" collapsed="false">
      <c r="C449" s="6"/>
      <c r="D449" s="7"/>
      <c r="E449" s="7"/>
      <c r="F449" s="8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="5" customFormat="true" ht="17.25" hidden="false" customHeight="false" outlineLevel="0" collapsed="false">
      <c r="C450" s="6"/>
      <c r="D450" s="7"/>
      <c r="E450" s="7"/>
      <c r="F450" s="8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="5" customFormat="true" ht="17.25" hidden="false" customHeight="false" outlineLevel="0" collapsed="false">
      <c r="C451" s="6"/>
      <c r="D451" s="7"/>
      <c r="E451" s="7"/>
      <c r="F451" s="8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="5" customFormat="true" ht="17.25" hidden="false" customHeight="false" outlineLevel="0" collapsed="false">
      <c r="C452" s="6"/>
      <c r="D452" s="7"/>
      <c r="E452" s="7"/>
      <c r="F452" s="8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="5" customFormat="true" ht="17.25" hidden="false" customHeight="false" outlineLevel="0" collapsed="false">
      <c r="C453" s="6"/>
      <c r="D453" s="7"/>
      <c r="E453" s="7"/>
      <c r="F453" s="8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="5" customFormat="true" ht="17.25" hidden="false" customHeight="false" outlineLevel="0" collapsed="false">
      <c r="C454" s="6"/>
      <c r="D454" s="7"/>
      <c r="E454" s="7"/>
      <c r="F454" s="8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="5" customFormat="true" ht="17.25" hidden="false" customHeight="false" outlineLevel="0" collapsed="false">
      <c r="C455" s="6"/>
      <c r="D455" s="7"/>
      <c r="E455" s="7"/>
      <c r="F455" s="8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="5" customFormat="true" ht="17.25" hidden="false" customHeight="false" outlineLevel="0" collapsed="false">
      <c r="C456" s="6"/>
      <c r="D456" s="7"/>
      <c r="E456" s="7"/>
      <c r="F456" s="8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="5" customFormat="true" ht="17.25" hidden="false" customHeight="false" outlineLevel="0" collapsed="false">
      <c r="C457" s="6"/>
      <c r="D457" s="7"/>
      <c r="E457" s="7"/>
      <c r="F457" s="8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="5" customFormat="true" ht="17.25" hidden="false" customHeight="false" outlineLevel="0" collapsed="false">
      <c r="C458" s="6"/>
      <c r="D458" s="7"/>
      <c r="E458" s="7"/>
      <c r="F458" s="8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="5" customFormat="true" ht="17.25" hidden="false" customHeight="false" outlineLevel="0" collapsed="false">
      <c r="C459" s="6"/>
      <c r="D459" s="7"/>
      <c r="E459" s="7"/>
      <c r="F459" s="8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="5" customFormat="true" ht="17.25" hidden="false" customHeight="false" outlineLevel="0" collapsed="false">
      <c r="C460" s="6"/>
      <c r="D460" s="7"/>
      <c r="E460" s="7"/>
      <c r="F460" s="8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="5" customFormat="true" ht="17.25" hidden="false" customHeight="false" outlineLevel="0" collapsed="false">
      <c r="C461" s="6"/>
      <c r="D461" s="7"/>
      <c r="E461" s="7"/>
      <c r="F461" s="8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="5" customFormat="true" ht="17.25" hidden="false" customHeight="false" outlineLevel="0" collapsed="false">
      <c r="C462" s="6"/>
      <c r="D462" s="7"/>
      <c r="E462" s="7"/>
      <c r="F462" s="8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="5" customFormat="true" ht="17.25" hidden="false" customHeight="false" outlineLevel="0" collapsed="false">
      <c r="C463" s="6"/>
      <c r="D463" s="7"/>
      <c r="E463" s="7"/>
      <c r="F463" s="8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="5" customFormat="true" ht="17.25" hidden="false" customHeight="false" outlineLevel="0" collapsed="false">
      <c r="C464" s="6"/>
      <c r="D464" s="7"/>
      <c r="E464" s="7"/>
      <c r="F464" s="8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="5" customFormat="true" ht="17.25" hidden="false" customHeight="false" outlineLevel="0" collapsed="false">
      <c r="C465" s="6"/>
      <c r="D465" s="7"/>
      <c r="E465" s="7"/>
      <c r="F465" s="8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="5" customFormat="true" ht="17.25" hidden="false" customHeight="false" outlineLevel="0" collapsed="false">
      <c r="C466" s="6"/>
      <c r="D466" s="7"/>
      <c r="E466" s="7"/>
      <c r="F466" s="8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="5" customFormat="true" ht="17.25" hidden="false" customHeight="false" outlineLevel="0" collapsed="false">
      <c r="C467" s="6"/>
      <c r="D467" s="7"/>
      <c r="E467" s="7"/>
      <c r="F467" s="8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="5" customFormat="true" ht="17.25" hidden="false" customHeight="false" outlineLevel="0" collapsed="false">
      <c r="C468" s="6"/>
      <c r="D468" s="7"/>
      <c r="E468" s="7"/>
      <c r="F468" s="8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="5" customFormat="true" ht="17.25" hidden="false" customHeight="false" outlineLevel="0" collapsed="false">
      <c r="C469" s="6"/>
      <c r="D469" s="7"/>
      <c r="E469" s="7"/>
      <c r="F469" s="8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="5" customFormat="true" ht="17.25" hidden="false" customHeight="false" outlineLevel="0" collapsed="false">
      <c r="C470" s="6"/>
      <c r="D470" s="7"/>
      <c r="E470" s="7"/>
      <c r="F470" s="8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="5" customFormat="true" ht="17.25" hidden="false" customHeight="false" outlineLevel="0" collapsed="false">
      <c r="C471" s="6"/>
      <c r="D471" s="7"/>
      <c r="E471" s="7"/>
      <c r="F471" s="8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="5" customFormat="true" ht="17.25" hidden="false" customHeight="false" outlineLevel="0" collapsed="false">
      <c r="C472" s="6"/>
      <c r="D472" s="7"/>
      <c r="E472" s="7"/>
      <c r="F472" s="8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="5" customFormat="true" ht="17.25" hidden="false" customHeight="false" outlineLevel="0" collapsed="false">
      <c r="C473" s="6"/>
      <c r="D473" s="7"/>
      <c r="E473" s="7"/>
      <c r="F473" s="8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="5" customFormat="true" ht="17.25" hidden="false" customHeight="false" outlineLevel="0" collapsed="false">
      <c r="C474" s="6"/>
      <c r="D474" s="7"/>
      <c r="E474" s="7"/>
      <c r="F474" s="8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="5" customFormat="true" ht="17.25" hidden="false" customHeight="false" outlineLevel="0" collapsed="false">
      <c r="C475" s="6"/>
      <c r="D475" s="7"/>
      <c r="E475" s="7"/>
      <c r="F475" s="8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="5" customFormat="true" ht="17.25" hidden="false" customHeight="false" outlineLevel="0" collapsed="false">
      <c r="C476" s="6"/>
      <c r="D476" s="7"/>
      <c r="E476" s="7"/>
      <c r="F476" s="8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="5" customFormat="true" ht="17.25" hidden="false" customHeight="false" outlineLevel="0" collapsed="false">
      <c r="C477" s="6"/>
      <c r="D477" s="7"/>
      <c r="E477" s="7"/>
      <c r="F477" s="8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="5" customFormat="true" ht="17.25" hidden="false" customHeight="false" outlineLevel="0" collapsed="false">
      <c r="C478" s="6"/>
      <c r="D478" s="7"/>
      <c r="E478" s="7"/>
      <c r="F478" s="8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="5" customFormat="true" ht="17.25" hidden="false" customHeight="false" outlineLevel="0" collapsed="false">
      <c r="C479" s="6"/>
      <c r="D479" s="7"/>
      <c r="E479" s="7"/>
      <c r="F479" s="8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="5" customFormat="true" ht="17.25" hidden="false" customHeight="false" outlineLevel="0" collapsed="false">
      <c r="C480" s="6"/>
      <c r="D480" s="7"/>
      <c r="E480" s="7"/>
      <c r="F480" s="8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="5" customFormat="true" ht="17.25" hidden="false" customHeight="false" outlineLevel="0" collapsed="false">
      <c r="C481" s="6"/>
      <c r="D481" s="7"/>
      <c r="E481" s="7"/>
      <c r="F481" s="8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="5" customFormat="true" ht="17.25" hidden="false" customHeight="false" outlineLevel="0" collapsed="false">
      <c r="C482" s="6"/>
      <c r="D482" s="7"/>
      <c r="E482" s="7"/>
      <c r="F482" s="8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="5" customFormat="true" ht="17.25" hidden="false" customHeight="false" outlineLevel="0" collapsed="false">
      <c r="C483" s="6"/>
      <c r="D483" s="7"/>
      <c r="E483" s="7"/>
      <c r="F483" s="8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="5" customFormat="true" ht="17.25" hidden="false" customHeight="false" outlineLevel="0" collapsed="false">
      <c r="C484" s="6"/>
      <c r="D484" s="7"/>
      <c r="E484" s="7"/>
      <c r="F484" s="8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="5" customFormat="true" ht="17.25" hidden="false" customHeight="false" outlineLevel="0" collapsed="false">
      <c r="C485" s="6"/>
      <c r="D485" s="7"/>
      <c r="E485" s="7"/>
      <c r="F485" s="8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="5" customFormat="true" ht="17.25" hidden="false" customHeight="false" outlineLevel="0" collapsed="false">
      <c r="C486" s="6"/>
      <c r="D486" s="7"/>
      <c r="E486" s="7"/>
      <c r="F486" s="8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="5" customFormat="true" ht="17.25" hidden="false" customHeight="false" outlineLevel="0" collapsed="false">
      <c r="C487" s="6"/>
      <c r="D487" s="7"/>
      <c r="E487" s="7"/>
      <c r="F487" s="8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="5" customFormat="true" ht="17.25" hidden="false" customHeight="false" outlineLevel="0" collapsed="false">
      <c r="C488" s="6"/>
      <c r="D488" s="7"/>
      <c r="E488" s="7"/>
      <c r="F488" s="8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="5" customFormat="true" ht="17.25" hidden="false" customHeight="false" outlineLevel="0" collapsed="false">
      <c r="C489" s="6"/>
      <c r="D489" s="7"/>
      <c r="E489" s="7"/>
      <c r="F489" s="8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="5" customFormat="true" ht="17.25" hidden="false" customHeight="false" outlineLevel="0" collapsed="false">
      <c r="C490" s="6"/>
      <c r="D490" s="7"/>
      <c r="E490" s="7"/>
      <c r="F490" s="8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="5" customFormat="true" ht="17.25" hidden="false" customHeight="false" outlineLevel="0" collapsed="false">
      <c r="C491" s="6"/>
      <c r="D491" s="7"/>
      <c r="E491" s="7"/>
      <c r="F491" s="8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="5" customFormat="true" ht="17.25" hidden="false" customHeight="false" outlineLevel="0" collapsed="false">
      <c r="C492" s="6"/>
      <c r="D492" s="7"/>
      <c r="E492" s="7"/>
      <c r="F492" s="8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="5" customFormat="true" ht="17.25" hidden="false" customHeight="false" outlineLevel="0" collapsed="false">
      <c r="C493" s="6"/>
      <c r="D493" s="7"/>
      <c r="E493" s="7"/>
      <c r="F493" s="8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="5" customFormat="true" ht="17.25" hidden="false" customHeight="false" outlineLevel="0" collapsed="false">
      <c r="C494" s="6"/>
      <c r="D494" s="7"/>
      <c r="E494" s="7"/>
      <c r="F494" s="8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="5" customFormat="true" ht="17.25" hidden="false" customHeight="false" outlineLevel="0" collapsed="false">
      <c r="C495" s="6"/>
      <c r="D495" s="7"/>
      <c r="E495" s="7"/>
      <c r="F495" s="8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="5" customFormat="true" ht="17.25" hidden="false" customHeight="false" outlineLevel="0" collapsed="false">
      <c r="C496" s="6"/>
      <c r="D496" s="7"/>
      <c r="E496" s="7"/>
      <c r="F496" s="8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="5" customFormat="true" ht="17.25" hidden="false" customHeight="false" outlineLevel="0" collapsed="false">
      <c r="C497" s="6"/>
      <c r="D497" s="7"/>
      <c r="E497" s="7"/>
      <c r="F497" s="8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="5" customFormat="true" ht="17.25" hidden="false" customHeight="false" outlineLevel="0" collapsed="false">
      <c r="C498" s="6"/>
      <c r="D498" s="7"/>
      <c r="E498" s="7"/>
      <c r="F498" s="8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="5" customFormat="true" ht="17.25" hidden="false" customHeight="false" outlineLevel="0" collapsed="false">
      <c r="C499" s="6"/>
      <c r="D499" s="7"/>
      <c r="E499" s="7"/>
      <c r="F499" s="8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="5" customFormat="true" ht="17.25" hidden="false" customHeight="false" outlineLevel="0" collapsed="false">
      <c r="C500" s="6"/>
      <c r="D500" s="7"/>
      <c r="E500" s="7"/>
      <c r="F500" s="8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="5" customFormat="true" ht="17.25" hidden="false" customHeight="false" outlineLevel="0" collapsed="false">
      <c r="C501" s="6"/>
      <c r="D501" s="7"/>
      <c r="E501" s="7"/>
      <c r="F501" s="8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="5" customFormat="true" ht="17.25" hidden="false" customHeight="false" outlineLevel="0" collapsed="false">
      <c r="C502" s="6"/>
      <c r="D502" s="7"/>
      <c r="E502" s="7"/>
      <c r="F502" s="8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="5" customFormat="true" ht="17.25" hidden="false" customHeight="false" outlineLevel="0" collapsed="false">
      <c r="C503" s="6"/>
      <c r="D503" s="7"/>
      <c r="E503" s="7"/>
      <c r="F503" s="8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="5" customFormat="true" ht="17.25" hidden="false" customHeight="false" outlineLevel="0" collapsed="false">
      <c r="C504" s="6"/>
      <c r="D504" s="7"/>
      <c r="E504" s="7"/>
      <c r="F504" s="8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="5" customFormat="true" ht="17.25" hidden="false" customHeight="false" outlineLevel="0" collapsed="false">
      <c r="C505" s="6"/>
      <c r="D505" s="7"/>
      <c r="E505" s="7"/>
      <c r="F505" s="8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="5" customFormat="true" ht="17.25" hidden="false" customHeight="false" outlineLevel="0" collapsed="false">
      <c r="C506" s="6"/>
      <c r="D506" s="7"/>
      <c r="E506" s="7"/>
      <c r="F506" s="8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="5" customFormat="true" ht="17.25" hidden="false" customHeight="false" outlineLevel="0" collapsed="false">
      <c r="C507" s="6"/>
      <c r="D507" s="7"/>
      <c r="E507" s="7"/>
      <c r="F507" s="8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="5" customFormat="true" ht="17.25" hidden="false" customHeight="false" outlineLevel="0" collapsed="false">
      <c r="C508" s="6"/>
      <c r="D508" s="7"/>
      <c r="E508" s="7"/>
      <c r="F508" s="8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="5" customFormat="true" ht="17.25" hidden="false" customHeight="false" outlineLevel="0" collapsed="false">
      <c r="C509" s="6"/>
      <c r="D509" s="7"/>
      <c r="E509" s="7"/>
      <c r="F509" s="8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="5" customFormat="true" ht="17.25" hidden="false" customHeight="false" outlineLevel="0" collapsed="false">
      <c r="C510" s="6"/>
      <c r="D510" s="7"/>
      <c r="E510" s="7"/>
      <c r="F510" s="8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="5" customFormat="true" ht="17.25" hidden="false" customHeight="false" outlineLevel="0" collapsed="false">
      <c r="C511" s="6"/>
      <c r="D511" s="7"/>
      <c r="E511" s="7"/>
      <c r="F511" s="8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="5" customFormat="true" ht="17.25" hidden="false" customHeight="false" outlineLevel="0" collapsed="false">
      <c r="C512" s="6"/>
      <c r="D512" s="7"/>
      <c r="E512" s="7"/>
      <c r="F512" s="8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="5" customFormat="true" ht="17.25" hidden="false" customHeight="false" outlineLevel="0" collapsed="false">
      <c r="C513" s="6"/>
      <c r="D513" s="7"/>
      <c r="E513" s="7"/>
      <c r="F513" s="8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="5" customFormat="true" ht="17.25" hidden="false" customHeight="false" outlineLevel="0" collapsed="false">
      <c r="C514" s="6"/>
      <c r="D514" s="7"/>
      <c r="E514" s="7"/>
      <c r="F514" s="8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="5" customFormat="true" ht="17.25" hidden="false" customHeight="false" outlineLevel="0" collapsed="false">
      <c r="C515" s="6"/>
      <c r="D515" s="7"/>
      <c r="E515" s="7"/>
      <c r="F515" s="8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="5" customFormat="true" ht="17.25" hidden="false" customHeight="false" outlineLevel="0" collapsed="false">
      <c r="C516" s="6"/>
      <c r="D516" s="7"/>
      <c r="E516" s="7"/>
      <c r="F516" s="8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="5" customFormat="true" ht="17.25" hidden="false" customHeight="false" outlineLevel="0" collapsed="false">
      <c r="C517" s="6"/>
      <c r="D517" s="7"/>
      <c r="E517" s="7"/>
      <c r="F517" s="8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="5" customFormat="true" ht="17.25" hidden="false" customHeight="false" outlineLevel="0" collapsed="false">
      <c r="C518" s="6"/>
      <c r="D518" s="7"/>
      <c r="E518" s="7"/>
      <c r="F518" s="8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="5" customFormat="true" ht="17.25" hidden="false" customHeight="false" outlineLevel="0" collapsed="false">
      <c r="C519" s="6"/>
      <c r="D519" s="7"/>
      <c r="E519" s="7"/>
      <c r="F519" s="8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="5" customFormat="true" ht="17.25" hidden="false" customHeight="false" outlineLevel="0" collapsed="false">
      <c r="C520" s="6"/>
      <c r="D520" s="7"/>
      <c r="E520" s="7"/>
      <c r="F520" s="8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="5" customFormat="true" ht="17.25" hidden="false" customHeight="false" outlineLevel="0" collapsed="false">
      <c r="C521" s="6"/>
      <c r="D521" s="7"/>
      <c r="E521" s="7"/>
      <c r="F521" s="8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="5" customFormat="true" ht="17.25" hidden="false" customHeight="false" outlineLevel="0" collapsed="false">
      <c r="C522" s="6"/>
      <c r="D522" s="7"/>
      <c r="E522" s="7"/>
      <c r="F522" s="8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="5" customFormat="true" ht="17.25" hidden="false" customHeight="false" outlineLevel="0" collapsed="false">
      <c r="C523" s="6"/>
      <c r="D523" s="7"/>
      <c r="E523" s="7"/>
      <c r="F523" s="8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="5" customFormat="true" ht="17.25" hidden="false" customHeight="false" outlineLevel="0" collapsed="false">
      <c r="C524" s="6"/>
      <c r="D524" s="7"/>
      <c r="E524" s="7"/>
      <c r="F524" s="8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="5" customFormat="true" ht="17.25" hidden="false" customHeight="false" outlineLevel="0" collapsed="false">
      <c r="C525" s="6"/>
      <c r="D525" s="7"/>
      <c r="E525" s="7"/>
      <c r="F525" s="8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="5" customFormat="true" ht="17.25" hidden="false" customHeight="false" outlineLevel="0" collapsed="false">
      <c r="C526" s="6"/>
      <c r="D526" s="7"/>
      <c r="E526" s="7"/>
      <c r="F526" s="8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="5" customFormat="true" ht="17.25" hidden="false" customHeight="false" outlineLevel="0" collapsed="false">
      <c r="C527" s="6"/>
      <c r="D527" s="7"/>
      <c r="E527" s="7"/>
      <c r="F527" s="8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="5" customFormat="true" ht="17.25" hidden="false" customHeight="false" outlineLevel="0" collapsed="false">
      <c r="C528" s="6"/>
      <c r="D528" s="7"/>
      <c r="E528" s="7"/>
      <c r="F528" s="8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="5" customFormat="true" ht="17.25" hidden="false" customHeight="false" outlineLevel="0" collapsed="false">
      <c r="C529" s="6"/>
      <c r="D529" s="7"/>
      <c r="E529" s="7"/>
      <c r="F529" s="8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="5" customFormat="true" ht="17.25" hidden="false" customHeight="false" outlineLevel="0" collapsed="false">
      <c r="C530" s="6"/>
      <c r="D530" s="7"/>
      <c r="E530" s="7"/>
      <c r="F530" s="8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="5" customFormat="true" ht="17.25" hidden="false" customHeight="false" outlineLevel="0" collapsed="false">
      <c r="C531" s="6"/>
      <c r="D531" s="7"/>
      <c r="E531" s="7"/>
      <c r="F531" s="8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="5" customFormat="true" ht="17.25" hidden="false" customHeight="false" outlineLevel="0" collapsed="false">
      <c r="C532" s="6"/>
      <c r="D532" s="7"/>
      <c r="E532" s="7"/>
      <c r="F532" s="8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="5" customFormat="true" ht="17.25" hidden="false" customHeight="false" outlineLevel="0" collapsed="false">
      <c r="C533" s="6"/>
      <c r="D533" s="7"/>
      <c r="E533" s="7"/>
      <c r="F533" s="8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="5" customFormat="true" ht="17.25" hidden="false" customHeight="false" outlineLevel="0" collapsed="false">
      <c r="C534" s="6"/>
      <c r="D534" s="7"/>
      <c r="E534" s="7"/>
      <c r="F534" s="8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="5" customFormat="true" ht="17.25" hidden="false" customHeight="false" outlineLevel="0" collapsed="false">
      <c r="C535" s="6"/>
      <c r="D535" s="7"/>
      <c r="E535" s="7"/>
      <c r="F535" s="8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="5" customFormat="true" ht="17.25" hidden="false" customHeight="false" outlineLevel="0" collapsed="false">
      <c r="C536" s="6"/>
      <c r="D536" s="7"/>
      <c r="E536" s="7"/>
      <c r="F536" s="8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="5" customFormat="true" ht="17.25" hidden="false" customHeight="false" outlineLevel="0" collapsed="false">
      <c r="C537" s="6"/>
      <c r="D537" s="7"/>
      <c r="E537" s="7"/>
      <c r="F537" s="8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="5" customFormat="true" ht="17.25" hidden="false" customHeight="false" outlineLevel="0" collapsed="false">
      <c r="C538" s="6"/>
      <c r="D538" s="7"/>
      <c r="E538" s="7"/>
      <c r="F538" s="8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="5" customFormat="true" ht="17.25" hidden="false" customHeight="false" outlineLevel="0" collapsed="false">
      <c r="C539" s="6"/>
      <c r="D539" s="7"/>
      <c r="E539" s="7"/>
      <c r="F539" s="8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="5" customFormat="true" ht="17.25" hidden="false" customHeight="false" outlineLevel="0" collapsed="false">
      <c r="C540" s="6"/>
      <c r="D540" s="7"/>
      <c r="E540" s="7"/>
      <c r="F540" s="8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="5" customFormat="true" ht="17.25" hidden="false" customHeight="false" outlineLevel="0" collapsed="false">
      <c r="C541" s="6"/>
      <c r="D541" s="7"/>
      <c r="E541" s="7"/>
      <c r="F541" s="8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="5" customFormat="true" ht="17.25" hidden="false" customHeight="false" outlineLevel="0" collapsed="false">
      <c r="C542" s="6"/>
      <c r="D542" s="7"/>
      <c r="E542" s="7"/>
      <c r="F542" s="8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="5" customFormat="true" ht="17.25" hidden="false" customHeight="false" outlineLevel="0" collapsed="false">
      <c r="C543" s="6"/>
      <c r="D543" s="7"/>
      <c r="E543" s="7"/>
      <c r="F543" s="8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="5" customFormat="true" ht="17.25" hidden="false" customHeight="false" outlineLevel="0" collapsed="false">
      <c r="C544" s="6"/>
      <c r="D544" s="7"/>
      <c r="E544" s="7"/>
      <c r="F544" s="8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="5" customFormat="true" ht="17.25" hidden="false" customHeight="false" outlineLevel="0" collapsed="false">
      <c r="C545" s="6"/>
      <c r="D545" s="7"/>
      <c r="E545" s="7"/>
      <c r="F545" s="8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="5" customFormat="true" ht="17.25" hidden="false" customHeight="false" outlineLevel="0" collapsed="false">
      <c r="C546" s="6"/>
      <c r="D546" s="7"/>
      <c r="E546" s="7"/>
      <c r="F546" s="8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="5" customFormat="true" ht="17.25" hidden="false" customHeight="false" outlineLevel="0" collapsed="false">
      <c r="C547" s="6"/>
      <c r="D547" s="7"/>
      <c r="E547" s="7"/>
      <c r="F547" s="8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="5" customFormat="true" ht="17.25" hidden="false" customHeight="false" outlineLevel="0" collapsed="false">
      <c r="C548" s="6"/>
      <c r="D548" s="7"/>
      <c r="E548" s="7"/>
      <c r="F548" s="8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="5" customFormat="true" ht="17.25" hidden="false" customHeight="false" outlineLevel="0" collapsed="false">
      <c r="C549" s="6"/>
      <c r="D549" s="7"/>
      <c r="E549" s="7"/>
      <c r="F549" s="8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="5" customFormat="true" ht="17.25" hidden="false" customHeight="false" outlineLevel="0" collapsed="false">
      <c r="C550" s="6"/>
      <c r="D550" s="7"/>
      <c r="E550" s="7"/>
      <c r="F550" s="8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="5" customFormat="true" ht="17.25" hidden="false" customHeight="false" outlineLevel="0" collapsed="false">
      <c r="C551" s="6"/>
      <c r="D551" s="7"/>
      <c r="E551" s="7"/>
      <c r="F551" s="8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="5" customFormat="true" ht="17.25" hidden="false" customHeight="false" outlineLevel="0" collapsed="false">
      <c r="C552" s="6"/>
      <c r="D552" s="7"/>
      <c r="E552" s="7"/>
      <c r="F552" s="8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="5" customFormat="true" ht="17.25" hidden="false" customHeight="false" outlineLevel="0" collapsed="false">
      <c r="C553" s="6"/>
      <c r="D553" s="7"/>
      <c r="E553" s="7"/>
      <c r="F553" s="8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="5" customFormat="true" ht="17.25" hidden="false" customHeight="false" outlineLevel="0" collapsed="false">
      <c r="C554" s="6"/>
      <c r="D554" s="7"/>
      <c r="E554" s="7"/>
      <c r="F554" s="8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="5" customFormat="true" ht="17.25" hidden="false" customHeight="false" outlineLevel="0" collapsed="false">
      <c r="C555" s="6"/>
      <c r="D555" s="7"/>
      <c r="E555" s="7"/>
      <c r="F555" s="8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="5" customFormat="true" ht="17.25" hidden="false" customHeight="false" outlineLevel="0" collapsed="false">
      <c r="C556" s="6"/>
      <c r="D556" s="7"/>
      <c r="E556" s="7"/>
      <c r="F556" s="8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="5" customFormat="true" ht="17.25" hidden="false" customHeight="false" outlineLevel="0" collapsed="false">
      <c r="C557" s="6"/>
      <c r="D557" s="7"/>
      <c r="E557" s="7"/>
      <c r="F557" s="8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="5" customFormat="true" ht="17.25" hidden="false" customHeight="false" outlineLevel="0" collapsed="false">
      <c r="C558" s="6"/>
      <c r="D558" s="7"/>
      <c r="E558" s="7"/>
      <c r="F558" s="8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="5" customFormat="true" ht="17.25" hidden="false" customHeight="false" outlineLevel="0" collapsed="false">
      <c r="C559" s="6"/>
      <c r="D559" s="7"/>
      <c r="E559" s="7"/>
      <c r="F559" s="8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="5" customFormat="true" ht="17.25" hidden="false" customHeight="false" outlineLevel="0" collapsed="false">
      <c r="C560" s="6"/>
      <c r="D560" s="7"/>
      <c r="E560" s="7"/>
      <c r="F560" s="8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="5" customFormat="true" ht="17.25" hidden="false" customHeight="false" outlineLevel="0" collapsed="false">
      <c r="C561" s="6"/>
      <c r="D561" s="7"/>
      <c r="E561" s="7"/>
      <c r="F561" s="8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="5" customFormat="true" ht="17.25" hidden="false" customHeight="false" outlineLevel="0" collapsed="false">
      <c r="C562" s="6"/>
      <c r="D562" s="7"/>
      <c r="E562" s="7"/>
      <c r="F562" s="8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="5" customFormat="true" ht="17.25" hidden="false" customHeight="false" outlineLevel="0" collapsed="false">
      <c r="C563" s="6"/>
      <c r="D563" s="7"/>
      <c r="E563" s="7"/>
      <c r="F563" s="8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="5" customFormat="true" ht="17.25" hidden="false" customHeight="false" outlineLevel="0" collapsed="false">
      <c r="C564" s="6"/>
      <c r="D564" s="7"/>
      <c r="E564" s="7"/>
      <c r="F564" s="8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="5" customFormat="true" ht="17.25" hidden="false" customHeight="false" outlineLevel="0" collapsed="false">
      <c r="C565" s="6"/>
      <c r="D565" s="7"/>
      <c r="E565" s="7"/>
      <c r="F565" s="8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="5" customFormat="true" ht="17.25" hidden="false" customHeight="false" outlineLevel="0" collapsed="false">
      <c r="C566" s="6"/>
      <c r="D566" s="7"/>
      <c r="E566" s="7"/>
      <c r="F566" s="8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="5" customFormat="true" ht="17.25" hidden="false" customHeight="false" outlineLevel="0" collapsed="false">
      <c r="C567" s="6"/>
      <c r="D567" s="7"/>
      <c r="E567" s="7"/>
      <c r="F567" s="8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="5" customFormat="true" ht="17.25" hidden="false" customHeight="false" outlineLevel="0" collapsed="false">
      <c r="C568" s="6"/>
      <c r="D568" s="7"/>
      <c r="E568" s="7"/>
      <c r="F568" s="8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="5" customFormat="true" ht="17.25" hidden="false" customHeight="false" outlineLevel="0" collapsed="false">
      <c r="C569" s="6"/>
      <c r="D569" s="7"/>
      <c r="E569" s="7"/>
      <c r="F569" s="8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="5" customFormat="true" ht="17.25" hidden="false" customHeight="false" outlineLevel="0" collapsed="false">
      <c r="C570" s="6"/>
      <c r="D570" s="7"/>
      <c r="E570" s="7"/>
      <c r="F570" s="8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="5" customFormat="true" ht="17.25" hidden="false" customHeight="false" outlineLevel="0" collapsed="false">
      <c r="C571" s="6"/>
      <c r="D571" s="7"/>
      <c r="E571" s="7"/>
      <c r="F571" s="8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="5" customFormat="true" ht="17.25" hidden="false" customHeight="false" outlineLevel="0" collapsed="false">
      <c r="C572" s="6"/>
      <c r="D572" s="7"/>
      <c r="E572" s="7"/>
      <c r="F572" s="8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="5" customFormat="true" ht="17.25" hidden="false" customHeight="false" outlineLevel="0" collapsed="false">
      <c r="C573" s="6"/>
      <c r="D573" s="7"/>
      <c r="E573" s="7"/>
      <c r="F573" s="8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="5" customFormat="true" ht="17.25" hidden="false" customHeight="false" outlineLevel="0" collapsed="false">
      <c r="C574" s="6"/>
      <c r="D574" s="7"/>
      <c r="E574" s="7"/>
      <c r="F574" s="8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="5" customFormat="true" ht="17.25" hidden="false" customHeight="false" outlineLevel="0" collapsed="false">
      <c r="C575" s="6"/>
      <c r="D575" s="7"/>
      <c r="E575" s="7"/>
      <c r="F575" s="8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="5" customFormat="true" ht="17.25" hidden="false" customHeight="false" outlineLevel="0" collapsed="false">
      <c r="C576" s="6"/>
      <c r="D576" s="7"/>
      <c r="E576" s="7"/>
      <c r="F576" s="8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="5" customFormat="true" ht="17.25" hidden="false" customHeight="false" outlineLevel="0" collapsed="false">
      <c r="C577" s="6"/>
      <c r="D577" s="7"/>
      <c r="E577" s="7"/>
      <c r="F577" s="8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="5" customFormat="true" ht="17.25" hidden="false" customHeight="false" outlineLevel="0" collapsed="false">
      <c r="C578" s="6"/>
      <c r="D578" s="7"/>
      <c r="E578" s="7"/>
      <c r="F578" s="8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="5" customFormat="true" ht="17.25" hidden="false" customHeight="false" outlineLevel="0" collapsed="false">
      <c r="C579" s="6"/>
      <c r="D579" s="7"/>
      <c r="E579" s="7"/>
      <c r="F579" s="8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="5" customFormat="true" ht="17.25" hidden="false" customHeight="false" outlineLevel="0" collapsed="false">
      <c r="C580" s="6"/>
      <c r="D580" s="7"/>
      <c r="E580" s="7"/>
      <c r="F580" s="8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="5" customFormat="true" ht="17.25" hidden="false" customHeight="false" outlineLevel="0" collapsed="false">
      <c r="C581" s="6"/>
      <c r="D581" s="7"/>
      <c r="E581" s="7"/>
      <c r="F581" s="8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="5" customFormat="true" ht="17.25" hidden="false" customHeight="false" outlineLevel="0" collapsed="false">
      <c r="C582" s="6"/>
      <c r="D582" s="7"/>
      <c r="E582" s="7"/>
      <c r="F582" s="8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="5" customFormat="true" ht="17.25" hidden="false" customHeight="false" outlineLevel="0" collapsed="false">
      <c r="C583" s="6"/>
      <c r="D583" s="7"/>
      <c r="E583" s="7"/>
      <c r="F583" s="8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="5" customFormat="true" ht="17.25" hidden="false" customHeight="false" outlineLevel="0" collapsed="false">
      <c r="C584" s="6"/>
      <c r="D584" s="7"/>
      <c r="E584" s="7"/>
      <c r="F584" s="8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="5" customFormat="true" ht="17.25" hidden="false" customHeight="false" outlineLevel="0" collapsed="false">
      <c r="C585" s="6"/>
      <c r="D585" s="7"/>
      <c r="E585" s="7"/>
      <c r="F585" s="8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="5" customFormat="true" ht="17.25" hidden="false" customHeight="false" outlineLevel="0" collapsed="false">
      <c r="C586" s="6"/>
      <c r="D586" s="7"/>
      <c r="E586" s="7"/>
      <c r="F586" s="8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="5" customFormat="true" ht="17.25" hidden="false" customHeight="false" outlineLevel="0" collapsed="false">
      <c r="C587" s="6"/>
      <c r="D587" s="7"/>
      <c r="E587" s="7"/>
      <c r="F587" s="8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="5" customFormat="true" ht="17.25" hidden="false" customHeight="false" outlineLevel="0" collapsed="false">
      <c r="C588" s="6"/>
      <c r="D588" s="7"/>
      <c r="E588" s="7"/>
      <c r="F588" s="8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="5" customFormat="true" ht="17.25" hidden="false" customHeight="false" outlineLevel="0" collapsed="false">
      <c r="C589" s="6"/>
      <c r="D589" s="7"/>
      <c r="E589" s="7"/>
      <c r="F589" s="8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="5" customFormat="true" ht="17.25" hidden="false" customHeight="false" outlineLevel="0" collapsed="false">
      <c r="C590" s="6"/>
      <c r="D590" s="7"/>
      <c r="E590" s="7"/>
      <c r="F590" s="8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="5" customFormat="true" ht="17.25" hidden="false" customHeight="false" outlineLevel="0" collapsed="false">
      <c r="C591" s="6"/>
      <c r="D591" s="7"/>
      <c r="E591" s="7"/>
      <c r="F591" s="8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="5" customFormat="true" ht="17.25" hidden="false" customHeight="false" outlineLevel="0" collapsed="false">
      <c r="C592" s="6"/>
      <c r="D592" s="7"/>
      <c r="E592" s="7"/>
      <c r="F592" s="8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="5" customFormat="true" ht="17.25" hidden="false" customHeight="false" outlineLevel="0" collapsed="false">
      <c r="C593" s="6"/>
      <c r="D593" s="7"/>
      <c r="E593" s="7"/>
      <c r="F593" s="8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="5" customFormat="true" ht="17.25" hidden="false" customHeight="false" outlineLevel="0" collapsed="false">
      <c r="C594" s="6"/>
      <c r="D594" s="7"/>
      <c r="E594" s="7"/>
      <c r="F594" s="8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="5" customFormat="true" ht="17.25" hidden="false" customHeight="false" outlineLevel="0" collapsed="false">
      <c r="C595" s="6"/>
      <c r="D595" s="7"/>
      <c r="E595" s="7"/>
      <c r="F595" s="8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="5" customFormat="true" ht="17.25" hidden="false" customHeight="false" outlineLevel="0" collapsed="false">
      <c r="C596" s="6"/>
      <c r="D596" s="7"/>
      <c r="E596" s="7"/>
      <c r="F596" s="8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="5" customFormat="true" ht="17.25" hidden="false" customHeight="false" outlineLevel="0" collapsed="false">
      <c r="C597" s="6"/>
      <c r="D597" s="7"/>
      <c r="E597" s="7"/>
      <c r="F597" s="8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="5" customFormat="true" ht="17.25" hidden="false" customHeight="false" outlineLevel="0" collapsed="false">
      <c r="C598" s="6"/>
      <c r="D598" s="7"/>
      <c r="E598" s="7"/>
      <c r="F598" s="8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="5" customFormat="true" ht="17.25" hidden="false" customHeight="false" outlineLevel="0" collapsed="false">
      <c r="C599" s="6"/>
      <c r="D599" s="7"/>
      <c r="E599" s="7"/>
      <c r="F599" s="8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="5" customFormat="true" ht="17.25" hidden="false" customHeight="false" outlineLevel="0" collapsed="false">
      <c r="C600" s="6"/>
      <c r="D600" s="7"/>
      <c r="E600" s="7"/>
      <c r="F600" s="8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="5" customFormat="true" ht="17.25" hidden="false" customHeight="false" outlineLevel="0" collapsed="false">
      <c r="C601" s="6"/>
      <c r="D601" s="7"/>
      <c r="E601" s="7"/>
      <c r="F601" s="8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="5" customFormat="true" ht="17.25" hidden="false" customHeight="false" outlineLevel="0" collapsed="false">
      <c r="C602" s="6"/>
      <c r="D602" s="7"/>
      <c r="E602" s="7"/>
      <c r="F602" s="8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="5" customFormat="true" ht="17.25" hidden="false" customHeight="false" outlineLevel="0" collapsed="false">
      <c r="C603" s="6"/>
      <c r="D603" s="7"/>
      <c r="E603" s="7"/>
      <c r="F603" s="8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="5" customFormat="true" ht="17.25" hidden="false" customHeight="false" outlineLevel="0" collapsed="false">
      <c r="C604" s="6"/>
      <c r="D604" s="7"/>
      <c r="E604" s="7"/>
      <c r="F604" s="8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="5" customFormat="true" ht="17.25" hidden="false" customHeight="false" outlineLevel="0" collapsed="false">
      <c r="C605" s="6"/>
      <c r="D605" s="7"/>
      <c r="E605" s="7"/>
      <c r="F605" s="8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="5" customFormat="true" ht="17.25" hidden="false" customHeight="false" outlineLevel="0" collapsed="false">
      <c r="C606" s="6"/>
      <c r="D606" s="7"/>
      <c r="E606" s="7"/>
      <c r="F606" s="8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="5" customFormat="true" ht="17.25" hidden="false" customHeight="false" outlineLevel="0" collapsed="false">
      <c r="C607" s="6"/>
      <c r="D607" s="7"/>
      <c r="E607" s="7"/>
      <c r="F607" s="8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="5" customFormat="true" ht="17.25" hidden="false" customHeight="false" outlineLevel="0" collapsed="false">
      <c r="C608" s="6"/>
      <c r="D608" s="7"/>
      <c r="E608" s="7"/>
      <c r="F608" s="8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="5" customFormat="true" ht="17.25" hidden="false" customHeight="false" outlineLevel="0" collapsed="false">
      <c r="C609" s="6"/>
      <c r="D609" s="7"/>
      <c r="E609" s="7"/>
      <c r="F609" s="8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="5" customFormat="true" ht="17.25" hidden="false" customHeight="false" outlineLevel="0" collapsed="false">
      <c r="C610" s="6"/>
      <c r="D610" s="7"/>
      <c r="E610" s="7"/>
      <c r="F610" s="8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="5" customFormat="true" ht="17.25" hidden="false" customHeight="false" outlineLevel="0" collapsed="false">
      <c r="C611" s="6"/>
      <c r="D611" s="7"/>
      <c r="E611" s="7"/>
      <c r="F611" s="8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="5" customFormat="true" ht="17.25" hidden="false" customHeight="false" outlineLevel="0" collapsed="false">
      <c r="C612" s="6"/>
      <c r="D612" s="7"/>
      <c r="E612" s="7"/>
      <c r="F612" s="8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="5" customFormat="true" ht="17.25" hidden="false" customHeight="false" outlineLevel="0" collapsed="false">
      <c r="C613" s="6"/>
      <c r="D613" s="7"/>
      <c r="E613" s="7"/>
      <c r="F613" s="8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="5" customFormat="true" ht="17.25" hidden="false" customHeight="false" outlineLevel="0" collapsed="false">
      <c r="C614" s="6"/>
      <c r="D614" s="7"/>
      <c r="E614" s="7"/>
      <c r="F614" s="8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="5" customFormat="true" ht="17.25" hidden="false" customHeight="false" outlineLevel="0" collapsed="false">
      <c r="C615" s="6"/>
      <c r="D615" s="7"/>
      <c r="E615" s="7"/>
      <c r="F615" s="8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="5" customFormat="true" ht="17.25" hidden="false" customHeight="false" outlineLevel="0" collapsed="false">
      <c r="C616" s="6"/>
      <c r="D616" s="7"/>
      <c r="E616" s="7"/>
      <c r="F616" s="8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="5" customFormat="true" ht="17.25" hidden="false" customHeight="false" outlineLevel="0" collapsed="false">
      <c r="C617" s="6"/>
      <c r="D617" s="7"/>
      <c r="E617" s="7"/>
      <c r="F617" s="8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="5" customFormat="true" ht="17.25" hidden="false" customHeight="false" outlineLevel="0" collapsed="false">
      <c r="C618" s="6"/>
      <c r="D618" s="7"/>
      <c r="E618" s="7"/>
      <c r="F618" s="8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="5" customFormat="true" ht="17.25" hidden="false" customHeight="false" outlineLevel="0" collapsed="false">
      <c r="C619" s="6"/>
      <c r="D619" s="7"/>
      <c r="E619" s="7"/>
      <c r="F619" s="8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="5" customFormat="true" ht="17.25" hidden="false" customHeight="false" outlineLevel="0" collapsed="false">
      <c r="C620" s="6"/>
      <c r="D620" s="7"/>
      <c r="E620" s="7"/>
      <c r="F620" s="8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="5" customFormat="true" ht="17.25" hidden="false" customHeight="false" outlineLevel="0" collapsed="false">
      <c r="C621" s="6"/>
      <c r="D621" s="7"/>
      <c r="E621" s="7"/>
      <c r="F621" s="8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="5" customFormat="true" ht="17.25" hidden="false" customHeight="false" outlineLevel="0" collapsed="false">
      <c r="C622" s="6"/>
      <c r="D622" s="7"/>
      <c r="E622" s="7"/>
      <c r="F622" s="8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="5" customFormat="true" ht="17.25" hidden="false" customHeight="false" outlineLevel="0" collapsed="false">
      <c r="C623" s="6"/>
      <c r="D623" s="7"/>
      <c r="E623" s="7"/>
      <c r="F623" s="8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="5" customFormat="true" ht="17.25" hidden="false" customHeight="false" outlineLevel="0" collapsed="false">
      <c r="C624" s="6"/>
      <c r="D624" s="7"/>
      <c r="E624" s="7"/>
      <c r="F624" s="8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="5" customFormat="true" ht="17.25" hidden="false" customHeight="false" outlineLevel="0" collapsed="false">
      <c r="C625" s="6"/>
      <c r="D625" s="7"/>
      <c r="E625" s="7"/>
      <c r="F625" s="8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="5" customFormat="true" ht="17.25" hidden="false" customHeight="false" outlineLevel="0" collapsed="false">
      <c r="C626" s="6"/>
      <c r="D626" s="7"/>
      <c r="E626" s="7"/>
      <c r="F626" s="8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="5" customFormat="true" ht="17.25" hidden="false" customHeight="false" outlineLevel="0" collapsed="false">
      <c r="C627" s="6"/>
      <c r="D627" s="7"/>
      <c r="E627" s="7"/>
      <c r="F627" s="8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="5" customFormat="true" ht="17.25" hidden="false" customHeight="false" outlineLevel="0" collapsed="false">
      <c r="C628" s="6"/>
      <c r="D628" s="7"/>
      <c r="E628" s="7"/>
      <c r="F628" s="8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="5" customFormat="true" ht="17.25" hidden="false" customHeight="false" outlineLevel="0" collapsed="false">
      <c r="C629" s="6"/>
      <c r="D629" s="7"/>
      <c r="E629" s="7"/>
      <c r="F629" s="8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="5" customFormat="true" ht="17.25" hidden="false" customHeight="false" outlineLevel="0" collapsed="false">
      <c r="C630" s="6"/>
      <c r="D630" s="7"/>
      <c r="E630" s="7"/>
      <c r="F630" s="8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="5" customFormat="true" ht="17.25" hidden="false" customHeight="false" outlineLevel="0" collapsed="false">
      <c r="C631" s="6"/>
      <c r="D631" s="7"/>
      <c r="E631" s="7"/>
      <c r="F631" s="8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="5" customFormat="true" ht="17.25" hidden="false" customHeight="false" outlineLevel="0" collapsed="false">
      <c r="C632" s="6"/>
      <c r="D632" s="7"/>
      <c r="E632" s="7"/>
      <c r="F632" s="8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="5" customFormat="true" ht="17.25" hidden="false" customHeight="false" outlineLevel="0" collapsed="false">
      <c r="C633" s="6"/>
      <c r="D633" s="7"/>
      <c r="E633" s="7"/>
      <c r="F633" s="8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="5" customFormat="true" ht="17.25" hidden="false" customHeight="false" outlineLevel="0" collapsed="false">
      <c r="C634" s="6"/>
      <c r="D634" s="7"/>
      <c r="E634" s="7"/>
      <c r="F634" s="8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="5" customFormat="true" ht="17.25" hidden="false" customHeight="false" outlineLevel="0" collapsed="false">
      <c r="C635" s="6"/>
      <c r="D635" s="7"/>
      <c r="E635" s="7"/>
      <c r="F635" s="8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="5" customFormat="true" ht="17.25" hidden="false" customHeight="false" outlineLevel="0" collapsed="false">
      <c r="C636" s="6"/>
      <c r="D636" s="7"/>
      <c r="E636" s="7"/>
      <c r="F636" s="8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="5" customFormat="true" ht="17.25" hidden="false" customHeight="false" outlineLevel="0" collapsed="false">
      <c r="C637" s="6"/>
      <c r="D637" s="7"/>
      <c r="E637" s="7"/>
      <c r="F637" s="8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="5" customFormat="true" ht="17.25" hidden="false" customHeight="false" outlineLevel="0" collapsed="false">
      <c r="C638" s="6"/>
      <c r="D638" s="7"/>
      <c r="E638" s="7"/>
      <c r="F638" s="8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="5" customFormat="true" ht="17.25" hidden="false" customHeight="false" outlineLevel="0" collapsed="false">
      <c r="C639" s="6"/>
      <c r="D639" s="7"/>
      <c r="E639" s="7"/>
      <c r="F639" s="8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="5" customFormat="true" ht="17.25" hidden="false" customHeight="false" outlineLevel="0" collapsed="false">
      <c r="C640" s="6"/>
      <c r="D640" s="7"/>
      <c r="E640" s="7"/>
      <c r="F640" s="8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="5" customFormat="true" ht="17.25" hidden="false" customHeight="false" outlineLevel="0" collapsed="false">
      <c r="C641" s="6"/>
      <c r="D641" s="7"/>
      <c r="E641" s="7"/>
      <c r="F641" s="8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="5" customFormat="true" ht="17.25" hidden="false" customHeight="false" outlineLevel="0" collapsed="false">
      <c r="C642" s="6"/>
      <c r="D642" s="7"/>
      <c r="E642" s="7"/>
      <c r="F642" s="8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="5" customFormat="true" ht="17.25" hidden="false" customHeight="false" outlineLevel="0" collapsed="false">
      <c r="C643" s="6"/>
      <c r="D643" s="7"/>
      <c r="E643" s="7"/>
      <c r="F643" s="8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="5" customFormat="true" ht="17.25" hidden="false" customHeight="false" outlineLevel="0" collapsed="false">
      <c r="C644" s="6"/>
      <c r="D644" s="7"/>
      <c r="E644" s="7"/>
      <c r="F644" s="8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="5" customFormat="true" ht="17.25" hidden="false" customHeight="false" outlineLevel="0" collapsed="false">
      <c r="C645" s="6"/>
      <c r="D645" s="7"/>
      <c r="E645" s="7"/>
      <c r="F645" s="8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="5" customFormat="true" ht="17.25" hidden="false" customHeight="false" outlineLevel="0" collapsed="false">
      <c r="C646" s="6"/>
      <c r="D646" s="7"/>
      <c r="E646" s="7"/>
      <c r="F646" s="8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="5" customFormat="true" ht="17.25" hidden="false" customHeight="false" outlineLevel="0" collapsed="false">
      <c r="C647" s="6"/>
      <c r="D647" s="7"/>
      <c r="E647" s="7"/>
      <c r="F647" s="8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="5" customFormat="true" ht="17.25" hidden="false" customHeight="false" outlineLevel="0" collapsed="false">
      <c r="C648" s="6"/>
      <c r="D648" s="7"/>
      <c r="E648" s="7"/>
      <c r="F648" s="8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="5" customFormat="true" ht="17.25" hidden="false" customHeight="false" outlineLevel="0" collapsed="false">
      <c r="C649" s="6"/>
      <c r="D649" s="7"/>
      <c r="E649" s="7"/>
      <c r="F649" s="8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="5" customFormat="true" ht="17.25" hidden="false" customHeight="false" outlineLevel="0" collapsed="false">
      <c r="C650" s="6"/>
      <c r="D650" s="7"/>
      <c r="E650" s="7"/>
      <c r="F650" s="8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="5" customFormat="true" ht="17.25" hidden="false" customHeight="false" outlineLevel="0" collapsed="false">
      <c r="C651" s="6"/>
      <c r="D651" s="7"/>
      <c r="E651" s="7"/>
      <c r="F651" s="8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="5" customFormat="true" ht="17.25" hidden="false" customHeight="false" outlineLevel="0" collapsed="false">
      <c r="C652" s="6"/>
      <c r="D652" s="7"/>
      <c r="E652" s="7"/>
      <c r="F652" s="8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="5" customFormat="true" ht="17.25" hidden="false" customHeight="false" outlineLevel="0" collapsed="false">
      <c r="C653" s="6"/>
      <c r="D653" s="7"/>
      <c r="E653" s="7"/>
      <c r="F653" s="8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="5" customFormat="true" ht="17.25" hidden="false" customHeight="false" outlineLevel="0" collapsed="false">
      <c r="C654" s="6"/>
      <c r="D654" s="7"/>
      <c r="E654" s="7"/>
      <c r="F654" s="8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="5" customFormat="true" ht="17.25" hidden="false" customHeight="false" outlineLevel="0" collapsed="false">
      <c r="C655" s="6"/>
      <c r="D655" s="7"/>
      <c r="E655" s="7"/>
      <c r="F655" s="8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="5" customFormat="true" ht="17.25" hidden="false" customHeight="false" outlineLevel="0" collapsed="false">
      <c r="C656" s="6"/>
      <c r="D656" s="7"/>
      <c r="E656" s="7"/>
      <c r="F656" s="8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="5" customFormat="true" ht="17.25" hidden="false" customHeight="false" outlineLevel="0" collapsed="false">
      <c r="C657" s="6"/>
      <c r="D657" s="7"/>
      <c r="E657" s="7"/>
      <c r="F657" s="8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="5" customFormat="true" ht="17.25" hidden="false" customHeight="false" outlineLevel="0" collapsed="false">
      <c r="C658" s="6"/>
      <c r="D658" s="7"/>
      <c r="E658" s="7"/>
      <c r="F658" s="8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="5" customFormat="true" ht="17.25" hidden="false" customHeight="false" outlineLevel="0" collapsed="false">
      <c r="C659" s="6"/>
      <c r="D659" s="7"/>
      <c r="E659" s="7"/>
      <c r="F659" s="8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="5" customFormat="true" ht="17.25" hidden="false" customHeight="false" outlineLevel="0" collapsed="false">
      <c r="C660" s="6"/>
      <c r="D660" s="7"/>
      <c r="E660" s="7"/>
      <c r="F660" s="8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="5" customFormat="true" ht="17.25" hidden="false" customHeight="false" outlineLevel="0" collapsed="false">
      <c r="C661" s="6"/>
      <c r="D661" s="7"/>
      <c r="E661" s="7"/>
      <c r="F661" s="8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="5" customFormat="true" ht="17.25" hidden="false" customHeight="false" outlineLevel="0" collapsed="false">
      <c r="C662" s="6"/>
      <c r="D662" s="7"/>
      <c r="E662" s="7"/>
      <c r="F662" s="8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="5" customFormat="true" ht="17.25" hidden="false" customHeight="false" outlineLevel="0" collapsed="false">
      <c r="C663" s="6"/>
      <c r="D663" s="7"/>
      <c r="E663" s="7"/>
      <c r="F663" s="8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="5" customFormat="true" ht="17.25" hidden="false" customHeight="false" outlineLevel="0" collapsed="false">
      <c r="C664" s="6"/>
      <c r="D664" s="7"/>
      <c r="E664" s="7"/>
      <c r="F664" s="8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="5" customFormat="true" ht="17.25" hidden="false" customHeight="false" outlineLevel="0" collapsed="false">
      <c r="C665" s="6"/>
      <c r="D665" s="7"/>
      <c r="E665" s="7"/>
      <c r="F665" s="8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="5" customFormat="true" ht="17.25" hidden="false" customHeight="false" outlineLevel="0" collapsed="false">
      <c r="C666" s="6"/>
      <c r="D666" s="7"/>
      <c r="E666" s="7"/>
      <c r="F666" s="8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="5" customFormat="true" ht="17.25" hidden="false" customHeight="false" outlineLevel="0" collapsed="false">
      <c r="C667" s="6"/>
      <c r="D667" s="7"/>
      <c r="E667" s="7"/>
      <c r="F667" s="8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="5" customFormat="true" ht="17.25" hidden="false" customHeight="false" outlineLevel="0" collapsed="false">
      <c r="C668" s="6"/>
      <c r="D668" s="7"/>
      <c r="E668" s="7"/>
      <c r="F668" s="8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="5" customFormat="true" ht="17.25" hidden="false" customHeight="false" outlineLevel="0" collapsed="false">
      <c r="C669" s="6"/>
      <c r="D669" s="7"/>
      <c r="E669" s="7"/>
      <c r="F669" s="8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="5" customFormat="true" ht="17.25" hidden="false" customHeight="false" outlineLevel="0" collapsed="false">
      <c r="C670" s="6"/>
      <c r="D670" s="7"/>
      <c r="E670" s="7"/>
      <c r="F670" s="8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="5" customFormat="true" ht="17.25" hidden="false" customHeight="false" outlineLevel="0" collapsed="false">
      <c r="C671" s="6"/>
      <c r="D671" s="7"/>
      <c r="E671" s="7"/>
      <c r="F671" s="8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="5" customFormat="true" ht="17.25" hidden="false" customHeight="false" outlineLevel="0" collapsed="false">
      <c r="C672" s="6"/>
      <c r="D672" s="7"/>
      <c r="E672" s="7"/>
      <c r="F672" s="8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="5" customFormat="true" ht="17.25" hidden="false" customHeight="false" outlineLevel="0" collapsed="false">
      <c r="C673" s="6"/>
      <c r="D673" s="7"/>
      <c r="E673" s="7"/>
      <c r="F673" s="8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="5" customFormat="true" ht="17.25" hidden="false" customHeight="false" outlineLevel="0" collapsed="false">
      <c r="C674" s="6"/>
      <c r="D674" s="7"/>
      <c r="E674" s="7"/>
      <c r="F674" s="8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="5" customFormat="true" ht="17.25" hidden="false" customHeight="false" outlineLevel="0" collapsed="false">
      <c r="C675" s="6"/>
      <c r="D675" s="7"/>
      <c r="E675" s="7"/>
      <c r="F675" s="8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="5" customFormat="true" ht="17.25" hidden="false" customHeight="false" outlineLevel="0" collapsed="false">
      <c r="C676" s="6"/>
      <c r="D676" s="7"/>
      <c r="E676" s="7"/>
      <c r="F676" s="8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="5" customFormat="true" ht="17.25" hidden="false" customHeight="false" outlineLevel="0" collapsed="false">
      <c r="C677" s="6"/>
      <c r="D677" s="7"/>
      <c r="E677" s="7"/>
      <c r="F677" s="8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="5" customFormat="true" ht="17.25" hidden="false" customHeight="false" outlineLevel="0" collapsed="false">
      <c r="C678" s="6"/>
      <c r="D678" s="7"/>
      <c r="E678" s="7"/>
      <c r="F678" s="8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="5" customFormat="true" ht="17.25" hidden="false" customHeight="false" outlineLevel="0" collapsed="false">
      <c r="C679" s="6"/>
      <c r="D679" s="7"/>
      <c r="E679" s="7"/>
      <c r="F679" s="8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="5" customFormat="true" ht="17.25" hidden="false" customHeight="false" outlineLevel="0" collapsed="false">
      <c r="C680" s="6"/>
      <c r="D680" s="7"/>
      <c r="E680" s="7"/>
      <c r="F680" s="8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="5" customFormat="true" ht="17.25" hidden="false" customHeight="false" outlineLevel="0" collapsed="false">
      <c r="C681" s="6"/>
      <c r="D681" s="7"/>
      <c r="E681" s="7"/>
      <c r="F681" s="8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="5" customFormat="true" ht="17.25" hidden="false" customHeight="false" outlineLevel="0" collapsed="false">
      <c r="C682" s="6"/>
      <c r="D682" s="7"/>
      <c r="E682" s="7"/>
      <c r="F682" s="8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="5" customFormat="true" ht="17.25" hidden="false" customHeight="false" outlineLevel="0" collapsed="false">
      <c r="C683" s="6"/>
      <c r="D683" s="7"/>
      <c r="E683" s="7"/>
      <c r="F683" s="8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="5" customFormat="true" ht="17.25" hidden="false" customHeight="false" outlineLevel="0" collapsed="false">
      <c r="C684" s="6"/>
      <c r="D684" s="7"/>
      <c r="E684" s="7"/>
      <c r="F684" s="8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="5" customFormat="true" ht="17.25" hidden="false" customHeight="false" outlineLevel="0" collapsed="false">
      <c r="C685" s="6"/>
      <c r="D685" s="7"/>
      <c r="E685" s="7"/>
      <c r="F685" s="8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="5" customFormat="true" ht="17.25" hidden="false" customHeight="false" outlineLevel="0" collapsed="false">
      <c r="C686" s="6"/>
      <c r="D686" s="7"/>
      <c r="E686" s="7"/>
      <c r="F686" s="8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="5" customFormat="true" ht="17.25" hidden="false" customHeight="false" outlineLevel="0" collapsed="false">
      <c r="C687" s="6"/>
      <c r="D687" s="7"/>
      <c r="E687" s="7"/>
      <c r="F687" s="8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="5" customFormat="true" ht="17.25" hidden="false" customHeight="false" outlineLevel="0" collapsed="false">
      <c r="C688" s="6"/>
      <c r="D688" s="7"/>
      <c r="E688" s="7"/>
      <c r="F688" s="8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</sheetData>
  <autoFilter ref="B6:M6"/>
  <mergeCells count="1">
    <mergeCell ref="B2:G5"/>
  </mergeCells>
  <conditionalFormatting sqref="C35:BV35">
    <cfRule type="expression" priority="2" aboveAverage="0" equalAverage="0" bottom="0" percent="0" rank="0" text="" dxfId="2">
      <formula>1</formula>
    </cfRule>
  </conditionalFormatting>
  <conditionalFormatting sqref="O7:HF34">
    <cfRule type="expression" priority="3" aboveAverage="0" equalAverage="0" bottom="0" percent="0" rank="0" text="" dxfId="3">
      <formula>PorcentagemConcluída</formula>
    </cfRule>
    <cfRule type="expression" priority="4" aboveAverage="0" equalAverage="0" bottom="0" percent="0" rank="0" text="" dxfId="4">
      <formula>PorcentagemConcluídaPosterior</formula>
    </cfRule>
    <cfRule type="expression" priority="5" aboveAverage="0" equalAverage="0" bottom="0" percent="0" rank="0" text="" dxfId="5">
      <formula>Real</formula>
    </cfRule>
    <cfRule type="expression" priority="6" aboveAverage="0" equalAverage="0" bottom="0" percent="0" rank="0" text="" dxfId="6">
      <formula>RealPosterior</formula>
    </cfRule>
    <cfRule type="expression" priority="7" aboveAverage="0" equalAverage="0" bottom="0" percent="0" rank="0" text="" dxfId="7">
      <formula>Plano</formula>
    </cfRule>
    <cfRule type="expression" priority="8" aboveAverage="0" equalAverage="0" bottom="0" percent="0" rank="0" text="" dxfId="8">
      <formula>O$6=$J$4+periodo_selecionado-1</formula>
    </cfRule>
    <cfRule type="expression" priority="9" aboveAverage="0" equalAverage="0" bottom="0" percent="0" rank="0" text="" dxfId="9">
      <formula>MOD(COLUMN(),2)</formula>
    </cfRule>
    <cfRule type="expression" priority="10" aboveAverage="0" equalAverage="0" bottom="0" percent="0" rank="0" text="" dxfId="10">
      <formula>MOD(COLUMN(),2)=0</formula>
    </cfRule>
  </conditionalFormatting>
  <conditionalFormatting sqref="O6:HF6">
    <cfRule type="expression" priority="11" aboveAverage="0" equalAverage="0" bottom="0" percent="0" rank="0" text="" dxfId="11">
      <formula>O$6=$J$4+periodo_selecionado-1</formula>
    </cfRule>
  </conditionalFormatting>
  <conditionalFormatting sqref="BW35:HF35">
    <cfRule type="expression" priority="12" aboveAverage="0" equalAverage="0" bottom="0" percent="0" rank="0" text="" dxfId="12">
      <formula>1</formula>
    </cfRule>
  </conditionalFormatting>
  <conditionalFormatting sqref="K9:K34">
    <cfRule type="containsText" priority="13" operator="containsText" aboveAverage="0" equalAverage="0" bottom="0" percent="0" rank="0" text="Em andamento" dxfId="13">
      <formula>NOT(ISERROR(SEARCH("Em andamento",K9)))</formula>
    </cfRule>
    <cfRule type="containsText" priority="14" operator="containsText" aboveAverage="0" equalAverage="0" bottom="0" percent="0" rank="0" text="Em atraso" dxfId="14">
      <formula>NOT(ISERROR(SEARCH("Em atraso",K9)))</formula>
    </cfRule>
    <cfRule type="containsText" priority="15" operator="containsText" aboveAverage="0" equalAverage="0" bottom="0" percent="0" rank="0" text="Concluído" dxfId="15">
      <formula>NOT(ISERROR(SEARCH("Concluído",K9)))</formula>
    </cfRule>
  </conditionalFormatting>
  <conditionalFormatting sqref="B35">
    <cfRule type="expression" priority="16" aboveAverage="0" equalAverage="0" bottom="0" percent="0" rank="0" text="" dxfId="16">
      <formula>1</formula>
    </cfRule>
  </conditionalFormatting>
  <printOptions headings="false" gridLines="false" gridLinesSet="true" horizontalCentered="false" verticalCentered="false"/>
  <pageMargins left="0.45" right="0.45" top="0.5" bottom="0.5" header="0.511811023622047" footer="0.511811023622047"/>
  <pageSetup paperSize="9" scale="100" fitToWidth="0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7:M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55" activeCellId="0" sqref="E55"/>
    </sheetView>
  </sheetViews>
  <sheetFormatPr defaultColWidth="9" defaultRowHeight="15" zeroHeight="false" outlineLevelRow="0" outlineLevelCol="0"/>
  <cols>
    <col collapsed="false" customWidth="true" hidden="false" outlineLevel="0" max="1" min="1" style="48" width="4.25"/>
    <col collapsed="false" customWidth="true" hidden="false" outlineLevel="0" max="2" min="2" style="48" width="17.38"/>
    <col collapsed="false" customWidth="true" hidden="false" outlineLevel="0" max="3" min="3" style="48" width="47.5"/>
    <col collapsed="false" customWidth="true" hidden="false" outlineLevel="0" max="4" min="4" style="48" width="6.5"/>
    <col collapsed="false" customWidth="false" hidden="false" outlineLevel="0" max="5" min="5" style="48" width="9"/>
    <col collapsed="false" customWidth="true" hidden="false" outlineLevel="0" max="6" min="6" style="48" width="15.13"/>
    <col collapsed="false" customWidth="true" hidden="false" outlineLevel="0" max="7" min="7" style="48" width="18.26"/>
    <col collapsed="false" customWidth="true" hidden="false" outlineLevel="0" max="8" min="8" style="48" width="36.38"/>
    <col collapsed="false" customWidth="true" hidden="false" outlineLevel="0" max="9" min="9" style="48" width="14.5"/>
    <col collapsed="false" customWidth="true" hidden="false" outlineLevel="0" max="10" min="10" style="48" width="17.13"/>
    <col collapsed="false" customWidth="true" hidden="false" outlineLevel="0" max="12" min="11" style="48" width="17.74"/>
    <col collapsed="false" customWidth="true" hidden="false" outlineLevel="0" max="13" min="13" style="48" width="6.5"/>
    <col collapsed="false" customWidth="true" hidden="false" outlineLevel="0" max="14" min="14" style="48" width="9.13"/>
    <col collapsed="false" customWidth="true" hidden="false" outlineLevel="0" max="15" min="15" style="48" width="9.25"/>
    <col collapsed="false" customWidth="true" hidden="false" outlineLevel="0" max="16" min="16" style="48" width="10"/>
    <col collapsed="false" customWidth="true" hidden="false" outlineLevel="0" max="28" min="17" style="48" width="36"/>
    <col collapsed="false" customWidth="true" hidden="false" outlineLevel="0" max="29" min="29" style="48" width="10"/>
    <col collapsed="false" customWidth="false" hidden="false" outlineLevel="0" max="1024" min="30" style="48" width="9"/>
  </cols>
  <sheetData>
    <row r="7" customFormat="false" ht="21" hidden="false" customHeight="false" outlineLevel="0" collapsed="false">
      <c r="B7" s="49" t="n">
        <f aca="false">'Cronograma + Diagrama de Gantt'!$G$7</f>
        <v>42078</v>
      </c>
      <c r="C7" s="50" t="n">
        <f aca="false">'Cronograma + Diagrama de Gantt'!$I$7</f>
        <v>42105</v>
      </c>
    </row>
    <row r="9" customFormat="false" ht="15.75" hidden="false" customHeight="false" outlineLevel="0" collapsed="false">
      <c r="B9" s="51" t="s">
        <v>75</v>
      </c>
      <c r="C9" s="51"/>
      <c r="D9" s="51"/>
    </row>
    <row r="10" customFormat="false" ht="15" hidden="false" customHeight="true" outlineLevel="0" collapsed="false">
      <c r="B10" s="52" t="n">
        <f aca="false">'Cronograma + Diagrama de Gantt'!$F$7</f>
        <v>0.318733333333333</v>
      </c>
      <c r="C10" s="52"/>
      <c r="D10" s="52"/>
    </row>
    <row r="11" customFormat="false" ht="15" hidden="false" customHeight="true" outlineLevel="0" collapsed="false">
      <c r="B11" s="52"/>
      <c r="C11" s="52"/>
      <c r="D11" s="52"/>
    </row>
    <row r="12" customFormat="false" ht="15" hidden="false" customHeight="true" outlineLevel="0" collapsed="false">
      <c r="B12" s="52"/>
      <c r="C12" s="52"/>
      <c r="D12" s="52"/>
    </row>
    <row r="13" customFormat="false" ht="15" hidden="false" customHeight="true" outlineLevel="0" collapsed="false">
      <c r="B13" s="52"/>
      <c r="C13" s="52"/>
      <c r="D13" s="52"/>
    </row>
    <row r="16" customFormat="false" ht="15" hidden="true" customHeight="false" outlineLevel="0" collapsed="false"/>
    <row r="17" customFormat="false" ht="15" hidden="false" customHeight="false" outlineLevel="0" collapsed="false">
      <c r="B17" s="53"/>
      <c r="C17" s="54"/>
    </row>
    <row r="18" customFormat="false" ht="15" hidden="true" customHeight="false" outlineLevel="0" collapsed="false">
      <c r="A18" s="55"/>
      <c r="B18" s="5" t="s">
        <v>76</v>
      </c>
      <c r="C18" s="5"/>
      <c r="D18" s="55"/>
    </row>
    <row r="19" customFormat="false" ht="15" hidden="false" customHeight="false" outlineLevel="0" collapsed="false">
      <c r="B19" s="56" t="s">
        <v>77</v>
      </c>
      <c r="C19" s="56" t="s">
        <v>9</v>
      </c>
      <c r="D19" s="56" t="s">
        <v>78</v>
      </c>
    </row>
    <row r="20" customFormat="false" ht="15" hidden="false" customHeight="false" outlineLevel="0" collapsed="false">
      <c r="B20" s="57" t="n">
        <v>42078</v>
      </c>
      <c r="C20" s="58" t="s">
        <v>47</v>
      </c>
      <c r="D20" s="59" t="n">
        <v>1</v>
      </c>
    </row>
    <row r="21" customFormat="false" ht="15" hidden="false" customHeight="false" outlineLevel="0" collapsed="false">
      <c r="B21" s="58"/>
      <c r="C21" s="58" t="s">
        <v>61</v>
      </c>
      <c r="D21" s="59" t="n">
        <v>1</v>
      </c>
    </row>
    <row r="22" customFormat="false" ht="15" hidden="false" customHeight="false" outlineLevel="0" collapsed="false">
      <c r="B22" s="57" t="n">
        <v>42079</v>
      </c>
      <c r="C22" s="58" t="s">
        <v>35</v>
      </c>
      <c r="D22" s="59" t="n">
        <v>4</v>
      </c>
    </row>
    <row r="23" customFormat="false" ht="15" hidden="false" customHeight="false" outlineLevel="0" collapsed="false">
      <c r="B23" s="58"/>
      <c r="C23" s="58" t="s">
        <v>41</v>
      </c>
      <c r="D23" s="59" t="n">
        <v>2</v>
      </c>
    </row>
    <row r="24" customFormat="false" ht="15" hidden="false" customHeight="false" outlineLevel="0" collapsed="false">
      <c r="B24" s="58"/>
      <c r="C24" s="58" t="s">
        <v>43</v>
      </c>
      <c r="D24" s="59" t="n">
        <v>2</v>
      </c>
      <c r="G24" s="56" t="s">
        <v>17</v>
      </c>
      <c r="H24" s="56" t="s">
        <v>79</v>
      </c>
      <c r="I24" s="60"/>
      <c r="J24" s="60"/>
      <c r="K24" s="60"/>
      <c r="L24" s="60"/>
      <c r="M24" s="60"/>
    </row>
    <row r="25" customFormat="false" ht="15" hidden="false" customHeight="false" outlineLevel="0" collapsed="false">
      <c r="B25" s="61" t="n">
        <v>42080</v>
      </c>
      <c r="C25" s="58" t="s">
        <v>49</v>
      </c>
      <c r="D25" s="59" t="n">
        <v>3</v>
      </c>
      <c r="G25" s="60"/>
      <c r="H25" s="60"/>
      <c r="I25" s="60"/>
      <c r="J25" s="60"/>
      <c r="K25" s="60"/>
      <c r="L25" s="60"/>
      <c r="M25" s="60"/>
    </row>
    <row r="26" customFormat="false" ht="15" hidden="false" customHeight="false" outlineLevel="0" collapsed="false">
      <c r="B26" s="62"/>
      <c r="C26" s="62" t="s">
        <v>53</v>
      </c>
      <c r="D26" s="59" t="n">
        <v>3</v>
      </c>
      <c r="G26" s="56" t="s">
        <v>76</v>
      </c>
      <c r="H26" s="56"/>
      <c r="I26" s="56"/>
      <c r="J26" s="56"/>
      <c r="K26" s="56"/>
      <c r="L26" s="56"/>
      <c r="M26" s="56"/>
    </row>
    <row r="27" customFormat="false" ht="15" hidden="false" customHeight="true" outlineLevel="0" collapsed="false">
      <c r="B27" s="57" t="n">
        <v>42081</v>
      </c>
      <c r="C27" s="58" t="s">
        <v>35</v>
      </c>
      <c r="D27" s="59" t="n">
        <v>4</v>
      </c>
      <c r="G27" s="56" t="s">
        <v>8</v>
      </c>
      <c r="H27" s="56" t="s">
        <v>9</v>
      </c>
      <c r="I27" s="56" t="s">
        <v>13</v>
      </c>
      <c r="J27" s="56" t="s">
        <v>15</v>
      </c>
      <c r="K27" s="56" t="s">
        <v>80</v>
      </c>
      <c r="L27" s="56" t="s">
        <v>19</v>
      </c>
      <c r="M27" s="56" t="s">
        <v>78</v>
      </c>
    </row>
    <row r="28" customFormat="false" ht="15" hidden="false" customHeight="false" outlineLevel="0" collapsed="false">
      <c r="B28" s="58"/>
      <c r="C28" s="58" t="s">
        <v>39</v>
      </c>
      <c r="D28" s="59" t="n">
        <v>4</v>
      </c>
      <c r="G28" s="58" t="s">
        <v>24</v>
      </c>
      <c r="H28" s="58" t="s">
        <v>25</v>
      </c>
      <c r="I28" s="57" t="n">
        <v>42078</v>
      </c>
      <c r="J28" s="57" t="n">
        <v>42083</v>
      </c>
      <c r="K28" s="63" t="n">
        <v>0.9</v>
      </c>
      <c r="L28" s="58" t="s">
        <v>27</v>
      </c>
      <c r="M28" s="62" t="n">
        <v>6</v>
      </c>
    </row>
    <row r="29" customFormat="false" ht="15" hidden="false" customHeight="false" outlineLevel="0" collapsed="false">
      <c r="B29" s="58"/>
      <c r="C29" s="58" t="s">
        <v>55</v>
      </c>
      <c r="D29" s="59" t="n">
        <v>4</v>
      </c>
      <c r="G29" s="58" t="s">
        <v>28</v>
      </c>
      <c r="H29" s="58" t="s">
        <v>29</v>
      </c>
      <c r="I29" s="57" t="n">
        <v>42078</v>
      </c>
      <c r="J29" s="57" t="n">
        <v>42081</v>
      </c>
      <c r="K29" s="63" t="n">
        <v>0.35</v>
      </c>
      <c r="L29" s="58" t="s">
        <v>31</v>
      </c>
      <c r="M29" s="62" t="n">
        <v>4</v>
      </c>
    </row>
    <row r="30" customFormat="false" ht="15" hidden="false" customHeight="false" outlineLevel="0" collapsed="false">
      <c r="B30" s="58"/>
      <c r="C30" s="58" t="s">
        <v>29</v>
      </c>
      <c r="D30" s="59" t="n">
        <v>4</v>
      </c>
      <c r="G30" s="58" t="s">
        <v>32</v>
      </c>
      <c r="H30" s="58" t="s">
        <v>33</v>
      </c>
      <c r="I30" s="57" t="n">
        <v>42078</v>
      </c>
      <c r="J30" s="57" t="n">
        <v>42085</v>
      </c>
      <c r="K30" s="63" t="n">
        <v>0.1</v>
      </c>
      <c r="L30" s="58" t="s">
        <v>81</v>
      </c>
      <c r="M30" s="62" t="n">
        <v>8</v>
      </c>
    </row>
    <row r="31" customFormat="false" ht="15" hidden="false" customHeight="false" outlineLevel="0" collapsed="false">
      <c r="B31" s="61" t="n">
        <v>42082</v>
      </c>
      <c r="C31" s="58" t="s">
        <v>33</v>
      </c>
      <c r="D31" s="59" t="n">
        <v>5</v>
      </c>
      <c r="G31" s="58" t="s">
        <v>34</v>
      </c>
      <c r="H31" s="58" t="s">
        <v>35</v>
      </c>
      <c r="I31" s="57" t="n">
        <v>42078</v>
      </c>
      <c r="J31" s="57" t="n">
        <v>42079</v>
      </c>
      <c r="K31" s="63" t="n">
        <v>0.8</v>
      </c>
      <c r="L31" s="58" t="s">
        <v>81</v>
      </c>
      <c r="M31" s="62" t="n">
        <v>2</v>
      </c>
    </row>
    <row r="32" customFormat="false" ht="15" hidden="false" customHeight="false" outlineLevel="0" collapsed="false">
      <c r="B32" s="62"/>
      <c r="C32" s="62" t="s">
        <v>45</v>
      </c>
      <c r="D32" s="59" t="n">
        <v>5</v>
      </c>
      <c r="G32" s="58" t="s">
        <v>38</v>
      </c>
      <c r="H32" s="58" t="s">
        <v>39</v>
      </c>
      <c r="I32" s="57" t="n">
        <v>42078</v>
      </c>
      <c r="J32" s="57" t="n">
        <v>42081</v>
      </c>
      <c r="K32" s="63" t="n">
        <v>0.5</v>
      </c>
      <c r="L32" s="58" t="s">
        <v>81</v>
      </c>
      <c r="M32" s="62" t="n">
        <v>4</v>
      </c>
    </row>
    <row r="33" customFormat="false" ht="15" hidden="false" customHeight="false" outlineLevel="0" collapsed="false">
      <c r="B33" s="62"/>
      <c r="C33" s="58" t="s">
        <v>51</v>
      </c>
      <c r="D33" s="59" t="n">
        <v>5</v>
      </c>
      <c r="G33" s="58" t="s">
        <v>40</v>
      </c>
      <c r="H33" s="58" t="s">
        <v>41</v>
      </c>
      <c r="I33" s="57" t="n">
        <v>42078</v>
      </c>
      <c r="J33" s="57" t="n">
        <v>42079</v>
      </c>
      <c r="K33" s="63" t="n">
        <v>0.6</v>
      </c>
      <c r="L33" s="58" t="s">
        <v>81</v>
      </c>
      <c r="M33" s="62" t="n">
        <v>2</v>
      </c>
    </row>
    <row r="34" customFormat="false" ht="15" hidden="false" customHeight="false" outlineLevel="0" collapsed="false">
      <c r="B34" s="62"/>
      <c r="C34" s="58" t="s">
        <v>63</v>
      </c>
      <c r="D34" s="59" t="n">
        <v>5</v>
      </c>
      <c r="G34" s="58" t="s">
        <v>42</v>
      </c>
      <c r="H34" s="58" t="s">
        <v>43</v>
      </c>
      <c r="I34" s="57" t="n">
        <v>42078</v>
      </c>
      <c r="J34" s="57" t="n">
        <v>42079</v>
      </c>
      <c r="K34" s="63" t="n">
        <v>0.75</v>
      </c>
      <c r="L34" s="58" t="s">
        <v>81</v>
      </c>
      <c r="M34" s="62" t="n">
        <v>2</v>
      </c>
    </row>
    <row r="35" customFormat="false" ht="15" hidden="false" customHeight="false" outlineLevel="0" collapsed="false">
      <c r="B35" s="62"/>
      <c r="C35" s="58" t="s">
        <v>37</v>
      </c>
      <c r="D35" s="59" t="n">
        <v>5</v>
      </c>
      <c r="G35" s="58" t="s">
        <v>46</v>
      </c>
      <c r="H35" s="58" t="s">
        <v>47</v>
      </c>
      <c r="I35" s="57" t="n">
        <v>42078</v>
      </c>
      <c r="J35" s="57" t="n">
        <v>42078</v>
      </c>
      <c r="K35" s="63" t="n">
        <v>0.6</v>
      </c>
      <c r="L35" s="58" t="s">
        <v>81</v>
      </c>
      <c r="M35" s="62" t="n">
        <v>1</v>
      </c>
    </row>
    <row r="36" customFormat="false" ht="15" hidden="false" customHeight="false" outlineLevel="0" collapsed="false">
      <c r="B36" s="61" t="n">
        <v>42083</v>
      </c>
      <c r="C36" s="62" t="s">
        <v>25</v>
      </c>
      <c r="D36" s="59" t="n">
        <v>6</v>
      </c>
      <c r="G36" s="58" t="s">
        <v>48</v>
      </c>
      <c r="H36" s="58" t="s">
        <v>49</v>
      </c>
      <c r="I36" s="57" t="n">
        <v>42078</v>
      </c>
      <c r="J36" s="57" t="n">
        <v>42080</v>
      </c>
      <c r="K36" s="63" t="n">
        <v>0</v>
      </c>
      <c r="L36" s="58" t="s">
        <v>81</v>
      </c>
      <c r="M36" s="62" t="n">
        <v>3</v>
      </c>
    </row>
    <row r="37" customFormat="false" ht="15" hidden="false" customHeight="false" outlineLevel="0" collapsed="false">
      <c r="B37" s="57" t="n">
        <v>42084</v>
      </c>
      <c r="C37" s="58" t="s">
        <v>33</v>
      </c>
      <c r="D37" s="59" t="n">
        <v>7</v>
      </c>
      <c r="G37" s="58" t="s">
        <v>52</v>
      </c>
      <c r="H37" s="58" t="s">
        <v>53</v>
      </c>
      <c r="I37" s="57" t="n">
        <v>42078</v>
      </c>
      <c r="J37" s="57" t="n">
        <v>42080</v>
      </c>
      <c r="K37" s="63" t="n">
        <v>0</v>
      </c>
      <c r="L37" s="58" t="s">
        <v>81</v>
      </c>
      <c r="M37" s="62" t="n">
        <v>3</v>
      </c>
    </row>
    <row r="38" customFormat="false" ht="15" hidden="false" customHeight="false" outlineLevel="0" collapsed="false">
      <c r="B38" s="57" t="n">
        <v>42085</v>
      </c>
      <c r="C38" s="58" t="s">
        <v>33</v>
      </c>
      <c r="D38" s="59" t="n">
        <v>8</v>
      </c>
      <c r="G38" s="58" t="s">
        <v>54</v>
      </c>
      <c r="H38" s="58" t="s">
        <v>55</v>
      </c>
      <c r="I38" s="57" t="n">
        <v>42078</v>
      </c>
      <c r="J38" s="57" t="n">
        <v>42081</v>
      </c>
      <c r="K38" s="63" t="n">
        <v>0.01</v>
      </c>
      <c r="L38" s="58" t="s">
        <v>81</v>
      </c>
      <c r="M38" s="62" t="n">
        <v>4</v>
      </c>
    </row>
    <row r="39" customFormat="false" ht="15" hidden="false" customHeight="false" outlineLevel="0" collapsed="false">
      <c r="B39" s="58"/>
      <c r="C39" s="58" t="s">
        <v>65</v>
      </c>
      <c r="D39" s="59" t="n">
        <v>8</v>
      </c>
      <c r="G39" s="58" t="s">
        <v>56</v>
      </c>
      <c r="H39" s="58" t="s">
        <v>33</v>
      </c>
      <c r="I39" s="57" t="n">
        <v>42078</v>
      </c>
      <c r="J39" s="57" t="n">
        <v>42082</v>
      </c>
      <c r="K39" s="63" t="n">
        <v>0.8</v>
      </c>
      <c r="L39" s="58" t="s">
        <v>81</v>
      </c>
      <c r="M39" s="62" t="n">
        <v>5</v>
      </c>
    </row>
    <row r="40" customFormat="false" ht="15" hidden="false" customHeight="false" outlineLevel="0" collapsed="false">
      <c r="B40" s="58"/>
      <c r="C40" s="58" t="s">
        <v>23</v>
      </c>
      <c r="D40" s="59" t="n">
        <v>8</v>
      </c>
      <c r="G40" s="58" t="s">
        <v>57</v>
      </c>
      <c r="H40" s="58" t="s">
        <v>35</v>
      </c>
      <c r="I40" s="57" t="n">
        <v>42078</v>
      </c>
      <c r="J40" s="57" t="n">
        <v>42079</v>
      </c>
      <c r="K40" s="63" t="n">
        <v>0</v>
      </c>
      <c r="L40" s="58" t="s">
        <v>81</v>
      </c>
      <c r="M40" s="62" t="n">
        <v>2</v>
      </c>
    </row>
    <row r="41" customFormat="false" ht="15" hidden="false" customHeight="false" outlineLevel="0" collapsed="false">
      <c r="B41" s="58"/>
      <c r="C41" s="58" t="s">
        <v>59</v>
      </c>
      <c r="D41" s="59" t="n">
        <v>8</v>
      </c>
      <c r="G41" s="58" t="s">
        <v>60</v>
      </c>
      <c r="H41" s="58" t="s">
        <v>61</v>
      </c>
      <c r="I41" s="57" t="n">
        <v>42078</v>
      </c>
      <c r="J41" s="57" t="n">
        <v>42078</v>
      </c>
      <c r="K41" s="63" t="n">
        <v>0</v>
      </c>
      <c r="L41" s="58" t="s">
        <v>81</v>
      </c>
      <c r="M41" s="62" t="n">
        <v>1</v>
      </c>
    </row>
    <row r="42" customFormat="false" ht="15" hidden="false" customHeight="false" outlineLevel="0" collapsed="false">
      <c r="B42" s="58"/>
      <c r="C42" s="58" t="s">
        <v>71</v>
      </c>
      <c r="D42" s="59" t="n">
        <v>16</v>
      </c>
      <c r="G42" s="58" t="s">
        <v>62</v>
      </c>
      <c r="H42" s="58" t="s">
        <v>63</v>
      </c>
      <c r="I42" s="57" t="n">
        <v>42078</v>
      </c>
      <c r="J42" s="57" t="n">
        <v>42082</v>
      </c>
      <c r="K42" s="63" t="n">
        <v>0</v>
      </c>
      <c r="L42" s="58" t="s">
        <v>81</v>
      </c>
      <c r="M42" s="62" t="n">
        <v>5</v>
      </c>
    </row>
    <row r="43" customFormat="false" ht="15" hidden="false" customHeight="false" outlineLevel="0" collapsed="false">
      <c r="B43" s="61" t="n">
        <v>42105</v>
      </c>
      <c r="C43" s="58" t="s">
        <v>69</v>
      </c>
      <c r="D43" s="59" t="n">
        <v>28</v>
      </c>
      <c r="G43" s="58" t="s">
        <v>64</v>
      </c>
      <c r="H43" s="58" t="s">
        <v>65</v>
      </c>
      <c r="I43" s="57" t="n">
        <v>42078</v>
      </c>
      <c r="J43" s="57" t="n">
        <v>42085</v>
      </c>
      <c r="K43" s="63" t="n">
        <v>0.44</v>
      </c>
      <c r="L43" s="58" t="s">
        <v>81</v>
      </c>
      <c r="M43" s="62" t="n">
        <v>8</v>
      </c>
    </row>
    <row r="44" customFormat="false" ht="15" hidden="false" customHeight="false" outlineLevel="0" collapsed="false">
      <c r="B44" s="62"/>
      <c r="C44" s="58" t="s">
        <v>82</v>
      </c>
      <c r="D44" s="59" t="n">
        <v>28</v>
      </c>
      <c r="G44" s="58" t="s">
        <v>66</v>
      </c>
      <c r="H44" s="58" t="s">
        <v>33</v>
      </c>
      <c r="I44" s="57" t="n">
        <v>42078</v>
      </c>
      <c r="J44" s="57" t="n">
        <v>42084</v>
      </c>
      <c r="K44" s="63" t="n">
        <v>0</v>
      </c>
      <c r="L44" s="58" t="s">
        <v>81</v>
      </c>
      <c r="M44" s="62" t="n">
        <v>7</v>
      </c>
    </row>
    <row r="45" customFormat="false" ht="15" hidden="false" customHeight="false" outlineLevel="0" collapsed="false">
      <c r="B45" s="62"/>
      <c r="C45" s="58" t="s">
        <v>83</v>
      </c>
      <c r="D45" s="59" t="n">
        <v>28</v>
      </c>
      <c r="G45" s="58" t="s">
        <v>67</v>
      </c>
      <c r="H45" s="58" t="s">
        <v>35</v>
      </c>
      <c r="I45" s="57" t="n">
        <v>42078</v>
      </c>
      <c r="J45" s="57" t="n">
        <v>42081</v>
      </c>
      <c r="K45" s="63" t="n">
        <v>0.12</v>
      </c>
      <c r="L45" s="58" t="s">
        <v>81</v>
      </c>
      <c r="M45" s="62" t="n">
        <v>4</v>
      </c>
    </row>
    <row r="46" customFormat="false" ht="15" hidden="false" customHeight="false" outlineLevel="0" collapsed="false">
      <c r="G46" s="58" t="s">
        <v>70</v>
      </c>
      <c r="H46" s="58" t="s">
        <v>71</v>
      </c>
      <c r="I46" s="57" t="n">
        <v>42078</v>
      </c>
      <c r="J46" s="57" t="n">
        <v>42085</v>
      </c>
      <c r="K46" s="63" t="n">
        <v>0</v>
      </c>
      <c r="L46" s="58" t="s">
        <v>81</v>
      </c>
      <c r="M46" s="62" t="n">
        <v>8</v>
      </c>
    </row>
    <row r="47" customFormat="false" ht="15" hidden="false" customHeight="false" outlineLevel="0" collapsed="false">
      <c r="G47" s="58" t="s">
        <v>72</v>
      </c>
      <c r="H47" s="58" t="s">
        <v>71</v>
      </c>
      <c r="I47" s="57" t="n">
        <v>42078</v>
      </c>
      <c r="J47" s="57" t="n">
        <v>42085</v>
      </c>
      <c r="K47" s="63" t="n">
        <v>0</v>
      </c>
      <c r="L47" s="58" t="s">
        <v>81</v>
      </c>
      <c r="M47" s="62" t="n">
        <v>8</v>
      </c>
    </row>
    <row r="48" customFormat="false" ht="15" hidden="false" customHeight="false" outlineLevel="0" collapsed="false">
      <c r="G48" s="58" t="s">
        <v>73</v>
      </c>
      <c r="H48" s="58" t="s">
        <v>83</v>
      </c>
      <c r="I48" s="57" t="n">
        <v>42078</v>
      </c>
      <c r="J48" s="57" t="n">
        <v>42105</v>
      </c>
      <c r="K48" s="63" t="n">
        <v>0.5</v>
      </c>
      <c r="L48" s="58" t="s">
        <v>81</v>
      </c>
      <c r="M48" s="62" t="n">
        <v>28</v>
      </c>
    </row>
  </sheetData>
  <sheetProtection algorithmName="SHA-512" hashValue="fjcmK8M7y3wrkzPp1BIr4N03rDs4spnwzN3hnkB/1WdlTjhGZHupZ9/bGWWOwyf83wYG0a49y6qe2QL8zI17HA==" saltValue="0YpYSaWzkxZanyiwP8N87g==" spinCount="100000" sheet="true" objects="true" scenarios="true"/>
  <mergeCells count="2">
    <mergeCell ref="B9:D9"/>
    <mergeCell ref="B10:D1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9:N3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ColWidth="9" defaultRowHeight="15" zeroHeight="false" outlineLevelRow="0" outlineLevelCol="0"/>
  <cols>
    <col collapsed="false" customWidth="false" hidden="false" outlineLevel="0" max="7" min="1" style="48" width="9"/>
    <col collapsed="false" customWidth="true" hidden="false" outlineLevel="0" max="8" min="8" style="48" width="17.5"/>
    <col collapsed="false" customWidth="true" hidden="false" outlineLevel="0" max="9" min="9" style="48" width="57.62"/>
    <col collapsed="false" customWidth="true" hidden="false" outlineLevel="0" max="10" min="10" style="48" width="15.13"/>
    <col collapsed="false" customWidth="true" hidden="false" outlineLevel="0" max="13" min="11" style="48" width="17.74"/>
    <col collapsed="false" customWidth="true" hidden="false" outlineLevel="0" max="14" min="14" style="48" width="6.5"/>
    <col collapsed="false" customWidth="false" hidden="false" outlineLevel="0" max="1024" min="15" style="48" width="9"/>
  </cols>
  <sheetData>
    <row r="9" customFormat="false" ht="15" hidden="false" customHeight="false" outlineLevel="0" collapsed="false">
      <c r="H9" s="56" t="s">
        <v>17</v>
      </c>
      <c r="I9" s="56" t="s">
        <v>79</v>
      </c>
      <c r="J9" s="60"/>
      <c r="K9" s="60"/>
      <c r="L9" s="60"/>
      <c r="M9" s="60"/>
      <c r="N9" s="60"/>
    </row>
    <row r="10" customFormat="false" ht="15" hidden="false" customHeight="false" outlineLevel="0" collapsed="false">
      <c r="H10" s="60"/>
      <c r="I10" s="60"/>
      <c r="J10" s="60"/>
      <c r="K10" s="60"/>
      <c r="L10" s="60"/>
      <c r="M10" s="60"/>
      <c r="N10" s="60"/>
    </row>
    <row r="11" customFormat="false" ht="15" hidden="false" customHeight="false" outlineLevel="0" collapsed="false">
      <c r="H11" s="56" t="s">
        <v>76</v>
      </c>
      <c r="I11" s="56"/>
      <c r="J11" s="56"/>
      <c r="K11" s="56"/>
      <c r="L11" s="56"/>
      <c r="M11" s="56"/>
      <c r="N11" s="56"/>
    </row>
    <row r="12" customFormat="false" ht="15" hidden="false" customHeight="false" outlineLevel="0" collapsed="false">
      <c r="H12" s="56" t="s">
        <v>8</v>
      </c>
      <c r="I12" s="56" t="s">
        <v>9</v>
      </c>
      <c r="J12" s="56" t="s">
        <v>13</v>
      </c>
      <c r="K12" s="56" t="s">
        <v>15</v>
      </c>
      <c r="L12" s="56" t="s">
        <v>80</v>
      </c>
      <c r="M12" s="56" t="s">
        <v>19</v>
      </c>
      <c r="N12" s="56" t="s">
        <v>78</v>
      </c>
    </row>
    <row r="13" customFormat="false" ht="15" hidden="false" customHeight="false" outlineLevel="0" collapsed="false">
      <c r="H13" s="58" t="s">
        <v>24</v>
      </c>
      <c r="I13" s="58" t="s">
        <v>25</v>
      </c>
      <c r="J13" s="57" t="n">
        <v>42078</v>
      </c>
      <c r="K13" s="57" t="n">
        <v>42083</v>
      </c>
      <c r="L13" s="63" t="n">
        <v>0.9</v>
      </c>
      <c r="M13" s="58" t="s">
        <v>27</v>
      </c>
      <c r="N13" s="62" t="n">
        <v>6</v>
      </c>
    </row>
    <row r="14" customFormat="false" ht="15" hidden="false" customHeight="false" outlineLevel="0" collapsed="false">
      <c r="H14" s="58" t="s">
        <v>28</v>
      </c>
      <c r="I14" s="58" t="s">
        <v>29</v>
      </c>
      <c r="J14" s="57" t="n">
        <v>42078</v>
      </c>
      <c r="K14" s="57" t="n">
        <v>42081</v>
      </c>
      <c r="L14" s="63" t="n">
        <v>0.35</v>
      </c>
      <c r="M14" s="58" t="s">
        <v>31</v>
      </c>
      <c r="N14" s="62" t="n">
        <v>4</v>
      </c>
    </row>
    <row r="15" customFormat="false" ht="15" hidden="false" customHeight="false" outlineLevel="0" collapsed="false">
      <c r="H15" s="58" t="s">
        <v>32</v>
      </c>
      <c r="I15" s="58" t="s">
        <v>33</v>
      </c>
      <c r="J15" s="57" t="n">
        <v>42078</v>
      </c>
      <c r="K15" s="57" t="n">
        <v>42085</v>
      </c>
      <c r="L15" s="63" t="n">
        <v>0.1</v>
      </c>
      <c r="M15" s="58" t="s">
        <v>81</v>
      </c>
      <c r="N15" s="62" t="n">
        <v>8</v>
      </c>
    </row>
    <row r="16" customFormat="false" ht="15" hidden="false" customHeight="false" outlineLevel="0" collapsed="false">
      <c r="H16" s="58" t="s">
        <v>34</v>
      </c>
      <c r="I16" s="58" t="s">
        <v>35</v>
      </c>
      <c r="J16" s="57" t="n">
        <v>42078</v>
      </c>
      <c r="K16" s="57" t="n">
        <v>42079</v>
      </c>
      <c r="L16" s="63" t="n">
        <v>0.8</v>
      </c>
      <c r="M16" s="58" t="s">
        <v>81</v>
      </c>
      <c r="N16" s="62" t="n">
        <v>2</v>
      </c>
    </row>
    <row r="17" customFormat="false" ht="15" hidden="false" customHeight="false" outlineLevel="0" collapsed="false">
      <c r="H17" s="58" t="s">
        <v>38</v>
      </c>
      <c r="I17" s="58" t="s">
        <v>39</v>
      </c>
      <c r="J17" s="57" t="n">
        <v>42078</v>
      </c>
      <c r="K17" s="57" t="n">
        <v>42081</v>
      </c>
      <c r="L17" s="63" t="n">
        <v>0.5</v>
      </c>
      <c r="M17" s="58" t="s">
        <v>81</v>
      </c>
      <c r="N17" s="62" t="n">
        <v>4</v>
      </c>
    </row>
    <row r="18" customFormat="false" ht="15" hidden="false" customHeight="false" outlineLevel="0" collapsed="false">
      <c r="H18" s="58" t="s">
        <v>40</v>
      </c>
      <c r="I18" s="58" t="s">
        <v>41</v>
      </c>
      <c r="J18" s="57" t="n">
        <v>42078</v>
      </c>
      <c r="K18" s="57" t="n">
        <v>42079</v>
      </c>
      <c r="L18" s="63" t="n">
        <v>0.6</v>
      </c>
      <c r="M18" s="58" t="s">
        <v>81</v>
      </c>
      <c r="N18" s="62" t="n">
        <v>2</v>
      </c>
    </row>
    <row r="19" customFormat="false" ht="15" hidden="false" customHeight="false" outlineLevel="0" collapsed="false">
      <c r="H19" s="58" t="s">
        <v>42</v>
      </c>
      <c r="I19" s="58" t="s">
        <v>43</v>
      </c>
      <c r="J19" s="57" t="n">
        <v>42078</v>
      </c>
      <c r="K19" s="57" t="n">
        <v>42079</v>
      </c>
      <c r="L19" s="63" t="n">
        <v>0.75</v>
      </c>
      <c r="M19" s="58" t="s">
        <v>81</v>
      </c>
      <c r="N19" s="62" t="n">
        <v>2</v>
      </c>
    </row>
    <row r="20" customFormat="false" ht="15" hidden="false" customHeight="false" outlineLevel="0" collapsed="false">
      <c r="H20" s="58" t="s">
        <v>46</v>
      </c>
      <c r="I20" s="58" t="s">
        <v>47</v>
      </c>
      <c r="J20" s="57" t="n">
        <v>42078</v>
      </c>
      <c r="K20" s="57" t="n">
        <v>42078</v>
      </c>
      <c r="L20" s="63" t="n">
        <v>0.6</v>
      </c>
      <c r="M20" s="58" t="s">
        <v>81</v>
      </c>
      <c r="N20" s="62" t="n">
        <v>1</v>
      </c>
    </row>
    <row r="21" customFormat="false" ht="15" hidden="false" customHeight="false" outlineLevel="0" collapsed="false">
      <c r="B21" s="64" t="s">
        <v>79</v>
      </c>
      <c r="C21" s="64" t="n">
        <f aca="false">COUNTIF('Cronograma + Diagrama de Gantt'!K:K,'Tarefas Atrasadas'!B21)</f>
        <v>21</v>
      </c>
      <c r="H21" s="58" t="s">
        <v>48</v>
      </c>
      <c r="I21" s="58" t="s">
        <v>49</v>
      </c>
      <c r="J21" s="57" t="n">
        <v>42078</v>
      </c>
      <c r="K21" s="57" t="n">
        <v>42080</v>
      </c>
      <c r="L21" s="63" t="n">
        <v>0</v>
      </c>
      <c r="M21" s="58" t="s">
        <v>81</v>
      </c>
      <c r="N21" s="62" t="n">
        <v>3</v>
      </c>
    </row>
    <row r="22" customFormat="false" ht="15" hidden="false" customHeight="false" outlineLevel="0" collapsed="false">
      <c r="B22" s="64" t="s">
        <v>84</v>
      </c>
      <c r="C22" s="64" t="n">
        <f aca="false">COUNTIF('Cronograma + Diagrama de Gantt'!K:K,'Tarefas Atrasadas'!B22)</f>
        <v>0</v>
      </c>
      <c r="H22" s="58" t="s">
        <v>52</v>
      </c>
      <c r="I22" s="58" t="s">
        <v>53</v>
      </c>
      <c r="J22" s="57" t="n">
        <v>42078</v>
      </c>
      <c r="K22" s="57" t="n">
        <v>42080</v>
      </c>
      <c r="L22" s="63" t="n">
        <v>0</v>
      </c>
      <c r="M22" s="58" t="s">
        <v>81</v>
      </c>
      <c r="N22" s="62" t="n">
        <v>3</v>
      </c>
    </row>
    <row r="23" customFormat="false" ht="15" hidden="false" customHeight="false" outlineLevel="0" collapsed="false">
      <c r="B23" s="64" t="s">
        <v>85</v>
      </c>
      <c r="C23" s="64" t="n">
        <f aca="false">COUNTIF('Cronograma + Diagrama de Gantt'!K:K,'Tarefas Atrasadas'!B23)</f>
        <v>1</v>
      </c>
      <c r="H23" s="58" t="s">
        <v>54</v>
      </c>
      <c r="I23" s="58" t="s">
        <v>55</v>
      </c>
      <c r="J23" s="57" t="n">
        <v>42078</v>
      </c>
      <c r="K23" s="57" t="n">
        <v>42081</v>
      </c>
      <c r="L23" s="63" t="n">
        <v>0.01</v>
      </c>
      <c r="M23" s="58" t="s">
        <v>81</v>
      </c>
      <c r="N23" s="62" t="n">
        <v>4</v>
      </c>
    </row>
    <row r="24" customFormat="false" ht="15" hidden="false" customHeight="false" outlineLevel="0" collapsed="false">
      <c r="H24" s="58" t="s">
        <v>56</v>
      </c>
      <c r="I24" s="58" t="s">
        <v>33</v>
      </c>
      <c r="J24" s="57" t="n">
        <v>42078</v>
      </c>
      <c r="K24" s="57" t="n">
        <v>42082</v>
      </c>
      <c r="L24" s="63" t="n">
        <v>0.8</v>
      </c>
      <c r="M24" s="58" t="s">
        <v>81</v>
      </c>
      <c r="N24" s="62" t="n">
        <v>5</v>
      </c>
    </row>
    <row r="25" customFormat="false" ht="15" hidden="false" customHeight="false" outlineLevel="0" collapsed="false">
      <c r="H25" s="58" t="s">
        <v>57</v>
      </c>
      <c r="I25" s="58" t="s">
        <v>35</v>
      </c>
      <c r="J25" s="57" t="n">
        <v>42078</v>
      </c>
      <c r="K25" s="57" t="n">
        <v>42079</v>
      </c>
      <c r="L25" s="63" t="n">
        <v>0</v>
      </c>
      <c r="M25" s="58" t="s">
        <v>81</v>
      </c>
      <c r="N25" s="62" t="n">
        <v>2</v>
      </c>
    </row>
    <row r="26" customFormat="false" ht="15" hidden="false" customHeight="false" outlineLevel="0" collapsed="false">
      <c r="H26" s="58" t="s">
        <v>60</v>
      </c>
      <c r="I26" s="58" t="s">
        <v>61</v>
      </c>
      <c r="J26" s="57" t="n">
        <v>42078</v>
      </c>
      <c r="K26" s="57" t="n">
        <v>42078</v>
      </c>
      <c r="L26" s="63" t="n">
        <v>0</v>
      </c>
      <c r="M26" s="58" t="s">
        <v>81</v>
      </c>
      <c r="N26" s="62" t="n">
        <v>1</v>
      </c>
    </row>
    <row r="27" customFormat="false" ht="15" hidden="false" customHeight="false" outlineLevel="0" collapsed="false">
      <c r="H27" s="58" t="s">
        <v>62</v>
      </c>
      <c r="I27" s="58" t="s">
        <v>63</v>
      </c>
      <c r="J27" s="57" t="n">
        <v>42078</v>
      </c>
      <c r="K27" s="57" t="n">
        <v>42082</v>
      </c>
      <c r="L27" s="63" t="n">
        <v>0</v>
      </c>
      <c r="M27" s="58" t="s">
        <v>81</v>
      </c>
      <c r="N27" s="62" t="n">
        <v>5</v>
      </c>
    </row>
    <row r="28" customFormat="false" ht="15" hidden="false" customHeight="false" outlineLevel="0" collapsed="false">
      <c r="H28" s="58" t="s">
        <v>64</v>
      </c>
      <c r="I28" s="58" t="s">
        <v>65</v>
      </c>
      <c r="J28" s="57" t="n">
        <v>42078</v>
      </c>
      <c r="K28" s="57" t="n">
        <v>42085</v>
      </c>
      <c r="L28" s="63" t="n">
        <v>0.44</v>
      </c>
      <c r="M28" s="58" t="s">
        <v>81</v>
      </c>
      <c r="N28" s="62" t="n">
        <v>8</v>
      </c>
    </row>
    <row r="29" customFormat="false" ht="15" hidden="false" customHeight="false" outlineLevel="0" collapsed="false">
      <c r="H29" s="58" t="s">
        <v>66</v>
      </c>
      <c r="I29" s="58" t="s">
        <v>33</v>
      </c>
      <c r="J29" s="57" t="n">
        <v>42078</v>
      </c>
      <c r="K29" s="57" t="n">
        <v>42084</v>
      </c>
      <c r="L29" s="63" t="n">
        <v>0</v>
      </c>
      <c r="M29" s="58" t="s">
        <v>81</v>
      </c>
      <c r="N29" s="62" t="n">
        <v>7</v>
      </c>
    </row>
    <row r="30" customFormat="false" ht="15" hidden="false" customHeight="false" outlineLevel="0" collapsed="false">
      <c r="H30" s="58" t="s">
        <v>67</v>
      </c>
      <c r="I30" s="58" t="s">
        <v>35</v>
      </c>
      <c r="J30" s="57" t="n">
        <v>42078</v>
      </c>
      <c r="K30" s="57" t="n">
        <v>42081</v>
      </c>
      <c r="L30" s="63" t="n">
        <v>0.12</v>
      </c>
      <c r="M30" s="58" t="s">
        <v>81</v>
      </c>
      <c r="N30" s="62" t="n">
        <v>4</v>
      </c>
    </row>
    <row r="31" customFormat="false" ht="15" hidden="false" customHeight="false" outlineLevel="0" collapsed="false">
      <c r="H31" s="58" t="s">
        <v>70</v>
      </c>
      <c r="I31" s="58" t="s">
        <v>71</v>
      </c>
      <c r="J31" s="57" t="n">
        <v>42078</v>
      </c>
      <c r="K31" s="57" t="n">
        <v>42085</v>
      </c>
      <c r="L31" s="63" t="n">
        <v>0</v>
      </c>
      <c r="M31" s="58" t="s">
        <v>81</v>
      </c>
      <c r="N31" s="62" t="n">
        <v>8</v>
      </c>
    </row>
    <row r="32" customFormat="false" ht="15" hidden="false" customHeight="false" outlineLevel="0" collapsed="false">
      <c r="H32" s="58" t="s">
        <v>72</v>
      </c>
      <c r="I32" s="58" t="s">
        <v>71</v>
      </c>
      <c r="J32" s="57" t="n">
        <v>42078</v>
      </c>
      <c r="K32" s="57" t="n">
        <v>42085</v>
      </c>
      <c r="L32" s="63" t="n">
        <v>0</v>
      </c>
      <c r="M32" s="58" t="s">
        <v>81</v>
      </c>
      <c r="N32" s="62" t="n">
        <v>8</v>
      </c>
    </row>
    <row r="33" customFormat="false" ht="15" hidden="false" customHeight="false" outlineLevel="0" collapsed="false">
      <c r="H33" s="58" t="s">
        <v>73</v>
      </c>
      <c r="I33" s="58" t="s">
        <v>83</v>
      </c>
      <c r="J33" s="57" t="n">
        <v>42078</v>
      </c>
      <c r="K33" s="57" t="n">
        <v>42105</v>
      </c>
      <c r="L33" s="63" t="n">
        <v>0.5</v>
      </c>
      <c r="M33" s="58" t="s">
        <v>81</v>
      </c>
      <c r="N33" s="62" t="n">
        <v>28</v>
      </c>
    </row>
  </sheetData>
  <sheetProtection algorithmName="SHA-512" hashValue="tFZItmCXIdjCQOws6sPMKFUf3XETf1ERcD+LeQRPp0PreqRooJl1N/y4RwuQyzDsyZYBLo4FKd57sprXkAnAQw==" saltValue="icvMnQ6s8otV+lth67cNrA==" spinCount="100000" sheet="true" objects="true" scenarios="true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D51" activeCellId="0" sqref="D5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75"/>
    <col collapsed="false" customWidth="true" hidden="false" outlineLevel="0" max="2" min="2" style="0" width="17.74"/>
    <col collapsed="false" customWidth="true" hidden="false" outlineLevel="0" max="3" min="3" style="0" width="23.87"/>
    <col collapsed="false" customWidth="true" hidden="false" outlineLevel="0" max="4" min="4" style="0" width="20.25"/>
    <col collapsed="false" customWidth="true" hidden="true" outlineLevel="0" max="10" min="5" style="0" width="9.14"/>
    <col collapsed="false" customWidth="true" hidden="false" outlineLevel="0" max="23" min="11" style="0" width="22.62"/>
    <col collapsed="false" customWidth="true" hidden="false" outlineLevel="0" max="24" min="24" style="0" width="10"/>
  </cols>
  <sheetData>
    <row r="1" customFormat="false" ht="15" hidden="true" customHeight="false" outlineLevel="0" collapsed="false"/>
    <row r="2" customFormat="false" ht="15" hidden="false" customHeight="false" outlineLevel="0" collapsed="false">
      <c r="A2" s="56" t="s">
        <v>8</v>
      </c>
      <c r="B2" s="56" t="s">
        <v>15</v>
      </c>
      <c r="C2" s="56" t="s">
        <v>86</v>
      </c>
      <c r="D2" s="56" t="s">
        <v>11</v>
      </c>
    </row>
    <row r="3" customFormat="false" ht="15" hidden="false" customHeight="false" outlineLevel="0" collapsed="false">
      <c r="A3" s="62" t="s">
        <v>24</v>
      </c>
      <c r="B3" s="61" t="n">
        <v>42083</v>
      </c>
      <c r="C3" s="62" t="n">
        <v>6</v>
      </c>
      <c r="D3" s="62" t="n">
        <v>20</v>
      </c>
    </row>
    <row r="4" customFormat="false" ht="15" hidden="false" customHeight="false" outlineLevel="0" collapsed="false">
      <c r="A4" s="62" t="s">
        <v>28</v>
      </c>
      <c r="B4" s="61" t="n">
        <v>42081</v>
      </c>
      <c r="C4" s="62" t="n">
        <v>4</v>
      </c>
      <c r="D4" s="62" t="n">
        <v>5</v>
      </c>
    </row>
    <row r="5" customFormat="false" ht="15" hidden="false" customHeight="false" outlineLevel="0" collapsed="false">
      <c r="A5" s="62" t="s">
        <v>32</v>
      </c>
      <c r="B5" s="61" t="n">
        <v>42085</v>
      </c>
      <c r="C5" s="62" t="n">
        <v>8</v>
      </c>
      <c r="D5" s="62" t="n">
        <v>6</v>
      </c>
    </row>
    <row r="6" customFormat="false" ht="15" hidden="false" customHeight="false" outlineLevel="0" collapsed="false">
      <c r="A6" s="62" t="s">
        <v>34</v>
      </c>
      <c r="B6" s="61" t="n">
        <v>42079</v>
      </c>
      <c r="C6" s="62" t="n">
        <v>2</v>
      </c>
      <c r="D6" s="62" t="n">
        <v>20</v>
      </c>
    </row>
    <row r="7" customFormat="false" ht="15" hidden="false" customHeight="false" outlineLevel="0" collapsed="false">
      <c r="A7" s="62" t="s">
        <v>38</v>
      </c>
      <c r="B7" s="61" t="n">
        <v>42081</v>
      </c>
      <c r="C7" s="62" t="n">
        <v>4</v>
      </c>
      <c r="D7" s="62" t="n">
        <v>3</v>
      </c>
    </row>
    <row r="8" customFormat="false" ht="15" hidden="false" customHeight="false" outlineLevel="0" collapsed="false">
      <c r="A8" s="62" t="s">
        <v>40</v>
      </c>
      <c r="B8" s="61" t="n">
        <v>42079</v>
      </c>
      <c r="C8" s="62" t="n">
        <v>2</v>
      </c>
      <c r="D8" s="62" t="n">
        <v>5</v>
      </c>
    </row>
    <row r="9" customFormat="false" ht="15" hidden="false" customHeight="false" outlineLevel="0" collapsed="false">
      <c r="A9" s="62" t="s">
        <v>42</v>
      </c>
      <c r="B9" s="61" t="n">
        <v>42079</v>
      </c>
      <c r="C9" s="58" t="n">
        <v>2</v>
      </c>
      <c r="D9" s="62" t="n">
        <v>6</v>
      </c>
    </row>
    <row r="10" customFormat="false" ht="15" hidden="false" customHeight="false" outlineLevel="0" collapsed="false">
      <c r="A10" s="62" t="s">
        <v>44</v>
      </c>
      <c r="B10" s="61" t="n">
        <v>42082</v>
      </c>
      <c r="C10" s="62" t="n">
        <v>5</v>
      </c>
      <c r="D10" s="62" t="n">
        <v>7</v>
      </c>
    </row>
    <row r="11" customFormat="false" ht="15" hidden="false" customHeight="false" outlineLevel="0" collapsed="false">
      <c r="A11" s="62" t="s">
        <v>46</v>
      </c>
      <c r="B11" s="61" t="n">
        <v>42078</v>
      </c>
      <c r="C11" s="62" t="n">
        <v>1</v>
      </c>
      <c r="D11" s="62" t="n">
        <v>8</v>
      </c>
    </row>
    <row r="12" customFormat="false" ht="15" hidden="false" customHeight="false" outlineLevel="0" collapsed="false">
      <c r="A12" s="62" t="s">
        <v>48</v>
      </c>
      <c r="B12" s="61" t="n">
        <v>42080</v>
      </c>
      <c r="C12" s="62" t="n">
        <v>3</v>
      </c>
      <c r="D12" s="62" t="n">
        <v>3</v>
      </c>
    </row>
    <row r="13" customFormat="false" ht="15" hidden="false" customHeight="false" outlineLevel="0" collapsed="false">
      <c r="A13" s="62" t="s">
        <v>52</v>
      </c>
      <c r="B13" s="61" t="n">
        <v>42080</v>
      </c>
      <c r="C13" s="58" t="n">
        <v>3</v>
      </c>
      <c r="D13" s="62" t="n">
        <v>1</v>
      </c>
    </row>
    <row r="14" customFormat="false" ht="15" hidden="false" customHeight="false" outlineLevel="0" collapsed="false">
      <c r="A14" s="62" t="s">
        <v>54</v>
      </c>
      <c r="B14" s="61" t="n">
        <v>42081</v>
      </c>
      <c r="C14" s="62" t="n">
        <v>4</v>
      </c>
      <c r="D14" s="62" t="n">
        <v>5</v>
      </c>
    </row>
    <row r="15" customFormat="false" ht="15" hidden="false" customHeight="false" outlineLevel="0" collapsed="false">
      <c r="A15" s="62" t="s">
        <v>56</v>
      </c>
      <c r="B15" s="61" t="n">
        <v>42082</v>
      </c>
      <c r="C15" s="62" t="n">
        <v>5</v>
      </c>
      <c r="D15" s="62" t="n">
        <v>3</v>
      </c>
    </row>
    <row r="16" customFormat="false" ht="15" hidden="false" customHeight="false" outlineLevel="0" collapsed="false">
      <c r="A16" s="62" t="s">
        <v>57</v>
      </c>
      <c r="B16" s="61" t="n">
        <v>42079</v>
      </c>
      <c r="C16" s="62" t="n">
        <v>2</v>
      </c>
      <c r="D16" s="62" t="n">
        <v>5</v>
      </c>
    </row>
    <row r="17" customFormat="false" ht="15" hidden="false" customHeight="false" outlineLevel="0" collapsed="false">
      <c r="A17" s="62" t="s">
        <v>60</v>
      </c>
      <c r="B17" s="61" t="n">
        <v>42078</v>
      </c>
      <c r="C17" s="62" t="n">
        <v>1</v>
      </c>
      <c r="D17" s="62" t="n">
        <v>5</v>
      </c>
    </row>
    <row r="18" customFormat="false" ht="15" hidden="false" customHeight="false" outlineLevel="0" collapsed="false">
      <c r="A18" s="62" t="s">
        <v>62</v>
      </c>
      <c r="B18" s="61" t="n">
        <v>42082</v>
      </c>
      <c r="C18" s="62" t="n">
        <v>5</v>
      </c>
      <c r="D18" s="62" t="n">
        <v>6</v>
      </c>
    </row>
    <row r="19" customFormat="false" ht="15" hidden="false" customHeight="false" outlineLevel="0" collapsed="false">
      <c r="A19" s="62" t="s">
        <v>64</v>
      </c>
      <c r="B19" s="61" t="n">
        <v>42085</v>
      </c>
      <c r="C19" s="62" t="n">
        <v>8</v>
      </c>
      <c r="D19" s="62" t="n">
        <v>2</v>
      </c>
    </row>
    <row r="20" customFormat="false" ht="15" hidden="false" customHeight="false" outlineLevel="0" collapsed="false">
      <c r="A20" s="62" t="s">
        <v>66</v>
      </c>
      <c r="B20" s="61" t="n">
        <v>42084</v>
      </c>
      <c r="C20" s="62" t="n">
        <v>7</v>
      </c>
      <c r="D20" s="62" t="n">
        <v>3</v>
      </c>
    </row>
    <row r="21" customFormat="false" ht="15" hidden="false" customHeight="false" outlineLevel="0" collapsed="false">
      <c r="A21" s="62" t="s">
        <v>67</v>
      </c>
      <c r="B21" s="61" t="n">
        <v>42081</v>
      </c>
      <c r="C21" s="62" t="n">
        <v>4</v>
      </c>
      <c r="D21" s="62" t="n">
        <v>8</v>
      </c>
    </row>
    <row r="22" customFormat="false" ht="15" hidden="false" customHeight="false" outlineLevel="0" collapsed="false">
      <c r="A22" s="62" t="s">
        <v>70</v>
      </c>
      <c r="B22" s="61" t="n">
        <v>42085</v>
      </c>
      <c r="C22" s="62" t="n">
        <v>8</v>
      </c>
      <c r="D22" s="62" t="n">
        <v>5</v>
      </c>
    </row>
    <row r="23" customFormat="false" ht="15" hidden="false" customHeight="false" outlineLevel="0" collapsed="false">
      <c r="A23" s="62" t="s">
        <v>72</v>
      </c>
      <c r="B23" s="61" t="n">
        <v>42085</v>
      </c>
      <c r="C23" s="58" t="n">
        <v>8</v>
      </c>
      <c r="D23" s="62" t="n">
        <v>5</v>
      </c>
    </row>
    <row r="24" customFormat="false" ht="15" hidden="false" customHeight="false" outlineLevel="0" collapsed="false">
      <c r="A24" s="62" t="s">
        <v>73</v>
      </c>
      <c r="B24" s="61" t="n">
        <v>42105</v>
      </c>
      <c r="C24" s="62" t="n">
        <v>28</v>
      </c>
      <c r="D24" s="62" t="n">
        <v>30</v>
      </c>
    </row>
  </sheetData>
  <sheetProtection algorithmName="SHA-512" hashValue="OjsuBPS4OjVYr86iWuynqM8Ru8YxarldO1ZpYbelVAcF0BdX+ffGw1aUjla8ljjCB22wzqrPu4xo36vUsDNeXA==" saltValue="8w6TCnGO6wwhCw7iRrLq9Q==" spinCount="100000" sheet="true" objects="true" scenarios="true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23" activeCellId="0" sqref="J23"/>
    </sheetView>
  </sheetViews>
  <sheetFormatPr defaultColWidth="9.14453125" defaultRowHeight="15" zeroHeight="false" outlineLevelRow="0" outlineLevelCol="0"/>
  <cols>
    <col collapsed="false" customWidth="true" hidden="false" outlineLevel="0" max="1" min="1" style="65" width="43.38"/>
    <col collapsed="false" customWidth="true" hidden="false" outlineLevel="0" max="2" min="2" style="65" width="13.26"/>
    <col collapsed="false" customWidth="true" hidden="false" outlineLevel="0" max="3" min="3" style="65" width="12.75"/>
    <col collapsed="false" customWidth="true" hidden="false" outlineLevel="0" max="4" min="4" style="65" width="12.63"/>
    <col collapsed="false" customWidth="true" hidden="false" outlineLevel="0" max="5" min="5" style="65" width="17.38"/>
    <col collapsed="false" customWidth="true" hidden="false" outlineLevel="0" max="6" min="6" style="65" width="13.26"/>
    <col collapsed="false" customWidth="true" hidden="false" outlineLevel="0" max="7" min="7" style="65" width="11"/>
    <col collapsed="false" customWidth="true" hidden="false" outlineLevel="0" max="8" min="8" style="65" width="15.38"/>
    <col collapsed="false" customWidth="true" hidden="false" outlineLevel="0" max="9" min="9" style="65" width="2.25"/>
    <col collapsed="false" customWidth="true" hidden="false" outlineLevel="0" max="10" min="10" style="65" width="19.37"/>
    <col collapsed="false" customWidth="true" hidden="false" outlineLevel="0" max="11" min="11" style="65" width="13.38"/>
    <col collapsed="false" customWidth="true" hidden="false" outlineLevel="0" max="12" min="12" style="65" width="7.75"/>
    <col collapsed="false" customWidth="false" hidden="true" outlineLevel="0" max="17" min="13" style="65" width="9.14"/>
    <col collapsed="false" customWidth="true" hidden="false" outlineLevel="0" max="25" min="18" style="65" width="7.75"/>
    <col collapsed="false" customWidth="false" hidden="true" outlineLevel="0" max="1024" min="26" style="65" width="9.14"/>
  </cols>
  <sheetData>
    <row r="1" customFormat="false" ht="34.5" hidden="false" customHeight="true" outlineLevel="0" collapsed="false">
      <c r="B1" s="66" t="s">
        <v>87</v>
      </c>
    </row>
    <row r="2" customFormat="false" ht="21.75" hidden="false" customHeight="true" outlineLevel="0" collapsed="false">
      <c r="B2" s="67" t="s">
        <v>88</v>
      </c>
      <c r="C2" s="67"/>
      <c r="D2" s="67"/>
      <c r="E2" s="67"/>
      <c r="F2" s="67"/>
      <c r="G2" s="67"/>
      <c r="H2" s="67"/>
      <c r="I2" s="67"/>
      <c r="J2" s="67"/>
    </row>
    <row r="3" customFormat="false" ht="21.75" hidden="false" customHeight="true" outlineLevel="0" collapsed="false">
      <c r="A3" s="68" t="s">
        <v>89</v>
      </c>
    </row>
    <row r="4" customFormat="false" ht="19.5" hidden="false" customHeight="true" outlineLevel="0" collapsed="false">
      <c r="A4" s="68"/>
    </row>
    <row r="5" customFormat="false" ht="19.5" hidden="false" customHeight="true" outlineLevel="0" collapsed="false">
      <c r="A5" s="68"/>
    </row>
    <row r="6" customFormat="false" ht="19.5" hidden="false" customHeight="true" outlineLevel="0" collapsed="false">
      <c r="A6" s="68"/>
    </row>
    <row r="7" customFormat="false" ht="19.5" hidden="false" customHeight="true" outlineLevel="0" collapsed="false">
      <c r="A7" s="68"/>
    </row>
    <row r="8" customFormat="false" ht="19.5" hidden="false" customHeight="true" outlineLevel="0" collapsed="false">
      <c r="A8" s="68"/>
    </row>
    <row r="9" customFormat="false" ht="19.5" hidden="false" customHeight="true" outlineLevel="0" collapsed="false">
      <c r="A9" s="68"/>
    </row>
    <row r="10" customFormat="false" ht="19.5" hidden="false" customHeight="true" outlineLevel="0" collapsed="false">
      <c r="A10" s="68"/>
    </row>
    <row r="11" customFormat="false" ht="19.5" hidden="false" customHeight="true" outlineLevel="0" collapsed="false">
      <c r="A11" s="68"/>
    </row>
    <row r="12" customFormat="false" ht="19.5" hidden="false" customHeight="true" outlineLevel="0" collapsed="false">
      <c r="A12" s="68"/>
    </row>
    <row r="13" customFormat="false" ht="19.5" hidden="false" customHeight="true" outlineLevel="0" collapsed="false">
      <c r="A13" s="68"/>
    </row>
    <row r="14" customFormat="false" ht="19.5" hidden="false" customHeight="true" outlineLevel="0" collapsed="false">
      <c r="A14" s="68"/>
    </row>
    <row r="15" customFormat="false" ht="19.5" hidden="false" customHeight="true" outlineLevel="0" collapsed="false">
      <c r="A15" s="68"/>
    </row>
    <row r="16" customFormat="false" ht="19.5" hidden="false" customHeight="true" outlineLevel="0" collapsed="false">
      <c r="A16" s="68"/>
    </row>
    <row r="17" customFormat="false" ht="19.5" hidden="false" customHeight="true" outlineLevel="0" collapsed="false"/>
    <row r="18" customFormat="false" ht="19.5" hidden="false" customHeight="true" outlineLevel="0" collapsed="false">
      <c r="C18" s="69" t="s">
        <v>90</v>
      </c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>
      <c r="C21" s="69" t="s">
        <v>91</v>
      </c>
    </row>
    <row r="22" customFormat="false" ht="19.5" hidden="false" customHeight="true" outlineLevel="0" collapsed="false"/>
    <row r="23" customFormat="false" ht="19.5" hidden="false" customHeight="true" outlineLevel="0" collapsed="false"/>
    <row r="24" customFormat="false" ht="24.75" hidden="false" customHeight="true" outlineLevel="0" collapsed="false"/>
    <row r="25" customFormat="false" ht="19.5" hidden="false" customHeight="true" outlineLevel="0" collapsed="false"/>
    <row r="26" customFormat="false" ht="19.5" hidden="false" customHeight="true" outlineLevel="0" collapsed="false"/>
    <row r="27" customFormat="false" ht="19.5" hidden="false" customHeight="true" outlineLevel="0" collapsed="false"/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</sheetData>
  <mergeCells count="2">
    <mergeCell ref="B2:J2"/>
    <mergeCell ref="A3:A16"/>
  </mergeCells>
  <hyperlinks>
    <hyperlink ref="C18" r:id="rId1" display="www.minhasplanilhas.com.br"/>
    <hyperlink ref="C21" r:id="rId2" display="contato@minhasplanilha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</row>
    <row r="2" customFormat="false" ht="12.8" hidden="false" customHeight="false" outlineLevel="0" collapsed="false">
      <c r="A2" s="0" t="s">
        <v>20</v>
      </c>
      <c r="B2" s="0" t="s">
        <v>82</v>
      </c>
      <c r="C2" s="0" t="n">
        <v>28</v>
      </c>
      <c r="D2" s="0" t="n">
        <v>30</v>
      </c>
      <c r="E2" s="0" t="n">
        <v>0.318733333333333</v>
      </c>
      <c r="F2" s="70" t="n">
        <v>42078</v>
      </c>
      <c r="G2" s="70" t="n">
        <v>42080</v>
      </c>
      <c r="H2" s="70" t="n">
        <v>42105</v>
      </c>
      <c r="I2" s="70" t="n">
        <v>42109</v>
      </c>
    </row>
    <row r="3" customFormat="false" ht="12.8" hidden="false" customHeight="false" outlineLevel="0" collapsed="false">
      <c r="A3" s="0" t="s">
        <v>22</v>
      </c>
      <c r="B3" s="0" t="s">
        <v>23</v>
      </c>
      <c r="C3" s="0" t="n">
        <v>8</v>
      </c>
      <c r="D3" s="0" t="n">
        <v>20</v>
      </c>
      <c r="E3" s="0" t="n">
        <v>0.5375</v>
      </c>
      <c r="F3" s="70" t="n">
        <v>42078</v>
      </c>
      <c r="G3" s="70" t="n">
        <v>42080</v>
      </c>
      <c r="H3" s="70" t="n">
        <v>42085</v>
      </c>
      <c r="I3" s="70" t="n">
        <v>42099</v>
      </c>
    </row>
    <row r="4" customFormat="false" ht="12.8" hidden="false" customHeight="false" outlineLevel="0" collapsed="false">
      <c r="A4" s="0" t="s">
        <v>24</v>
      </c>
      <c r="B4" s="0" t="s">
        <v>25</v>
      </c>
      <c r="C4" s="0" t="n">
        <v>6</v>
      </c>
      <c r="D4" s="0" t="n">
        <v>20</v>
      </c>
      <c r="E4" s="0" t="n">
        <v>0.9</v>
      </c>
      <c r="F4" s="70" t="n">
        <v>42078</v>
      </c>
      <c r="G4" s="70" t="n">
        <v>42080</v>
      </c>
      <c r="H4" s="70" t="n">
        <v>42083</v>
      </c>
      <c r="I4" s="70" t="n">
        <v>42099</v>
      </c>
      <c r="J4" s="0" t="s">
        <v>79</v>
      </c>
      <c r="K4" s="0" t="s">
        <v>26</v>
      </c>
      <c r="L4" s="0" t="s">
        <v>27</v>
      </c>
    </row>
    <row r="5" customFormat="false" ht="12.8" hidden="false" customHeight="false" outlineLevel="0" collapsed="false">
      <c r="A5" s="0" t="s">
        <v>28</v>
      </c>
      <c r="B5" s="0" t="s">
        <v>29</v>
      </c>
      <c r="C5" s="0" t="n">
        <v>4</v>
      </c>
      <c r="D5" s="0" t="n">
        <v>5</v>
      </c>
      <c r="E5" s="0" t="n">
        <v>0.35</v>
      </c>
      <c r="F5" s="70" t="n">
        <v>42078</v>
      </c>
      <c r="G5" s="70" t="n">
        <v>42080</v>
      </c>
      <c r="H5" s="70" t="n">
        <v>42081</v>
      </c>
      <c r="I5" s="70" t="n">
        <v>42084</v>
      </c>
      <c r="J5" s="0" t="s">
        <v>79</v>
      </c>
      <c r="K5" s="0" t="s">
        <v>30</v>
      </c>
      <c r="L5" s="0" t="s">
        <v>31</v>
      </c>
    </row>
    <row r="6" customFormat="false" ht="12.8" hidden="false" customHeight="false" outlineLevel="0" collapsed="false">
      <c r="A6" s="0" t="s">
        <v>32</v>
      </c>
      <c r="B6" s="0" t="s">
        <v>33</v>
      </c>
      <c r="C6" s="0" t="n">
        <v>8</v>
      </c>
      <c r="D6" s="0" t="n">
        <v>6</v>
      </c>
      <c r="E6" s="0" t="n">
        <v>0.1</v>
      </c>
      <c r="F6" s="70" t="n">
        <v>42078</v>
      </c>
      <c r="G6" s="70" t="n">
        <v>42080</v>
      </c>
      <c r="H6" s="70" t="n">
        <v>42085</v>
      </c>
      <c r="I6" s="70" t="n">
        <v>42085</v>
      </c>
      <c r="J6" s="0" t="s">
        <v>79</v>
      </c>
      <c r="K6" s="0" t="s">
        <v>30</v>
      </c>
    </row>
    <row r="7" customFormat="false" ht="12.8" hidden="false" customHeight="false" outlineLevel="0" collapsed="false">
      <c r="A7" s="0" t="s">
        <v>34</v>
      </c>
      <c r="B7" s="0" t="s">
        <v>35</v>
      </c>
      <c r="C7" s="0" t="n">
        <v>2</v>
      </c>
      <c r="D7" s="0" t="n">
        <v>20</v>
      </c>
      <c r="E7" s="0" t="n">
        <v>0.8</v>
      </c>
      <c r="F7" s="70" t="n">
        <v>42078</v>
      </c>
      <c r="G7" s="70" t="n">
        <v>42080</v>
      </c>
      <c r="H7" s="70" t="n">
        <v>42079</v>
      </c>
      <c r="I7" s="70" t="n">
        <v>42099</v>
      </c>
      <c r="J7" s="0" t="s">
        <v>79</v>
      </c>
      <c r="K7" s="0" t="s">
        <v>30</v>
      </c>
    </row>
    <row r="8" customFormat="false" ht="12.8" hidden="false" customHeight="false" outlineLevel="0" collapsed="false">
      <c r="A8" s="0" t="s">
        <v>36</v>
      </c>
      <c r="B8" s="0" t="s">
        <v>37</v>
      </c>
      <c r="C8" s="0" t="n">
        <v>5</v>
      </c>
      <c r="D8" s="0" t="n">
        <v>8</v>
      </c>
      <c r="E8" s="0" t="n">
        <v>0.575</v>
      </c>
      <c r="F8" s="70" t="n">
        <v>42078</v>
      </c>
      <c r="G8" s="70" t="n">
        <v>42080</v>
      </c>
      <c r="H8" s="70" t="n">
        <v>42082</v>
      </c>
      <c r="I8" s="70" t="n">
        <v>42087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n">
        <v>4</v>
      </c>
      <c r="D9" s="0" t="n">
        <v>3</v>
      </c>
      <c r="E9" s="0" t="n">
        <v>0.5</v>
      </c>
      <c r="F9" s="70" t="n">
        <v>42078</v>
      </c>
      <c r="G9" s="70" t="n">
        <v>42080</v>
      </c>
      <c r="H9" s="70" t="n">
        <v>42081</v>
      </c>
      <c r="I9" s="70" t="n">
        <v>42082</v>
      </c>
      <c r="J9" s="0" t="s">
        <v>79</v>
      </c>
      <c r="K9" s="0" t="s">
        <v>30</v>
      </c>
    </row>
    <row r="10" customFormat="false" ht="12.8" hidden="false" customHeight="false" outlineLevel="0" collapsed="false">
      <c r="A10" s="0" t="s">
        <v>40</v>
      </c>
      <c r="B10" s="0" t="s">
        <v>41</v>
      </c>
      <c r="C10" s="0" t="n">
        <v>2</v>
      </c>
      <c r="D10" s="0" t="n">
        <v>5</v>
      </c>
      <c r="E10" s="0" t="n">
        <v>0.6</v>
      </c>
      <c r="F10" s="70" t="n">
        <v>42078</v>
      </c>
      <c r="G10" s="70" t="n">
        <v>42080</v>
      </c>
      <c r="H10" s="70" t="n">
        <v>42079</v>
      </c>
      <c r="I10" s="70" t="n">
        <v>42084</v>
      </c>
      <c r="J10" s="0" t="s">
        <v>79</v>
      </c>
      <c r="K10" s="0" t="s">
        <v>30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n">
        <v>2</v>
      </c>
      <c r="D11" s="0" t="n">
        <v>6</v>
      </c>
      <c r="E11" s="0" t="n">
        <v>0.75</v>
      </c>
      <c r="F11" s="70" t="n">
        <v>42078</v>
      </c>
      <c r="G11" s="70" t="n">
        <v>42080</v>
      </c>
      <c r="H11" s="70" t="n">
        <v>42079</v>
      </c>
      <c r="I11" s="70" t="n">
        <v>42085</v>
      </c>
      <c r="J11" s="0" t="s">
        <v>79</v>
      </c>
      <c r="K11" s="0" t="s">
        <v>30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n">
        <v>5</v>
      </c>
      <c r="D12" s="0" t="n">
        <v>7</v>
      </c>
      <c r="E12" s="0" t="n">
        <v>1</v>
      </c>
      <c r="F12" s="70" t="n">
        <v>42078</v>
      </c>
      <c r="G12" s="70" t="n">
        <v>42080</v>
      </c>
      <c r="H12" s="70" t="n">
        <v>42082</v>
      </c>
      <c r="I12" s="70" t="n">
        <v>42086</v>
      </c>
      <c r="J12" s="0" t="s">
        <v>85</v>
      </c>
      <c r="K12" s="0" t="s">
        <v>26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n">
        <v>1</v>
      </c>
      <c r="D13" s="0" t="n">
        <v>8</v>
      </c>
      <c r="E13" s="0" t="n">
        <v>0.6</v>
      </c>
      <c r="F13" s="70" t="n">
        <v>42078</v>
      </c>
      <c r="G13" s="70" t="n">
        <v>42080</v>
      </c>
      <c r="H13" s="70" t="n">
        <v>42078</v>
      </c>
      <c r="I13" s="70" t="n">
        <v>42087</v>
      </c>
      <c r="J13" s="0" t="s">
        <v>79</v>
      </c>
      <c r="K13" s="0" t="s">
        <v>30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n">
        <v>3</v>
      </c>
      <c r="D14" s="0" t="n">
        <v>3</v>
      </c>
      <c r="E14" s="0" t="n">
        <v>0</v>
      </c>
      <c r="F14" s="70" t="n">
        <v>42078</v>
      </c>
      <c r="G14" s="70" t="n">
        <v>42080</v>
      </c>
      <c r="H14" s="70" t="n">
        <v>42080</v>
      </c>
      <c r="I14" s="70" t="n">
        <v>42082</v>
      </c>
      <c r="J14" s="0" t="s">
        <v>79</v>
      </c>
      <c r="K14" s="0" t="s">
        <v>30</v>
      </c>
    </row>
    <row r="15" customFormat="false" ht="12.8" hidden="false" customHeight="false" outlineLevel="0" collapsed="false">
      <c r="A15" s="0" t="s">
        <v>50</v>
      </c>
      <c r="B15" s="0" t="s">
        <v>51</v>
      </c>
      <c r="C15" s="0" t="n">
        <v>5</v>
      </c>
      <c r="D15" s="0" t="n">
        <v>5</v>
      </c>
      <c r="E15" s="0" t="n">
        <v>0.2025</v>
      </c>
      <c r="F15" s="70" t="n">
        <v>42078</v>
      </c>
      <c r="G15" s="70" t="n">
        <v>42080</v>
      </c>
      <c r="H15" s="70" t="n">
        <v>42082</v>
      </c>
      <c r="I15" s="70" t="n">
        <v>42084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0" t="n">
        <v>3</v>
      </c>
      <c r="D16" s="0" t="n">
        <v>1</v>
      </c>
      <c r="E16" s="0" t="n">
        <v>0</v>
      </c>
      <c r="F16" s="70" t="n">
        <v>42078</v>
      </c>
      <c r="G16" s="70" t="n">
        <v>42080</v>
      </c>
      <c r="H16" s="70" t="n">
        <v>42080</v>
      </c>
      <c r="I16" s="70" t="n">
        <v>42080</v>
      </c>
      <c r="J16" s="0" t="s">
        <v>79</v>
      </c>
      <c r="K16" s="0" t="s">
        <v>26</v>
      </c>
    </row>
    <row r="17" customFormat="false" ht="12.8" hidden="false" customHeight="false" outlineLevel="0" collapsed="false">
      <c r="A17" s="0" t="s">
        <v>54</v>
      </c>
      <c r="B17" s="0" t="s">
        <v>55</v>
      </c>
      <c r="C17" s="0" t="n">
        <v>4</v>
      </c>
      <c r="D17" s="0" t="n">
        <v>5</v>
      </c>
      <c r="E17" s="0" t="n">
        <v>0.01</v>
      </c>
      <c r="F17" s="70" t="n">
        <v>42078</v>
      </c>
      <c r="G17" s="70" t="n">
        <v>42080</v>
      </c>
      <c r="H17" s="70" t="n">
        <v>42081</v>
      </c>
      <c r="I17" s="70" t="n">
        <v>42084</v>
      </c>
      <c r="J17" s="0" t="s">
        <v>79</v>
      </c>
      <c r="K17" s="0" t="s">
        <v>30</v>
      </c>
    </row>
    <row r="18" customFormat="false" ht="12.8" hidden="false" customHeight="false" outlineLevel="0" collapsed="false">
      <c r="A18" s="0" t="s">
        <v>56</v>
      </c>
      <c r="B18" s="0" t="s">
        <v>33</v>
      </c>
      <c r="C18" s="0" t="n">
        <v>5</v>
      </c>
      <c r="D18" s="0" t="n">
        <v>3</v>
      </c>
      <c r="E18" s="0" t="n">
        <v>0.8</v>
      </c>
      <c r="F18" s="70" t="n">
        <v>42078</v>
      </c>
      <c r="G18" s="70" t="n">
        <v>42080</v>
      </c>
      <c r="H18" s="70" t="n">
        <v>42082</v>
      </c>
      <c r="I18" s="70" t="n">
        <v>42082</v>
      </c>
      <c r="J18" s="0" t="s">
        <v>79</v>
      </c>
      <c r="K18" s="0" t="s">
        <v>30</v>
      </c>
    </row>
    <row r="19" customFormat="false" ht="12.8" hidden="false" customHeight="false" outlineLevel="0" collapsed="false">
      <c r="A19" s="0" t="s">
        <v>57</v>
      </c>
      <c r="B19" s="0" t="s">
        <v>35</v>
      </c>
      <c r="C19" s="0" t="n">
        <v>2</v>
      </c>
      <c r="D19" s="0" t="n">
        <v>5</v>
      </c>
      <c r="E19" s="0" t="n">
        <v>0</v>
      </c>
      <c r="F19" s="70" t="n">
        <v>42078</v>
      </c>
      <c r="G19" s="70" t="n">
        <v>42080</v>
      </c>
      <c r="H19" s="70" t="n">
        <v>42079</v>
      </c>
      <c r="I19" s="70" t="n">
        <v>42084</v>
      </c>
      <c r="J19" s="0" t="s">
        <v>79</v>
      </c>
      <c r="K19" s="0" t="s">
        <v>30</v>
      </c>
    </row>
    <row r="20" customFormat="false" ht="12.8" hidden="false" customHeight="false" outlineLevel="0" collapsed="false">
      <c r="A20" s="0" t="s">
        <v>58</v>
      </c>
      <c r="B20" s="0" t="s">
        <v>59</v>
      </c>
      <c r="C20" s="0" t="n">
        <v>8</v>
      </c>
      <c r="D20" s="0" t="n">
        <v>8</v>
      </c>
      <c r="E20" s="0" t="n">
        <v>0.112</v>
      </c>
      <c r="F20" s="70" t="n">
        <v>42078</v>
      </c>
      <c r="G20" s="70" t="n">
        <v>42080</v>
      </c>
      <c r="H20" s="70" t="n">
        <v>42085</v>
      </c>
      <c r="I20" s="70" t="n">
        <v>42087</v>
      </c>
    </row>
    <row r="21" customFormat="false" ht="12.8" hidden="false" customHeight="false" outlineLevel="0" collapsed="false">
      <c r="A21" s="0" t="s">
        <v>60</v>
      </c>
      <c r="B21" s="0" t="s">
        <v>61</v>
      </c>
      <c r="C21" s="0" t="n">
        <v>1</v>
      </c>
      <c r="D21" s="0" t="n">
        <v>5</v>
      </c>
      <c r="E21" s="0" t="n">
        <v>0</v>
      </c>
      <c r="F21" s="70" t="n">
        <v>42078</v>
      </c>
      <c r="G21" s="70" t="n">
        <v>42080</v>
      </c>
      <c r="H21" s="70" t="n">
        <v>42078</v>
      </c>
      <c r="I21" s="70" t="n">
        <v>42084</v>
      </c>
      <c r="J21" s="0" t="s">
        <v>79</v>
      </c>
      <c r="K21" s="0" t="s">
        <v>30</v>
      </c>
    </row>
    <row r="22" customFormat="false" ht="12.8" hidden="false" customHeight="false" outlineLevel="0" collapsed="false">
      <c r="A22" s="0" t="s">
        <v>62</v>
      </c>
      <c r="B22" s="0" t="s">
        <v>63</v>
      </c>
      <c r="C22" s="0" t="n">
        <v>5</v>
      </c>
      <c r="D22" s="0" t="n">
        <v>6</v>
      </c>
      <c r="E22" s="0" t="n">
        <v>0</v>
      </c>
      <c r="F22" s="70" t="n">
        <v>42078</v>
      </c>
      <c r="G22" s="70" t="n">
        <v>42080</v>
      </c>
      <c r="H22" s="70" t="n">
        <v>42082</v>
      </c>
      <c r="I22" s="70" t="n">
        <v>42085</v>
      </c>
      <c r="J22" s="0" t="s">
        <v>79</v>
      </c>
      <c r="K22" s="0" t="s">
        <v>30</v>
      </c>
    </row>
    <row r="23" customFormat="false" ht="12.8" hidden="false" customHeight="false" outlineLevel="0" collapsed="false">
      <c r="A23" s="0" t="s">
        <v>64</v>
      </c>
      <c r="B23" s="0" t="s">
        <v>65</v>
      </c>
      <c r="C23" s="0" t="n">
        <v>8</v>
      </c>
      <c r="D23" s="0" t="n">
        <v>2</v>
      </c>
      <c r="E23" s="0" t="n">
        <v>0.44</v>
      </c>
      <c r="F23" s="70" t="n">
        <v>42078</v>
      </c>
      <c r="G23" s="70" t="n">
        <v>42080</v>
      </c>
      <c r="H23" s="70" t="n">
        <v>42085</v>
      </c>
      <c r="I23" s="70" t="n">
        <v>42081</v>
      </c>
      <c r="J23" s="0" t="s">
        <v>79</v>
      </c>
      <c r="K23" s="0" t="s">
        <v>30</v>
      </c>
    </row>
    <row r="24" customFormat="false" ht="12.8" hidden="false" customHeight="false" outlineLevel="0" collapsed="false">
      <c r="A24" s="0" t="s">
        <v>66</v>
      </c>
      <c r="B24" s="0" t="s">
        <v>33</v>
      </c>
      <c r="C24" s="0" t="n">
        <v>7</v>
      </c>
      <c r="D24" s="0" t="n">
        <v>3</v>
      </c>
      <c r="E24" s="0" t="n">
        <v>0</v>
      </c>
      <c r="F24" s="70" t="n">
        <v>42078</v>
      </c>
      <c r="G24" s="70" t="n">
        <v>42080</v>
      </c>
      <c r="H24" s="70" t="n">
        <v>42084</v>
      </c>
      <c r="I24" s="70" t="n">
        <v>42082</v>
      </c>
      <c r="J24" s="0" t="s">
        <v>79</v>
      </c>
      <c r="K24" s="0" t="s">
        <v>30</v>
      </c>
    </row>
    <row r="25" customFormat="false" ht="12.8" hidden="false" customHeight="false" outlineLevel="0" collapsed="false">
      <c r="A25" s="0" t="s">
        <v>67</v>
      </c>
      <c r="B25" s="0" t="s">
        <v>35</v>
      </c>
      <c r="C25" s="0" t="n">
        <v>4</v>
      </c>
      <c r="D25" s="0" t="n">
        <v>8</v>
      </c>
      <c r="E25" s="0" t="n">
        <v>0.12</v>
      </c>
      <c r="F25" s="70" t="n">
        <v>42078</v>
      </c>
      <c r="G25" s="70" t="n">
        <v>42080</v>
      </c>
      <c r="H25" s="70" t="n">
        <v>42081</v>
      </c>
      <c r="I25" s="70" t="n">
        <v>42087</v>
      </c>
      <c r="J25" s="0" t="s">
        <v>79</v>
      </c>
      <c r="K25" s="0" t="s">
        <v>30</v>
      </c>
    </row>
    <row r="26" customFormat="false" ht="12.8" hidden="false" customHeight="false" outlineLevel="0" collapsed="false">
      <c r="A26" s="0" t="s">
        <v>68</v>
      </c>
      <c r="B26" s="0" t="s">
        <v>69</v>
      </c>
      <c r="C26" s="0" t="n">
        <v>28</v>
      </c>
      <c r="D26" s="0" t="n">
        <v>30</v>
      </c>
      <c r="E26" s="0" t="n">
        <v>0.166666666666667</v>
      </c>
      <c r="F26" s="70" t="n">
        <v>42078</v>
      </c>
      <c r="G26" s="70" t="n">
        <v>42080</v>
      </c>
      <c r="H26" s="70" t="n">
        <v>42105</v>
      </c>
      <c r="I26" s="70" t="n">
        <v>42109</v>
      </c>
    </row>
    <row r="27" customFormat="false" ht="12.8" hidden="false" customHeight="false" outlineLevel="0" collapsed="false">
      <c r="A27" s="0" t="s">
        <v>70</v>
      </c>
      <c r="B27" s="0" t="s">
        <v>71</v>
      </c>
      <c r="C27" s="0" t="n">
        <v>8</v>
      </c>
      <c r="D27" s="0" t="n">
        <v>5</v>
      </c>
      <c r="E27" s="0" t="n">
        <v>0</v>
      </c>
      <c r="F27" s="70" t="n">
        <v>42078</v>
      </c>
      <c r="G27" s="70" t="n">
        <v>42080</v>
      </c>
      <c r="H27" s="70" t="n">
        <v>42085</v>
      </c>
      <c r="I27" s="70" t="n">
        <v>42084</v>
      </c>
      <c r="J27" s="0" t="s">
        <v>79</v>
      </c>
      <c r="K27" s="0" t="s">
        <v>30</v>
      </c>
    </row>
    <row r="28" customFormat="false" ht="12.8" hidden="false" customHeight="false" outlineLevel="0" collapsed="false">
      <c r="A28" s="0" t="s">
        <v>72</v>
      </c>
      <c r="B28" s="0" t="s">
        <v>71</v>
      </c>
      <c r="C28" s="0" t="n">
        <v>8</v>
      </c>
      <c r="D28" s="0" t="n">
        <v>5</v>
      </c>
      <c r="E28" s="0" t="n">
        <v>0</v>
      </c>
      <c r="F28" s="70" t="n">
        <v>42078</v>
      </c>
      <c r="G28" s="70" t="n">
        <v>42080</v>
      </c>
      <c r="H28" s="70" t="n">
        <v>42085</v>
      </c>
      <c r="I28" s="70" t="n">
        <v>42084</v>
      </c>
      <c r="J28" s="0" t="s">
        <v>79</v>
      </c>
      <c r="K28" s="0" t="s">
        <v>30</v>
      </c>
    </row>
    <row r="29" customFormat="false" ht="12.8" hidden="false" customHeight="false" outlineLevel="0" collapsed="false">
      <c r="A29" s="0" t="s">
        <v>73</v>
      </c>
      <c r="B29" s="0" t="s">
        <v>83</v>
      </c>
      <c r="C29" s="0" t="n">
        <v>28</v>
      </c>
      <c r="D29" s="0" t="n">
        <v>30</v>
      </c>
      <c r="E29" s="0" t="n">
        <v>0.5</v>
      </c>
      <c r="F29" s="70" t="n">
        <v>42078</v>
      </c>
      <c r="G29" s="70" t="n">
        <v>42080</v>
      </c>
      <c r="H29" s="70" t="n">
        <v>42105</v>
      </c>
      <c r="I29" s="70" t="n">
        <v>42109</v>
      </c>
      <c r="J29" s="0" t="s">
        <v>79</v>
      </c>
      <c r="K29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</row>
    <row r="2" customFormat="false" ht="12.8" hidden="false" customHeight="false" outlineLevel="0" collapsed="false">
      <c r="A2" s="0" t="s">
        <v>20</v>
      </c>
      <c r="B2" s="0" t="s">
        <v>82</v>
      </c>
      <c r="C2" s="0" t="n">
        <v>28</v>
      </c>
      <c r="D2" s="0" t="n">
        <v>30</v>
      </c>
      <c r="E2" s="0" t="n">
        <v>0.318733333333333</v>
      </c>
      <c r="F2" s="70" t="n">
        <v>42078</v>
      </c>
      <c r="G2" s="70" t="n">
        <v>42080</v>
      </c>
      <c r="H2" s="70" t="n">
        <v>42105</v>
      </c>
      <c r="I2" s="70" t="n">
        <v>42109</v>
      </c>
    </row>
    <row r="3" customFormat="false" ht="12.8" hidden="false" customHeight="false" outlineLevel="0" collapsed="false">
      <c r="A3" s="0" t="s">
        <v>22</v>
      </c>
      <c r="B3" s="0" t="s">
        <v>23</v>
      </c>
      <c r="C3" s="0" t="n">
        <v>8</v>
      </c>
      <c r="D3" s="0" t="n">
        <v>20</v>
      </c>
      <c r="E3" s="0" t="n">
        <v>0.5375</v>
      </c>
      <c r="F3" s="70" t="n">
        <v>42078</v>
      </c>
      <c r="G3" s="70" t="n">
        <v>42080</v>
      </c>
      <c r="H3" s="70" t="n">
        <v>42085</v>
      </c>
      <c r="I3" s="70" t="n">
        <v>42099</v>
      </c>
    </row>
    <row r="4" customFormat="false" ht="12.8" hidden="false" customHeight="false" outlineLevel="0" collapsed="false">
      <c r="A4" s="0" t="s">
        <v>24</v>
      </c>
      <c r="B4" s="0" t="s">
        <v>25</v>
      </c>
      <c r="C4" s="0" t="n">
        <v>6</v>
      </c>
      <c r="D4" s="0" t="n">
        <v>20</v>
      </c>
      <c r="E4" s="0" t="n">
        <v>0.9</v>
      </c>
      <c r="F4" s="70" t="n">
        <v>42078</v>
      </c>
      <c r="G4" s="70" t="n">
        <v>42080</v>
      </c>
      <c r="H4" s="70" t="n">
        <v>42083</v>
      </c>
      <c r="I4" s="70" t="n">
        <v>42099</v>
      </c>
    </row>
    <row r="5" customFormat="false" ht="12.8" hidden="false" customHeight="false" outlineLevel="0" collapsed="false">
      <c r="A5" s="0" t="s">
        <v>28</v>
      </c>
      <c r="B5" s="0" t="s">
        <v>29</v>
      </c>
      <c r="C5" s="0" t="n">
        <v>4</v>
      </c>
      <c r="D5" s="0" t="n">
        <v>5</v>
      </c>
      <c r="E5" s="0" t="n">
        <v>0.35</v>
      </c>
      <c r="F5" s="70" t="n">
        <v>42078</v>
      </c>
      <c r="G5" s="70" t="n">
        <v>42080</v>
      </c>
      <c r="H5" s="70" t="n">
        <v>42081</v>
      </c>
      <c r="I5" s="70" t="n">
        <v>42084</v>
      </c>
    </row>
    <row r="6" customFormat="false" ht="12.8" hidden="false" customHeight="false" outlineLevel="0" collapsed="false">
      <c r="A6" s="0" t="s">
        <v>32</v>
      </c>
      <c r="B6" s="0" t="s">
        <v>33</v>
      </c>
      <c r="C6" s="0" t="n">
        <v>8</v>
      </c>
      <c r="D6" s="0" t="n">
        <v>6</v>
      </c>
      <c r="E6" s="0" t="n">
        <v>0.1</v>
      </c>
      <c r="F6" s="70" t="n">
        <v>42078</v>
      </c>
      <c r="G6" s="70" t="n">
        <v>42080</v>
      </c>
      <c r="H6" s="70" t="n">
        <v>42085</v>
      </c>
      <c r="I6" s="70" t="n">
        <v>42085</v>
      </c>
    </row>
    <row r="7" customFormat="false" ht="12.8" hidden="false" customHeight="false" outlineLevel="0" collapsed="false">
      <c r="A7" s="0" t="s">
        <v>34</v>
      </c>
      <c r="B7" s="0" t="s">
        <v>35</v>
      </c>
      <c r="C7" s="0" t="n">
        <v>2</v>
      </c>
      <c r="D7" s="0" t="n">
        <v>20</v>
      </c>
      <c r="E7" s="0" t="n">
        <v>0.8</v>
      </c>
      <c r="F7" s="70" t="n">
        <v>42078</v>
      </c>
      <c r="G7" s="70" t="n">
        <v>42080</v>
      </c>
      <c r="H7" s="70" t="n">
        <v>42079</v>
      </c>
      <c r="I7" s="70" t="n">
        <v>42099</v>
      </c>
    </row>
    <row r="8" customFormat="false" ht="12.8" hidden="false" customHeight="false" outlineLevel="0" collapsed="false">
      <c r="A8" s="0" t="s">
        <v>36</v>
      </c>
      <c r="B8" s="0" t="s">
        <v>37</v>
      </c>
      <c r="C8" s="0" t="n">
        <v>5</v>
      </c>
      <c r="D8" s="0" t="n">
        <v>8</v>
      </c>
      <c r="E8" s="0" t="n">
        <v>0.575</v>
      </c>
      <c r="F8" s="70" t="n">
        <v>42078</v>
      </c>
      <c r="G8" s="70" t="n">
        <v>42080</v>
      </c>
      <c r="H8" s="70" t="n">
        <v>42082</v>
      </c>
      <c r="I8" s="70" t="n">
        <v>42087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n">
        <v>4</v>
      </c>
      <c r="D9" s="0" t="n">
        <v>3</v>
      </c>
      <c r="E9" s="0" t="n">
        <v>0.5</v>
      </c>
      <c r="F9" s="70" t="n">
        <v>42078</v>
      </c>
      <c r="G9" s="70" t="n">
        <v>42080</v>
      </c>
      <c r="H9" s="70" t="n">
        <v>42081</v>
      </c>
      <c r="I9" s="70" t="n">
        <v>42082</v>
      </c>
    </row>
    <row r="10" customFormat="false" ht="12.8" hidden="false" customHeight="false" outlineLevel="0" collapsed="false">
      <c r="A10" s="0" t="s">
        <v>40</v>
      </c>
      <c r="B10" s="0" t="s">
        <v>41</v>
      </c>
      <c r="C10" s="0" t="n">
        <v>2</v>
      </c>
      <c r="D10" s="0" t="n">
        <v>5</v>
      </c>
      <c r="E10" s="0" t="n">
        <v>0.6</v>
      </c>
      <c r="F10" s="70" t="n">
        <v>42078</v>
      </c>
      <c r="G10" s="70" t="n">
        <v>42080</v>
      </c>
      <c r="H10" s="70" t="n">
        <v>42079</v>
      </c>
      <c r="I10" s="70" t="n">
        <v>42084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n">
        <v>2</v>
      </c>
      <c r="D11" s="0" t="n">
        <v>6</v>
      </c>
      <c r="E11" s="0" t="n">
        <v>0.75</v>
      </c>
      <c r="F11" s="70" t="n">
        <v>42078</v>
      </c>
      <c r="G11" s="70" t="n">
        <v>42080</v>
      </c>
      <c r="H11" s="70" t="n">
        <v>42079</v>
      </c>
      <c r="I11" s="70" t="n">
        <v>42085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n">
        <v>5</v>
      </c>
      <c r="D12" s="0" t="n">
        <v>7</v>
      </c>
      <c r="E12" s="0" t="n">
        <v>1</v>
      </c>
      <c r="F12" s="70" t="n">
        <v>42078</v>
      </c>
      <c r="G12" s="70" t="n">
        <v>42080</v>
      </c>
      <c r="H12" s="70" t="n">
        <v>42082</v>
      </c>
      <c r="I12" s="70" t="n">
        <v>42086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n">
        <v>1</v>
      </c>
      <c r="D13" s="0" t="n">
        <v>8</v>
      </c>
      <c r="E13" s="0" t="n">
        <v>0.6</v>
      </c>
      <c r="F13" s="70" t="n">
        <v>42078</v>
      </c>
      <c r="G13" s="70" t="n">
        <v>42080</v>
      </c>
      <c r="H13" s="70" t="n">
        <v>42078</v>
      </c>
      <c r="I13" s="70" t="n">
        <v>42087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n">
        <v>3</v>
      </c>
      <c r="D14" s="0" t="n">
        <v>3</v>
      </c>
      <c r="E14" s="0" t="n">
        <v>0</v>
      </c>
      <c r="F14" s="70" t="n">
        <v>42078</v>
      </c>
      <c r="G14" s="70" t="n">
        <v>42080</v>
      </c>
      <c r="H14" s="70" t="n">
        <v>42080</v>
      </c>
      <c r="I14" s="70" t="n">
        <v>42082</v>
      </c>
    </row>
    <row r="15" customFormat="false" ht="12.8" hidden="false" customHeight="false" outlineLevel="0" collapsed="false">
      <c r="A15" s="0" t="s">
        <v>50</v>
      </c>
      <c r="B15" s="0" t="s">
        <v>51</v>
      </c>
      <c r="C15" s="0" t="n">
        <v>5</v>
      </c>
      <c r="D15" s="0" t="n">
        <v>5</v>
      </c>
      <c r="E15" s="0" t="n">
        <v>0.2025</v>
      </c>
      <c r="F15" s="70" t="n">
        <v>42078</v>
      </c>
      <c r="G15" s="70" t="n">
        <v>42080</v>
      </c>
      <c r="H15" s="70" t="n">
        <v>42082</v>
      </c>
      <c r="I15" s="70" t="n">
        <v>42084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0" t="n">
        <v>3</v>
      </c>
      <c r="D16" s="0" t="n">
        <v>1</v>
      </c>
      <c r="E16" s="0" t="n">
        <v>0</v>
      </c>
      <c r="F16" s="70" t="n">
        <v>42078</v>
      </c>
      <c r="G16" s="70" t="n">
        <v>42080</v>
      </c>
      <c r="H16" s="70" t="n">
        <v>42080</v>
      </c>
      <c r="I16" s="70" t="n">
        <v>42080</v>
      </c>
    </row>
    <row r="17" customFormat="false" ht="12.8" hidden="false" customHeight="false" outlineLevel="0" collapsed="false">
      <c r="A17" s="0" t="s">
        <v>54</v>
      </c>
      <c r="B17" s="0" t="s">
        <v>55</v>
      </c>
      <c r="C17" s="0" t="n">
        <v>4</v>
      </c>
      <c r="D17" s="0" t="n">
        <v>5</v>
      </c>
      <c r="E17" s="0" t="n">
        <v>0.01</v>
      </c>
      <c r="F17" s="70" t="n">
        <v>42078</v>
      </c>
      <c r="G17" s="70" t="n">
        <v>42080</v>
      </c>
      <c r="H17" s="70" t="n">
        <v>42081</v>
      </c>
      <c r="I17" s="70" t="n">
        <v>42084</v>
      </c>
    </row>
    <row r="18" customFormat="false" ht="12.8" hidden="false" customHeight="false" outlineLevel="0" collapsed="false">
      <c r="A18" s="0" t="s">
        <v>56</v>
      </c>
      <c r="B18" s="0" t="s">
        <v>33</v>
      </c>
      <c r="C18" s="0" t="n">
        <v>5</v>
      </c>
      <c r="D18" s="0" t="n">
        <v>3</v>
      </c>
      <c r="E18" s="0" t="n">
        <v>0.8</v>
      </c>
      <c r="F18" s="70" t="n">
        <v>42078</v>
      </c>
      <c r="G18" s="70" t="n">
        <v>42080</v>
      </c>
      <c r="H18" s="70" t="n">
        <v>42082</v>
      </c>
      <c r="I18" s="70" t="n">
        <v>42082</v>
      </c>
    </row>
    <row r="19" customFormat="false" ht="12.8" hidden="false" customHeight="false" outlineLevel="0" collapsed="false">
      <c r="A19" s="0" t="s">
        <v>57</v>
      </c>
      <c r="B19" s="0" t="s">
        <v>35</v>
      </c>
      <c r="C19" s="0" t="n">
        <v>2</v>
      </c>
      <c r="D19" s="0" t="n">
        <v>5</v>
      </c>
      <c r="E19" s="0" t="n">
        <v>0</v>
      </c>
      <c r="F19" s="70" t="n">
        <v>42078</v>
      </c>
      <c r="G19" s="70" t="n">
        <v>42080</v>
      </c>
      <c r="H19" s="70" t="n">
        <v>42079</v>
      </c>
      <c r="I19" s="70" t="n">
        <v>42084</v>
      </c>
    </row>
    <row r="20" customFormat="false" ht="12.8" hidden="false" customHeight="false" outlineLevel="0" collapsed="false">
      <c r="A20" s="0" t="s">
        <v>58</v>
      </c>
      <c r="B20" s="0" t="s">
        <v>59</v>
      </c>
      <c r="C20" s="0" t="n">
        <v>8</v>
      </c>
      <c r="D20" s="0" t="n">
        <v>8</v>
      </c>
      <c r="E20" s="0" t="n">
        <v>0.112</v>
      </c>
      <c r="F20" s="70" t="n">
        <v>42078</v>
      </c>
      <c r="G20" s="70" t="n">
        <v>42080</v>
      </c>
      <c r="H20" s="70" t="n">
        <v>42085</v>
      </c>
      <c r="I20" s="70" t="n">
        <v>42087</v>
      </c>
    </row>
    <row r="21" customFormat="false" ht="12.8" hidden="false" customHeight="false" outlineLevel="0" collapsed="false">
      <c r="A21" s="0" t="s">
        <v>60</v>
      </c>
      <c r="B21" s="0" t="s">
        <v>61</v>
      </c>
      <c r="C21" s="0" t="n">
        <v>1</v>
      </c>
      <c r="D21" s="0" t="n">
        <v>5</v>
      </c>
      <c r="E21" s="0" t="n">
        <v>0</v>
      </c>
      <c r="F21" s="70" t="n">
        <v>42078</v>
      </c>
      <c r="G21" s="70" t="n">
        <v>42080</v>
      </c>
      <c r="H21" s="70" t="n">
        <v>42078</v>
      </c>
      <c r="I21" s="70" t="n">
        <v>42084</v>
      </c>
    </row>
    <row r="22" customFormat="false" ht="12.8" hidden="false" customHeight="false" outlineLevel="0" collapsed="false">
      <c r="A22" s="0" t="s">
        <v>62</v>
      </c>
      <c r="B22" s="0" t="s">
        <v>63</v>
      </c>
      <c r="C22" s="0" t="n">
        <v>5</v>
      </c>
      <c r="D22" s="0" t="n">
        <v>6</v>
      </c>
      <c r="E22" s="0" t="n">
        <v>0</v>
      </c>
      <c r="F22" s="70" t="n">
        <v>42078</v>
      </c>
      <c r="G22" s="70" t="n">
        <v>42080</v>
      </c>
      <c r="H22" s="70" t="n">
        <v>42082</v>
      </c>
      <c r="I22" s="70" t="n">
        <v>42085</v>
      </c>
    </row>
    <row r="23" customFormat="false" ht="12.8" hidden="false" customHeight="false" outlineLevel="0" collapsed="false">
      <c r="A23" s="0" t="s">
        <v>64</v>
      </c>
      <c r="B23" s="0" t="s">
        <v>65</v>
      </c>
      <c r="C23" s="0" t="n">
        <v>8</v>
      </c>
      <c r="D23" s="0" t="n">
        <v>2</v>
      </c>
      <c r="E23" s="0" t="n">
        <v>0.44</v>
      </c>
      <c r="F23" s="70" t="n">
        <v>42078</v>
      </c>
      <c r="G23" s="70" t="n">
        <v>42080</v>
      </c>
      <c r="H23" s="70" t="n">
        <v>42085</v>
      </c>
      <c r="I23" s="70" t="n">
        <v>42081</v>
      </c>
    </row>
    <row r="24" customFormat="false" ht="12.8" hidden="false" customHeight="false" outlineLevel="0" collapsed="false">
      <c r="A24" s="0" t="s">
        <v>66</v>
      </c>
      <c r="B24" s="0" t="s">
        <v>33</v>
      </c>
      <c r="C24" s="0" t="n">
        <v>7</v>
      </c>
      <c r="D24" s="0" t="n">
        <v>3</v>
      </c>
      <c r="E24" s="0" t="n">
        <v>0</v>
      </c>
      <c r="F24" s="70" t="n">
        <v>42078</v>
      </c>
      <c r="G24" s="70" t="n">
        <v>42080</v>
      </c>
      <c r="H24" s="70" t="n">
        <v>42084</v>
      </c>
      <c r="I24" s="70" t="n">
        <v>42082</v>
      </c>
    </row>
    <row r="25" customFormat="false" ht="12.8" hidden="false" customHeight="false" outlineLevel="0" collapsed="false">
      <c r="A25" s="0" t="s">
        <v>67</v>
      </c>
      <c r="B25" s="0" t="s">
        <v>35</v>
      </c>
      <c r="C25" s="0" t="n">
        <v>4</v>
      </c>
      <c r="D25" s="0" t="n">
        <v>8</v>
      </c>
      <c r="E25" s="0" t="n">
        <v>0.12</v>
      </c>
      <c r="F25" s="70" t="n">
        <v>42078</v>
      </c>
      <c r="G25" s="70" t="n">
        <v>42080</v>
      </c>
      <c r="H25" s="70" t="n">
        <v>42081</v>
      </c>
      <c r="I25" s="70" t="n">
        <v>42087</v>
      </c>
    </row>
    <row r="26" customFormat="false" ht="12.8" hidden="false" customHeight="false" outlineLevel="0" collapsed="false">
      <c r="A26" s="0" t="s">
        <v>68</v>
      </c>
      <c r="B26" s="0" t="s">
        <v>69</v>
      </c>
      <c r="C26" s="0" t="n">
        <v>28</v>
      </c>
      <c r="D26" s="0" t="n">
        <v>30</v>
      </c>
      <c r="E26" s="0" t="n">
        <v>0.166666666666667</v>
      </c>
      <c r="F26" s="70" t="n">
        <v>42078</v>
      </c>
      <c r="G26" s="70" t="n">
        <v>42080</v>
      </c>
      <c r="H26" s="70" t="n">
        <v>42105</v>
      </c>
      <c r="I26" s="70" t="n">
        <v>42109</v>
      </c>
    </row>
    <row r="27" customFormat="false" ht="12.8" hidden="false" customHeight="false" outlineLevel="0" collapsed="false">
      <c r="A27" s="0" t="s">
        <v>70</v>
      </c>
      <c r="B27" s="0" t="s">
        <v>71</v>
      </c>
      <c r="C27" s="0" t="n">
        <v>8</v>
      </c>
      <c r="D27" s="0" t="n">
        <v>5</v>
      </c>
      <c r="E27" s="0" t="n">
        <v>0</v>
      </c>
      <c r="F27" s="70" t="n">
        <v>42078</v>
      </c>
      <c r="G27" s="70" t="n">
        <v>42080</v>
      </c>
      <c r="H27" s="70" t="n">
        <v>42085</v>
      </c>
      <c r="I27" s="70" t="n">
        <v>42084</v>
      </c>
    </row>
    <row r="28" customFormat="false" ht="12.8" hidden="false" customHeight="false" outlineLevel="0" collapsed="false">
      <c r="A28" s="0" t="s">
        <v>72</v>
      </c>
      <c r="B28" s="0" t="s">
        <v>71</v>
      </c>
      <c r="C28" s="0" t="n">
        <v>8</v>
      </c>
      <c r="D28" s="0" t="n">
        <v>5</v>
      </c>
      <c r="E28" s="0" t="n">
        <v>0</v>
      </c>
      <c r="F28" s="70" t="n">
        <v>42078</v>
      </c>
      <c r="G28" s="70" t="n">
        <v>42080</v>
      </c>
      <c r="H28" s="70" t="n">
        <v>42085</v>
      </c>
      <c r="I28" s="70" t="n">
        <v>42084</v>
      </c>
    </row>
    <row r="29" customFormat="false" ht="12.8" hidden="false" customHeight="false" outlineLevel="0" collapsed="false">
      <c r="A29" s="0" t="s">
        <v>73</v>
      </c>
      <c r="B29" s="0" t="s">
        <v>83</v>
      </c>
      <c r="C29" s="0" t="n">
        <v>28</v>
      </c>
      <c r="D29" s="0" t="n">
        <v>30</v>
      </c>
      <c r="E29" s="0" t="n">
        <v>0.5</v>
      </c>
      <c r="F29" s="70" t="n">
        <v>42078</v>
      </c>
      <c r="G29" s="70" t="n">
        <v>42080</v>
      </c>
      <c r="H29" s="70" t="n">
        <v>42105</v>
      </c>
      <c r="I29" s="70" t="n">
        <v>42109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</row>
    <row r="2" customFormat="false" ht="12.8" hidden="false" customHeight="false" outlineLevel="0" collapsed="false">
      <c r="A2" s="0" t="s">
        <v>20</v>
      </c>
      <c r="B2" s="0" t="s">
        <v>82</v>
      </c>
      <c r="C2" s="0" t="n">
        <v>28</v>
      </c>
      <c r="D2" s="0" t="n">
        <v>30</v>
      </c>
      <c r="E2" s="0" t="n">
        <v>0.318733333333333</v>
      </c>
      <c r="F2" s="70" t="n">
        <v>42078</v>
      </c>
      <c r="G2" s="70" t="n">
        <v>42080</v>
      </c>
      <c r="H2" s="70" t="n">
        <v>42105</v>
      </c>
      <c r="I2" s="70" t="n">
        <v>42109</v>
      </c>
    </row>
    <row r="3" customFormat="false" ht="12.8" hidden="false" customHeight="false" outlineLevel="0" collapsed="false">
      <c r="A3" s="0" t="s">
        <v>22</v>
      </c>
      <c r="B3" s="0" t="s">
        <v>23</v>
      </c>
      <c r="C3" s="0" t="n">
        <v>8</v>
      </c>
      <c r="D3" s="0" t="n">
        <v>20</v>
      </c>
      <c r="E3" s="0" t="n">
        <v>0.5375</v>
      </c>
      <c r="F3" s="70" t="n">
        <v>42078</v>
      </c>
      <c r="G3" s="70" t="n">
        <v>42080</v>
      </c>
      <c r="H3" s="70" t="n">
        <v>42085</v>
      </c>
      <c r="I3" s="70" t="n">
        <v>42099</v>
      </c>
    </row>
    <row r="4" customFormat="false" ht="12.8" hidden="false" customHeight="false" outlineLevel="0" collapsed="false">
      <c r="A4" s="0" t="s">
        <v>24</v>
      </c>
      <c r="B4" s="0" t="s">
        <v>25</v>
      </c>
      <c r="C4" s="0" t="n">
        <v>6</v>
      </c>
      <c r="D4" s="0" t="n">
        <v>20</v>
      </c>
      <c r="E4" s="0" t="n">
        <v>0.9</v>
      </c>
      <c r="F4" s="70" t="n">
        <v>42078</v>
      </c>
      <c r="G4" s="70" t="n">
        <v>42080</v>
      </c>
      <c r="H4" s="70" t="n">
        <v>42083</v>
      </c>
      <c r="I4" s="70" t="n">
        <v>42099</v>
      </c>
      <c r="J4" s="0" t="s">
        <v>79</v>
      </c>
    </row>
    <row r="5" customFormat="false" ht="12.8" hidden="false" customHeight="false" outlineLevel="0" collapsed="false">
      <c r="A5" s="0" t="s">
        <v>28</v>
      </c>
      <c r="B5" s="0" t="s">
        <v>29</v>
      </c>
      <c r="C5" s="0" t="n">
        <v>4</v>
      </c>
      <c r="D5" s="0" t="n">
        <v>5</v>
      </c>
      <c r="E5" s="0" t="n">
        <v>0.35</v>
      </c>
      <c r="F5" s="70" t="n">
        <v>42078</v>
      </c>
      <c r="G5" s="70" t="n">
        <v>42080</v>
      </c>
      <c r="H5" s="70" t="n">
        <v>42081</v>
      </c>
      <c r="I5" s="70" t="n">
        <v>42084</v>
      </c>
      <c r="J5" s="0" t="s">
        <v>79</v>
      </c>
    </row>
    <row r="6" customFormat="false" ht="12.8" hidden="false" customHeight="false" outlineLevel="0" collapsed="false">
      <c r="A6" s="0" t="s">
        <v>32</v>
      </c>
      <c r="B6" s="0" t="s">
        <v>33</v>
      </c>
      <c r="C6" s="0" t="n">
        <v>8</v>
      </c>
      <c r="D6" s="0" t="n">
        <v>6</v>
      </c>
      <c r="E6" s="0" t="n">
        <v>0.1</v>
      </c>
      <c r="F6" s="70" t="n">
        <v>42078</v>
      </c>
      <c r="G6" s="70" t="n">
        <v>42080</v>
      </c>
      <c r="H6" s="70" t="n">
        <v>42085</v>
      </c>
      <c r="I6" s="70" t="n">
        <v>42085</v>
      </c>
      <c r="J6" s="0" t="s">
        <v>79</v>
      </c>
    </row>
    <row r="7" customFormat="false" ht="12.8" hidden="false" customHeight="false" outlineLevel="0" collapsed="false">
      <c r="A7" s="0" t="s">
        <v>34</v>
      </c>
      <c r="B7" s="0" t="s">
        <v>35</v>
      </c>
      <c r="C7" s="0" t="n">
        <v>2</v>
      </c>
      <c r="D7" s="0" t="n">
        <v>20</v>
      </c>
      <c r="E7" s="0" t="n">
        <v>0.8</v>
      </c>
      <c r="F7" s="70" t="n">
        <v>42078</v>
      </c>
      <c r="G7" s="70" t="n">
        <v>42080</v>
      </c>
      <c r="H7" s="70" t="n">
        <v>42079</v>
      </c>
      <c r="I7" s="70" t="n">
        <v>42099</v>
      </c>
      <c r="J7" s="0" t="s">
        <v>79</v>
      </c>
    </row>
    <row r="8" customFormat="false" ht="12.8" hidden="false" customHeight="false" outlineLevel="0" collapsed="false">
      <c r="A8" s="0" t="s">
        <v>36</v>
      </c>
      <c r="B8" s="0" t="s">
        <v>37</v>
      </c>
      <c r="C8" s="0" t="n">
        <v>5</v>
      </c>
      <c r="D8" s="0" t="n">
        <v>8</v>
      </c>
      <c r="E8" s="0" t="n">
        <v>0.575</v>
      </c>
      <c r="F8" s="70" t="n">
        <v>42078</v>
      </c>
      <c r="G8" s="70" t="n">
        <v>42080</v>
      </c>
      <c r="H8" s="70" t="n">
        <v>42082</v>
      </c>
      <c r="I8" s="70" t="n">
        <v>42087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n">
        <v>4</v>
      </c>
      <c r="D9" s="0" t="n">
        <v>3</v>
      </c>
      <c r="E9" s="0" t="n">
        <v>0.5</v>
      </c>
      <c r="F9" s="70" t="n">
        <v>42078</v>
      </c>
      <c r="G9" s="70" t="n">
        <v>42080</v>
      </c>
      <c r="H9" s="70" t="n">
        <v>42081</v>
      </c>
      <c r="I9" s="70" t="n">
        <v>42082</v>
      </c>
      <c r="J9" s="0" t="s">
        <v>79</v>
      </c>
    </row>
    <row r="10" customFormat="false" ht="12.8" hidden="false" customHeight="false" outlineLevel="0" collapsed="false">
      <c r="A10" s="0" t="s">
        <v>40</v>
      </c>
      <c r="B10" s="0" t="s">
        <v>41</v>
      </c>
      <c r="C10" s="0" t="n">
        <v>2</v>
      </c>
      <c r="D10" s="0" t="n">
        <v>5</v>
      </c>
      <c r="E10" s="0" t="n">
        <v>0.6</v>
      </c>
      <c r="F10" s="70" t="n">
        <v>42078</v>
      </c>
      <c r="G10" s="70" t="n">
        <v>42080</v>
      </c>
      <c r="H10" s="70" t="n">
        <v>42079</v>
      </c>
      <c r="I10" s="70" t="n">
        <v>42084</v>
      </c>
      <c r="J10" s="0" t="s">
        <v>79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n">
        <v>2</v>
      </c>
      <c r="D11" s="0" t="n">
        <v>6</v>
      </c>
      <c r="E11" s="0" t="n">
        <v>0.75</v>
      </c>
      <c r="F11" s="70" t="n">
        <v>42078</v>
      </c>
      <c r="G11" s="70" t="n">
        <v>42080</v>
      </c>
      <c r="H11" s="70" t="n">
        <v>42079</v>
      </c>
      <c r="I11" s="70" t="n">
        <v>42085</v>
      </c>
      <c r="J11" s="0" t="s">
        <v>79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n">
        <v>5</v>
      </c>
      <c r="D12" s="0" t="n">
        <v>7</v>
      </c>
      <c r="E12" s="0" t="n">
        <v>1</v>
      </c>
      <c r="F12" s="70" t="n">
        <v>42078</v>
      </c>
      <c r="G12" s="70" t="n">
        <v>42080</v>
      </c>
      <c r="H12" s="70" t="n">
        <v>42082</v>
      </c>
      <c r="I12" s="70" t="n">
        <v>42086</v>
      </c>
      <c r="J12" s="0" t="s">
        <v>85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n">
        <v>1</v>
      </c>
      <c r="D13" s="0" t="n">
        <v>8</v>
      </c>
      <c r="E13" s="0" t="n">
        <v>0.6</v>
      </c>
      <c r="F13" s="70" t="n">
        <v>42078</v>
      </c>
      <c r="G13" s="70" t="n">
        <v>42080</v>
      </c>
      <c r="H13" s="70" t="n">
        <v>42078</v>
      </c>
      <c r="I13" s="70" t="n">
        <v>42087</v>
      </c>
      <c r="J13" s="0" t="s">
        <v>79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n">
        <v>3</v>
      </c>
      <c r="D14" s="0" t="n">
        <v>3</v>
      </c>
      <c r="E14" s="0" t="n">
        <v>0</v>
      </c>
      <c r="F14" s="70" t="n">
        <v>42078</v>
      </c>
      <c r="G14" s="70" t="n">
        <v>42080</v>
      </c>
      <c r="H14" s="70" t="n">
        <v>42080</v>
      </c>
      <c r="I14" s="70" t="n">
        <v>42082</v>
      </c>
      <c r="J14" s="0" t="s">
        <v>79</v>
      </c>
    </row>
    <row r="15" customFormat="false" ht="12.8" hidden="false" customHeight="false" outlineLevel="0" collapsed="false">
      <c r="A15" s="0" t="s">
        <v>50</v>
      </c>
      <c r="B15" s="0" t="s">
        <v>51</v>
      </c>
      <c r="C15" s="0" t="n">
        <v>5</v>
      </c>
      <c r="D15" s="0" t="n">
        <v>5</v>
      </c>
      <c r="E15" s="0" t="n">
        <v>0.2025</v>
      </c>
      <c r="F15" s="70" t="n">
        <v>42078</v>
      </c>
      <c r="G15" s="70" t="n">
        <v>42080</v>
      </c>
      <c r="H15" s="70" t="n">
        <v>42082</v>
      </c>
      <c r="I15" s="70" t="n">
        <v>42084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0" t="n">
        <v>3</v>
      </c>
      <c r="D16" s="0" t="n">
        <v>1</v>
      </c>
      <c r="E16" s="0" t="n">
        <v>0</v>
      </c>
      <c r="F16" s="70" t="n">
        <v>42078</v>
      </c>
      <c r="G16" s="70" t="n">
        <v>42080</v>
      </c>
      <c r="H16" s="70" t="n">
        <v>42080</v>
      </c>
      <c r="I16" s="70" t="n">
        <v>42080</v>
      </c>
      <c r="J16" s="0" t="s">
        <v>79</v>
      </c>
    </row>
    <row r="17" customFormat="false" ht="12.8" hidden="false" customHeight="false" outlineLevel="0" collapsed="false">
      <c r="A17" s="0" t="s">
        <v>54</v>
      </c>
      <c r="B17" s="0" t="s">
        <v>55</v>
      </c>
      <c r="C17" s="0" t="n">
        <v>4</v>
      </c>
      <c r="D17" s="0" t="n">
        <v>5</v>
      </c>
      <c r="E17" s="0" t="n">
        <v>0.01</v>
      </c>
      <c r="F17" s="70" t="n">
        <v>42078</v>
      </c>
      <c r="G17" s="70" t="n">
        <v>42080</v>
      </c>
      <c r="H17" s="70" t="n">
        <v>42081</v>
      </c>
      <c r="I17" s="70" t="n">
        <v>42084</v>
      </c>
      <c r="J17" s="0" t="s">
        <v>79</v>
      </c>
    </row>
    <row r="18" customFormat="false" ht="12.8" hidden="false" customHeight="false" outlineLevel="0" collapsed="false">
      <c r="A18" s="0" t="s">
        <v>56</v>
      </c>
      <c r="B18" s="0" t="s">
        <v>33</v>
      </c>
      <c r="C18" s="0" t="n">
        <v>5</v>
      </c>
      <c r="D18" s="0" t="n">
        <v>3</v>
      </c>
      <c r="E18" s="0" t="n">
        <v>0.8</v>
      </c>
      <c r="F18" s="70" t="n">
        <v>42078</v>
      </c>
      <c r="G18" s="70" t="n">
        <v>42080</v>
      </c>
      <c r="H18" s="70" t="n">
        <v>42082</v>
      </c>
      <c r="I18" s="70" t="n">
        <v>42082</v>
      </c>
      <c r="J18" s="0" t="s">
        <v>79</v>
      </c>
    </row>
    <row r="19" customFormat="false" ht="12.8" hidden="false" customHeight="false" outlineLevel="0" collapsed="false">
      <c r="A19" s="0" t="s">
        <v>57</v>
      </c>
      <c r="B19" s="0" t="s">
        <v>35</v>
      </c>
      <c r="C19" s="0" t="n">
        <v>2</v>
      </c>
      <c r="D19" s="0" t="n">
        <v>5</v>
      </c>
      <c r="E19" s="0" t="n">
        <v>0</v>
      </c>
      <c r="F19" s="70" t="n">
        <v>42078</v>
      </c>
      <c r="G19" s="70" t="n">
        <v>42080</v>
      </c>
      <c r="H19" s="70" t="n">
        <v>42079</v>
      </c>
      <c r="I19" s="70" t="n">
        <v>42084</v>
      </c>
      <c r="J19" s="0" t="s">
        <v>79</v>
      </c>
    </row>
    <row r="20" customFormat="false" ht="12.8" hidden="false" customHeight="false" outlineLevel="0" collapsed="false">
      <c r="A20" s="0" t="s">
        <v>58</v>
      </c>
      <c r="B20" s="0" t="s">
        <v>59</v>
      </c>
      <c r="C20" s="0" t="n">
        <v>8</v>
      </c>
      <c r="D20" s="0" t="n">
        <v>8</v>
      </c>
      <c r="E20" s="0" t="n">
        <v>0.112</v>
      </c>
      <c r="F20" s="70" t="n">
        <v>42078</v>
      </c>
      <c r="G20" s="70" t="n">
        <v>42080</v>
      </c>
      <c r="H20" s="70" t="n">
        <v>42085</v>
      </c>
      <c r="I20" s="70" t="n">
        <v>42087</v>
      </c>
    </row>
    <row r="21" customFormat="false" ht="12.8" hidden="false" customHeight="false" outlineLevel="0" collapsed="false">
      <c r="A21" s="0" t="s">
        <v>60</v>
      </c>
      <c r="B21" s="0" t="s">
        <v>61</v>
      </c>
      <c r="C21" s="0" t="n">
        <v>1</v>
      </c>
      <c r="D21" s="0" t="n">
        <v>5</v>
      </c>
      <c r="E21" s="0" t="n">
        <v>0</v>
      </c>
      <c r="F21" s="70" t="n">
        <v>42078</v>
      </c>
      <c r="G21" s="70" t="n">
        <v>42080</v>
      </c>
      <c r="H21" s="70" t="n">
        <v>42078</v>
      </c>
      <c r="I21" s="70" t="n">
        <v>42084</v>
      </c>
      <c r="J21" s="0" t="s">
        <v>79</v>
      </c>
    </row>
    <row r="22" customFormat="false" ht="12.8" hidden="false" customHeight="false" outlineLevel="0" collapsed="false">
      <c r="A22" s="0" t="s">
        <v>62</v>
      </c>
      <c r="B22" s="0" t="s">
        <v>63</v>
      </c>
      <c r="C22" s="0" t="n">
        <v>5</v>
      </c>
      <c r="D22" s="0" t="n">
        <v>6</v>
      </c>
      <c r="E22" s="0" t="n">
        <v>0</v>
      </c>
      <c r="F22" s="70" t="n">
        <v>42078</v>
      </c>
      <c r="G22" s="70" t="n">
        <v>42080</v>
      </c>
      <c r="H22" s="70" t="n">
        <v>42082</v>
      </c>
      <c r="I22" s="70" t="n">
        <v>42085</v>
      </c>
      <c r="J22" s="0" t="s">
        <v>79</v>
      </c>
    </row>
    <row r="23" customFormat="false" ht="12.8" hidden="false" customHeight="false" outlineLevel="0" collapsed="false">
      <c r="A23" s="0" t="s">
        <v>64</v>
      </c>
      <c r="B23" s="0" t="s">
        <v>65</v>
      </c>
      <c r="C23" s="0" t="n">
        <v>8</v>
      </c>
      <c r="D23" s="0" t="n">
        <v>2</v>
      </c>
      <c r="E23" s="0" t="n">
        <v>0.44</v>
      </c>
      <c r="F23" s="70" t="n">
        <v>42078</v>
      </c>
      <c r="G23" s="70" t="n">
        <v>42080</v>
      </c>
      <c r="H23" s="70" t="n">
        <v>42085</v>
      </c>
      <c r="I23" s="70" t="n">
        <v>42081</v>
      </c>
      <c r="J23" s="0" t="s">
        <v>79</v>
      </c>
    </row>
    <row r="24" customFormat="false" ht="12.8" hidden="false" customHeight="false" outlineLevel="0" collapsed="false">
      <c r="A24" s="0" t="s">
        <v>66</v>
      </c>
      <c r="B24" s="0" t="s">
        <v>33</v>
      </c>
      <c r="C24" s="0" t="n">
        <v>7</v>
      </c>
      <c r="D24" s="0" t="n">
        <v>3</v>
      </c>
      <c r="E24" s="0" t="n">
        <v>0</v>
      </c>
      <c r="F24" s="70" t="n">
        <v>42078</v>
      </c>
      <c r="G24" s="70" t="n">
        <v>42080</v>
      </c>
      <c r="H24" s="70" t="n">
        <v>42084</v>
      </c>
      <c r="I24" s="70" t="n">
        <v>42082</v>
      </c>
      <c r="J24" s="0" t="s">
        <v>79</v>
      </c>
    </row>
    <row r="25" customFormat="false" ht="12.8" hidden="false" customHeight="false" outlineLevel="0" collapsed="false">
      <c r="A25" s="0" t="s">
        <v>67</v>
      </c>
      <c r="B25" s="0" t="s">
        <v>35</v>
      </c>
      <c r="C25" s="0" t="n">
        <v>4</v>
      </c>
      <c r="D25" s="0" t="n">
        <v>8</v>
      </c>
      <c r="E25" s="0" t="n">
        <v>0.12</v>
      </c>
      <c r="F25" s="70" t="n">
        <v>42078</v>
      </c>
      <c r="G25" s="70" t="n">
        <v>42080</v>
      </c>
      <c r="H25" s="70" t="n">
        <v>42081</v>
      </c>
      <c r="I25" s="70" t="n">
        <v>42087</v>
      </c>
      <c r="J25" s="0" t="s">
        <v>79</v>
      </c>
    </row>
    <row r="26" customFormat="false" ht="12.8" hidden="false" customHeight="false" outlineLevel="0" collapsed="false">
      <c r="A26" s="0" t="s">
        <v>68</v>
      </c>
      <c r="B26" s="0" t="s">
        <v>69</v>
      </c>
      <c r="C26" s="0" t="n">
        <v>28</v>
      </c>
      <c r="D26" s="0" t="n">
        <v>30</v>
      </c>
      <c r="E26" s="0" t="n">
        <v>0.166666666666667</v>
      </c>
      <c r="F26" s="70" t="n">
        <v>42078</v>
      </c>
      <c r="G26" s="70" t="n">
        <v>42080</v>
      </c>
      <c r="H26" s="70" t="n">
        <v>42105</v>
      </c>
      <c r="I26" s="70" t="n">
        <v>42109</v>
      </c>
    </row>
    <row r="27" customFormat="false" ht="12.8" hidden="false" customHeight="false" outlineLevel="0" collapsed="false">
      <c r="A27" s="0" t="s">
        <v>70</v>
      </c>
      <c r="B27" s="0" t="s">
        <v>71</v>
      </c>
      <c r="C27" s="0" t="n">
        <v>8</v>
      </c>
      <c r="D27" s="0" t="n">
        <v>5</v>
      </c>
      <c r="E27" s="0" t="n">
        <v>0</v>
      </c>
      <c r="F27" s="70" t="n">
        <v>42078</v>
      </c>
      <c r="G27" s="70" t="n">
        <v>42080</v>
      </c>
      <c r="H27" s="70" t="n">
        <v>42085</v>
      </c>
      <c r="I27" s="70" t="n">
        <v>42084</v>
      </c>
      <c r="J27" s="0" t="s">
        <v>79</v>
      </c>
    </row>
    <row r="28" customFormat="false" ht="12.8" hidden="false" customHeight="false" outlineLevel="0" collapsed="false">
      <c r="A28" s="0" t="s">
        <v>72</v>
      </c>
      <c r="B28" s="0" t="s">
        <v>71</v>
      </c>
      <c r="C28" s="0" t="n">
        <v>8</v>
      </c>
      <c r="D28" s="0" t="n">
        <v>5</v>
      </c>
      <c r="E28" s="0" t="n">
        <v>0</v>
      </c>
      <c r="F28" s="70" t="n">
        <v>42078</v>
      </c>
      <c r="G28" s="70" t="n">
        <v>42080</v>
      </c>
      <c r="H28" s="70" t="n">
        <v>42085</v>
      </c>
      <c r="I28" s="70" t="n">
        <v>42084</v>
      </c>
      <c r="J28" s="0" t="s">
        <v>79</v>
      </c>
    </row>
    <row r="29" customFormat="false" ht="12.8" hidden="false" customHeight="false" outlineLevel="0" collapsed="false">
      <c r="A29" s="0" t="s">
        <v>73</v>
      </c>
      <c r="B29" s="0" t="s">
        <v>83</v>
      </c>
      <c r="C29" s="0" t="n">
        <v>28</v>
      </c>
      <c r="D29" s="0" t="n">
        <v>30</v>
      </c>
      <c r="E29" s="0" t="n">
        <v>0.5</v>
      </c>
      <c r="F29" s="70" t="n">
        <v>42078</v>
      </c>
      <c r="G29" s="70" t="n">
        <v>42080</v>
      </c>
      <c r="H29" s="70" t="n">
        <v>42105</v>
      </c>
      <c r="I29" s="70" t="n">
        <v>42109</v>
      </c>
      <c r="J29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HyperlinkBase>https://www.linkedin.com/pub/hugo-maldonado/3a/a9b/b40</HyperlinkBase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2015-03-24T14:22:37Z</dcterms:created>
  <dc:creator/>
  <dc:description/>
  <dc:language>pt-BR</dc:language>
  <cp:lastModifiedBy/>
  <dcterms:modified xsi:type="dcterms:W3CDTF">2023-05-13T16:09:56Z</dcterms:modified>
  <cp:revision>1</cp:revision>
  <dc:subject>Projetos</dc:subject>
  <dc:title>Modelo de Cronograma para Projetos + Diagrama de Gantt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