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신지수\Desktop\"/>
    </mc:Choice>
  </mc:AlternateContent>
  <bookViews>
    <workbookView xWindow="0" yWindow="0" windowWidth="28800" windowHeight="12285"/>
  </bookViews>
  <sheets>
    <sheet name="시흥영업본부" sheetId="1" r:id="rId1"/>
    <sheet name="KIS" sheetId="2" r:id="rId2"/>
    <sheet name="DAOU" sheetId="3" r:id="rId3"/>
    <sheet name="JTNET" sheetId="5" r:id="rId4"/>
    <sheet name="FDIK" sheetId="6" r:id="rId5"/>
    <sheet name="SMARTRO" sheetId="8" r:id="rId6"/>
    <sheet name="KSNET" sheetId="7" r:id="rId7"/>
    <sheet name="SPC" sheetId="9" r:id="rId8"/>
    <sheet name="KICC" sheetId="10" r:id="rId9"/>
    <sheet name="KCP" sheetId="14" r:id="rId10"/>
    <sheet name="COMPOSE" sheetId="12" r:id="rId11"/>
  </sheets>
  <definedNames>
    <definedName name="_xlnm._FilterDatabase" localSheetId="10" hidden="1">COMPOSE!$A$1:$I$2</definedName>
    <definedName name="_xlnm._FilterDatabase" localSheetId="2" hidden="1">DAOU!$A$1:$AT$2</definedName>
    <definedName name="_xlnm._FilterDatabase" localSheetId="4" hidden="1">FDIK!$A$1:$AT$2</definedName>
    <definedName name="_xlnm._FilterDatabase" localSheetId="3" hidden="1">JTNET!$A$1:$AT$2</definedName>
    <definedName name="_xlnm._FilterDatabase" localSheetId="9" hidden="1">KCP!$A$1:$AT$2</definedName>
    <definedName name="_xlnm._FilterDatabase" localSheetId="8" hidden="1">KICC!$A$1:$AT$2</definedName>
    <definedName name="_xlnm._FilterDatabase" localSheetId="1" hidden="1">KIS!$A$1:$AT$2</definedName>
    <definedName name="_xlnm._FilterDatabase" localSheetId="6" hidden="1">KSNET!$A$1:$AT$2</definedName>
    <definedName name="_xlnm._FilterDatabase" localSheetId="5">SMARTRO!$A$1:$AT$2</definedName>
    <definedName name="_xlnm._FilterDatabase" localSheetId="7" hidden="1">SPC!$A$1:$AT$2</definedName>
    <definedName name="Z_00A0FDED_F76A_4C1E_9DF0_58F8195F8422_.wvu.FilterData" localSheetId="2" hidden="1">DAOU!$A$1:$AT$2</definedName>
    <definedName name="Z_00A0FDED_F76A_4C1E_9DF0_58F8195F8422_.wvu.FilterData" localSheetId="1" hidden="1">KIS!$A$1:$AT$2</definedName>
    <definedName name="Z_0149F628_CBEC_4815_BDFB_A9F94012E82E_.wvu.FilterData" localSheetId="10" hidden="1">COMPOSE!$A$1:$I$2</definedName>
    <definedName name="Z_01B6CE1B_45C9_460D_B85B_719ADC1B2A3B_.wvu.FilterData" localSheetId="1" hidden="1">KIS!$A$1:$AT$2</definedName>
    <definedName name="Z_026E224A_B44A_42FC_816A_D7A4C5333B0C_.wvu.FilterData" localSheetId="2" hidden="1">DAOU!$A$1:$AT$2</definedName>
    <definedName name="Z_029FC55F_2281_464A_B5A3_E9CCABDB2B0C_.wvu.FilterData" localSheetId="2" hidden="1">DAOU!$A$1:$AT$2</definedName>
    <definedName name="Z_04E2CB5C_10BA_438E_A057_228C5F949442_.wvu.FilterData" localSheetId="2" hidden="1">DAOU!$A$1:$AT$2</definedName>
    <definedName name="Z_04E2CB5C_10BA_438E_A057_228C5F949442_.wvu.FilterData" localSheetId="4" hidden="1">FDIK!$A$1:$AT$2</definedName>
    <definedName name="Z_04E2CB5C_10BA_438E_A057_228C5F949442_.wvu.FilterData" localSheetId="1" hidden="1">KIS!$A$1:$AT$2</definedName>
    <definedName name="Z_04E2CB5C_10BA_438E_A057_228C5F949442_.wvu.FilterData" localSheetId="7" hidden="1">SPC!$A$1:$AT$2</definedName>
    <definedName name="Z_061BFA30_0D34_4229_B838_5711406D6EAA_.wvu.FilterData" localSheetId="1" hidden="1">KIS!$A$1:$AT$2</definedName>
    <definedName name="Z_065E4D65_DF1A_449E_9E8B_CEE46FDE7319_.wvu.FilterData" localSheetId="10" hidden="1">COMPOSE!$A$1:$I$2</definedName>
    <definedName name="Z_082C5525_F7CB_46CA_BCD3_163441D0C7DD_.wvu.FilterData" localSheetId="2" hidden="1">DAOU!$A$1:$AT$2</definedName>
    <definedName name="Z_082C5525_F7CB_46CA_BCD3_163441D0C7DD_.wvu.FilterData" localSheetId="4" hidden="1">FDIK!$A$1:$AT$1</definedName>
    <definedName name="Z_082C5525_F7CB_46CA_BCD3_163441D0C7DD_.wvu.FilterData" localSheetId="1" hidden="1">KIS!$A$1:$AT$2</definedName>
    <definedName name="Z_082C5525_F7CB_46CA_BCD3_163441D0C7DD_.wvu.FilterData" localSheetId="7" hidden="1">SPC!$A$1:$AT$1</definedName>
    <definedName name="Z_0AB454D6_3DDE_40EE_AD6C_FABE9C2E2C57_.wvu.FilterData" localSheetId="7" hidden="1">SPC!$A$1:$AT$2</definedName>
    <definedName name="Z_0AFD8338_9147_4BC0_A1A8_B8B6799475FA_.wvu.FilterData" localSheetId="1" hidden="1">KIS!$A$1:$AT$2</definedName>
    <definedName name="Z_0C4F6A83_90D7_449C_BF73_5A50F4073C7B_.wvu.FilterData" localSheetId="2" hidden="1">DAOU!$A$1:$AT$2</definedName>
    <definedName name="Z_0C4F6A83_90D7_449C_BF73_5A50F4073C7B_.wvu.FilterData" localSheetId="1" hidden="1">KIS!$A$1:$AT$2</definedName>
    <definedName name="Z_0E540FD6_42C5_4DA7_83D0_6E59613D3225_.wvu.FilterData" localSheetId="1" hidden="1">KIS!$A$1:$AT$2</definedName>
    <definedName name="Z_0EF7D21C_A80B_4653_87D7_E85FAC513A87_.wvu.FilterData" localSheetId="4" hidden="1">FDIK!$A$1:$AT$2</definedName>
    <definedName name="Z_0EF7D21C_A80B_4653_87D7_E85FAC513A87_.wvu.FilterData" localSheetId="1" hidden="1">KIS!$A$1:$AT$2</definedName>
    <definedName name="Z_114D98B7_9675_4340_9A53_C836714813D2_.wvu.FilterData" localSheetId="2" hidden="1">DAOU!$A$1:$AT$2</definedName>
    <definedName name="Z_114D98B7_9675_4340_9A53_C836714813D2_.wvu.FilterData" localSheetId="1" hidden="1">KIS!$A$1:$AT$2</definedName>
    <definedName name="Z_114D98B7_9675_4340_9A53_C836714813D2_.wvu.FilterData" localSheetId="7" hidden="1">SPC!$A$1:$AT$2</definedName>
    <definedName name="Z_119E0226_8E88_4407_8293_98B6C49FD61C_.wvu.FilterData" localSheetId="2" hidden="1">DAOU!$A$1:$AT$2</definedName>
    <definedName name="Z_145DA2D4_CC86_4D77_B6D2_78E079BECC9C_.wvu.FilterData" localSheetId="2" hidden="1">DAOU!$A$1:$AT$2</definedName>
    <definedName name="Z_145DA2D4_CC86_4D77_B6D2_78E079BECC9C_.wvu.FilterData" localSheetId="4" hidden="1">FDIK!$A$1:$AT$2</definedName>
    <definedName name="Z_145DA2D4_CC86_4D77_B6D2_78E079BECC9C_.wvu.FilterData" localSheetId="3" hidden="1">JTNET!$A$2:$AT$2</definedName>
    <definedName name="Z_145DA2D4_CC86_4D77_B6D2_78E079BECC9C_.wvu.FilterData" localSheetId="1" hidden="1">KIS!$A$1:$AT$2</definedName>
    <definedName name="Z_1A2E418F_4EED_4CE4_8094_49AA35FDFEF0_.wvu.FilterData" localSheetId="1" hidden="1">KIS!$A$1:$AT$2</definedName>
    <definedName name="Z_1B561EBE_4986_4F6A_854B_F06CA7D80F31_.wvu.FilterData" localSheetId="2" hidden="1">DAOU!$A$1:$AT$2</definedName>
    <definedName name="Z_1B561EBE_4986_4F6A_854B_F06CA7D80F31_.wvu.FilterData" localSheetId="3" hidden="1">JTNET!$A$1:$AT$2</definedName>
    <definedName name="Z_1B561EBE_4986_4F6A_854B_F06CA7D80F31_.wvu.FilterData" localSheetId="1" hidden="1">KIS!$A$1:$AT$2</definedName>
    <definedName name="Z_1B7F67F5_34CD_4C22_B2BC_09722A9A371B_.wvu.FilterData" localSheetId="2" hidden="1">DAOU!$A$1:$AT$2</definedName>
    <definedName name="Z_1B7F67F5_34CD_4C22_B2BC_09722A9A371B_.wvu.FilterData" localSheetId="1" hidden="1">KIS!$A$1:$AT$2</definedName>
    <definedName name="Z_1BE5568C_05D2_4DDB_BB99_352FB75CF144_.wvu.FilterData" localSheetId="2" hidden="1">DAOU!$A$1:$AT$2</definedName>
    <definedName name="Z_1BE5568C_05D2_4DDB_BB99_352FB75CF144_.wvu.FilterData" localSheetId="3" hidden="1">JTNET!$A$2:$AT$2</definedName>
    <definedName name="Z_1BE5568C_05D2_4DDB_BB99_352FB75CF144_.wvu.FilterData" localSheetId="1" hidden="1">KIS!$A$1:$AT$2</definedName>
    <definedName name="Z_1D4745C6_F5CD_4628_B799_B2F6E7F126AC_.wvu.FilterData" localSheetId="3" hidden="1">JTNET!$A$1:$AT$2</definedName>
    <definedName name="Z_1F5C9E54_9CCB_46F1_8F05_B9A43CFF6D19_.wvu.FilterData" localSheetId="4" hidden="1">FDIK!$A$1:$AT$2</definedName>
    <definedName name="Z_1F5C9E54_9CCB_46F1_8F05_B9A43CFF6D19_.wvu.FilterData" localSheetId="3" hidden="1">JTNET!$A$2:$AT$2</definedName>
    <definedName name="Z_1F5C9E54_9CCB_46F1_8F05_B9A43CFF6D19_.wvu.FilterData" localSheetId="1" hidden="1">KIS!$A$1:$AT$2</definedName>
    <definedName name="Z_20500EAD_E08F_4490_B765_C0F21EA44E2A_.wvu.FilterData" localSheetId="2" hidden="1">DAOU!$A$1:$AT$2</definedName>
    <definedName name="Z_20500EAD_E08F_4490_B765_C0F21EA44E2A_.wvu.FilterData" localSheetId="1" hidden="1">KIS!$A$1:$AT$2</definedName>
    <definedName name="Z_20500EAD_E08F_4490_B765_C0F21EA44E2A_.wvu.FilterData" localSheetId="7" hidden="1">SPC!$A$1:$AT$2</definedName>
    <definedName name="Z_21966CB1_A56B_4DB3_AD87_8F4BD27C7C5C_.wvu.FilterData" localSheetId="10" hidden="1">COMPOSE!$A$1:$I$2</definedName>
    <definedName name="Z_21966CB1_A56B_4DB3_AD87_8F4BD27C7C5C_.wvu.FilterData" localSheetId="2" hidden="1">DAOU!$A$1:$AT$2</definedName>
    <definedName name="Z_21966CB1_A56B_4DB3_AD87_8F4BD27C7C5C_.wvu.FilterData" localSheetId="4" hidden="1">FDIK!$A$1:$AT$2</definedName>
    <definedName name="Z_21966CB1_A56B_4DB3_AD87_8F4BD27C7C5C_.wvu.FilterData" localSheetId="3" hidden="1">JTNET!$A$1:$AT$2</definedName>
    <definedName name="Z_21966CB1_A56B_4DB3_AD87_8F4BD27C7C5C_.wvu.FilterData" localSheetId="1" hidden="1">KIS!$A$1:$AT$2</definedName>
    <definedName name="Z_21966CB1_A56B_4DB3_AD87_8F4BD27C7C5C_.wvu.FilterData" localSheetId="7" hidden="1">SPC!$A$1:$AT$2</definedName>
    <definedName name="Z_21A5E22B_2952_4AAF_90A1_04505283425E_.wvu.FilterData" localSheetId="2" hidden="1">DAOU!$A$1:$AT$2</definedName>
    <definedName name="Z_229181D0_5FB3_4E96_81AC_8363E2E495E8_.wvu.FilterData" localSheetId="1" hidden="1">KIS!$A$1:$AT$2</definedName>
    <definedName name="Z_268D5B68_EED3_4494_ABCC_6C9652201A32_.wvu.FilterData" localSheetId="2" hidden="1">DAOU!$A$1:$AT$2</definedName>
    <definedName name="Z_268D5B68_EED3_4494_ABCC_6C9652201A32_.wvu.FilterData" localSheetId="4" hidden="1">FDIK!$A$1:$AT$2</definedName>
    <definedName name="Z_268D5B68_EED3_4494_ABCC_6C9652201A32_.wvu.FilterData" localSheetId="3" hidden="1">JTNET!$A$1:$AT$2</definedName>
    <definedName name="Z_268D5B68_EED3_4494_ABCC_6C9652201A32_.wvu.FilterData" localSheetId="1" hidden="1">KIS!$A$1:$AT$2</definedName>
    <definedName name="Z_276F3BE3_493C_43A3_A4CD_269C44E10399_.wvu.FilterData" localSheetId="3" hidden="1">JTNET!$A$2:$AT$2</definedName>
    <definedName name="Z_2A9FC82A_5A4A_4FF7_AFCF_F9BB922953EF_.wvu.FilterData" localSheetId="1" hidden="1">KIS!$A$1:$AT$2</definedName>
    <definedName name="Z_2CCE0671_BBED_43CB_A704_B1DDE4BBA1A5_.wvu.FilterData" localSheetId="3" hidden="1">JTNET!$A$2:$AT$2</definedName>
    <definedName name="Z_2D338AD6_80C0_4C21_823B_3BA680EB0AF2_.wvu.FilterData" localSheetId="2" hidden="1">DAOU!$A$1:$AT$2</definedName>
    <definedName name="Z_2D338AD6_80C0_4C21_823B_3BA680EB0AF2_.wvu.FilterData" localSheetId="3" hidden="1">JTNET!$A$1:$AT$2</definedName>
    <definedName name="Z_2D338AD6_80C0_4C21_823B_3BA680EB0AF2_.wvu.FilterData" localSheetId="1" hidden="1">KIS!$A$1:$AT$2</definedName>
    <definedName name="Z_2D4FC97A_1560_433E_AE6D_2051DC2B07B6_.wvu.FilterData" localSheetId="4" hidden="1">FDIK!$A$1:$AT$2</definedName>
    <definedName name="Z_2D9EFDF5_4AF4_47C6_BD63_6C8D61730A50_.wvu.FilterData" localSheetId="4" hidden="1">FDIK!$A$1:$AT$2</definedName>
    <definedName name="Z_2D9EFDF5_4AF4_47C6_BD63_6C8D61730A50_.wvu.FilterData" localSheetId="3" hidden="1">JTNET!$A$1:$AT$2</definedName>
    <definedName name="Z_2D9EFDF5_4AF4_47C6_BD63_6C8D61730A50_.wvu.FilterData" localSheetId="1" hidden="1">KIS!$A$1:$AT$2</definedName>
    <definedName name="Z_2E69AC70_BC70_4EA8_B13A_13AD43E7D857_.wvu.Cols" localSheetId="10" hidden="1">COMPOSE!$AX:$BI</definedName>
    <definedName name="Z_2E69AC70_BC70_4EA8_B13A_13AD43E7D857_.wvu.Cols" localSheetId="2" hidden="1">DAOU!$AU:$XFD</definedName>
    <definedName name="Z_2E69AC70_BC70_4EA8_B13A_13AD43E7D857_.wvu.Cols" localSheetId="4" hidden="1">FDIK!$AX:$BI</definedName>
    <definedName name="Z_2E69AC70_BC70_4EA8_B13A_13AD43E7D857_.wvu.Cols" localSheetId="3" hidden="1">JTNET!$AX:$BI</definedName>
    <definedName name="Z_2E69AC70_BC70_4EA8_B13A_13AD43E7D857_.wvu.Cols" localSheetId="9" hidden="1">KCP!$AW:$BH</definedName>
    <definedName name="Z_2E69AC70_BC70_4EA8_B13A_13AD43E7D857_.wvu.Cols" localSheetId="8" hidden="1">KICC!$AW:$BH</definedName>
    <definedName name="Z_2E69AC70_BC70_4EA8_B13A_13AD43E7D857_.wvu.Cols" localSheetId="1" hidden="1">KIS!$AX:$BI</definedName>
    <definedName name="Z_2E69AC70_BC70_4EA8_B13A_13AD43E7D857_.wvu.Cols" localSheetId="6" hidden="1">KSNET!$AX:$BI</definedName>
    <definedName name="Z_2E69AC70_BC70_4EA8_B13A_13AD43E7D857_.wvu.Cols" localSheetId="5" hidden="1">SMARTRO!$AW:$BH</definedName>
    <definedName name="Z_2E69AC70_BC70_4EA8_B13A_13AD43E7D857_.wvu.Cols" localSheetId="7" hidden="1">SPC!$AX:$BI</definedName>
    <definedName name="Z_2E69AC70_BC70_4EA8_B13A_13AD43E7D857_.wvu.FilterData" localSheetId="10" hidden="1">COMPOSE!$A$1:$I$2</definedName>
    <definedName name="Z_2E69AC70_BC70_4EA8_B13A_13AD43E7D857_.wvu.FilterData" localSheetId="2" hidden="1">DAOU!$A$1:$AT$2</definedName>
    <definedName name="Z_2E69AC70_BC70_4EA8_B13A_13AD43E7D857_.wvu.FilterData" localSheetId="4" hidden="1">FDIK!$A$1:$AT$2</definedName>
    <definedName name="Z_2E69AC70_BC70_4EA8_B13A_13AD43E7D857_.wvu.FilterData" localSheetId="3" hidden="1">JTNET!$A$1:$AT$2</definedName>
    <definedName name="Z_2E69AC70_BC70_4EA8_B13A_13AD43E7D857_.wvu.FilterData" localSheetId="9" hidden="1">KCP!$A$1:$AT$2</definedName>
    <definedName name="Z_2E69AC70_BC70_4EA8_B13A_13AD43E7D857_.wvu.FilterData" localSheetId="8" hidden="1">KICC!$A$1:$AT$2</definedName>
    <definedName name="Z_2E69AC70_BC70_4EA8_B13A_13AD43E7D857_.wvu.FilterData" localSheetId="1" hidden="1">KIS!$A$1:$AT$2</definedName>
    <definedName name="Z_2E69AC70_BC70_4EA8_B13A_13AD43E7D857_.wvu.FilterData" localSheetId="6" hidden="1">KSNET!$A$1:$AT$2</definedName>
    <definedName name="Z_2E69AC70_BC70_4EA8_B13A_13AD43E7D857_.wvu.FilterData" localSheetId="5" hidden="1">SMARTRO!$A$1:$AT$2</definedName>
    <definedName name="Z_2E69AC70_BC70_4EA8_B13A_13AD43E7D857_.wvu.FilterData" localSheetId="7" hidden="1">SPC!$A$1:$AT$2</definedName>
    <definedName name="Z_2E88BC21_4F00_42B2_B227_86F2911BC1DF_.wvu.FilterData" localSheetId="4" hidden="1">FDIK!$A$1:$AT$2</definedName>
    <definedName name="Z_2F8CF2CB_7276_4903_941A_01FED18DD339_.wvu.FilterData" localSheetId="4" hidden="1">FDIK!$A$1:$AT$2</definedName>
    <definedName name="Z_2FA42F77_24A6_432D_9A13_A83127EC5DEC_.wvu.FilterData" localSheetId="2" hidden="1">DAOU!$A$1:$AT$2</definedName>
    <definedName name="Z_2FA42F77_24A6_432D_9A13_A83127EC5DEC_.wvu.FilterData" localSheetId="4" hidden="1">FDIK!$A$1:$AT$2</definedName>
    <definedName name="Z_2FA42F77_24A6_432D_9A13_A83127EC5DEC_.wvu.FilterData" localSheetId="1" hidden="1">KIS!$A$1:$AT$2</definedName>
    <definedName name="Z_2FA42F77_24A6_432D_9A13_A83127EC5DEC_.wvu.FilterData" localSheetId="7" hidden="1">SPC!$A$1:$AT$2</definedName>
    <definedName name="Z_31A6FE15_4BAB_49FB_AFFD_60DEBF69C412_.wvu.FilterData" localSheetId="2" hidden="1">DAOU!$A$1:$AT$2</definedName>
    <definedName name="Z_31A6FE15_4BAB_49FB_AFFD_60DEBF69C412_.wvu.FilterData" localSheetId="1" hidden="1">KIS!$A$1:$AT$2</definedName>
    <definedName name="Z_31A6FE15_4BAB_49FB_AFFD_60DEBF69C412_.wvu.FilterData" localSheetId="7" hidden="1">SPC!$A$1:$AT$2</definedName>
    <definedName name="Z_3281C2B4_359F_44AD_96BD_F99C6D0CE169_.wvu.FilterData" localSheetId="2" hidden="1">DAOU!$A$1:$AT$2</definedName>
    <definedName name="Z_3281C2B4_359F_44AD_96BD_F99C6D0CE169_.wvu.FilterData" localSheetId="9" hidden="1">KCP!$A$1:$AT$2</definedName>
    <definedName name="Z_3281C2B4_359F_44AD_96BD_F99C6D0CE169_.wvu.FilterData" localSheetId="8" hidden="1">KICC!$A$1:$AT$2</definedName>
    <definedName name="Z_3281C2B4_359F_44AD_96BD_F99C6D0CE169_.wvu.FilterData" localSheetId="1" hidden="1">KIS!$A$1:$AT$2</definedName>
    <definedName name="Z_3281C2B4_359F_44AD_96BD_F99C6D0CE169_.wvu.FilterData" localSheetId="6" hidden="1">KSNET!$A$1:$AT$2</definedName>
    <definedName name="Z_3281C2B4_359F_44AD_96BD_F99C6D0CE169_.wvu.FilterData" localSheetId="5" hidden="1">SMARTRO!$A$1:$AT$2</definedName>
    <definedName name="Z_3281C2B4_359F_44AD_96BD_F99C6D0CE169_.wvu.FilterData" localSheetId="7" hidden="1">SPC!$A$1:$AT$2</definedName>
    <definedName name="Z_32EFB726_CD39_4608_AF5B_58365C048DEB_.wvu.FilterData" localSheetId="10" hidden="1">COMPOSE!$A$1:$AT$2</definedName>
    <definedName name="Z_3591760D_68A9_487C_9296_03778415A310_.wvu.FilterData" localSheetId="9" hidden="1">KCP!$A$1:$AT$1</definedName>
    <definedName name="Z_3591760D_68A9_487C_9296_03778415A310_.wvu.FilterData" localSheetId="8" hidden="1">KICC!$A$1:$AT$1</definedName>
    <definedName name="Z_3591760D_68A9_487C_9296_03778415A310_.wvu.FilterData" localSheetId="5" hidden="1">SMARTRO!$A$1:$AT$1</definedName>
    <definedName name="Z_3591760D_68A9_487C_9296_03778415A310_.wvu.FilterData" localSheetId="7" hidden="1">SPC!$A$1:$AT$2</definedName>
    <definedName name="Z_36897182_9FF7_4BAB_BC23_264498C518F1_.wvu.FilterData" localSheetId="2" hidden="1">DAOU!$A$1:$AT$2</definedName>
    <definedName name="Z_36897182_9FF7_4BAB_BC23_264498C518F1_.wvu.FilterData" localSheetId="4" hidden="1">FDIK!$A$1:$AT$2</definedName>
    <definedName name="Z_36897182_9FF7_4BAB_BC23_264498C518F1_.wvu.FilterData" localSheetId="7" hidden="1">SPC!$A$1:$AT$2</definedName>
    <definedName name="Z_3736EE00_46D9_49D2_9924_478A74A985BD_.wvu.FilterData" localSheetId="1" hidden="1">KIS!$A$1:$AT$2</definedName>
    <definedName name="Z_376150EA_54E4_4A86_AA8E_629E0F68C541_.wvu.FilterData" localSheetId="4" hidden="1">FDIK!$A$1:$AT$2</definedName>
    <definedName name="Z_376150EA_54E4_4A86_AA8E_629E0F68C541_.wvu.FilterData" localSheetId="1" hidden="1">KIS!$A$1:$AT$2</definedName>
    <definedName name="Z_3BCB11A7_E6B9_4C90_BBAD_F4FE457F68C6_.wvu.Cols" localSheetId="10" hidden="1">COMPOSE!$AX:$BI</definedName>
    <definedName name="Z_3BCB11A7_E6B9_4C90_BBAD_F4FE457F68C6_.wvu.Cols" localSheetId="2" hidden="1">DAOU!$AU:$XFD</definedName>
    <definedName name="Z_3BCB11A7_E6B9_4C90_BBAD_F4FE457F68C6_.wvu.Cols" localSheetId="4" hidden="1">FDIK!$AX:$BI</definedName>
    <definedName name="Z_3BCB11A7_E6B9_4C90_BBAD_F4FE457F68C6_.wvu.Cols" localSheetId="3" hidden="1">JTNET!$AX:$BI</definedName>
    <definedName name="Z_3BCB11A7_E6B9_4C90_BBAD_F4FE457F68C6_.wvu.Cols" localSheetId="9" hidden="1">KCP!$AW:$BH</definedName>
    <definedName name="Z_3BCB11A7_E6B9_4C90_BBAD_F4FE457F68C6_.wvu.Cols" localSheetId="8" hidden="1">KICC!$AW:$BH</definedName>
    <definedName name="Z_3BCB11A7_E6B9_4C90_BBAD_F4FE457F68C6_.wvu.Cols" localSheetId="1" hidden="1">KIS!$AX:$BI</definedName>
    <definedName name="Z_3BCB11A7_E6B9_4C90_BBAD_F4FE457F68C6_.wvu.Cols" localSheetId="6" hidden="1">KSNET!$AX:$BI</definedName>
    <definedName name="Z_3BCB11A7_E6B9_4C90_BBAD_F4FE457F68C6_.wvu.Cols" localSheetId="5" hidden="1">SMARTRO!$AW:$BH</definedName>
    <definedName name="Z_3BCB11A7_E6B9_4C90_BBAD_F4FE457F68C6_.wvu.Cols" localSheetId="7" hidden="1">SPC!$AX:$BI</definedName>
    <definedName name="Z_3BCB11A7_E6B9_4C90_BBAD_F4FE457F68C6_.wvu.FilterData" localSheetId="10" hidden="1">COMPOSE!$A$1:$I$2</definedName>
    <definedName name="Z_3BCB11A7_E6B9_4C90_BBAD_F4FE457F68C6_.wvu.FilterData" localSheetId="2" hidden="1">DAOU!$A$1:$AT$2</definedName>
    <definedName name="Z_3BCB11A7_E6B9_4C90_BBAD_F4FE457F68C6_.wvu.FilterData" localSheetId="4" hidden="1">FDIK!$A$1:$AT$2</definedName>
    <definedName name="Z_3BCB11A7_E6B9_4C90_BBAD_F4FE457F68C6_.wvu.FilterData" localSheetId="3" hidden="1">JTNET!$A$1:$AT$2</definedName>
    <definedName name="Z_3BCB11A7_E6B9_4C90_BBAD_F4FE457F68C6_.wvu.FilterData" localSheetId="9" hidden="1">KCP!$A$1:$AT$2</definedName>
    <definedName name="Z_3BCB11A7_E6B9_4C90_BBAD_F4FE457F68C6_.wvu.FilterData" localSheetId="8" hidden="1">KICC!$A$1:$AT$2</definedName>
    <definedName name="Z_3BCB11A7_E6B9_4C90_BBAD_F4FE457F68C6_.wvu.FilterData" localSheetId="1" hidden="1">KIS!$A$1:$AT$2</definedName>
    <definedName name="Z_3BCB11A7_E6B9_4C90_BBAD_F4FE457F68C6_.wvu.FilterData" localSheetId="6" hidden="1">KSNET!$A$1:$AT$2</definedName>
    <definedName name="Z_3BCB11A7_E6B9_4C90_BBAD_F4FE457F68C6_.wvu.FilterData" localSheetId="5" hidden="1">SMARTRO!$A$1:$AT$2</definedName>
    <definedName name="Z_3BCB11A7_E6B9_4C90_BBAD_F4FE457F68C6_.wvu.FilterData" localSheetId="7" hidden="1">SPC!$A$1:$AT$2</definedName>
    <definedName name="Z_407A0968_0738_4D6A_88A9_89305BE70BBE_.wvu.FilterData" localSheetId="2" hidden="1">DAOU!$A$1:$AT$2</definedName>
    <definedName name="Z_407A0968_0738_4D6A_88A9_89305BE70BBE_.wvu.FilterData" localSheetId="4" hidden="1">FDIK!$A$1:$AT$2</definedName>
    <definedName name="Z_407A0968_0738_4D6A_88A9_89305BE70BBE_.wvu.FilterData" localSheetId="1" hidden="1">KIS!$A$1:$AT$2</definedName>
    <definedName name="Z_42CFA7BF_CE68_42D7_84B2_EA98243EDD27_.wvu.FilterData" localSheetId="2" hidden="1">DAOU!$A$1:$AT$2</definedName>
    <definedName name="Z_42CFA7BF_CE68_42D7_84B2_EA98243EDD27_.wvu.FilterData" localSheetId="1" hidden="1">KIS!$A$1:$AT$2</definedName>
    <definedName name="Z_42CFA7BF_CE68_42D7_84B2_EA98243EDD27_.wvu.FilterData" localSheetId="7" hidden="1">SPC!$A$1:$AT$2</definedName>
    <definedName name="Z_43C3E7FB_6EC3_4CFD_B20E_B5F2E2ADFCFF_.wvu.FilterData" localSheetId="1" hidden="1">KIS!$A$1:$AT$2</definedName>
    <definedName name="Z_44B565D4_B9EA_48D4_BF6D_6F2CB7A89F25_.wvu.FilterData" localSheetId="4" hidden="1">FDIK!$A$1:$AT$2</definedName>
    <definedName name="Z_44B565D4_B9EA_48D4_BF6D_6F2CB7A89F25_.wvu.FilterData" localSheetId="1" hidden="1">KIS!$A$1:$AT$2</definedName>
    <definedName name="Z_454A4BC3_C59E_489D_8BF6_A609D2A99F47_.wvu.FilterData" localSheetId="4" hidden="1">FDIK!$A$1:$AT$2</definedName>
    <definedName name="Z_47C18998_9668_4F7A_8987_D6ADB2F6B928_.wvu.FilterData" localSheetId="1" hidden="1">KIS!$A$1:$AT$2</definedName>
    <definedName name="Z_47E348CF_4AA8_4D30_BCAC_5E9D6ADB0F3E_.wvu.FilterData" localSheetId="2" hidden="1">DAOU!$A$1:$AT$2</definedName>
    <definedName name="Z_47E348CF_4AA8_4D30_BCAC_5E9D6ADB0F3E_.wvu.FilterData" localSheetId="4" hidden="1">FDIK!$A$1:$AT$2</definedName>
    <definedName name="Z_47E348CF_4AA8_4D30_BCAC_5E9D6ADB0F3E_.wvu.FilterData" localSheetId="3" hidden="1">JTNET!$A$1:$AT$2</definedName>
    <definedName name="Z_47E348CF_4AA8_4D30_BCAC_5E9D6ADB0F3E_.wvu.FilterData" localSheetId="1" hidden="1">KIS!$A$1:$AT$2</definedName>
    <definedName name="Z_485076F7_6F94_4AFB_BC9F_775AB4FC1F82_.wvu.FilterData" localSheetId="3" hidden="1">JTNET!$A$2:$AT$2</definedName>
    <definedName name="Z_485076F7_6F94_4AFB_BC9F_775AB4FC1F82_.wvu.FilterData" localSheetId="1" hidden="1">KIS!$A$1:$AT$2</definedName>
    <definedName name="Z_4921C7F9_BC95_44E3_B40D_F7C3E4E4E284_.wvu.FilterData" localSheetId="2" hidden="1">DAOU!$A$1:$AT$2</definedName>
    <definedName name="Z_49B93ED0_203B_48DE_B6F0_F875FD05E8F3_.wvu.FilterData" localSheetId="2" hidden="1">DAOU!$A$1:$AT$2</definedName>
    <definedName name="Z_49B93ED0_203B_48DE_B6F0_F875FD05E8F3_.wvu.FilterData" localSheetId="1" hidden="1">KIS!$A$1:$AT$2</definedName>
    <definedName name="Z_4D4D8647_A624_4225_A467_48C0E2A7CB79_.wvu.FilterData" localSheetId="10" hidden="1">COMPOSE!$A$1:$AT$2</definedName>
    <definedName name="Z_4D4D8647_A624_4225_A467_48C0E2A7CB79_.wvu.FilterData" localSheetId="2" hidden="1">DAOU!$A$1:$AT$2</definedName>
    <definedName name="Z_4D4D8647_A624_4225_A467_48C0E2A7CB79_.wvu.FilterData" localSheetId="4" hidden="1">FDIK!$A$1:$AT$2</definedName>
    <definedName name="Z_4D4D8647_A624_4225_A467_48C0E2A7CB79_.wvu.FilterData" localSheetId="1" hidden="1">KIS!$A$1:$AT$2</definedName>
    <definedName name="Z_4D4D8647_A624_4225_A467_48C0E2A7CB79_.wvu.FilterData" localSheetId="7" hidden="1">SPC!$A$1:$AT$2</definedName>
    <definedName name="Z_4E392E7E_658E_47CA_95C0_07E67E195B05_.wvu.FilterData" localSheetId="1" hidden="1">KIS!$A$1:$AT$2</definedName>
    <definedName name="Z_4F082378_66AB_41AC_9234_40A072663E99_.wvu.FilterData" localSheetId="2" hidden="1">DAOU!$A$1:$AT$2</definedName>
    <definedName name="Z_4F082378_66AB_41AC_9234_40A072663E99_.wvu.FilterData" localSheetId="3" hidden="1">JTNET!$A$1:$AT$2</definedName>
    <definedName name="Z_4F082378_66AB_41AC_9234_40A072663E99_.wvu.FilterData" localSheetId="1" hidden="1">KIS!$A$1:$AT$2</definedName>
    <definedName name="Z_51DDA4DB_3768_4134_8818_C1CC3CCBF4E7_.wvu.FilterData" localSheetId="3" hidden="1">JTNET!$A$2:$AT$2</definedName>
    <definedName name="Z_553BB2A1_0663_45BE_9BAA_42C2EFC48BDE_.wvu.FilterData" localSheetId="2" hidden="1">DAOU!$A$1:$AT$2</definedName>
    <definedName name="Z_553BB2A1_0663_45BE_9BAA_42C2EFC48BDE_.wvu.FilterData" localSheetId="4" hidden="1">FDIK!$A$1:$AT$2</definedName>
    <definedName name="Z_5596EEC8_57CB_4114_9499_384E0E2B6A77_.wvu.FilterData" localSheetId="2" hidden="1">DAOU!$A$1:$AT$2</definedName>
    <definedName name="Z_55D4180D_E94D_49E7_9374_5CBAA4580259_.wvu.FilterData" localSheetId="3" hidden="1">JTNET!$A$2:$AT$2</definedName>
    <definedName name="Z_59203338_9CA7_49FF_A165_DF1E532B8877_.wvu.FilterData" localSheetId="3" hidden="1">JTNET!$A$1:$AT$2</definedName>
    <definedName name="Z_59203338_9CA7_49FF_A165_DF1E532B8877_.wvu.FilterData" localSheetId="1" hidden="1">KIS!$A$1:$AT$2</definedName>
    <definedName name="Z_59E91300_8346_40AA_9EC5_CA3E23AA6E44_.wvu.FilterData" localSheetId="2" hidden="1">DAOU!$A$1:$AT$2</definedName>
    <definedName name="Z_59E91300_8346_40AA_9EC5_CA3E23AA6E44_.wvu.FilterData" localSheetId="4" hidden="1">FDIK!$A$1:$AT$2</definedName>
    <definedName name="Z_5A482905_1FEA_4499_8D44_E3C81433A637_.wvu.FilterData" localSheetId="2" hidden="1">DAOU!$A$1:$AT$2</definedName>
    <definedName name="Z_5C252748_C485_44E9_A874_1EF49B07C438_.wvu.FilterData" localSheetId="2" hidden="1">DAOU!$A$1:$AT$2</definedName>
    <definedName name="Z_5C252748_C485_44E9_A874_1EF49B07C438_.wvu.FilterData" localSheetId="1" hidden="1">KIS!$A$1:$AT$2</definedName>
    <definedName name="Z_5D4F59C9_E249_454A_8C54_D551CB659672_.wvu.FilterData" localSheetId="1" hidden="1">KIS!$A$1:$AT$2</definedName>
    <definedName name="Z_5F8698BD_A418_4151_8B65_092C1E161FE5_.wvu.FilterData" localSheetId="2" hidden="1">DAOU!$A$1:$AT$2</definedName>
    <definedName name="Z_5F8698BD_A418_4151_8B65_092C1E161FE5_.wvu.FilterData" localSheetId="4" hidden="1">FDIK!$A$1:$AT$2</definedName>
    <definedName name="Z_5F8698BD_A418_4151_8B65_092C1E161FE5_.wvu.FilterData" localSheetId="1" hidden="1">KIS!$A$1:$AT$2</definedName>
    <definedName name="Z_60ACEBA8_2E65_423A_BC9B_99A81BB663AB_.wvu.FilterData" localSheetId="1" hidden="1">KIS!$A$1:$AT$2</definedName>
    <definedName name="Z_60ACEBA8_2E65_423A_BC9B_99A81BB663AB_.wvu.FilterData" localSheetId="7" hidden="1">SPC!$A$1:$AT$2</definedName>
    <definedName name="Z_622D8550_C70C_415D_96F4_A264AE658DC8_.wvu.FilterData" localSheetId="10" hidden="1">COMPOSE!$A$1:$I$2</definedName>
    <definedName name="Z_622D8550_C70C_415D_96F4_A264AE658DC8_.wvu.FilterData" localSheetId="4" hidden="1">FDIK!$A$1:$AT$2</definedName>
    <definedName name="Z_622D8550_C70C_415D_96F4_A264AE658DC8_.wvu.FilterData" localSheetId="1" hidden="1">KIS!$A$1:$AT$2</definedName>
    <definedName name="Z_622D8550_C70C_415D_96F4_A264AE658DC8_.wvu.FilterData" localSheetId="5" hidden="1">SMARTRO!$A$1:$AT$2</definedName>
    <definedName name="Z_622D8550_C70C_415D_96F4_A264AE658DC8_.wvu.FilterData" localSheetId="7" hidden="1">SPC!$A$1:$AT$2</definedName>
    <definedName name="Z_63567EA9_E558_4911_8218_CB5DAFB6B8FF_.wvu.FilterData" localSheetId="2" hidden="1">DAOU!$A$1:$AT$2</definedName>
    <definedName name="Z_65676E4F_337C_4DAD_A897_0550A544B2F9_.wvu.FilterData" localSheetId="10" hidden="1">COMPOSE!$A$1:$AT$2</definedName>
    <definedName name="Z_6603F1DE_3EE8_40A4_BC4D_ED64CC8D2713_.wvu.FilterData" localSheetId="6" hidden="1">KSNET!$A$1:$AT$2</definedName>
    <definedName name="Z_6914DAE4_B291_4528_BE15_ED94CFB87859_.wvu.Cols" localSheetId="10" hidden="1">COMPOSE!$AX:$BI</definedName>
    <definedName name="Z_6914DAE4_B291_4528_BE15_ED94CFB87859_.wvu.Cols" localSheetId="2" hidden="1">DAOU!$AU:$XFD</definedName>
    <definedName name="Z_6914DAE4_B291_4528_BE15_ED94CFB87859_.wvu.Cols" localSheetId="4" hidden="1">FDIK!$AX:$BI</definedName>
    <definedName name="Z_6914DAE4_B291_4528_BE15_ED94CFB87859_.wvu.Cols" localSheetId="3" hidden="1">JTNET!$AX:$BI</definedName>
    <definedName name="Z_6914DAE4_B291_4528_BE15_ED94CFB87859_.wvu.Cols" localSheetId="9" hidden="1">KCP!$AW:$BH</definedName>
    <definedName name="Z_6914DAE4_B291_4528_BE15_ED94CFB87859_.wvu.Cols" localSheetId="8" hidden="1">KICC!$AW:$BH</definedName>
    <definedName name="Z_6914DAE4_B291_4528_BE15_ED94CFB87859_.wvu.Cols" localSheetId="1" hidden="1">KIS!$AX:$BI</definedName>
    <definedName name="Z_6914DAE4_B291_4528_BE15_ED94CFB87859_.wvu.Cols" localSheetId="6" hidden="1">KSNET!$AX:$BI</definedName>
    <definedName name="Z_6914DAE4_B291_4528_BE15_ED94CFB87859_.wvu.Cols" localSheetId="5" hidden="1">SMARTRO!$AW:$BH</definedName>
    <definedName name="Z_6914DAE4_B291_4528_BE15_ED94CFB87859_.wvu.Cols" localSheetId="7" hidden="1">SPC!$AX:$BI</definedName>
    <definedName name="Z_6914DAE4_B291_4528_BE15_ED94CFB87859_.wvu.FilterData" localSheetId="10" hidden="1">COMPOSE!$A$1:$I$2</definedName>
    <definedName name="Z_6914DAE4_B291_4528_BE15_ED94CFB87859_.wvu.FilterData" localSheetId="2" hidden="1">DAOU!$A$1:$AT$2</definedName>
    <definedName name="Z_6914DAE4_B291_4528_BE15_ED94CFB87859_.wvu.FilterData" localSheetId="4" hidden="1">FDIK!$A$1:$AT$2</definedName>
    <definedName name="Z_6914DAE4_B291_4528_BE15_ED94CFB87859_.wvu.FilterData" localSheetId="3" hidden="1">JTNET!$A$1:$AT$2</definedName>
    <definedName name="Z_6914DAE4_B291_4528_BE15_ED94CFB87859_.wvu.FilterData" localSheetId="9" hidden="1">KCP!$A$1:$AT$2</definedName>
    <definedName name="Z_6914DAE4_B291_4528_BE15_ED94CFB87859_.wvu.FilterData" localSheetId="8" hidden="1">KICC!$A$1:$AT$2</definedName>
    <definedName name="Z_6914DAE4_B291_4528_BE15_ED94CFB87859_.wvu.FilterData" localSheetId="1" hidden="1">KIS!$A$1:$AT$2</definedName>
    <definedName name="Z_6914DAE4_B291_4528_BE15_ED94CFB87859_.wvu.FilterData" localSheetId="6" hidden="1">KSNET!$A$1:$AT$2</definedName>
    <definedName name="Z_6914DAE4_B291_4528_BE15_ED94CFB87859_.wvu.FilterData" localSheetId="5" hidden="1">SMARTRO!$A$1:$AT$2</definedName>
    <definedName name="Z_6914DAE4_B291_4528_BE15_ED94CFB87859_.wvu.FilterData" localSheetId="7" hidden="1">SPC!$A$1:$AT$2</definedName>
    <definedName name="Z_6990BB01_96C0_4DF5_9168_33715DBF0C89_.wvu.FilterData" localSheetId="2" hidden="1">DAOU!$A$1:$AT$2</definedName>
    <definedName name="Z_6990BB01_96C0_4DF5_9168_33715DBF0C89_.wvu.FilterData" localSheetId="1" hidden="1">KIS!$A$1:$AT$2</definedName>
    <definedName name="Z_6CF92046_3DB1_481F_84F6_6A3EF4BEBECA_.wvu.FilterData" localSheetId="4" hidden="1">FDIK!$A$1:$AT$2</definedName>
    <definedName name="Z_6CF92046_3DB1_481F_84F6_6A3EF4BEBECA_.wvu.FilterData" localSheetId="3" hidden="1">JTNET!$A$2:$AT$2</definedName>
    <definedName name="Z_6EC17EA5_F244_47F7_8DF8_AAA2DEE8444F_.wvu.FilterData" localSheetId="4" hidden="1">FDIK!$A$1:$AT$2</definedName>
    <definedName name="Z_6EC17EA5_F244_47F7_8DF8_AAA2DEE8444F_.wvu.FilterData" localSheetId="1" hidden="1">KIS!$A$1:$AT$2</definedName>
    <definedName name="Z_6EC6B7AB_B1CF_452D_9917_9D819B154C43_.wvu.FilterData" localSheetId="2" hidden="1">DAOU!$A$1:$AT$2</definedName>
    <definedName name="Z_6EC6B7AB_B1CF_452D_9917_9D819B154C43_.wvu.FilterData" localSheetId="4" hidden="1">FDIK!$A$1:$AT$2</definedName>
    <definedName name="Z_6FDCEA58_2E7A_439F_A2B7_C19408729377_.wvu.FilterData" localSheetId="5" hidden="1">SMARTRO!$A$1:$AT$2</definedName>
    <definedName name="Z_70BF37BD_48C9_4AF6_BD20_ADCF45D1C544_.wvu.Cols" localSheetId="10" hidden="1">COMPOSE!$AX:$BI</definedName>
    <definedName name="Z_70BF37BD_48C9_4AF6_BD20_ADCF45D1C544_.wvu.Cols" localSheetId="2" hidden="1">DAOU!$AW:$BH</definedName>
    <definedName name="Z_70BF37BD_48C9_4AF6_BD20_ADCF45D1C544_.wvu.Cols" localSheetId="4" hidden="1">FDIK!$AX:$BI</definedName>
    <definedName name="Z_70BF37BD_48C9_4AF6_BD20_ADCF45D1C544_.wvu.Cols" localSheetId="3" hidden="1">JTNET!$AX:$BI</definedName>
    <definedName name="Z_70BF37BD_48C9_4AF6_BD20_ADCF45D1C544_.wvu.Cols" localSheetId="9" hidden="1">KCP!$AW:$BH</definedName>
    <definedName name="Z_70BF37BD_48C9_4AF6_BD20_ADCF45D1C544_.wvu.Cols" localSheetId="8" hidden="1">KICC!$AW:$BH</definedName>
    <definedName name="Z_70BF37BD_48C9_4AF6_BD20_ADCF45D1C544_.wvu.Cols" localSheetId="1" hidden="1">KIS!$AX:$BI</definedName>
    <definedName name="Z_70BF37BD_48C9_4AF6_BD20_ADCF45D1C544_.wvu.Cols" localSheetId="6" hidden="1">KSNET!$AX:$BI</definedName>
    <definedName name="Z_70BF37BD_48C9_4AF6_BD20_ADCF45D1C544_.wvu.Cols" localSheetId="5" hidden="1">SMARTRO!$AW:$BH</definedName>
    <definedName name="Z_70BF37BD_48C9_4AF6_BD20_ADCF45D1C544_.wvu.Cols" localSheetId="7" hidden="1">SPC!$AX:$BI</definedName>
    <definedName name="Z_70BF37BD_48C9_4AF6_BD20_ADCF45D1C544_.wvu.FilterData" localSheetId="10" hidden="1">COMPOSE!$A$1:$I$2</definedName>
    <definedName name="Z_70BF37BD_48C9_4AF6_BD20_ADCF45D1C544_.wvu.FilterData" localSheetId="2" hidden="1">DAOU!$A$1:$AT$2</definedName>
    <definedName name="Z_70BF37BD_48C9_4AF6_BD20_ADCF45D1C544_.wvu.FilterData" localSheetId="4" hidden="1">FDIK!$A$1:$AT$2</definedName>
    <definedName name="Z_70BF37BD_48C9_4AF6_BD20_ADCF45D1C544_.wvu.FilterData" localSheetId="3" hidden="1">JTNET!$A$1:$AT$2</definedName>
    <definedName name="Z_70BF37BD_48C9_4AF6_BD20_ADCF45D1C544_.wvu.FilterData" localSheetId="9" hidden="1">KCP!$A$1:$AT$2</definedName>
    <definedName name="Z_70BF37BD_48C9_4AF6_BD20_ADCF45D1C544_.wvu.FilterData" localSheetId="8" hidden="1">KICC!$A$1:$AT$2</definedName>
    <definedName name="Z_70BF37BD_48C9_4AF6_BD20_ADCF45D1C544_.wvu.FilterData" localSheetId="1" hidden="1">KIS!$A$1:$AT$2</definedName>
    <definedName name="Z_70BF37BD_48C9_4AF6_BD20_ADCF45D1C544_.wvu.FilterData" localSheetId="6" hidden="1">KSNET!$A$1:$AT$2</definedName>
    <definedName name="Z_70BF37BD_48C9_4AF6_BD20_ADCF45D1C544_.wvu.FilterData" localSheetId="5" hidden="1">SMARTRO!$A$1:$AT$2</definedName>
    <definedName name="Z_70BF37BD_48C9_4AF6_BD20_ADCF45D1C544_.wvu.FilterData" localSheetId="7" hidden="1">SPC!$A$1:$AT$2</definedName>
    <definedName name="Z_70EF55CA_ACB4_42A7_A7C3_3C976F2F1AC7_.wvu.FilterData" localSheetId="9" hidden="1">KCP!$A$1:$AT$2</definedName>
    <definedName name="Z_70EF55CA_ACB4_42A7_A7C3_3C976F2F1AC7_.wvu.FilterData" localSheetId="8" hidden="1">KICC!$A$1:$AT$2</definedName>
    <definedName name="Z_70EF55CA_ACB4_42A7_A7C3_3C976F2F1AC7_.wvu.FilterData" localSheetId="1" hidden="1">KIS!$A$1:$AT$2</definedName>
    <definedName name="Z_71324A8C_DDB6_4C19_81E1_B71949F3B345_.wvu.FilterData" localSheetId="10" hidden="1">COMPOSE!$A$1:$I$2</definedName>
    <definedName name="Z_7132FF42_40D3_4296_943A_74225A601BCC_.wvu.FilterData" localSheetId="3" hidden="1">JTNET!$A$2:$AT$2</definedName>
    <definedName name="Z_725F3C96_F20E_4EBD_BEDC_2929445B6A1D_.wvu.FilterData" localSheetId="2" hidden="1">DAOU!$A$1:$AT$2</definedName>
    <definedName name="Z_73A74604_1CD1_4C7F_9680_B2853E020D15_.wvu.FilterData" localSheetId="2" hidden="1">DAOU!$A$1:$AT$2</definedName>
    <definedName name="Z_75E4DE63_7C98_4546_8641_6B550534657E_.wvu.FilterData" localSheetId="2" hidden="1">DAOU!$A$1:$AT$2</definedName>
    <definedName name="Z_75E4DE63_7C98_4546_8641_6B550534657E_.wvu.FilterData" localSheetId="4" hidden="1">FDIK!$A$1:$AT$2</definedName>
    <definedName name="Z_75E4DE63_7C98_4546_8641_6B550534657E_.wvu.FilterData" localSheetId="3" hidden="1">JTNET!$A$1:$AT$2</definedName>
    <definedName name="Z_75E4DE63_7C98_4546_8641_6B550534657E_.wvu.FilterData" localSheetId="1" hidden="1">KIS!$A$1:$AT$2</definedName>
    <definedName name="Z_768AE247_D237_47FD_A24F_B65F6C9F82F3_.wvu.FilterData" localSheetId="10" hidden="1">COMPOSE!$A$1:$I$2</definedName>
    <definedName name="Z_768AE247_D237_47FD_A24F_B65F6C9F82F3_.wvu.FilterData" localSheetId="4" hidden="1">FDIK!$A$1:$AT$2</definedName>
    <definedName name="Z_768AE247_D237_47FD_A24F_B65F6C9F82F3_.wvu.FilterData" localSheetId="3" hidden="1">JTNET!$A$1:$AT$2</definedName>
    <definedName name="Z_768AE247_D237_47FD_A24F_B65F6C9F82F3_.wvu.FilterData" localSheetId="1" hidden="1">KIS!$A$1:$AT$2</definedName>
    <definedName name="Z_7A2BEED7_20F3_4724_9CFA_D2CC18468A8F_.wvu.FilterData" localSheetId="2" hidden="1">DAOU!$A$1:$AT$2</definedName>
    <definedName name="Z_7C984D13_7946_4857_8D15_BE028B04D165_.wvu.FilterData" localSheetId="2" hidden="1">DAOU!$A$1:$AT$2</definedName>
    <definedName name="Z_7C984D13_7946_4857_8D15_BE028B04D165_.wvu.FilterData" localSheetId="4" hidden="1">FDIK!$A$1:$AT$2</definedName>
    <definedName name="Z_7C984D13_7946_4857_8D15_BE028B04D165_.wvu.FilterData" localSheetId="3" hidden="1">JTNET!$A$1:$AT$2</definedName>
    <definedName name="Z_7C984D13_7946_4857_8D15_BE028B04D165_.wvu.FilterData" localSheetId="1" hidden="1">KIS!$A$1:$AT$2</definedName>
    <definedName name="Z_7CB0D87A_0B1F_499D_B060_29D82B08F7AF_.wvu.FilterData" localSheetId="1" hidden="1">KIS!$A$1:$AT$2</definedName>
    <definedName name="Z_7CD368F9_A2BA_46D0_B82A_8C9AFC714FAB_.wvu.FilterData" localSheetId="1" hidden="1">KIS!$A$1:$AT$2</definedName>
    <definedName name="Z_7E64056F_A260_452E_A230_B9D58DF00E46_.wvu.FilterData" localSheetId="2" hidden="1">DAOU!$A$1:$AT$2</definedName>
    <definedName name="Z_7F480675_49B2_4383_A539_2DF6AB0BD4D2_.wvu.FilterData" localSheetId="2" hidden="1">DAOU!$A$1:$AT$2</definedName>
    <definedName name="Z_8059A44A_2245_48B1_9122_A9AB978CB4A6_.wvu.FilterData" localSheetId="2" hidden="1">DAOU!$A$1:$AT$2</definedName>
    <definedName name="Z_8059A44A_2245_48B1_9122_A9AB978CB4A6_.wvu.FilterData" localSheetId="1" hidden="1">KIS!$A$1:$AT$2</definedName>
    <definedName name="Z_8059A44A_2245_48B1_9122_A9AB978CB4A6_.wvu.FilterData" localSheetId="7" hidden="1">SPC!$A$1:$AT$2</definedName>
    <definedName name="Z_815216B5_2F12_4619_AD49_52623BC8BE27_.wvu.FilterData" localSheetId="3" hidden="1">JTNET!$A$2:$AT$2</definedName>
    <definedName name="Z_837A04C0_9C17_46F3_971A_509DDF81C82E_.wvu.FilterData" localSheetId="2" hidden="1">DAOU!$A$1:$AT$2</definedName>
    <definedName name="Z_8597A44C_5332_44C2_BA74_8DA23F5D23EE_.wvu.FilterData" localSheetId="2" hidden="1">DAOU!$A$1:$AT$1</definedName>
    <definedName name="Z_8597A44C_5332_44C2_BA74_8DA23F5D23EE_.wvu.FilterData" localSheetId="3" hidden="1">JTNET!$A$2:$AT$2</definedName>
    <definedName name="Z_8597A44C_5332_44C2_BA74_8DA23F5D23EE_.wvu.FilterData" localSheetId="1" hidden="1">KIS!$A$1:$AT$2</definedName>
    <definedName name="Z_8597A44C_5332_44C2_BA74_8DA23F5D23EE_.wvu.FilterData" localSheetId="6" hidden="1">KSNET!$A$1:$AT$1</definedName>
    <definedName name="Z_8597A44C_5332_44C2_BA74_8DA23F5D23EE_.wvu.FilterData" localSheetId="5" hidden="1">SMARTRO!$A$1:$AT$1</definedName>
    <definedName name="Z_8597A44C_5332_44C2_BA74_8DA23F5D23EE_.wvu.FilterData" localSheetId="7" hidden="1">SPC!$A$1:$AT$1</definedName>
    <definedName name="Z_87F3EA54_6F68_4D6C_BD31_30BCBBF6DF3F_.wvu.FilterData" localSheetId="1" hidden="1">KIS!$A$1:$AT$2</definedName>
    <definedName name="Z_88DE4BED_36AD_4C22_BA65_5EF759B1841C_.wvu.FilterData" localSheetId="4" hidden="1">FDIK!$A$1:$AT$2</definedName>
    <definedName name="Z_8B2D3866_1005_49B8_A205_57722E32DEC4_.wvu.FilterData" localSheetId="4" hidden="1">FDIK!$A$1:$AT$2</definedName>
    <definedName name="Z_8F7B40D0_EE57_498C_96C5_48527E386B6D_.wvu.FilterData" localSheetId="1" hidden="1">KIS!$A$1:$AT$2</definedName>
    <definedName name="Z_90AD6F1F_4BBD_4F17_B107_6ACB5AD54B8D_.wvu.FilterData" localSheetId="4" hidden="1">FDIK!$A$1:$AT$2</definedName>
    <definedName name="Z_90AD6F1F_4BBD_4F17_B107_6ACB5AD54B8D_.wvu.FilterData" localSheetId="3" hidden="1">JTNET!$A$2:$AT$2</definedName>
    <definedName name="Z_94B2D366_645B_47C4_8DA0_669311F8D8F8_.wvu.FilterData" localSheetId="4" hidden="1">FDIK!$A$1:$AT$2</definedName>
    <definedName name="Z_95430323_5500_42B6_BCD8_832CF6B6F0A3_.wvu.FilterData" localSheetId="4" hidden="1">FDIK!$A$1:$AT$2</definedName>
    <definedName name="Z_95430323_5500_42B6_BCD8_832CF6B6F0A3_.wvu.FilterData" localSheetId="1" hidden="1">KIS!$A$1:$AT$2</definedName>
    <definedName name="Z_97FD459C_59E7_47C6_8793_6D75B49D1104_.wvu.FilterData" localSheetId="1" hidden="1">KIS!$A$1:$AT$2</definedName>
    <definedName name="Z_982A57B4_F954_49AA_9516_7A9A6422F757_.wvu.FilterData" localSheetId="2" hidden="1">DAOU!$A$1:$AT$2</definedName>
    <definedName name="Z_982A57B4_F954_49AA_9516_7A9A6422F757_.wvu.FilterData" localSheetId="4" hidden="1">FDIK!$A$1:$AT$2</definedName>
    <definedName name="Z_982A57B4_F954_49AA_9516_7A9A6422F757_.wvu.FilterData" localSheetId="1" hidden="1">KIS!$A$1:$AT$2</definedName>
    <definedName name="Z_990D3C64_5FB6_4519_824F_10728F667B07_.wvu.FilterData" localSheetId="2" hidden="1">DAOU!$A$1:$AT$2</definedName>
    <definedName name="Z_990D3C64_5FB6_4519_824F_10728F667B07_.wvu.FilterData" localSheetId="1" hidden="1">KIS!$A$1:$AT$2</definedName>
    <definedName name="Z_9D2BCFB7_1E0B_4394_9B54_33163B2DF86E_.wvu.FilterData" localSheetId="3" hidden="1">JTNET!$A$2:$AT$2</definedName>
    <definedName name="Z_9D2BCFB7_1E0B_4394_9B54_33163B2DF86E_.wvu.FilterData" localSheetId="1" hidden="1">KIS!$A$1:$AT$2</definedName>
    <definedName name="Z_9D2BCFB7_1E0B_4394_9B54_33163B2DF86E_.wvu.FilterData" localSheetId="6" hidden="1">KSNET!$A$1:$AT$2</definedName>
    <definedName name="Z_9F84E50F_BA4C_44D7_8B95_751692635D0B_.wvu.FilterData" localSheetId="2" hidden="1">DAOU!$A$1:$AT$2</definedName>
    <definedName name="Z_9F84E50F_BA4C_44D7_8B95_751692635D0B_.wvu.FilterData" localSheetId="4" hidden="1">FDIK!$A$1:$AT$1</definedName>
    <definedName name="Z_9F84E50F_BA4C_44D7_8B95_751692635D0B_.wvu.FilterData" localSheetId="3" hidden="1">JTNET!$A$2:$AT$2</definedName>
    <definedName name="Z_9F84E50F_BA4C_44D7_8B95_751692635D0B_.wvu.FilterData" localSheetId="1" hidden="1">KIS!$A$1:$AT$2</definedName>
    <definedName name="Z_A458AAC8_6260_4135_B41A_E2F26173094E_.wvu.FilterData" localSheetId="2" hidden="1">DAOU!$A$1:$AT$2</definedName>
    <definedName name="Z_A458AAC8_6260_4135_B41A_E2F26173094E_.wvu.FilterData" localSheetId="1" hidden="1">KIS!$A$1:$AT$2</definedName>
    <definedName name="Z_A5F06574_FE69_4C5A_875F_81E00B02161C_.wvu.FilterData" localSheetId="4" hidden="1">FDIK!$A$1:$AT$2</definedName>
    <definedName name="Z_A861FFE5_47A8_4A1C_BC2F_FE36E9E4D730_.wvu.Cols" localSheetId="10" hidden="1">COMPOSE!$AX:$BI</definedName>
    <definedName name="Z_A861FFE5_47A8_4A1C_BC2F_FE36E9E4D730_.wvu.Cols" localSheetId="2" hidden="1">DAOU!$AU:$XFD</definedName>
    <definedName name="Z_A861FFE5_47A8_4A1C_BC2F_FE36E9E4D730_.wvu.Cols" localSheetId="4" hidden="1">FDIK!$AX:$BI</definedName>
    <definedName name="Z_A861FFE5_47A8_4A1C_BC2F_FE36E9E4D730_.wvu.Cols" localSheetId="3" hidden="1">JTNET!$AX:$BI</definedName>
    <definedName name="Z_A861FFE5_47A8_4A1C_BC2F_FE36E9E4D730_.wvu.Cols" localSheetId="9" hidden="1">KCP!$AW:$BH</definedName>
    <definedName name="Z_A861FFE5_47A8_4A1C_BC2F_FE36E9E4D730_.wvu.Cols" localSheetId="8" hidden="1">KICC!$AW:$BH</definedName>
    <definedName name="Z_A861FFE5_47A8_4A1C_BC2F_FE36E9E4D730_.wvu.Cols" localSheetId="1" hidden="1">KIS!$AX:$BI</definedName>
    <definedName name="Z_A861FFE5_47A8_4A1C_BC2F_FE36E9E4D730_.wvu.Cols" localSheetId="6" hidden="1">KSNET!$AX:$BI</definedName>
    <definedName name="Z_A861FFE5_47A8_4A1C_BC2F_FE36E9E4D730_.wvu.Cols" localSheetId="5" hidden="1">SMARTRO!$AW:$BH</definedName>
    <definedName name="Z_A861FFE5_47A8_4A1C_BC2F_FE36E9E4D730_.wvu.Cols" localSheetId="7" hidden="1">SPC!$AX:$BI</definedName>
    <definedName name="Z_A861FFE5_47A8_4A1C_BC2F_FE36E9E4D730_.wvu.FilterData" localSheetId="10" hidden="1">COMPOSE!$A$1:$I$2</definedName>
    <definedName name="Z_A861FFE5_47A8_4A1C_BC2F_FE36E9E4D730_.wvu.FilterData" localSheetId="2" hidden="1">DAOU!$A$1:$AT$2</definedName>
    <definedName name="Z_A861FFE5_47A8_4A1C_BC2F_FE36E9E4D730_.wvu.FilterData" localSheetId="4" hidden="1">FDIK!$A$1:$AT$2</definedName>
    <definedName name="Z_A861FFE5_47A8_4A1C_BC2F_FE36E9E4D730_.wvu.FilterData" localSheetId="3" hidden="1">JTNET!$A$1:$AT$2</definedName>
    <definedName name="Z_A861FFE5_47A8_4A1C_BC2F_FE36E9E4D730_.wvu.FilterData" localSheetId="9" hidden="1">KCP!$A$1:$AT$2</definedName>
    <definedName name="Z_A861FFE5_47A8_4A1C_BC2F_FE36E9E4D730_.wvu.FilterData" localSheetId="8" hidden="1">KICC!$A$1:$AT$2</definedName>
    <definedName name="Z_A861FFE5_47A8_4A1C_BC2F_FE36E9E4D730_.wvu.FilterData" localSheetId="1" hidden="1">KIS!$A$1:$AT$2</definedName>
    <definedName name="Z_A861FFE5_47A8_4A1C_BC2F_FE36E9E4D730_.wvu.FilterData" localSheetId="6" hidden="1">KSNET!$A$1:$AT$2</definedName>
    <definedName name="Z_A861FFE5_47A8_4A1C_BC2F_FE36E9E4D730_.wvu.FilterData" localSheetId="5" hidden="1">SMARTRO!$A$1:$AT$2</definedName>
    <definedName name="Z_A861FFE5_47A8_4A1C_BC2F_FE36E9E4D730_.wvu.FilterData" localSheetId="7" hidden="1">SPC!$A$1:$AT$2</definedName>
    <definedName name="Z_A921A63F_211A_47CF_A026_A5E7AD4D609D_.wvu.FilterData" localSheetId="2" hidden="1">DAOU!$A$1:$AT$2</definedName>
    <definedName name="Z_A921A63F_211A_47CF_A026_A5E7AD4D609D_.wvu.FilterData" localSheetId="1" hidden="1">KIS!$A$1:$AT$2</definedName>
    <definedName name="Z_A921A63F_211A_47CF_A026_A5E7AD4D609D_.wvu.FilterData" localSheetId="7" hidden="1">SPC!$A$1:$AT$2</definedName>
    <definedName name="Z_A9E12FBD_1501_4116_ACA5_A9CBDF609847_.wvu.FilterData" localSheetId="3" hidden="1">JTNET!$A$1:$AT$2</definedName>
    <definedName name="Z_AB361F93_0581_4FD2_BE3F_DB177CBB544D_.wvu.FilterData" localSheetId="10" hidden="1">COMPOSE!$A$1:$I$2</definedName>
    <definedName name="Z_ACF6AFCD_1749_4EFA_91C5_28DD5650E2B6_.wvu.FilterData" localSheetId="2" hidden="1">DAOU!$A$1:$AT$2</definedName>
    <definedName name="Z_ACF6AFCD_1749_4EFA_91C5_28DD5650E2B6_.wvu.FilterData" localSheetId="4" hidden="1">FDIK!$A$1:$AT$2</definedName>
    <definedName name="Z_AFD780E2_4287_4E42_860F_92513597C923_.wvu.FilterData" localSheetId="10" hidden="1">COMPOSE!$A$1:$I$2</definedName>
    <definedName name="Z_B06A6B70_8977_4BD7_B8F7_53F8B67C08AE_.wvu.FilterData" localSheetId="10" hidden="1">COMPOSE!$A$1:$I$2</definedName>
    <definedName name="Z_B490EFFB_9405_498E_A1D9_2E01DAE0F77B_.wvu.FilterData" localSheetId="10" hidden="1">COMPOSE!$A$1:$AT$2</definedName>
    <definedName name="Z_B5393C23_4BC9_449C_9F81_2CE1ABEBBFFC_.wvu.FilterData" localSheetId="1" hidden="1">KIS!$A$1:$AT$2</definedName>
    <definedName name="Z_B53DDD48_99D4_4EBC_8F8B_9AA9A7BBAC02_.wvu.FilterData" localSheetId="10" hidden="1">COMPOSE!$A$1:$AT$2</definedName>
    <definedName name="Z_B53DDD48_99D4_4EBC_8F8B_9AA9A7BBAC02_.wvu.FilterData" localSheetId="2" hidden="1">DAOU!$A$1:$AT$2</definedName>
    <definedName name="Z_B53DDD48_99D4_4EBC_8F8B_9AA9A7BBAC02_.wvu.FilterData" localSheetId="3" hidden="1">JTNET!$A$1:$AT$2</definedName>
    <definedName name="Z_B53DDD48_99D4_4EBC_8F8B_9AA9A7BBAC02_.wvu.FilterData" localSheetId="1" hidden="1">KIS!$A$1:$AT$2</definedName>
    <definedName name="Z_BA426B25_D903_426B_9F70_1C4F5FB39231_.wvu.FilterData" localSheetId="2" hidden="1">DAOU!$A$1:$AT$2</definedName>
    <definedName name="Z_BA426B25_D903_426B_9F70_1C4F5FB39231_.wvu.FilterData" localSheetId="4" hidden="1">FDIK!$A$1:$AT$2</definedName>
    <definedName name="Z_BA426B25_D903_426B_9F70_1C4F5FB39231_.wvu.FilterData" localSheetId="3" hidden="1">JTNET!$A$2:$AT$2</definedName>
    <definedName name="Z_BA426B25_D903_426B_9F70_1C4F5FB39231_.wvu.FilterData" localSheetId="1" hidden="1">KIS!$A$1:$AT$2</definedName>
    <definedName name="Z_BA446702_A63F_4A47_AC79_EC1418A59725_.wvu.FilterData" localSheetId="4" hidden="1">FDIK!$A$1:$AT$2</definedName>
    <definedName name="Z_BA69302C_6FCD_49E6_A2EE_E6A0EC3F59B5_.wvu.FilterData" localSheetId="2" hidden="1">DAOU!$A$1:$AT$2</definedName>
    <definedName name="Z_BA825885_FE46_45C7_B53C_334D67A3E1F1_.wvu.FilterData" localSheetId="4" hidden="1">FDIK!$A$1:$AT$2</definedName>
    <definedName name="Z_BAE5E29A_17C2_4209_88CC_85A82EE50FD5_.wvu.FilterData" localSheetId="4" hidden="1">FDIK!$A$1:$AT$2</definedName>
    <definedName name="Z_BD29AB80_FFB4_4F0B_B3B2_B1DA9A3BF930_.wvu.FilterData" localSheetId="2" hidden="1">DAOU!$A$1:$AT$2</definedName>
    <definedName name="Z_BF541017_C93C_455B_80DA_579BEDD98D0C_.wvu.FilterData" localSheetId="6" hidden="1">KSNET!$A$1:$AT$2</definedName>
    <definedName name="Z_C039BEC6_BC56_44E1_AFE6_0C75B16A7E01_.wvu.FilterData" localSheetId="3" hidden="1">JTNET!$A$1:$AT$2</definedName>
    <definedName name="Z_C039BEC6_BC56_44E1_AFE6_0C75B16A7E01_.wvu.FilterData" localSheetId="9" hidden="1">KCP!$A$1:$AT$2</definedName>
    <definedName name="Z_C039BEC6_BC56_44E1_AFE6_0C75B16A7E01_.wvu.FilterData" localSheetId="8" hidden="1">KICC!$A$1:$AT$2</definedName>
    <definedName name="Z_C039BEC6_BC56_44E1_AFE6_0C75B16A7E01_.wvu.FilterData" localSheetId="1" hidden="1">KIS!$A$1:$AT$2</definedName>
    <definedName name="Z_C039BEC6_BC56_44E1_AFE6_0C75B16A7E01_.wvu.FilterData" localSheetId="6" hidden="1">KSNET!$A$1:$AT$2</definedName>
    <definedName name="Z_C039BEC6_BC56_44E1_AFE6_0C75B16A7E01_.wvu.FilterData" localSheetId="5" hidden="1">SMARTRO!$A$1:$AT$2</definedName>
    <definedName name="Z_C353EC42_71B9_4B87_B0EB_0F11362F9AD3_.wvu.FilterData" localSheetId="5" hidden="1">SMARTRO!$A$1:$AT$2</definedName>
    <definedName name="Z_C4D4302C_A19A_4CDC_AE63_7A443363F725_.wvu.FilterData" localSheetId="3" hidden="1">JTNET!$A$2:$AT$2</definedName>
    <definedName name="Z_C4D4302C_A19A_4CDC_AE63_7A443363F725_.wvu.FilterData" localSheetId="1" hidden="1">KIS!$A$1:$AT$2</definedName>
    <definedName name="Z_CA6E9250_9C05_433C_9E1A_C9C2A9AD4009_.wvu.FilterData" localSheetId="1" hidden="1">KIS!$A$1:$AT$2</definedName>
    <definedName name="Z_CCE544E6_3E97_4D5B_80BB_FE450E6E1B87_.wvu.FilterData" localSheetId="3" hidden="1">JTNET!$A$1:$AT$1</definedName>
    <definedName name="Z_CD70F922_63CC_4736_9569_E0464FDFF98E_.wvu.FilterData" localSheetId="2" hidden="1">DAOU!$A$1:$AT$2</definedName>
    <definedName name="Z_CED4FA8F_6DB9_4B51_992E_C6105B5C9D4D_.wvu.FilterData" localSheetId="4" hidden="1">FDIK!$A$1:$AT$2</definedName>
    <definedName name="Z_D0CF8273_DA43_4A1A_B0CA_04ACA20ADDD6_.wvu.FilterData" localSheetId="3" hidden="1">JTNET!$A$1:$AT$2</definedName>
    <definedName name="Z_D0F59624_655A_467A_986B_87115E05F943_.wvu.FilterData" localSheetId="10" hidden="1">COMPOSE!$A$1:$I$2</definedName>
    <definedName name="Z_D163CF36_44EA_47FA_A525_815E2062184F_.wvu.FilterData" localSheetId="2" hidden="1">DAOU!$A$1:$AT$2</definedName>
    <definedName name="Z_D163CF36_44EA_47FA_A525_815E2062184F_.wvu.FilterData" localSheetId="1" hidden="1">KIS!$A$1:$AT$2</definedName>
    <definedName name="Z_D2FE5227_83B9_4DE5_8DEC_F1FA770A08C0_.wvu.FilterData" localSheetId="1" hidden="1">KIS!$A$1:$AT$2</definedName>
    <definedName name="Z_D35319D1_59CB_4EB8_93E0_41022916C974_.wvu.FilterData" localSheetId="2" hidden="1">DAOU!$A$1:$AT$2</definedName>
    <definedName name="Z_D510A6A7_3A8E_4335_B870_0ABA6EFC22D3_.wvu.FilterData" localSheetId="2" hidden="1">DAOU!$A$1:$AT$2</definedName>
    <definedName name="Z_D510A6A7_3A8E_4335_B870_0ABA6EFC22D3_.wvu.FilterData" localSheetId="4" hidden="1">FDIK!$A$1:$AT$2</definedName>
    <definedName name="Z_D510A6A7_3A8E_4335_B870_0ABA6EFC22D3_.wvu.FilterData" localSheetId="1" hidden="1">KIS!$A$1:$AT$2</definedName>
    <definedName name="Z_D646F052_8D88_45C6_9DC0_92D179F027F8_.wvu.FilterData" localSheetId="2" hidden="1">DAOU!$A$1:$AT$2</definedName>
    <definedName name="Z_D646F052_8D88_45C6_9DC0_92D179F027F8_.wvu.FilterData" localSheetId="4" hidden="1">FDIK!$A$1:$AT$2</definedName>
    <definedName name="Z_D646F052_8D88_45C6_9DC0_92D179F027F8_.wvu.FilterData" localSheetId="1" hidden="1">KIS!$A$1:$AT$2</definedName>
    <definedName name="Z_D66DAA1C_B5FC_41B9_9288_FE5D56213A9B_.wvu.FilterData" localSheetId="2" hidden="1">DAOU!$A$1:$AT$2</definedName>
    <definedName name="Z_D66DAA1C_B5FC_41B9_9288_FE5D56213A9B_.wvu.FilterData" localSheetId="1" hidden="1">KIS!$A$1:$AT$2</definedName>
    <definedName name="Z_D880E7BE_4918_413E_B4F7_92A0D5BDACB4_.wvu.FilterData" localSheetId="1" hidden="1">KIS!$A$1:$AT$2</definedName>
    <definedName name="Z_DE8E34C8_7297_4813_82D8_5C1383709FA3_.wvu.FilterData" localSheetId="2" hidden="1">DAOU!$A$1:$AT$2</definedName>
    <definedName name="Z_DE8E34C8_7297_4813_82D8_5C1383709FA3_.wvu.FilterData" localSheetId="1" hidden="1">KIS!$A$1:$AT$2</definedName>
    <definedName name="Z_DE90D589_0127_44E6_B53D_B4612F08BF0D_.wvu.FilterData" localSheetId="2" hidden="1">DAOU!$A$1:$AT$2</definedName>
    <definedName name="Z_DE90D589_0127_44E6_B53D_B4612F08BF0D_.wvu.FilterData" localSheetId="3" hidden="1">JTNET!$A$2:$AT$2</definedName>
    <definedName name="Z_DE90D589_0127_44E6_B53D_B4612F08BF0D_.wvu.FilterData" localSheetId="1" hidden="1">KIS!$A$1:$AT$2</definedName>
    <definedName name="Z_DE90D589_0127_44E6_B53D_B4612F08BF0D_.wvu.FilterData" localSheetId="6" hidden="1">KSNET!$A$1:$AT$2</definedName>
    <definedName name="Z_DFCDC372_06E7_4711_993E_A46DB048F424_.wvu.FilterData" localSheetId="3" hidden="1">JTNET!$A$1:$AT$2</definedName>
    <definedName name="Z_E039D68B_AB89_42C7_8CB7_E8B079291DFE_.wvu.FilterData" localSheetId="4" hidden="1">FDIK!$A$1:$AT$2</definedName>
    <definedName name="Z_E039D68B_AB89_42C7_8CB7_E8B079291DFE_.wvu.FilterData" localSheetId="1" hidden="1">KIS!$A$1:$AT$2</definedName>
    <definedName name="Z_E2D76FEA_D66D_4814_A4DA_E24CF3834F12_.wvu.Cols" localSheetId="10" hidden="1">COMPOSE!$AX:$BI</definedName>
    <definedName name="Z_E2D76FEA_D66D_4814_A4DA_E24CF3834F12_.wvu.Cols" localSheetId="2" hidden="1">DAOU!$AW:$BH</definedName>
    <definedName name="Z_E2D76FEA_D66D_4814_A4DA_E24CF3834F12_.wvu.Cols" localSheetId="4" hidden="1">FDIK!$AX:$BI</definedName>
    <definedName name="Z_E2D76FEA_D66D_4814_A4DA_E24CF3834F12_.wvu.Cols" localSheetId="3" hidden="1">JTNET!$AX:$BI</definedName>
    <definedName name="Z_E2D76FEA_D66D_4814_A4DA_E24CF3834F12_.wvu.Cols" localSheetId="9" hidden="1">KCP!$AW:$BH</definedName>
    <definedName name="Z_E2D76FEA_D66D_4814_A4DA_E24CF3834F12_.wvu.Cols" localSheetId="8" hidden="1">KICC!$AW:$BH</definedName>
    <definedName name="Z_E2D76FEA_D66D_4814_A4DA_E24CF3834F12_.wvu.Cols" localSheetId="1" hidden="1">KIS!$AX:$BI</definedName>
    <definedName name="Z_E2D76FEA_D66D_4814_A4DA_E24CF3834F12_.wvu.Cols" localSheetId="6" hidden="1">KSNET!$AX:$BI</definedName>
    <definedName name="Z_E2D76FEA_D66D_4814_A4DA_E24CF3834F12_.wvu.Cols" localSheetId="5" hidden="1">SMARTRO!$AW:$BH</definedName>
    <definedName name="Z_E2D76FEA_D66D_4814_A4DA_E24CF3834F12_.wvu.Cols" localSheetId="7" hidden="1">SPC!$AX:$BI</definedName>
    <definedName name="Z_E2D76FEA_D66D_4814_A4DA_E24CF3834F12_.wvu.FilterData" localSheetId="10" hidden="1">COMPOSE!$A$1:$I$2</definedName>
    <definedName name="Z_E2D76FEA_D66D_4814_A4DA_E24CF3834F12_.wvu.FilterData" localSheetId="2" hidden="1">DAOU!$A$1:$AT$2</definedName>
    <definedName name="Z_E2D76FEA_D66D_4814_A4DA_E24CF3834F12_.wvu.FilterData" localSheetId="4" hidden="1">FDIK!$A$1:$AT$2</definedName>
    <definedName name="Z_E2D76FEA_D66D_4814_A4DA_E24CF3834F12_.wvu.FilterData" localSheetId="3" hidden="1">JTNET!$A$1:$AT$2</definedName>
    <definedName name="Z_E2D76FEA_D66D_4814_A4DA_E24CF3834F12_.wvu.FilterData" localSheetId="9" hidden="1">KCP!$A$1:$AT$2</definedName>
    <definedName name="Z_E2D76FEA_D66D_4814_A4DA_E24CF3834F12_.wvu.FilterData" localSheetId="8" hidden="1">KICC!$A$1:$AT$2</definedName>
    <definedName name="Z_E2D76FEA_D66D_4814_A4DA_E24CF3834F12_.wvu.FilterData" localSheetId="1" hidden="1">KIS!$A$1:$AT$2</definedName>
    <definedName name="Z_E2D76FEA_D66D_4814_A4DA_E24CF3834F12_.wvu.FilterData" localSheetId="6" hidden="1">KSNET!$A$1:$AT$2</definedName>
    <definedName name="Z_E2D76FEA_D66D_4814_A4DA_E24CF3834F12_.wvu.FilterData" localSheetId="5" hidden="1">SMARTRO!$A$1:$AT$2</definedName>
    <definedName name="Z_E2D76FEA_D66D_4814_A4DA_E24CF3834F12_.wvu.FilterData" localSheetId="7" hidden="1">SPC!$A$1:$AT$2</definedName>
    <definedName name="Z_E6B4CE84_CD05_4648_B16F_B2D6A02CC937_.wvu.FilterData" localSheetId="3" hidden="1">JTNET!$A$1:$AT$2</definedName>
    <definedName name="Z_E6D54348_1CA5_4A76_AD4E_E8BF0C1AF719_.wvu.FilterData" localSheetId="7" hidden="1">SPC!$A$1:$AT$2</definedName>
    <definedName name="Z_E6DD48EC_4875_4B2F_B59A_EE03CD848585_.wvu.FilterData" localSheetId="3" hidden="1">JTNET!$A$1:$AT$2</definedName>
    <definedName name="Z_E6DD48EC_4875_4B2F_B59A_EE03CD848585_.wvu.FilterData" localSheetId="1" hidden="1">KIS!$A$1:$AT$2</definedName>
    <definedName name="Z_E7B6DDAB_5109_43CF_8D34_1174073F6998_.wvu.FilterData" localSheetId="2" hidden="1">DAOU!$A$1:$AT$2</definedName>
    <definedName name="Z_E7B6DDAB_5109_43CF_8D34_1174073F6998_.wvu.FilterData" localSheetId="3" hidden="1">JTNET!$A$2:$AT$2</definedName>
    <definedName name="Z_E7B6DDAB_5109_43CF_8D34_1174073F6998_.wvu.FilterData" localSheetId="1" hidden="1">KIS!$A$1:$AT$2</definedName>
    <definedName name="Z_E7B6DDAB_5109_43CF_8D34_1174073F6998_.wvu.FilterData" localSheetId="6" hidden="1">KSNET!$A$1:$AT$2</definedName>
    <definedName name="Z_EA5CD387_8530_4275_950E_CF1DCDA489CC_.wvu.FilterData" localSheetId="2" hidden="1">DAOU!$A$1:$AT$2</definedName>
    <definedName name="Z_EA5CD387_8530_4275_950E_CF1DCDA489CC_.wvu.FilterData" localSheetId="1" hidden="1">KIS!$A$1:$AT$2</definedName>
    <definedName name="Z_EC770C9B_D584_4B1B_B274_97A4728B0FE3_.wvu.FilterData" localSheetId="1" hidden="1">KIS!$A$1:$AT$2</definedName>
    <definedName name="Z_ED16B0E2_28DF_47F1_B341_2621F7049484_.wvu.FilterData" localSheetId="4" hidden="1">FDIK!$A$1:$AT$2</definedName>
    <definedName name="Z_ED16B0E2_28DF_47F1_B341_2621F7049484_.wvu.FilterData" localSheetId="1" hidden="1">KIS!$A$1:$AT$2</definedName>
    <definedName name="Z_ED1A3E69_1F44_4358_910B_B27307A9F18C_.wvu.FilterData" localSheetId="2" hidden="1">DAOU!$A$1:$AT$2</definedName>
    <definedName name="Z_ED1A3E69_1F44_4358_910B_B27307A9F18C_.wvu.FilterData" localSheetId="4" hidden="1">FDIK!$A$1:$AT$2</definedName>
    <definedName name="Z_ED1A3E69_1F44_4358_910B_B27307A9F18C_.wvu.FilterData" localSheetId="3" hidden="1">JTNET!$A$2:$AT$2</definedName>
    <definedName name="Z_ED1A3E69_1F44_4358_910B_B27307A9F18C_.wvu.FilterData" localSheetId="1" hidden="1">KIS!$A$1:$AT$2</definedName>
    <definedName name="Z_ED311400_3A79_431C_9BF5_B7564DE10A75_.wvu.FilterData" localSheetId="4" hidden="1">FDIK!$A$1:$AT$2</definedName>
    <definedName name="Z_ED311400_3A79_431C_9BF5_B7564DE10A75_.wvu.FilterData" localSheetId="3" hidden="1">JTNET!$A$2:$AT$2</definedName>
    <definedName name="Z_EDD00414_C1A6_44B6_8BDD_FF27BC674FBA_.wvu.FilterData" localSheetId="2" hidden="1">DAOU!$A$1:$AT$2</definedName>
    <definedName name="Z_EDD00414_C1A6_44B6_8BDD_FF27BC674FBA_.wvu.FilterData" localSheetId="1" hidden="1">KIS!$A$1:$AT$2</definedName>
    <definedName name="Z_EE1DCDC3_9C78_4EBA_952B_9CC367E4464A_.wvu.FilterData" localSheetId="1" hidden="1">KIS!$A$1:$AT$2</definedName>
    <definedName name="Z_F238158A_0D40_4DCF_9BA4_21E226E7FAD3_.wvu.FilterData" localSheetId="2" hidden="1">DAOU!$A$1:$AT$2</definedName>
    <definedName name="Z_F238158A_0D40_4DCF_9BA4_21E226E7FAD3_.wvu.FilterData" localSheetId="1" hidden="1">KIS!$A$1:$AT$2</definedName>
    <definedName name="Z_F3EDC8A4_64CA_473F_B843_1FA89717968A_.wvu.FilterData" localSheetId="4" hidden="1">FDIK!$A$1:$AT$2</definedName>
    <definedName name="Z_F3EDC8A4_64CA_473F_B843_1FA89717968A_.wvu.FilterData" localSheetId="1" hidden="1">KIS!$A$1:$AT$2</definedName>
    <definedName name="Z_F406832B_C221_473E_B876_475C48293344_.wvu.FilterData" localSheetId="2" hidden="1">DAOU!$A$1:$AT$2</definedName>
    <definedName name="Z_F406832B_C221_473E_B876_475C48293344_.wvu.FilterData" localSheetId="4" hidden="1">FDIK!$A$1:$AT$2</definedName>
    <definedName name="Z_F406832B_C221_473E_B876_475C48293344_.wvu.FilterData" localSheetId="1" hidden="1">KIS!$A$1:$AT$2</definedName>
    <definedName name="Z_F423885A_D9DD_44F1_A9ED_5952F7034752_.wvu.FilterData" localSheetId="4" hidden="1">FDIK!$A$1:$AT$2</definedName>
    <definedName name="Z_F4F1FBD7_526D_427B_9D4B_75693A03A1AB_.wvu.FilterData" localSheetId="5" hidden="1">SMARTRO!$A$1:$AT$2</definedName>
    <definedName name="Z_F6CCE2B3_5C01_494F_AEF3_A3CFAC3C7027_.wvu.FilterData" localSheetId="9" hidden="1">KCP!$A$1:$AT$2</definedName>
    <definedName name="Z_F6CCE2B3_5C01_494F_AEF3_A3CFAC3C7027_.wvu.FilterData" localSheetId="8" hidden="1">KICC!$A$1:$AT$2</definedName>
    <definedName name="Z_F7077341_0BAE_47A0_AEBA_28CA365D5F7E_.wvu.FilterData" localSheetId="1" hidden="1">KIS!$A$1:$AT$2</definedName>
    <definedName name="Z_F7077341_0BAE_47A0_AEBA_28CA365D5F7E_.wvu.FilterData" localSheetId="5" hidden="1">SMARTRO!$A$1:$AT$2</definedName>
    <definedName name="Z_F750896E_4782_4FEE_9D4E_CD17068F37F7_.wvu.FilterData" localSheetId="4" hidden="1">FDIK!$A$1:$AT$2</definedName>
    <definedName name="Z_F750896E_4782_4FEE_9D4E_CD17068F37F7_.wvu.FilterData" localSheetId="7" hidden="1">SPC!$A$1:$AT$2</definedName>
    <definedName name="Z_F7F1E9D1_0826_49DD_92B5_25A481FBA77E_.wvu.FilterData" localSheetId="2" hidden="1">DAOU!$A$1:$AT$2</definedName>
    <definedName name="Z_F7FB9136_29DF_4B45_B427_327A5E41B751_.wvu.FilterData" localSheetId="2" hidden="1">DAOU!$A$1:$AT$2</definedName>
    <definedName name="Z_F7FB9136_29DF_4B45_B427_327A5E41B751_.wvu.FilterData" localSheetId="4" hidden="1">FDIK!$A$1:$AT$2</definedName>
    <definedName name="Z_F7FB9136_29DF_4B45_B427_327A5E41B751_.wvu.FilterData" localSheetId="3" hidden="1">JTNET!$A$1:$AT$2</definedName>
    <definedName name="Z_F7FB9136_29DF_4B45_B427_327A5E41B751_.wvu.FilterData" localSheetId="1" hidden="1">KIS!$A$1:$AT$2</definedName>
    <definedName name="Z_F7FB9136_29DF_4B45_B427_327A5E41B751_.wvu.FilterData" localSheetId="7" hidden="1">SPC!$A$1:$AT$2</definedName>
    <definedName name="Z_FD95C9BB_9368_40AE_9C19_C970B3F7EF27_.wvu.FilterData" localSheetId="1" hidden="1">KIS!$A$1:$AT$2</definedName>
    <definedName name="Z_FE237E1B_4EDD_4EFB_BDBA_AC75103A646F_.wvu.FilterData" localSheetId="4" hidden="1">FDIK!$A$1:$AT$2</definedName>
    <definedName name="Z_FE237E1B_4EDD_4EFB_BDBA_AC75103A646F_.wvu.FilterData" localSheetId="3" hidden="1">JTNET!$A$2:$AT$2</definedName>
    <definedName name="Z_FE237E1B_4EDD_4EFB_BDBA_AC75103A646F_.wvu.FilterData" localSheetId="1" hidden="1">KIS!$A$1:$AT$2</definedName>
    <definedName name="Z_FE75A396_C51E_4505_AEFF_CE7074B01FD8_.wvu.FilterData" localSheetId="2" hidden="1">DAOU!$A$1:$AT$2</definedName>
    <definedName name="Z_FFF40E15_3CC8_4807_BC2B_DDC444594AFA_.wvu.FilterData" localSheetId="2" hidden="1">DAOU!$A$1:$AT$2</definedName>
    <definedName name="Z_FFF40E15_3CC8_4807_BC2B_DDC444594AFA_.wvu.FilterData" localSheetId="4" hidden="1">FDIK!$A$1:$AT$2</definedName>
    <definedName name="Z_FFF40E15_3CC8_4807_BC2B_DDC444594AFA_.wvu.FilterData" localSheetId="1" hidden="1">KIS!$A$1:$AT$2</definedName>
    <definedName name="폐업">KIS!$K:$AT</definedName>
  </definedNames>
  <calcPr calcId="162913"/>
  <customWorkbookViews>
    <customWorkbookView name="MY PC - 사용자 보기" guid="{A861FFE5-47A8-4A1C-BC2F-FE36E9E4D730}" mergeInterval="0" personalView="1" maximized="1" xWindow="-8" yWindow="-8" windowWidth="1616" windowHeight="876" activeSheetId="1"/>
    <customWorkbookView name="JANG MUNGWANG - 사용자 보기" guid="{6914DAE4-B291-4528-BE15-ED94CFB87859}" mergeInterval="0" personalView="1" maximized="1" xWindow="-8" yWindow="-8" windowWidth="1936" windowHeight="1048" activeSheetId="2"/>
    <customWorkbookView name="mun s p - 사용자 보기" guid="{70BF37BD-48C9-4AF6-BD20-ADCF45D1C544}" mergeInterval="0" personalView="1" maximized="1" xWindow="-8" yWindow="-8" windowWidth="1936" windowHeight="1056" activeSheetId="1"/>
    <customWorkbookView name="이재원 - 사용자 보기" guid="{E2D76FEA-D66D-4814-A4DA-E24CF3834F12}" mergeInterval="0" personalView="1" maximized="1" xWindow="-4" yWindow="-4" windowWidth="1928" windowHeight="1048" activeSheetId="2"/>
    <customWorkbookView name="문승필 - 사용자 보기" guid="{2E69AC70-BC70-4EA8-B13A-13AD43E7D857}" autoUpdate="1" mergeInterval="5" personalView="1" maximized="1" xWindow="-8" yWindow="-8" windowWidth="1936" windowHeight="1056" tabRatio="865" activeSheetId="5"/>
    <customWorkbookView name="신지수 - 사용자 보기" guid="{3BCB11A7-E6B9-4C90-BBAD-F4FE457F68C6}" mergeInterval="0" personalView="1" maximized="1" xWindow="-8" yWindow="-8" windowWidth="1936" windowHeight="1056" tabRatio="865" activeSheetId="3"/>
  </customWorkbookViews>
</workbook>
</file>

<file path=xl/calcChain.xml><?xml version="1.0" encoding="utf-8"?>
<calcChain xmlns="http://schemas.openxmlformats.org/spreadsheetml/2006/main">
  <c r="AL76" i="1" l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C22" i="1"/>
  <c r="E64" i="1" l="1"/>
  <c r="D64" i="1"/>
  <c r="C64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76" i="1" l="1"/>
  <c r="C75" i="1"/>
  <c r="C74" i="1"/>
  <c r="E76" i="1" l="1"/>
  <c r="D76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E70" i="1"/>
  <c r="D70" i="1"/>
  <c r="C70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E58" i="1"/>
  <c r="D58" i="1"/>
  <c r="C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E52" i="1"/>
  <c r="D52" i="1"/>
  <c r="C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6" i="1"/>
  <c r="D46" i="1"/>
  <c r="C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E40" i="1"/>
  <c r="D40" i="1"/>
  <c r="C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I1" i="14"/>
  <c r="BH1" i="14"/>
  <c r="BG1" i="14"/>
  <c r="BF1" i="14"/>
  <c r="BE1" i="14"/>
  <c r="BD1" i="14"/>
  <c r="BC1" i="14"/>
  <c r="BB1" i="14"/>
  <c r="BA1" i="14"/>
  <c r="AZ1" i="14"/>
  <c r="AY1" i="14"/>
  <c r="AX1" i="14"/>
  <c r="E34" i="1"/>
  <c r="D34" i="1"/>
  <c r="C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28" i="1"/>
  <c r="E28" i="1"/>
  <c r="D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L26" i="1"/>
  <c r="AL29" i="1" s="1"/>
  <c r="AK26" i="1"/>
  <c r="AJ26" i="1"/>
  <c r="AI26" i="1"/>
  <c r="AH26" i="1"/>
  <c r="AG26" i="1"/>
  <c r="AF26" i="1"/>
  <c r="AE26" i="1"/>
  <c r="AD26" i="1"/>
  <c r="AD29" i="1" s="1"/>
  <c r="AC26" i="1"/>
  <c r="AB26" i="1"/>
  <c r="AA26" i="1"/>
  <c r="Z26" i="1"/>
  <c r="Z29" i="1" s="1"/>
  <c r="Y26" i="1"/>
  <c r="X26" i="1"/>
  <c r="W26" i="1"/>
  <c r="V26" i="1"/>
  <c r="V29" i="1" s="1"/>
  <c r="U26" i="1"/>
  <c r="T26" i="1"/>
  <c r="S26" i="1"/>
  <c r="R26" i="1"/>
  <c r="R29" i="1" s="1"/>
  <c r="Q26" i="1"/>
  <c r="P26" i="1"/>
  <c r="O26" i="1"/>
  <c r="O29" i="1" s="1"/>
  <c r="N26" i="1"/>
  <c r="N29" i="1" s="1"/>
  <c r="M26" i="1"/>
  <c r="L26" i="1"/>
  <c r="L29" i="1" s="1"/>
  <c r="K26" i="1"/>
  <c r="K29" i="1" s="1"/>
  <c r="J26" i="1"/>
  <c r="J29" i="1" s="1"/>
  <c r="I26" i="1"/>
  <c r="I29" i="1" s="1"/>
  <c r="H26" i="1"/>
  <c r="G26" i="1"/>
  <c r="F26" i="1"/>
  <c r="F29" i="1" s="1"/>
  <c r="E26" i="1"/>
  <c r="E29" i="1" s="1"/>
  <c r="D26" i="1"/>
  <c r="D29" i="1" s="1"/>
  <c r="C26" i="1"/>
  <c r="AJ29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2" i="1"/>
  <c r="E21" i="1"/>
  <c r="E20" i="1"/>
  <c r="D22" i="1"/>
  <c r="D21" i="1"/>
  <c r="D20" i="1"/>
  <c r="C21" i="1"/>
  <c r="C20" i="1"/>
  <c r="AK29" i="1"/>
  <c r="AI29" i="1"/>
  <c r="AH29" i="1"/>
  <c r="AG29" i="1"/>
  <c r="AF29" i="1"/>
  <c r="AE29" i="1"/>
  <c r="AC29" i="1"/>
  <c r="AB29" i="1"/>
  <c r="AA29" i="1"/>
  <c r="Y29" i="1"/>
  <c r="X29" i="1"/>
  <c r="W29" i="1"/>
  <c r="U29" i="1"/>
  <c r="T29" i="1"/>
  <c r="S29" i="1"/>
  <c r="Q29" i="1"/>
  <c r="P29" i="1"/>
  <c r="M29" i="1"/>
  <c r="H29" i="1"/>
  <c r="G29" i="1"/>
  <c r="C29" i="1" l="1"/>
  <c r="BI1" i="12"/>
  <c r="BH1" i="12"/>
  <c r="BG1" i="12"/>
  <c r="BF1" i="12"/>
  <c r="BE1" i="12"/>
  <c r="BD1" i="12"/>
  <c r="BC1" i="12"/>
  <c r="BB1" i="12"/>
  <c r="BA1" i="12"/>
  <c r="AZ1" i="12"/>
  <c r="AY1" i="12"/>
  <c r="AX1" i="12"/>
  <c r="BI1" i="10"/>
  <c r="BH1" i="10"/>
  <c r="BG1" i="10"/>
  <c r="BF1" i="10"/>
  <c r="BE1" i="10"/>
  <c r="BD1" i="10"/>
  <c r="BC1" i="10"/>
  <c r="BB1" i="10"/>
  <c r="BA1" i="10"/>
  <c r="AZ1" i="10"/>
  <c r="AY1" i="10"/>
  <c r="AX1" i="10"/>
  <c r="BI1" i="9"/>
  <c r="BH1" i="9"/>
  <c r="BG1" i="9"/>
  <c r="BF1" i="9"/>
  <c r="BE1" i="9"/>
  <c r="BD1" i="9"/>
  <c r="BC1" i="9"/>
  <c r="BB1" i="9"/>
  <c r="BA1" i="9"/>
  <c r="AZ1" i="9"/>
  <c r="AY1" i="9"/>
  <c r="AX1" i="9"/>
  <c r="BI1" i="8"/>
  <c r="BH1" i="8"/>
  <c r="BG1" i="8"/>
  <c r="BF1" i="8"/>
  <c r="BE1" i="8"/>
  <c r="BD1" i="8"/>
  <c r="BC1" i="8"/>
  <c r="BB1" i="8"/>
  <c r="BA1" i="8"/>
  <c r="AZ1" i="8"/>
  <c r="AY1" i="8"/>
  <c r="AX1" i="8"/>
  <c r="BI1" i="7"/>
  <c r="BH1" i="7"/>
  <c r="BG1" i="7"/>
  <c r="BF1" i="7"/>
  <c r="BE1" i="7"/>
  <c r="BD1" i="7"/>
  <c r="BC1" i="7"/>
  <c r="BB1" i="7"/>
  <c r="BA1" i="7"/>
  <c r="AZ1" i="7"/>
  <c r="AY1" i="7"/>
  <c r="AX1" i="7"/>
  <c r="BI1" i="6"/>
  <c r="BH1" i="6"/>
  <c r="BG1" i="6"/>
  <c r="BF1" i="6"/>
  <c r="BE1" i="6"/>
  <c r="BD1" i="6"/>
  <c r="BC1" i="6"/>
  <c r="BB1" i="6"/>
  <c r="BA1" i="6"/>
  <c r="AZ1" i="6"/>
  <c r="AY1" i="6"/>
  <c r="AX1" i="6"/>
  <c r="BI1" i="5"/>
  <c r="BH1" i="5"/>
  <c r="BG1" i="5"/>
  <c r="BF1" i="5"/>
  <c r="BE1" i="5"/>
  <c r="BD1" i="5"/>
  <c r="BC1" i="5"/>
  <c r="BB1" i="5"/>
  <c r="BA1" i="5"/>
  <c r="AZ1" i="5"/>
  <c r="AY1" i="5"/>
  <c r="AX1" i="5"/>
  <c r="BI1" i="3"/>
  <c r="BH1" i="3"/>
  <c r="BG1" i="3"/>
  <c r="BF1" i="3"/>
  <c r="BE1" i="3"/>
  <c r="BD1" i="3"/>
  <c r="BC1" i="3"/>
  <c r="BB1" i="3"/>
  <c r="BA1" i="3"/>
  <c r="AZ1" i="3"/>
  <c r="AY1" i="3"/>
  <c r="AX1" i="3"/>
  <c r="BI1" i="2"/>
  <c r="M15" i="1" s="1"/>
  <c r="BH1" i="2"/>
  <c r="BG1" i="2"/>
  <c r="BF1" i="2"/>
  <c r="BE1" i="2"/>
  <c r="BD1" i="2"/>
  <c r="BC1" i="2"/>
  <c r="BB1" i="2"/>
  <c r="BA1" i="2"/>
  <c r="AZ1" i="2"/>
  <c r="AY1" i="2"/>
  <c r="AX1" i="2"/>
  <c r="C15" i="1" l="1"/>
  <c r="G15" i="1"/>
  <c r="K15" i="1"/>
  <c r="D15" i="1"/>
  <c r="H15" i="1"/>
  <c r="L15" i="1"/>
  <c r="E15" i="1"/>
  <c r="I15" i="1"/>
  <c r="B15" i="1"/>
  <c r="F15" i="1"/>
  <c r="J15" i="1"/>
  <c r="M71" i="1"/>
  <c r="H8" i="1"/>
  <c r="AE47" i="1"/>
  <c r="J41" i="1"/>
  <c r="H35" i="1"/>
  <c r="AC71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F8" i="1"/>
  <c r="AJ77" i="1"/>
  <c r="F77" i="1"/>
  <c r="O35" i="1"/>
  <c r="L53" i="1"/>
  <c r="F59" i="1"/>
  <c r="AE41" i="1"/>
  <c r="R41" i="1"/>
  <c r="N47" i="1"/>
  <c r="AJ53" i="1"/>
  <c r="AB53" i="1"/>
  <c r="T53" i="1"/>
  <c r="V47" i="1"/>
  <c r="F47" i="1"/>
  <c r="F65" i="1"/>
  <c r="X23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AL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AK8" i="1"/>
  <c r="AI8" i="1"/>
  <c r="AG8" i="1"/>
  <c r="AE8" i="1"/>
  <c r="AC8" i="1"/>
  <c r="AA8" i="1"/>
  <c r="Y8" i="1"/>
  <c r="W8" i="1"/>
  <c r="U8" i="1"/>
  <c r="S8" i="1"/>
  <c r="O8" i="1"/>
  <c r="M8" i="1"/>
  <c r="K8" i="1"/>
  <c r="I8" i="1"/>
  <c r="G8" i="1"/>
  <c r="AJ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U71" i="1"/>
  <c r="AJ23" i="1"/>
  <c r="AJ9" i="1"/>
  <c r="X41" i="1"/>
  <c r="N41" i="1"/>
  <c r="F41" i="1"/>
  <c r="AB35" i="1"/>
  <c r="K35" i="1"/>
  <c r="AB41" i="1"/>
  <c r="T41" i="1"/>
  <c r="P41" i="1"/>
  <c r="L41" i="1"/>
  <c r="H41" i="1"/>
  <c r="AI41" i="1"/>
  <c r="AB47" i="1"/>
  <c r="Z47" i="1"/>
  <c r="X47" i="1"/>
  <c r="T47" i="1"/>
  <c r="R47" i="1"/>
  <c r="P47" i="1"/>
  <c r="L47" i="1"/>
  <c r="J47" i="1"/>
  <c r="H47" i="1"/>
  <c r="AK47" i="1"/>
  <c r="AI65" i="1"/>
  <c r="AE65" i="1"/>
  <c r="AA65" i="1"/>
  <c r="U65" i="1"/>
  <c r="AL71" i="1"/>
  <c r="AJ71" i="1"/>
  <c r="AG71" i="1"/>
  <c r="Y71" i="1"/>
  <c r="Q71" i="1"/>
  <c r="I71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N77" i="1"/>
  <c r="AI47" i="1"/>
  <c r="AG65" i="1"/>
  <c r="M65" i="1"/>
  <c r="AD23" i="1"/>
  <c r="P23" i="1"/>
  <c r="AJ35" i="1"/>
  <c r="T35" i="1"/>
  <c r="F35" i="1"/>
  <c r="Z41" i="1"/>
  <c r="V41" i="1"/>
  <c r="V77" i="1"/>
  <c r="AH23" i="1"/>
  <c r="AB23" i="1"/>
  <c r="V23" i="1"/>
  <c r="J23" i="1"/>
  <c r="AK35" i="1"/>
  <c r="AI35" i="1"/>
  <c r="AG35" i="1"/>
  <c r="AE35" i="1"/>
  <c r="AC35" i="1"/>
  <c r="AA35" i="1"/>
  <c r="Y35" i="1"/>
  <c r="W35" i="1"/>
  <c r="U35" i="1"/>
  <c r="S35" i="1"/>
  <c r="AF35" i="1"/>
  <c r="X35" i="1"/>
  <c r="Q35" i="1"/>
  <c r="M35" i="1"/>
  <c r="I35" i="1"/>
  <c r="G35" i="1"/>
  <c r="AK41" i="1"/>
  <c r="AG41" i="1"/>
  <c r="AC41" i="1"/>
  <c r="AA41" i="1"/>
  <c r="Y41" i="1"/>
  <c r="W41" i="1"/>
  <c r="U41" i="1"/>
  <c r="S41" i="1"/>
  <c r="Q41" i="1"/>
  <c r="O41" i="1"/>
  <c r="M41" i="1"/>
  <c r="K41" i="1"/>
  <c r="I41" i="1"/>
  <c r="G41" i="1"/>
  <c r="AF53" i="1"/>
  <c r="X53" i="1"/>
  <c r="P53" i="1"/>
  <c r="H53" i="1"/>
  <c r="AF77" i="1"/>
  <c r="AB77" i="1"/>
  <c r="X77" i="1"/>
  <c r="T77" i="1"/>
  <c r="R77" i="1"/>
  <c r="P77" i="1"/>
  <c r="L77" i="1"/>
  <c r="J77" i="1"/>
  <c r="H77" i="1"/>
  <c r="Y65" i="1"/>
  <c r="Q65" i="1"/>
  <c r="I65" i="1"/>
  <c r="AK71" i="1"/>
  <c r="AI71" i="1"/>
  <c r="AE71" i="1"/>
  <c r="AA71" i="1"/>
  <c r="W71" i="1"/>
  <c r="S71" i="1"/>
  <c r="O71" i="1"/>
  <c r="K71" i="1"/>
  <c r="G71" i="1"/>
  <c r="AL53" i="1"/>
  <c r="AH53" i="1"/>
  <c r="AD53" i="1"/>
  <c r="Z53" i="1"/>
  <c r="V53" i="1"/>
  <c r="R53" i="1"/>
  <c r="N53" i="1"/>
  <c r="J53" i="1"/>
  <c r="F53" i="1"/>
  <c r="AK65" i="1"/>
  <c r="AC65" i="1"/>
  <c r="W65" i="1"/>
  <c r="S65" i="1"/>
  <c r="O65" i="1"/>
  <c r="K65" i="1"/>
  <c r="G65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AK23" i="1"/>
  <c r="AG23" i="1"/>
  <c r="AE23" i="1"/>
  <c r="AC23" i="1"/>
  <c r="AA23" i="1"/>
  <c r="Y23" i="1"/>
  <c r="W23" i="1"/>
  <c r="S23" i="1"/>
  <c r="O23" i="1"/>
  <c r="M23" i="1"/>
  <c r="K23" i="1"/>
  <c r="I23" i="1"/>
  <c r="G23" i="1"/>
  <c r="AL35" i="1"/>
  <c r="AH35" i="1"/>
  <c r="AD35" i="1"/>
  <c r="Z35" i="1"/>
  <c r="V35" i="1"/>
  <c r="R35" i="1"/>
  <c r="P35" i="1"/>
  <c r="N35" i="1"/>
  <c r="L35" i="1"/>
  <c r="J35" i="1"/>
  <c r="AL41" i="1"/>
  <c r="AJ41" i="1"/>
  <c r="AH41" i="1"/>
  <c r="AF41" i="1"/>
  <c r="AD41" i="1"/>
  <c r="AG47" i="1"/>
  <c r="AC47" i="1"/>
  <c r="AA47" i="1"/>
  <c r="Y47" i="1"/>
  <c r="W47" i="1"/>
  <c r="U47" i="1"/>
  <c r="S47" i="1"/>
  <c r="Q47" i="1"/>
  <c r="O47" i="1"/>
  <c r="M47" i="1"/>
  <c r="K47" i="1"/>
  <c r="I47" i="1"/>
  <c r="G47" i="1"/>
  <c r="AL47" i="1"/>
  <c r="AJ47" i="1"/>
  <c r="AH47" i="1"/>
  <c r="AF47" i="1"/>
  <c r="AD47" i="1"/>
  <c r="AL59" i="1"/>
  <c r="AH59" i="1"/>
  <c r="AL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AL77" i="1"/>
  <c r="AH77" i="1"/>
  <c r="AD77" i="1"/>
  <c r="Z77" i="1"/>
  <c r="AL23" i="1"/>
  <c r="AF23" i="1"/>
  <c r="Z23" i="1"/>
  <c r="T23" i="1"/>
  <c r="N23" i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I53" i="1"/>
  <c r="G53" i="1"/>
  <c r="AK77" i="1"/>
  <c r="F23" i="1"/>
  <c r="AK59" i="1"/>
  <c r="AI59" i="1"/>
  <c r="AG59" i="1"/>
  <c r="AE59" i="1"/>
  <c r="AC59" i="1"/>
  <c r="AA59" i="1"/>
  <c r="Y59" i="1"/>
  <c r="W59" i="1"/>
  <c r="U59" i="1"/>
  <c r="S59" i="1"/>
  <c r="Q59" i="1"/>
  <c r="O59" i="1"/>
  <c r="M59" i="1"/>
  <c r="K59" i="1"/>
  <c r="I59" i="1"/>
  <c r="G59" i="1"/>
  <c r="R23" i="1"/>
  <c r="L23" i="1"/>
  <c r="AI23" i="1"/>
  <c r="U23" i="1"/>
  <c r="H23" i="1" l="1"/>
  <c r="AB11" i="1"/>
  <c r="AK11" i="1"/>
  <c r="M11" i="1"/>
  <c r="L11" i="1"/>
  <c r="AJ11" i="1"/>
  <c r="Y11" i="1"/>
  <c r="T11" i="1"/>
  <c r="G11" i="1"/>
  <c r="K11" i="1"/>
  <c r="O11" i="1"/>
  <c r="S11" i="1"/>
  <c r="W11" i="1"/>
  <c r="AA11" i="1"/>
  <c r="AE11" i="1"/>
  <c r="AI11" i="1"/>
  <c r="F11" i="1"/>
  <c r="J11" i="1"/>
  <c r="N11" i="1"/>
  <c r="R11" i="1"/>
  <c r="V11" i="1"/>
  <c r="Z11" i="1"/>
  <c r="AD11" i="1"/>
  <c r="AH11" i="1"/>
  <c r="AL11" i="1"/>
  <c r="I11" i="1"/>
  <c r="U11" i="1"/>
  <c r="AG11" i="1"/>
  <c r="H11" i="1"/>
  <c r="P11" i="1"/>
  <c r="X11" i="1"/>
  <c r="AF11" i="1"/>
  <c r="AC11" i="1"/>
  <c r="E23" i="1" l="1"/>
  <c r="Q8" i="1"/>
  <c r="Q11" i="1" s="1"/>
  <c r="Q23" i="1"/>
  <c r="E77" i="1" l="1"/>
  <c r="C77" i="1"/>
  <c r="D77" i="1"/>
  <c r="E71" i="1" l="1"/>
  <c r="C71" i="1"/>
  <c r="D71" i="1"/>
  <c r="D10" i="1" l="1"/>
  <c r="D9" i="1"/>
  <c r="E8" i="1"/>
  <c r="D8" i="1"/>
  <c r="E9" i="1"/>
  <c r="C8" i="1"/>
  <c r="E10" i="1"/>
  <c r="D47" i="1"/>
  <c r="C53" i="1"/>
  <c r="D53" i="1"/>
  <c r="C65" i="1"/>
  <c r="C47" i="1"/>
  <c r="D65" i="1"/>
  <c r="D59" i="1"/>
  <c r="C59" i="1"/>
  <c r="E35" i="1"/>
  <c r="E47" i="1"/>
  <c r="E59" i="1"/>
  <c r="E41" i="1"/>
  <c r="E53" i="1"/>
  <c r="E65" i="1"/>
  <c r="C41" i="1"/>
  <c r="D41" i="1"/>
  <c r="E11" i="1" l="1"/>
  <c r="C4" i="1" s="1"/>
  <c r="D11" i="1"/>
  <c r="C3" i="1" s="1"/>
  <c r="C10" i="1" l="1"/>
  <c r="C9" i="1"/>
  <c r="C11" i="1" l="1"/>
  <c r="C2" i="1" s="1"/>
  <c r="C23" i="1"/>
  <c r="D23" i="1" l="1"/>
  <c r="C35" i="1"/>
  <c r="D35" i="1"/>
</calcChain>
</file>

<file path=xl/sharedStrings.xml><?xml version="1.0" encoding="utf-8"?>
<sst xmlns="http://schemas.openxmlformats.org/spreadsheetml/2006/main" count="927" uniqueCount="200">
  <si>
    <t>상호</t>
  </si>
  <si>
    <t>대표자명</t>
  </si>
  <si>
    <t>사업자번호</t>
  </si>
  <si>
    <t>대리점코드</t>
  </si>
  <si>
    <t>메모</t>
  </si>
  <si>
    <t>사업자명</t>
  </si>
  <si>
    <t>담당자</t>
    <phoneticPr fontId="2" type="noConversion"/>
  </si>
  <si>
    <t>주소</t>
    <phoneticPr fontId="2" type="noConversion"/>
  </si>
  <si>
    <t>주소2</t>
    <phoneticPr fontId="2" type="noConversion"/>
  </si>
  <si>
    <t>ID</t>
    <phoneticPr fontId="2" type="noConversion"/>
  </si>
  <si>
    <t>주소</t>
    <phoneticPr fontId="2" type="noConversion"/>
  </si>
  <si>
    <t>메모</t>
    <phoneticPr fontId="2" type="noConversion"/>
  </si>
  <si>
    <t>주소2</t>
    <phoneticPr fontId="2" type="noConversion"/>
  </si>
  <si>
    <t>신지수</t>
    <phoneticPr fontId="2" type="noConversion"/>
  </si>
  <si>
    <t>1월 건수</t>
    <phoneticPr fontId="2" type="noConversion"/>
  </si>
  <si>
    <t>2월 건수</t>
  </si>
  <si>
    <t>3월 건수</t>
  </si>
  <si>
    <t>4월 건수</t>
  </si>
  <si>
    <t>5월 건수</t>
  </si>
  <si>
    <t>6월 건수</t>
  </si>
  <si>
    <t>7월 건수</t>
  </si>
  <si>
    <t>8월 건수</t>
  </si>
  <si>
    <t>9월 건수</t>
  </si>
  <si>
    <t>10월 건수</t>
  </si>
  <si>
    <t>11월 건수</t>
  </si>
  <si>
    <t>12월 건수</t>
  </si>
  <si>
    <t>장문광</t>
    <phoneticPr fontId="2" type="noConversion"/>
  </si>
  <si>
    <t>이재원</t>
    <phoneticPr fontId="2" type="noConversion"/>
  </si>
  <si>
    <t>다우데이터</t>
    <phoneticPr fontId="2" type="noConversion"/>
  </si>
  <si>
    <t>계약일자</t>
    <phoneticPr fontId="2" type="noConversion"/>
  </si>
  <si>
    <t>1월
영업상태</t>
    <phoneticPr fontId="2" type="noConversion"/>
  </si>
  <si>
    <t>1월 
CMS</t>
    <phoneticPr fontId="2" type="noConversion"/>
  </si>
  <si>
    <t>1월
건 수</t>
    <phoneticPr fontId="2" type="noConversion"/>
  </si>
  <si>
    <t>2월
영업상태</t>
  </si>
  <si>
    <t>2월 
CMS</t>
  </si>
  <si>
    <t>3월
영업상태</t>
  </si>
  <si>
    <t>3월 
CMS</t>
  </si>
  <si>
    <t>4월
영업상태</t>
  </si>
  <si>
    <t>4월 
CMS</t>
  </si>
  <si>
    <t>5월
영업상태</t>
  </si>
  <si>
    <t>5월 
CMS</t>
  </si>
  <si>
    <t>6월
영업상태</t>
  </si>
  <si>
    <t>6월 
CMS</t>
  </si>
  <si>
    <t>7월
영업상태</t>
  </si>
  <si>
    <t>7월 
CMS</t>
  </si>
  <si>
    <t>8월
영업상태</t>
  </si>
  <si>
    <t>8월 
CMS</t>
  </si>
  <si>
    <t>9월
영업상태</t>
  </si>
  <si>
    <t>9월 
CMS</t>
  </si>
  <si>
    <t>10월
영업상태</t>
  </si>
  <si>
    <t>10월 
CMS</t>
  </si>
  <si>
    <t>11월
영업상태</t>
  </si>
  <si>
    <t>11월 
CMS</t>
  </si>
  <si>
    <t>12월
영업상태</t>
  </si>
  <si>
    <t>12월 
CMS</t>
  </si>
  <si>
    <t>계약일자</t>
    <phoneticPr fontId="2" type="noConversion"/>
  </si>
  <si>
    <t>2월
건 수</t>
    <phoneticPr fontId="2" type="noConversion"/>
  </si>
  <si>
    <t>3월
건 수</t>
    <phoneticPr fontId="2" type="noConversion"/>
  </si>
  <si>
    <t>4월
건 수</t>
    <phoneticPr fontId="2" type="noConversion"/>
  </si>
  <si>
    <t>5월
건 수</t>
    <phoneticPr fontId="2" type="noConversion"/>
  </si>
  <si>
    <t>6월
건 수</t>
    <phoneticPr fontId="2" type="noConversion"/>
  </si>
  <si>
    <t>7월
건 수</t>
    <phoneticPr fontId="2" type="noConversion"/>
  </si>
  <si>
    <t>8월
건 수</t>
    <phoneticPr fontId="2" type="noConversion"/>
  </si>
  <si>
    <t>9월
건 수</t>
    <phoneticPr fontId="2" type="noConversion"/>
  </si>
  <si>
    <t>10월
건 수</t>
    <phoneticPr fontId="2" type="noConversion"/>
  </si>
  <si>
    <t>11월
건 수</t>
    <phoneticPr fontId="2" type="noConversion"/>
  </si>
  <si>
    <t>12월
건 수</t>
    <phoneticPr fontId="2" type="noConversion"/>
  </si>
  <si>
    <t>1월
건 수</t>
    <phoneticPr fontId="2" type="noConversion"/>
  </si>
  <si>
    <t>2월
영업상태</t>
    <phoneticPr fontId="2" type="noConversion"/>
  </si>
  <si>
    <t>2월 
CMS</t>
    <phoneticPr fontId="2" type="noConversion"/>
  </si>
  <si>
    <t>2월
건 수</t>
    <phoneticPr fontId="2" type="noConversion"/>
  </si>
  <si>
    <t>3월
영업상태</t>
    <phoneticPr fontId="2" type="noConversion"/>
  </si>
  <si>
    <t>3월 
CMS</t>
    <phoneticPr fontId="2" type="noConversion"/>
  </si>
  <si>
    <t>3월
건 수</t>
    <phoneticPr fontId="2" type="noConversion"/>
  </si>
  <si>
    <t>4월
영업상태</t>
    <phoneticPr fontId="2" type="noConversion"/>
  </si>
  <si>
    <t>4월 
CMS</t>
    <phoneticPr fontId="2" type="noConversion"/>
  </si>
  <si>
    <t>4월
건 수</t>
    <phoneticPr fontId="2" type="noConversion"/>
  </si>
  <si>
    <t>5월
영업상태</t>
    <phoneticPr fontId="2" type="noConversion"/>
  </si>
  <si>
    <t>5월 
CMS</t>
    <phoneticPr fontId="2" type="noConversion"/>
  </si>
  <si>
    <t>5월
건 수</t>
    <phoneticPr fontId="2" type="noConversion"/>
  </si>
  <si>
    <t>6월
영업상태</t>
    <phoneticPr fontId="2" type="noConversion"/>
  </si>
  <si>
    <t>6월 
CMS</t>
    <phoneticPr fontId="2" type="noConversion"/>
  </si>
  <si>
    <t>6월
건 수</t>
    <phoneticPr fontId="2" type="noConversion"/>
  </si>
  <si>
    <t>7월
영업상태</t>
    <phoneticPr fontId="2" type="noConversion"/>
  </si>
  <si>
    <t>7월 
CMS</t>
    <phoneticPr fontId="2" type="noConversion"/>
  </si>
  <si>
    <t>7월
건 수</t>
    <phoneticPr fontId="2" type="noConversion"/>
  </si>
  <si>
    <t>8월
영업상태</t>
    <phoneticPr fontId="2" type="noConversion"/>
  </si>
  <si>
    <t>8월 
CMS</t>
    <phoneticPr fontId="2" type="noConversion"/>
  </si>
  <si>
    <t>8월
건 수</t>
    <phoneticPr fontId="2" type="noConversion"/>
  </si>
  <si>
    <t>9월
영업상태</t>
    <phoneticPr fontId="2" type="noConversion"/>
  </si>
  <si>
    <t>9월 
CMS</t>
    <phoneticPr fontId="2" type="noConversion"/>
  </si>
  <si>
    <t>9월
건 수</t>
    <phoneticPr fontId="2" type="noConversion"/>
  </si>
  <si>
    <t>10월
영업상태</t>
    <phoneticPr fontId="2" type="noConversion"/>
  </si>
  <si>
    <t>10월 
CMS</t>
    <phoneticPr fontId="2" type="noConversion"/>
  </si>
  <si>
    <t>10월
건 수</t>
    <phoneticPr fontId="2" type="noConversion"/>
  </si>
  <si>
    <t>11월
영업상태</t>
    <phoneticPr fontId="2" type="noConversion"/>
  </si>
  <si>
    <t>11월 
CMS</t>
    <phoneticPr fontId="2" type="noConversion"/>
  </si>
  <si>
    <t>11월
건 수</t>
    <phoneticPr fontId="2" type="noConversion"/>
  </si>
  <si>
    <t>12월
영업상태</t>
    <phoneticPr fontId="2" type="noConversion"/>
  </si>
  <si>
    <t>12월 
CMS</t>
    <phoneticPr fontId="2" type="noConversion"/>
  </si>
  <si>
    <t>12월
건 수</t>
    <phoneticPr fontId="2" type="noConversion"/>
  </si>
  <si>
    <t>1월
CMS</t>
    <phoneticPr fontId="2" type="noConversion"/>
  </si>
  <si>
    <t>2월
CMS</t>
  </si>
  <si>
    <t>3월
CMS</t>
  </si>
  <si>
    <t>4월
CMS</t>
  </si>
  <si>
    <t>5월
CMS</t>
  </si>
  <si>
    <t>6월
CMS</t>
  </si>
  <si>
    <t>7월
CMS</t>
  </si>
  <si>
    <t>8월
CMS</t>
  </si>
  <si>
    <t>9월
CMS</t>
  </si>
  <si>
    <t>10월
CMS</t>
  </si>
  <si>
    <t>11월
CMS</t>
  </si>
  <si>
    <t>12월
CMS</t>
  </si>
  <si>
    <t>2월
CMS</t>
    <phoneticPr fontId="2" type="noConversion"/>
  </si>
  <si>
    <t>3월
CMS</t>
    <phoneticPr fontId="2" type="noConversion"/>
  </si>
  <si>
    <t>4월
CMS</t>
    <phoneticPr fontId="2" type="noConversion"/>
  </si>
  <si>
    <t>5월
CMS</t>
    <phoneticPr fontId="2" type="noConversion"/>
  </si>
  <si>
    <t>6월
CMS</t>
    <phoneticPr fontId="2" type="noConversion"/>
  </si>
  <si>
    <t>7월
CMS</t>
    <phoneticPr fontId="2" type="noConversion"/>
  </si>
  <si>
    <t>8월
CMS</t>
    <phoneticPr fontId="2" type="noConversion"/>
  </si>
  <si>
    <t>9월
CMS</t>
    <phoneticPr fontId="2" type="noConversion"/>
  </si>
  <si>
    <t>10월
CMS</t>
    <phoneticPr fontId="2" type="noConversion"/>
  </si>
  <si>
    <t>11월
CMS</t>
    <phoneticPr fontId="2" type="noConversion"/>
  </si>
  <si>
    <t>12월
CMS</t>
    <phoneticPr fontId="2" type="noConversion"/>
  </si>
  <si>
    <t>2월
건 수</t>
    <phoneticPr fontId="2" type="noConversion"/>
  </si>
  <si>
    <t>1월
건 수</t>
    <phoneticPr fontId="2" type="noConversion"/>
  </si>
  <si>
    <t>3월
건 수</t>
    <phoneticPr fontId="2" type="noConversion"/>
  </si>
  <si>
    <t>4월
건 수</t>
    <phoneticPr fontId="2" type="noConversion"/>
  </si>
  <si>
    <t>5월
건 수</t>
    <phoneticPr fontId="2" type="noConversion"/>
  </si>
  <si>
    <t>6월
건 수</t>
    <phoneticPr fontId="2" type="noConversion"/>
  </si>
  <si>
    <t>7월
건 수</t>
    <phoneticPr fontId="2" type="noConversion"/>
  </si>
  <si>
    <t>8월
건 수</t>
    <phoneticPr fontId="2" type="noConversion"/>
  </si>
  <si>
    <t>9월
건 수</t>
    <phoneticPr fontId="2" type="noConversion"/>
  </si>
  <si>
    <t>10월
건 수</t>
    <phoneticPr fontId="2" type="noConversion"/>
  </si>
  <si>
    <t>11월
건 수</t>
    <phoneticPr fontId="2" type="noConversion"/>
  </si>
  <si>
    <t>12월
건 수</t>
    <phoneticPr fontId="2" type="noConversion"/>
  </si>
  <si>
    <t>1월
건수</t>
    <phoneticPr fontId="2" type="noConversion"/>
  </si>
  <si>
    <t>2월
건수</t>
    <phoneticPr fontId="2" type="noConversion"/>
  </si>
  <si>
    <t>3월
건수</t>
    <phoneticPr fontId="2" type="noConversion"/>
  </si>
  <si>
    <t>4월
건수</t>
    <phoneticPr fontId="2" type="noConversion"/>
  </si>
  <si>
    <t>5월
건수</t>
    <phoneticPr fontId="2" type="noConversion"/>
  </si>
  <si>
    <t>6월
건수</t>
    <phoneticPr fontId="2" type="noConversion"/>
  </si>
  <si>
    <t>7월
건수</t>
    <phoneticPr fontId="2" type="noConversion"/>
  </si>
  <si>
    <t>8월
건수</t>
    <phoneticPr fontId="2" type="noConversion"/>
  </si>
  <si>
    <t>9월
건수</t>
    <phoneticPr fontId="2" type="noConversion"/>
  </si>
  <si>
    <t>10월
건수</t>
    <phoneticPr fontId="2" type="noConversion"/>
  </si>
  <si>
    <t>11월
건수</t>
    <phoneticPr fontId="2" type="noConversion"/>
  </si>
  <si>
    <t>12월
건수</t>
    <phoneticPr fontId="2" type="noConversion"/>
  </si>
  <si>
    <t>1월 가맹점 수</t>
  </si>
  <si>
    <t>1월 CMS</t>
    <phoneticPr fontId="2" type="noConversion"/>
  </si>
  <si>
    <t>2월 CMS</t>
  </si>
  <si>
    <t>3월 CMS</t>
  </si>
  <si>
    <t>4월 CMS</t>
  </si>
  <si>
    <t>5월 CMS</t>
  </si>
  <si>
    <t>6월 CMS</t>
  </si>
  <si>
    <t>7월 CMS</t>
  </si>
  <si>
    <t>8월 CMS</t>
  </si>
  <si>
    <t>9월 CMS</t>
  </si>
  <si>
    <t>10월 CMS</t>
  </si>
  <si>
    <t>11월 CMS</t>
  </si>
  <si>
    <t>12월 CMS</t>
  </si>
  <si>
    <t>2월 가맹점 수</t>
  </si>
  <si>
    <t>3월 가맹점 수</t>
  </si>
  <si>
    <t>4월 가맹점 수</t>
  </si>
  <si>
    <t>5월 가맹점 수</t>
  </si>
  <si>
    <t>6월 가맹점 수</t>
  </si>
  <si>
    <t>7월 가맹점 수</t>
  </si>
  <si>
    <t>8월 가맹점 수</t>
  </si>
  <si>
    <t>9월 가맹점 수</t>
  </si>
  <si>
    <t>10월 가맹점 수</t>
  </si>
  <si>
    <t>11월 가맹점 수</t>
  </si>
  <si>
    <t>12월 가맹점 수</t>
  </si>
  <si>
    <t xml:space="preserve">누적 가맹점 수 </t>
    <phoneticPr fontId="2" type="noConversion"/>
  </si>
  <si>
    <t>누적 CMS금액</t>
    <phoneticPr fontId="2" type="noConversion"/>
  </si>
  <si>
    <t>누적 건수</t>
    <phoneticPr fontId="2" type="noConversion"/>
  </si>
  <si>
    <t>담 당</t>
    <phoneticPr fontId="2" type="noConversion"/>
  </si>
  <si>
    <t>KIS</t>
    <phoneticPr fontId="2" type="noConversion"/>
  </si>
  <si>
    <t>JTNET</t>
    <phoneticPr fontId="2" type="noConversion"/>
  </si>
  <si>
    <t>Firstdata</t>
    <phoneticPr fontId="2" type="noConversion"/>
  </si>
  <si>
    <t>KSNET</t>
    <phoneticPr fontId="2" type="noConversion"/>
  </si>
  <si>
    <t>스마트로</t>
    <phoneticPr fontId="2" type="noConversion"/>
  </si>
  <si>
    <t>SPC</t>
    <phoneticPr fontId="2" type="noConversion"/>
  </si>
  <si>
    <t>KICC</t>
    <phoneticPr fontId="2" type="noConversion"/>
  </si>
  <si>
    <t>컴포즈커피</t>
    <phoneticPr fontId="2" type="noConversion"/>
  </si>
  <si>
    <t>담 당</t>
    <phoneticPr fontId="2" type="noConversion"/>
  </si>
  <si>
    <t>월별 집계</t>
    <phoneticPr fontId="2" type="noConversion"/>
  </si>
  <si>
    <t>월별 폐업 현황</t>
    <phoneticPr fontId="2" type="noConversion"/>
  </si>
  <si>
    <t>1월 폐업</t>
    <phoneticPr fontId="2" type="noConversion"/>
  </si>
  <si>
    <t>2월 폐업</t>
    <phoneticPr fontId="2" type="noConversion"/>
  </si>
  <si>
    <t>3월 폐업</t>
  </si>
  <si>
    <t>4월 폐업</t>
  </si>
  <si>
    <t>5월 폐업</t>
  </si>
  <si>
    <t>6월 폐업</t>
  </si>
  <si>
    <t>7월 폐업</t>
  </si>
  <si>
    <t>8월 폐업</t>
  </si>
  <si>
    <t>9월 폐업</t>
  </si>
  <si>
    <t>10월 폐업</t>
  </si>
  <si>
    <t>11월 폐업</t>
  </si>
  <si>
    <t>12월 폐업</t>
  </si>
  <si>
    <t>KCP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</si>
</sst>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 "/>
    <numFmt numFmtId="177" formatCode="#,##0_);[Red]\(#,##0\)"/>
    <numFmt numFmtId="178" formatCode="#,##0;[Red]#,##0"/>
    <numFmt numFmtId="179" formatCode="0_);[Red]\(0\)"/>
    <numFmt numFmtId="180" formatCode="0000000000"/>
  </numFmts>
  <fonts count="22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rgb="FF3B3B3B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11"/>
      <color rgb="FF3B3B3B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name val="Arial"/>
      <family val="2"/>
    </font>
    <font>
      <sz val="11"/>
      <color theme="1"/>
      <name val="맑은 고딕"/>
      <family val="3"/>
      <charset val="129"/>
      <scheme val="major"/>
    </font>
    <font>
      <sz val="11"/>
      <color rgb="FF555555"/>
      <name val="Arial"/>
      <family val="2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none">
        <fgColor rgb="FFD5D5D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D5D5D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3" borderId="0" applyNumberFormat="0" applyFont="0" applyFill="0" applyBorder="0" applyAlignment="0" applyProtection="0"/>
    <xf numFmtId="0" fontId="1" fillId="3" borderId="0">
      <alignment vertical="center"/>
    </xf>
    <xf numFmtId="0" fontId="5" fillId="3" borderId="0">
      <alignment vertical="center"/>
    </xf>
    <xf numFmtId="41" fontId="5" fillId="3" borderId="0" applyFon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/>
    <xf numFmtId="0" fontId="7" fillId="3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left" vertical="center"/>
    </xf>
    <xf numFmtId="0" fontId="7" fillId="0" borderId="0" xfId="0" applyFont="1" applyBorder="1" applyAlignment="1"/>
    <xf numFmtId="0" fontId="3" fillId="0" borderId="0" xfId="0" applyFont="1" applyBorder="1" applyAlignment="1">
      <alignment vertical="center"/>
    </xf>
    <xf numFmtId="177" fontId="7" fillId="0" borderId="0" xfId="0" applyNumberFormat="1" applyFont="1" applyAlignment="1">
      <alignment horizontal="right" vertical="center"/>
    </xf>
    <xf numFmtId="177" fontId="7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11" fillId="5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49" fontId="11" fillId="5" borderId="5" xfId="0" applyNumberFormat="1" applyFont="1" applyFill="1" applyBorder="1" applyAlignment="1">
      <alignment horizontal="center" vertical="center"/>
    </xf>
    <xf numFmtId="49" fontId="11" fillId="5" borderId="5" xfId="0" applyNumberFormat="1" applyFont="1" applyFill="1" applyBorder="1" applyAlignment="1" applyProtection="1">
      <alignment horizontal="center" vertical="center"/>
      <protection locked="0"/>
    </xf>
    <xf numFmtId="0" fontId="11" fillId="5" borderId="5" xfId="0" applyFont="1" applyFill="1" applyBorder="1" applyAlignment="1">
      <alignment horizontal="center" vertical="center"/>
    </xf>
    <xf numFmtId="0" fontId="8" fillId="4" borderId="5" xfId="0" applyNumberFormat="1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8" fillId="7" borderId="5" xfId="0" applyNumberFormat="1" applyFont="1" applyFill="1" applyBorder="1" applyAlignment="1">
      <alignment vertical="center"/>
    </xf>
    <xf numFmtId="49" fontId="11" fillId="5" borderId="2" xfId="0" applyNumberFormat="1" applyFont="1" applyFill="1" applyBorder="1" applyAlignment="1">
      <alignment horizontal="center" vertical="center"/>
    </xf>
    <xf numFmtId="49" fontId="11" fillId="5" borderId="2" xfId="0" applyNumberFormat="1" applyFont="1" applyFill="1" applyBorder="1" applyAlignment="1" applyProtection="1">
      <alignment horizontal="center" vertical="center"/>
      <protection locked="0"/>
    </xf>
    <xf numFmtId="0" fontId="11" fillId="5" borderId="2" xfId="0" applyFont="1" applyFill="1" applyBorder="1" applyAlignment="1">
      <alignment horizontal="center" vertical="center"/>
    </xf>
    <xf numFmtId="49" fontId="12" fillId="4" borderId="6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178" fontId="7" fillId="4" borderId="6" xfId="0" applyNumberFormat="1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178" fontId="7" fillId="0" borderId="0" xfId="0" applyNumberFormat="1" applyFont="1" applyAlignment="1">
      <alignment vertical="center"/>
    </xf>
    <xf numFmtId="49" fontId="12" fillId="4" borderId="6" xfId="0" applyNumberFormat="1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5" xfId="0" applyNumberFormat="1" applyFont="1" applyBorder="1" applyAlignment="1">
      <alignment horizontal="right" vertical="center"/>
    </xf>
    <xf numFmtId="0" fontId="7" fillId="0" borderId="0" xfId="0" applyNumberFormat="1" applyFont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177" fontId="7" fillId="0" borderId="5" xfId="0" applyNumberFormat="1" applyFont="1" applyBorder="1" applyAlignment="1">
      <alignment vertical="center"/>
    </xf>
    <xf numFmtId="176" fontId="7" fillId="4" borderId="5" xfId="0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177" fontId="3" fillId="0" borderId="0" xfId="0" applyNumberFormat="1" applyFont="1" applyBorder="1" applyAlignment="1">
      <alignment horizontal="right" vertical="center"/>
    </xf>
    <xf numFmtId="0" fontId="7" fillId="4" borderId="6" xfId="0" applyFont="1" applyFill="1" applyBorder="1" applyAlignment="1">
      <alignment vertical="center" wrapText="1"/>
    </xf>
    <xf numFmtId="179" fontId="3" fillId="0" borderId="0" xfId="0" applyNumberFormat="1" applyFont="1" applyBorder="1" applyAlignment="1">
      <alignment horizontal="right" vertical="center"/>
    </xf>
    <xf numFmtId="176" fontId="11" fillId="5" borderId="9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7" fontId="4" fillId="2" borderId="10" xfId="0" applyNumberFormat="1" applyFont="1" applyFill="1" applyBorder="1" applyAlignment="1">
      <alignment horizontal="right" vertical="center"/>
    </xf>
    <xf numFmtId="177" fontId="4" fillId="4" borderId="10" xfId="0" applyNumberFormat="1" applyFont="1" applyFill="1" applyBorder="1" applyAlignment="1">
      <alignment horizontal="right" vertical="center"/>
    </xf>
    <xf numFmtId="177" fontId="7" fillId="0" borderId="10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  <protection locked="0"/>
    </xf>
    <xf numFmtId="179" fontId="0" fillId="0" borderId="10" xfId="0" applyNumberFormat="1" applyBorder="1">
      <alignment vertical="center"/>
    </xf>
    <xf numFmtId="0" fontId="7" fillId="0" borderId="10" xfId="0" applyFont="1" applyBorder="1">
      <alignment vertical="center"/>
    </xf>
    <xf numFmtId="180" fontId="11" fillId="5" borderId="2" xfId="0" applyNumberFormat="1" applyFont="1" applyFill="1" applyBorder="1" applyAlignment="1" applyProtection="1">
      <alignment horizontal="center" vertical="center"/>
      <protection locked="0"/>
    </xf>
    <xf numFmtId="180" fontId="12" fillId="4" borderId="6" xfId="0" applyNumberFormat="1" applyFont="1" applyFill="1" applyBorder="1" applyAlignment="1">
      <alignment horizontal="center" vertical="center"/>
    </xf>
    <xf numFmtId="180" fontId="7" fillId="0" borderId="0" xfId="0" applyNumberFormat="1" applyFont="1" applyAlignment="1">
      <alignment vertical="center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 wrapText="1"/>
    </xf>
    <xf numFmtId="179" fontId="4" fillId="4" borderId="10" xfId="0" applyNumberFormat="1" applyFont="1" applyFill="1" applyBorder="1" applyAlignment="1">
      <alignment horizontal="right" vertical="center"/>
    </xf>
    <xf numFmtId="14" fontId="3" fillId="0" borderId="0" xfId="0" applyNumberFormat="1" applyFont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left"/>
    </xf>
    <xf numFmtId="49" fontId="4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center" vertical="center" wrapText="1"/>
    </xf>
    <xf numFmtId="179" fontId="17" fillId="5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/>
    </xf>
    <xf numFmtId="49" fontId="18" fillId="5" borderId="5" xfId="0" applyNumberFormat="1" applyFont="1" applyFill="1" applyBorder="1" applyAlignment="1" applyProtection="1">
      <alignment horizontal="center" vertical="center"/>
      <protection locked="0"/>
    </xf>
    <xf numFmtId="177" fontId="18" fillId="5" borderId="5" xfId="0" applyNumberFormat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177" fontId="18" fillId="5" borderId="5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>
      <alignment horizontal="center"/>
    </xf>
    <xf numFmtId="49" fontId="11" fillId="5" borderId="8" xfId="0" applyNumberFormat="1" applyFont="1" applyFill="1" applyBorder="1" applyAlignment="1">
      <alignment horizontal="center" vertical="center"/>
    </xf>
    <xf numFmtId="49" fontId="11" fillId="5" borderId="8" xfId="0" applyNumberFormat="1" applyFont="1" applyFill="1" applyBorder="1" applyAlignment="1" applyProtection="1">
      <alignment horizontal="center" vertical="center"/>
      <protection locked="0"/>
    </xf>
    <xf numFmtId="177" fontId="6" fillId="5" borderId="11" xfId="0" applyNumberFormat="1" applyFont="1" applyFill="1" applyBorder="1" applyAlignment="1">
      <alignment horizontal="center" vertical="center"/>
    </xf>
    <xf numFmtId="0" fontId="11" fillId="5" borderId="8" xfId="0" applyFont="1" applyFill="1" applyBorder="1" applyAlignment="1" applyProtection="1">
      <alignment horizontal="center" vertical="center"/>
      <protection locked="0"/>
    </xf>
    <xf numFmtId="0" fontId="11" fillId="5" borderId="8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177" fontId="18" fillId="5" borderId="2" xfId="0" applyNumberFormat="1" applyFont="1" applyFill="1" applyBorder="1" applyAlignment="1">
      <alignment horizontal="center" vertical="center" wrapText="1"/>
    </xf>
    <xf numFmtId="179" fontId="17" fillId="5" borderId="2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 applyProtection="1">
      <alignment horizontal="center" vertical="center"/>
      <protection locked="0"/>
    </xf>
    <xf numFmtId="14" fontId="6" fillId="5" borderId="10" xfId="0" applyNumberFormat="1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 applyProtection="1">
      <alignment horizontal="center" vertical="center"/>
      <protection locked="0"/>
    </xf>
    <xf numFmtId="177" fontId="6" fillId="5" borderId="10" xfId="0" applyNumberFormat="1" applyFont="1" applyFill="1" applyBorder="1" applyAlignment="1">
      <alignment horizontal="center" vertical="center" wrapText="1"/>
    </xf>
    <xf numFmtId="179" fontId="6" fillId="5" borderId="10" xfId="0" applyNumberFormat="1" applyFont="1" applyFill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8" fillId="4" borderId="10" xfId="0" applyNumberFormat="1" applyFont="1" applyFill="1" applyBorder="1" applyAlignment="1">
      <alignment horizontal="left" vertical="center"/>
    </xf>
    <xf numFmtId="176" fontId="11" fillId="5" borderId="5" xfId="0" applyNumberFormat="1" applyFont="1" applyFill="1" applyBorder="1" applyAlignment="1">
      <alignment horizontal="center" vertical="center" wrapText="1"/>
    </xf>
    <xf numFmtId="176" fontId="11" fillId="5" borderId="10" xfId="0" applyNumberFormat="1" applyFont="1" applyFill="1" applyBorder="1" applyAlignment="1">
      <alignment horizontal="center" vertical="center" wrapText="1"/>
    </xf>
    <xf numFmtId="176" fontId="11" fillId="5" borderId="10" xfId="0" applyNumberFormat="1" applyFont="1" applyFill="1" applyBorder="1" applyAlignment="1">
      <alignment horizontal="center" vertical="center"/>
    </xf>
    <xf numFmtId="0" fontId="8" fillId="4" borderId="10" xfId="0" applyNumberFormat="1" applyFont="1" applyFill="1" applyBorder="1" applyAlignment="1">
      <alignment vertical="center"/>
    </xf>
    <xf numFmtId="0" fontId="11" fillId="5" borderId="10" xfId="0" applyNumberFormat="1" applyFont="1" applyFill="1" applyBorder="1" applyAlignment="1">
      <alignment horizontal="center" vertical="center"/>
    </xf>
    <xf numFmtId="49" fontId="11" fillId="5" borderId="10" xfId="0" applyNumberFormat="1" applyFont="1" applyFill="1" applyBorder="1" applyAlignment="1">
      <alignment horizontal="center" vertical="center"/>
    </xf>
    <xf numFmtId="49" fontId="11" fillId="5" borderId="10" xfId="0" applyNumberFormat="1" applyFont="1" applyFill="1" applyBorder="1" applyAlignment="1" applyProtection="1">
      <alignment horizontal="center" vertical="center"/>
      <protection locked="0"/>
    </xf>
    <xf numFmtId="177" fontId="11" fillId="5" borderId="10" xfId="0" applyNumberFormat="1" applyFont="1" applyFill="1" applyBorder="1" applyAlignment="1">
      <alignment horizontal="center" vertical="center"/>
    </xf>
    <xf numFmtId="0" fontId="11" fillId="5" borderId="10" xfId="0" applyFont="1" applyFill="1" applyBorder="1" applyAlignment="1" applyProtection="1">
      <alignment horizontal="center" vertical="center"/>
      <protection locked="0"/>
    </xf>
    <xf numFmtId="177" fontId="18" fillId="5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 applyProtection="1">
      <alignment horizontal="center" vertical="center"/>
      <protection locked="0"/>
    </xf>
    <xf numFmtId="177" fontId="7" fillId="0" borderId="10" xfId="0" applyNumberFormat="1" applyFont="1" applyBorder="1">
      <alignment vertical="center"/>
    </xf>
    <xf numFmtId="177" fontId="11" fillId="5" borderId="10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/>
    <xf numFmtId="49" fontId="12" fillId="0" borderId="10" xfId="0" applyNumberFormat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center"/>
    </xf>
    <xf numFmtId="176" fontId="7" fillId="0" borderId="10" xfId="0" applyNumberFormat="1" applyFont="1" applyBorder="1" applyAlignment="1">
      <alignment horizontal="right"/>
    </xf>
    <xf numFmtId="0" fontId="7" fillId="3" borderId="10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176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left"/>
    </xf>
    <xf numFmtId="179" fontId="4" fillId="0" borderId="10" xfId="0" applyNumberFormat="1" applyFont="1" applyFill="1" applyBorder="1" applyAlignment="1">
      <alignment horizontal="right" vertical="center"/>
    </xf>
    <xf numFmtId="0" fontId="8" fillId="0" borderId="5" xfId="0" applyNumberFormat="1" applyFont="1" applyFill="1" applyBorder="1" applyAlignment="1">
      <alignment horizontal="right" vertical="center"/>
    </xf>
    <xf numFmtId="0" fontId="8" fillId="0" borderId="5" xfId="0" applyNumberFormat="1" applyFont="1" applyFill="1" applyBorder="1" applyAlignment="1">
      <alignment vertical="center"/>
    </xf>
    <xf numFmtId="0" fontId="7" fillId="0" borderId="0" xfId="0" applyNumberFormat="1" applyFont="1" applyBorder="1" applyAlignment="1"/>
    <xf numFmtId="0" fontId="11" fillId="5" borderId="10" xfId="0" applyNumberFormat="1" applyFont="1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>
      <alignment horizontal="center" vertical="center" wrapText="1"/>
    </xf>
    <xf numFmtId="0" fontId="8" fillId="3" borderId="10" xfId="0" applyNumberFormat="1" applyFont="1" applyFill="1" applyBorder="1" applyAlignment="1">
      <alignment horizontal="center" vertical="center"/>
    </xf>
    <xf numFmtId="0" fontId="8" fillId="3" borderId="10" xfId="0" applyNumberFormat="1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center" vertical="center" wrapText="1"/>
    </xf>
    <xf numFmtId="0" fontId="8" fillId="3" borderId="10" xfId="0" applyNumberFormat="1" applyFont="1" applyFill="1" applyBorder="1" applyAlignment="1" applyProtection="1">
      <alignment horizontal="center" vertical="center"/>
    </xf>
    <xf numFmtId="177" fontId="0" fillId="0" borderId="10" xfId="0" applyNumberFormat="1" applyBorder="1">
      <alignment vertical="center"/>
    </xf>
    <xf numFmtId="178" fontId="11" fillId="5" borderId="2" xfId="0" applyNumberFormat="1" applyFont="1" applyFill="1" applyBorder="1" applyAlignment="1">
      <alignment horizontal="center" vertical="center" wrapText="1"/>
    </xf>
    <xf numFmtId="177" fontId="0" fillId="0" borderId="10" xfId="0" applyNumberFormat="1" applyBorder="1" applyAlignment="1" applyProtection="1">
      <alignment horizontal="right" vertical="center"/>
    </xf>
    <xf numFmtId="177" fontId="0" fillId="0" borderId="15" xfId="0" applyNumberFormat="1" applyBorder="1" applyAlignment="1" applyProtection="1">
      <alignment horizontal="right" vertical="center"/>
    </xf>
    <xf numFmtId="177" fontId="0" fillId="0" borderId="16" xfId="0" applyNumberFormat="1" applyBorder="1" applyAlignment="1" applyProtection="1">
      <alignment horizontal="right" vertical="center"/>
    </xf>
    <xf numFmtId="177" fontId="0" fillId="8" borderId="10" xfId="0" applyNumberFormat="1" applyFill="1" applyBorder="1" applyAlignment="1" applyProtection="1">
      <alignment horizontal="right" vertical="center"/>
    </xf>
    <xf numFmtId="177" fontId="0" fillId="8" borderId="17" xfId="0" applyNumberFormat="1" applyFill="1" applyBorder="1" applyAlignment="1" applyProtection="1">
      <alignment horizontal="right" vertical="center"/>
    </xf>
    <xf numFmtId="177" fontId="0" fillId="4" borderId="0" xfId="0" applyNumberFormat="1" applyFill="1" applyBorder="1" applyAlignment="1" applyProtection="1">
      <alignment horizontal="right" vertical="center"/>
    </xf>
    <xf numFmtId="177" fontId="0" fillId="0" borderId="18" xfId="0" applyNumberFormat="1" applyBorder="1" applyAlignment="1" applyProtection="1">
      <alignment horizontal="right" vertical="center"/>
    </xf>
    <xf numFmtId="177" fontId="0" fillId="8" borderId="15" xfId="0" applyNumberFormat="1" applyFill="1" applyBorder="1" applyAlignment="1" applyProtection="1">
      <alignment horizontal="right" vertical="center"/>
    </xf>
    <xf numFmtId="177" fontId="0" fillId="8" borderId="19" xfId="0" applyNumberFormat="1" applyFill="1" applyBorder="1" applyAlignment="1" applyProtection="1">
      <alignment horizontal="right" vertical="center"/>
    </xf>
    <xf numFmtId="177" fontId="20" fillId="10" borderId="10" xfId="0" applyNumberFormat="1" applyFont="1" applyFill="1" applyBorder="1" applyAlignment="1" applyProtection="1">
      <alignment horizontal="left" vertical="center"/>
    </xf>
    <xf numFmtId="177" fontId="19" fillId="4" borderId="10" xfId="0" applyNumberFormat="1" applyFont="1" applyFill="1" applyBorder="1" applyAlignment="1" applyProtection="1">
      <alignment horizontal="right" vertical="center"/>
    </xf>
    <xf numFmtId="177" fontId="19" fillId="10" borderId="10" xfId="0" applyNumberFormat="1" applyFont="1" applyFill="1" applyBorder="1" applyAlignment="1" applyProtection="1">
      <alignment horizontal="left" vertical="center"/>
    </xf>
    <xf numFmtId="0" fontId="11" fillId="5" borderId="3" xfId="0" applyFont="1" applyFill="1" applyBorder="1" applyAlignment="1" applyProtection="1">
      <alignment horizontal="center" vertical="center"/>
      <protection locked="0"/>
    </xf>
    <xf numFmtId="0" fontId="8" fillId="7" borderId="3" xfId="0" applyNumberFormat="1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 wrapText="1"/>
    </xf>
    <xf numFmtId="177" fontId="0" fillId="0" borderId="0" xfId="0" applyNumberFormat="1" applyFill="1" applyBorder="1" applyAlignment="1" applyProtection="1">
      <alignment horizontal="right" vertical="center"/>
    </xf>
    <xf numFmtId="177" fontId="0" fillId="0" borderId="15" xfId="0" applyNumberFormat="1" applyFill="1" applyBorder="1" applyAlignment="1" applyProtection="1">
      <alignment horizontal="right" vertical="center"/>
    </xf>
    <xf numFmtId="0" fontId="0" fillId="4" borderId="0" xfId="0" applyFill="1" applyProtection="1">
      <alignment vertical="center"/>
    </xf>
    <xf numFmtId="177" fontId="0" fillId="4" borderId="0" xfId="0" applyNumberFormat="1" applyFill="1" applyProtection="1">
      <alignment vertical="center"/>
    </xf>
    <xf numFmtId="177" fontId="0" fillId="4" borderId="0" xfId="1" applyNumberFormat="1" applyFont="1" applyFill="1" applyProtection="1">
      <alignment vertical="center"/>
    </xf>
    <xf numFmtId="177" fontId="0" fillId="4" borderId="0" xfId="0" applyNumberFormat="1" applyFill="1" applyAlignment="1" applyProtection="1">
      <alignment horizontal="right" vertical="center"/>
    </xf>
    <xf numFmtId="0" fontId="9" fillId="6" borderId="1" xfId="0" applyFont="1" applyFill="1" applyBorder="1" applyAlignment="1" applyProtection="1">
      <alignment horizontal="center" vertical="center"/>
    </xf>
    <xf numFmtId="177" fontId="16" fillId="9" borderId="10" xfId="0" applyNumberFormat="1" applyFont="1" applyFill="1" applyBorder="1" applyAlignment="1" applyProtection="1">
      <alignment horizontal="center" vertical="center"/>
    </xf>
    <xf numFmtId="177" fontId="9" fillId="6" borderId="10" xfId="0" applyNumberFormat="1" applyFont="1" applyFill="1" applyBorder="1" applyAlignment="1" applyProtection="1">
      <alignment horizontal="center" vertical="center"/>
    </xf>
    <xf numFmtId="177" fontId="9" fillId="8" borderId="10" xfId="0" applyNumberFormat="1" applyFont="1" applyFill="1" applyBorder="1" applyAlignment="1" applyProtection="1">
      <alignment horizontal="center" vertical="center"/>
    </xf>
    <xf numFmtId="177" fontId="9" fillId="8" borderId="17" xfId="0" applyNumberFormat="1" applyFont="1" applyFill="1" applyBorder="1" applyAlignment="1" applyProtection="1">
      <alignment horizontal="center" vertical="center"/>
    </xf>
    <xf numFmtId="0" fontId="0" fillId="0" borderId="0" xfId="0" applyProtection="1">
      <alignment vertical="center"/>
    </xf>
    <xf numFmtId="0" fontId="9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4" borderId="0" xfId="0" applyFill="1" applyBorder="1" applyProtection="1">
      <alignment vertical="center"/>
    </xf>
    <xf numFmtId="177" fontId="9" fillId="0" borderId="0" xfId="0" applyNumberFormat="1" applyFont="1" applyFill="1" applyBorder="1" applyAlignment="1" applyProtection="1">
      <alignment horizontal="center" vertical="center"/>
    </xf>
    <xf numFmtId="177" fontId="16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0" fillId="4" borderId="0" xfId="0" applyFill="1" applyBorder="1" applyAlignment="1" applyProtection="1">
      <alignment horizontal="center" vertical="center"/>
    </xf>
    <xf numFmtId="177" fontId="16" fillId="9" borderId="2" xfId="0" applyNumberFormat="1" applyFont="1" applyFill="1" applyBorder="1" applyAlignment="1" applyProtection="1">
      <alignment horizontal="center" vertical="center"/>
    </xf>
    <xf numFmtId="177" fontId="9" fillId="6" borderId="2" xfId="0" applyNumberFormat="1" applyFont="1" applyFill="1" applyBorder="1" applyAlignment="1" applyProtection="1">
      <alignment horizontal="center" vertical="center"/>
    </xf>
    <xf numFmtId="177" fontId="9" fillId="8" borderId="2" xfId="0" applyNumberFormat="1" applyFont="1" applyFill="1" applyBorder="1" applyAlignment="1" applyProtection="1">
      <alignment horizontal="center" vertical="center"/>
    </xf>
    <xf numFmtId="177" fontId="9" fillId="8" borderId="2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7" fontId="0" fillId="0" borderId="18" xfId="0" applyNumberFormat="1" applyBorder="1" applyProtection="1">
      <alignment vertical="center"/>
    </xf>
    <xf numFmtId="177" fontId="0" fillId="0" borderId="15" xfId="0" applyNumberFormat="1" applyBorder="1" applyProtection="1">
      <alignment vertical="center"/>
    </xf>
    <xf numFmtId="177" fontId="0" fillId="8" borderId="15" xfId="0" applyNumberFormat="1" applyFill="1" applyBorder="1" applyProtection="1">
      <alignment vertical="center"/>
    </xf>
    <xf numFmtId="177" fontId="0" fillId="8" borderId="19" xfId="0" applyNumberFormat="1" applyFill="1" applyBorder="1" applyProtection="1">
      <alignment vertical="center"/>
    </xf>
    <xf numFmtId="0" fontId="0" fillId="0" borderId="3" xfId="0" applyBorder="1" applyAlignment="1" applyProtection="1">
      <alignment horizontal="center" vertical="center"/>
    </xf>
    <xf numFmtId="177" fontId="0" fillId="0" borderId="0" xfId="0" applyNumberFormat="1" applyProtection="1">
      <alignment vertical="center"/>
    </xf>
    <xf numFmtId="0" fontId="21" fillId="0" borderId="10" xfId="0" applyFont="1" applyBorder="1" applyAlignment="1">
      <alignment horizontal="center" vertical="center"/>
    </xf>
    <xf numFmtId="177" fontId="16" fillId="9" borderId="12" xfId="0" applyNumberFormat="1" applyFont="1" applyFill="1" applyBorder="1" applyAlignment="1" applyProtection="1">
      <alignment horizontal="center" vertical="center"/>
    </xf>
    <xf numFmtId="177" fontId="0" fillId="4" borderId="22" xfId="0" applyNumberFormat="1" applyFill="1" applyBorder="1" applyProtection="1">
      <alignment vertical="center"/>
    </xf>
    <xf numFmtId="177" fontId="0" fillId="4" borderId="0" xfId="0" applyNumberFormat="1" applyFill="1" applyBorder="1" applyProtection="1">
      <alignment vertical="center"/>
    </xf>
    <xf numFmtId="177" fontId="7" fillId="0" borderId="5" xfId="0" applyNumberFormat="1" applyFont="1" applyFill="1" applyBorder="1" applyAlignment="1">
      <alignment horizontal="center"/>
    </xf>
    <xf numFmtId="179" fontId="7" fillId="0" borderId="5" xfId="0" applyNumberFormat="1" applyFont="1" applyFill="1" applyBorder="1" applyAlignment="1">
      <alignment horizontal="center"/>
    </xf>
    <xf numFmtId="179" fontId="8" fillId="0" borderId="5" xfId="0" applyNumberFormat="1" applyFont="1" applyFill="1" applyBorder="1" applyAlignment="1">
      <alignment horizontal="center"/>
    </xf>
    <xf numFmtId="177" fontId="7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vertical="center"/>
    </xf>
    <xf numFmtId="0" fontId="8" fillId="0" borderId="24" xfId="0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0" fillId="0" borderId="25" xfId="0" applyBorder="1" applyAlignment="1">
      <alignment vertical="center"/>
    </xf>
    <xf numFmtId="177" fontId="4" fillId="4" borderId="26" xfId="0" applyNumberFormat="1" applyFont="1" applyFill="1" applyBorder="1" applyAlignment="1">
      <alignment horizontal="right" vertical="center"/>
    </xf>
    <xf numFmtId="0" fontId="4" fillId="4" borderId="28" xfId="0" applyFont="1" applyFill="1" applyBorder="1" applyAlignment="1">
      <alignment horizontal="center" vertical="center"/>
    </xf>
    <xf numFmtId="177" fontId="7" fillId="0" borderId="30" xfId="0" applyNumberFormat="1" applyFont="1" applyFill="1" applyBorder="1" applyAlignment="1">
      <alignment horizontal="center"/>
    </xf>
    <xf numFmtId="49" fontId="4" fillId="0" borderId="31" xfId="0" applyNumberFormat="1" applyFont="1" applyFill="1" applyBorder="1" applyAlignment="1" applyProtection="1">
      <alignment horizontal="center" vertical="center"/>
      <protection locked="0"/>
    </xf>
    <xf numFmtId="0" fontId="0" fillId="0" borderId="29" xfId="0" applyBorder="1">
      <alignment vertical="center"/>
    </xf>
    <xf numFmtId="0" fontId="8" fillId="7" borderId="23" xfId="0" applyNumberFormat="1" applyFont="1" applyFill="1" applyBorder="1" applyAlignment="1">
      <alignment vertical="center"/>
    </xf>
    <xf numFmtId="0" fontId="0" fillId="0" borderId="27" xfId="0" applyBorder="1" applyAlignment="1"/>
    <xf numFmtId="177" fontId="7" fillId="0" borderId="26" xfId="0" applyNumberFormat="1" applyFont="1" applyBorder="1" applyAlignment="1">
      <alignment vertical="center"/>
    </xf>
    <xf numFmtId="0" fontId="8" fillId="0" borderId="32" xfId="0" applyFont="1" applyFill="1" applyBorder="1" applyAlignment="1">
      <alignment horizontal="center" vertical="center"/>
    </xf>
    <xf numFmtId="49" fontId="4" fillId="0" borderId="32" xfId="0" applyNumberFormat="1" applyFont="1" applyFill="1" applyBorder="1" applyAlignment="1" applyProtection="1">
      <alignment horizontal="center" vertical="center"/>
      <protection locked="0"/>
    </xf>
    <xf numFmtId="0" fontId="4" fillId="4" borderId="3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left" vertical="center"/>
    </xf>
    <xf numFmtId="0" fontId="6" fillId="5" borderId="10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11" fillId="5" borderId="5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right"/>
    </xf>
    <xf numFmtId="179" fontId="8" fillId="0" borderId="5" xfId="0" applyNumberFormat="1" applyFont="1" applyFill="1" applyBorder="1" applyAlignment="1">
      <alignment horizontal="right"/>
    </xf>
    <xf numFmtId="49" fontId="0" fillId="2" borderId="10" xfId="0" applyNumberFormat="1" applyFont="1" applyFill="1" applyBorder="1" applyAlignment="1" applyProtection="1">
      <alignment horizontal="center" vertical="center"/>
      <protection locked="0"/>
    </xf>
    <xf numFmtId="177" fontId="0" fillId="0" borderId="29" xfId="0" applyNumberFormat="1" applyBorder="1" applyAlignment="1" applyProtection="1">
      <alignment horizontal="right" vertical="center"/>
    </xf>
    <xf numFmtId="177" fontId="0" fillId="8" borderId="29" xfId="0" applyNumberFormat="1" applyFill="1" applyBorder="1" applyAlignment="1" applyProtection="1">
      <alignment horizontal="right" vertical="center"/>
    </xf>
    <xf numFmtId="177" fontId="16" fillId="9" borderId="11" xfId="0" applyNumberFormat="1" applyFont="1" applyFill="1" applyBorder="1" applyAlignment="1" applyProtection="1">
      <alignment horizontal="center" vertical="center"/>
    </xf>
    <xf numFmtId="177" fontId="9" fillId="6" borderId="11" xfId="0" applyNumberFormat="1" applyFont="1" applyFill="1" applyBorder="1" applyAlignment="1" applyProtection="1">
      <alignment horizontal="center" vertical="center"/>
    </xf>
    <xf numFmtId="177" fontId="9" fillId="8" borderId="11" xfId="0" applyNumberFormat="1" applyFont="1" applyFill="1" applyBorder="1" applyAlignment="1" applyProtection="1">
      <alignment horizontal="center" vertical="center"/>
    </xf>
    <xf numFmtId="177" fontId="9" fillId="8" borderId="33" xfId="0" applyNumberFormat="1" applyFont="1" applyFill="1" applyBorder="1" applyAlignment="1" applyProtection="1">
      <alignment horizontal="center" vertical="center"/>
    </xf>
    <xf numFmtId="177" fontId="0" fillId="8" borderId="34" xfId="0" applyNumberFormat="1" applyFill="1" applyBorder="1" applyAlignment="1" applyProtection="1">
      <alignment horizontal="right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0" fillId="4" borderId="14" xfId="0" applyFont="1" applyFill="1" applyBorder="1" applyAlignment="1" applyProtection="1">
      <alignment horizontal="center" vertical="center"/>
    </xf>
  </cellXfs>
  <cellStyles count="6">
    <cellStyle name="쉼표 [0]" xfId="1" builtinId="6"/>
    <cellStyle name="쉼표 [0] 2" xfId="5"/>
    <cellStyle name="표준" xfId="0" builtinId="0"/>
    <cellStyle name="표준 2" xfId="2"/>
    <cellStyle name="표준 3" xfId="3"/>
    <cellStyle name="표준 4" xfId="4"/>
  </cellStyles>
  <dxfs count="11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b/>
        <i val="0"/>
        <strike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7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AM77"/>
  <sheetViews>
    <sheetView tabSelected="1" zoomScaleNormal="80" workbookViewId="0">
      <selection activeCell="F31" sqref="F31"/>
    </sheetView>
  </sheetViews>
  <sheetFormatPr defaultRowHeight="16.5"/>
  <cols>
    <col min="1" max="1" width="2.375" style="170" customWidth="1"/>
    <col min="2" max="2" width="15.5" style="170" bestFit="1" customWidth="1"/>
    <col min="3" max="3" width="13.875" style="188" bestFit="1" customWidth="1"/>
    <col min="4" max="4" width="12.375" style="188" bestFit="1" customWidth="1"/>
    <col min="5" max="5" width="11.125" style="162" bestFit="1" customWidth="1"/>
    <col min="6" max="6" width="13.875" style="188" bestFit="1" customWidth="1"/>
    <col min="7" max="7" width="12.375" style="188" bestFit="1" customWidth="1"/>
    <col min="8" max="8" width="11.125" style="162" bestFit="1" customWidth="1"/>
    <col min="9" max="9" width="13.875" style="188" bestFit="1" customWidth="1"/>
    <col min="10" max="10" width="12.375" style="188" bestFit="1" customWidth="1"/>
    <col min="11" max="11" width="11.125" style="162" bestFit="1" customWidth="1"/>
    <col min="12" max="12" width="13.875" style="188" bestFit="1" customWidth="1"/>
    <col min="13" max="13" width="12.375" style="188" bestFit="1" customWidth="1"/>
    <col min="14" max="14" width="11.125" style="162" bestFit="1" customWidth="1"/>
    <col min="15" max="15" width="13.875" style="188" bestFit="1" customWidth="1"/>
    <col min="16" max="16" width="12.375" style="188" bestFit="1" customWidth="1"/>
    <col min="17" max="17" width="11.125" style="162" bestFit="1" customWidth="1"/>
    <col min="18" max="18" width="13.875" style="188" bestFit="1" customWidth="1"/>
    <col min="19" max="19" width="12.375" style="188" bestFit="1" customWidth="1"/>
    <col min="20" max="20" width="11.125" style="162" bestFit="1" customWidth="1"/>
    <col min="21" max="21" width="13.875" style="188" bestFit="1" customWidth="1"/>
    <col min="22" max="22" width="12.375" style="188" bestFit="1" customWidth="1"/>
    <col min="23" max="23" width="9.25" style="162" bestFit="1" customWidth="1"/>
    <col min="24" max="24" width="13.875" style="188" bestFit="1" customWidth="1"/>
    <col min="25" max="25" width="12.375" style="188" bestFit="1" customWidth="1"/>
    <col min="26" max="26" width="9.25" style="162" bestFit="1" customWidth="1"/>
    <col min="27" max="27" width="13.875" style="188" bestFit="1" customWidth="1"/>
    <col min="28" max="28" width="12.375" style="188" bestFit="1" customWidth="1"/>
    <col min="29" max="29" width="9.25" style="162" bestFit="1" customWidth="1"/>
    <col min="30" max="30" width="15.125" style="188" bestFit="1" customWidth="1"/>
    <col min="31" max="31" width="12.375" style="188" bestFit="1" customWidth="1"/>
    <col min="32" max="32" width="10.25" style="162" bestFit="1" customWidth="1"/>
    <col min="33" max="33" width="15.125" style="188" bestFit="1" customWidth="1"/>
    <col min="34" max="34" width="12.375" style="188" bestFit="1" customWidth="1"/>
    <col min="35" max="35" width="10.25" style="162" bestFit="1" customWidth="1"/>
    <col min="36" max="36" width="15.125" style="188" bestFit="1" customWidth="1"/>
    <col min="37" max="37" width="12.375" style="188" bestFit="1" customWidth="1"/>
    <col min="38" max="38" width="10.25" style="162" bestFit="1" customWidth="1"/>
    <col min="39" max="16384" width="9" style="170"/>
  </cols>
  <sheetData>
    <row r="1" spans="2:39" s="161" customFormat="1" ht="19.5" customHeight="1"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</row>
    <row r="2" spans="2:39" s="161" customFormat="1" ht="19.5" customHeight="1">
      <c r="B2" s="152" t="s">
        <v>172</v>
      </c>
      <c r="C2" s="153">
        <f>SUM(C11,F11,I11,L11,O11,R11,U11,X11,AA11,AD11,AG11,AJ11)</f>
        <v>0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</row>
    <row r="3" spans="2:39" s="161" customFormat="1" ht="19.5" customHeight="1">
      <c r="B3" s="154" t="s">
        <v>173</v>
      </c>
      <c r="C3" s="153">
        <f>SUM(D11,G11,J11,M11,P11,S11,V11,Y11,AB11,AE11,AH11,AK11)</f>
        <v>0</v>
      </c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</row>
    <row r="4" spans="2:39" s="161" customFormat="1" ht="19.5" customHeight="1">
      <c r="B4" s="154" t="s">
        <v>174</v>
      </c>
      <c r="C4" s="153">
        <f>SUM(E11,H11,K11,N11,Q11,T11,W11,Z11,AC11,AF11,AI11,AL11)</f>
        <v>0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</row>
    <row r="5" spans="2:39" s="161" customFormat="1" ht="19.5" customHeight="1">
      <c r="B5" s="233"/>
      <c r="C5" s="233"/>
      <c r="D5" s="162"/>
      <c r="E5" s="162"/>
      <c r="F5" s="162"/>
      <c r="G5" s="162"/>
      <c r="H5" s="162"/>
      <c r="I5" s="162"/>
      <c r="J5" s="162"/>
      <c r="K5" s="163"/>
      <c r="L5" s="162"/>
      <c r="M5" s="162"/>
      <c r="N5" s="164"/>
      <c r="O5" s="162"/>
      <c r="P5" s="162"/>
      <c r="Q5" s="163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</row>
    <row r="6" spans="2:39" s="161" customFormat="1" ht="19.5" customHeight="1">
      <c r="B6" s="232" t="s">
        <v>185</v>
      </c>
      <c r="C6" s="232"/>
      <c r="D6" s="162"/>
      <c r="E6" s="162"/>
      <c r="F6" s="162"/>
      <c r="G6" s="162"/>
      <c r="H6" s="162"/>
      <c r="I6" s="162"/>
      <c r="J6" s="162"/>
      <c r="K6" s="163"/>
      <c r="L6" s="162"/>
      <c r="M6" s="162"/>
      <c r="N6" s="164"/>
      <c r="O6" s="162"/>
      <c r="P6" s="162"/>
      <c r="Q6" s="163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</row>
    <row r="7" spans="2:39">
      <c r="B7" s="165" t="s">
        <v>184</v>
      </c>
      <c r="C7" s="166" t="s">
        <v>148</v>
      </c>
      <c r="D7" s="167" t="s">
        <v>149</v>
      </c>
      <c r="E7" s="168" t="s">
        <v>14</v>
      </c>
      <c r="F7" s="166" t="s">
        <v>161</v>
      </c>
      <c r="G7" s="167" t="s">
        <v>150</v>
      </c>
      <c r="H7" s="168" t="s">
        <v>15</v>
      </c>
      <c r="I7" s="166" t="s">
        <v>162</v>
      </c>
      <c r="J7" s="167" t="s">
        <v>151</v>
      </c>
      <c r="K7" s="168" t="s">
        <v>16</v>
      </c>
      <c r="L7" s="166" t="s">
        <v>163</v>
      </c>
      <c r="M7" s="167" t="s">
        <v>152</v>
      </c>
      <c r="N7" s="168" t="s">
        <v>17</v>
      </c>
      <c r="O7" s="166" t="s">
        <v>164</v>
      </c>
      <c r="P7" s="167" t="s">
        <v>153</v>
      </c>
      <c r="Q7" s="168" t="s">
        <v>18</v>
      </c>
      <c r="R7" s="166" t="s">
        <v>165</v>
      </c>
      <c r="S7" s="167" t="s">
        <v>154</v>
      </c>
      <c r="T7" s="168" t="s">
        <v>19</v>
      </c>
      <c r="U7" s="166" t="s">
        <v>166</v>
      </c>
      <c r="V7" s="167" t="s">
        <v>155</v>
      </c>
      <c r="W7" s="168" t="s">
        <v>20</v>
      </c>
      <c r="X7" s="166" t="s">
        <v>167</v>
      </c>
      <c r="Y7" s="167" t="s">
        <v>156</v>
      </c>
      <c r="Z7" s="168" t="s">
        <v>21</v>
      </c>
      <c r="AA7" s="166" t="s">
        <v>168</v>
      </c>
      <c r="AB7" s="167" t="s">
        <v>157</v>
      </c>
      <c r="AC7" s="168" t="s">
        <v>22</v>
      </c>
      <c r="AD7" s="166" t="s">
        <v>169</v>
      </c>
      <c r="AE7" s="167" t="s">
        <v>158</v>
      </c>
      <c r="AF7" s="168" t="s">
        <v>23</v>
      </c>
      <c r="AG7" s="166" t="s">
        <v>170</v>
      </c>
      <c r="AH7" s="167" t="s">
        <v>159</v>
      </c>
      <c r="AI7" s="168" t="s">
        <v>24</v>
      </c>
      <c r="AJ7" s="166" t="s">
        <v>171</v>
      </c>
      <c r="AK7" s="167" t="s">
        <v>160</v>
      </c>
      <c r="AL7" s="169" t="s">
        <v>25</v>
      </c>
    </row>
    <row r="8" spans="2:39">
      <c r="B8" s="171" t="s">
        <v>13</v>
      </c>
      <c r="C8" s="145">
        <f t="shared" ref="C8:E10" si="0">C20+C26+C32+C38+C44+C50+C56+C62+C68</f>
        <v>0</v>
      </c>
      <c r="D8" s="143">
        <f t="shared" si="0"/>
        <v>0</v>
      </c>
      <c r="E8" s="146">
        <f t="shared" si="0"/>
        <v>0</v>
      </c>
      <c r="F8" s="143">
        <f t="shared" ref="F8:AL8" si="1">F20+F26+F32+F38+F44+F50+F56+F62+F68</f>
        <v>0</v>
      </c>
      <c r="G8" s="143">
        <f t="shared" si="1"/>
        <v>0</v>
      </c>
      <c r="H8" s="146">
        <f t="shared" si="1"/>
        <v>0</v>
      </c>
      <c r="I8" s="143">
        <f t="shared" si="1"/>
        <v>0</v>
      </c>
      <c r="J8" s="143">
        <f t="shared" si="1"/>
        <v>0</v>
      </c>
      <c r="K8" s="146">
        <f t="shared" si="1"/>
        <v>0</v>
      </c>
      <c r="L8" s="143">
        <f t="shared" si="1"/>
        <v>0</v>
      </c>
      <c r="M8" s="143">
        <f t="shared" si="1"/>
        <v>0</v>
      </c>
      <c r="N8" s="146">
        <f t="shared" si="1"/>
        <v>0</v>
      </c>
      <c r="O8" s="143">
        <f t="shared" si="1"/>
        <v>0</v>
      </c>
      <c r="P8" s="143">
        <f t="shared" si="1"/>
        <v>0</v>
      </c>
      <c r="Q8" s="146">
        <f t="shared" si="1"/>
        <v>0</v>
      </c>
      <c r="R8" s="143">
        <f t="shared" si="1"/>
        <v>0</v>
      </c>
      <c r="S8" s="143">
        <f t="shared" si="1"/>
        <v>0</v>
      </c>
      <c r="T8" s="146">
        <f t="shared" si="1"/>
        <v>0</v>
      </c>
      <c r="U8" s="143">
        <f t="shared" si="1"/>
        <v>0</v>
      </c>
      <c r="V8" s="143">
        <f t="shared" si="1"/>
        <v>0</v>
      </c>
      <c r="W8" s="146">
        <f t="shared" si="1"/>
        <v>0</v>
      </c>
      <c r="X8" s="143">
        <f t="shared" si="1"/>
        <v>0</v>
      </c>
      <c r="Y8" s="143">
        <f t="shared" si="1"/>
        <v>0</v>
      </c>
      <c r="Z8" s="146">
        <f t="shared" si="1"/>
        <v>0</v>
      </c>
      <c r="AA8" s="143">
        <f t="shared" si="1"/>
        <v>0</v>
      </c>
      <c r="AB8" s="143">
        <f t="shared" si="1"/>
        <v>0</v>
      </c>
      <c r="AC8" s="146">
        <f t="shared" si="1"/>
        <v>0</v>
      </c>
      <c r="AD8" s="143">
        <f t="shared" si="1"/>
        <v>0</v>
      </c>
      <c r="AE8" s="143">
        <f t="shared" si="1"/>
        <v>0</v>
      </c>
      <c r="AF8" s="146">
        <f t="shared" si="1"/>
        <v>0</v>
      </c>
      <c r="AG8" s="143">
        <f t="shared" si="1"/>
        <v>0</v>
      </c>
      <c r="AH8" s="143">
        <f t="shared" si="1"/>
        <v>0</v>
      </c>
      <c r="AI8" s="146">
        <f t="shared" si="1"/>
        <v>0</v>
      </c>
      <c r="AJ8" s="143">
        <f t="shared" si="1"/>
        <v>0</v>
      </c>
      <c r="AK8" s="143">
        <f t="shared" si="1"/>
        <v>0</v>
      </c>
      <c r="AL8" s="147">
        <f t="shared" si="1"/>
        <v>0</v>
      </c>
    </row>
    <row r="9" spans="2:39">
      <c r="B9" s="171" t="s">
        <v>26</v>
      </c>
      <c r="C9" s="145">
        <f t="shared" si="0"/>
        <v>0</v>
      </c>
      <c r="D9" s="143">
        <f t="shared" si="0"/>
        <v>0</v>
      </c>
      <c r="E9" s="146">
        <f t="shared" si="0"/>
        <v>0</v>
      </c>
      <c r="F9" s="143">
        <f t="shared" ref="F9:AL9" si="2">F21+F27+F33+F39+F45+F51+F57+F63+F69</f>
        <v>0</v>
      </c>
      <c r="G9" s="143">
        <f t="shared" si="2"/>
        <v>0</v>
      </c>
      <c r="H9" s="146">
        <f t="shared" si="2"/>
        <v>0</v>
      </c>
      <c r="I9" s="143">
        <f t="shared" si="2"/>
        <v>0</v>
      </c>
      <c r="J9" s="143">
        <f t="shared" si="2"/>
        <v>0</v>
      </c>
      <c r="K9" s="146">
        <f t="shared" si="2"/>
        <v>0</v>
      </c>
      <c r="L9" s="143">
        <f t="shared" si="2"/>
        <v>0</v>
      </c>
      <c r="M9" s="143">
        <f t="shared" si="2"/>
        <v>0</v>
      </c>
      <c r="N9" s="146">
        <f t="shared" si="2"/>
        <v>0</v>
      </c>
      <c r="O9" s="143">
        <f t="shared" si="2"/>
        <v>0</v>
      </c>
      <c r="P9" s="143">
        <f t="shared" si="2"/>
        <v>0</v>
      </c>
      <c r="Q9" s="146">
        <f t="shared" si="2"/>
        <v>0</v>
      </c>
      <c r="R9" s="143">
        <f t="shared" si="2"/>
        <v>0</v>
      </c>
      <c r="S9" s="143">
        <f t="shared" si="2"/>
        <v>0</v>
      </c>
      <c r="T9" s="146">
        <f t="shared" si="2"/>
        <v>0</v>
      </c>
      <c r="U9" s="143">
        <f t="shared" si="2"/>
        <v>0</v>
      </c>
      <c r="V9" s="143">
        <f t="shared" si="2"/>
        <v>0</v>
      </c>
      <c r="W9" s="146">
        <f t="shared" si="2"/>
        <v>0</v>
      </c>
      <c r="X9" s="143">
        <f t="shared" si="2"/>
        <v>0</v>
      </c>
      <c r="Y9" s="143">
        <f t="shared" si="2"/>
        <v>0</v>
      </c>
      <c r="Z9" s="146">
        <f t="shared" si="2"/>
        <v>0</v>
      </c>
      <c r="AA9" s="143">
        <f t="shared" si="2"/>
        <v>0</v>
      </c>
      <c r="AB9" s="143">
        <f t="shared" si="2"/>
        <v>0</v>
      </c>
      <c r="AC9" s="146">
        <f t="shared" si="2"/>
        <v>0</v>
      </c>
      <c r="AD9" s="143">
        <f t="shared" si="2"/>
        <v>0</v>
      </c>
      <c r="AE9" s="143">
        <f t="shared" si="2"/>
        <v>0</v>
      </c>
      <c r="AF9" s="146">
        <f t="shared" si="2"/>
        <v>0</v>
      </c>
      <c r="AG9" s="143">
        <f t="shared" si="2"/>
        <v>0</v>
      </c>
      <c r="AH9" s="143">
        <f t="shared" si="2"/>
        <v>0</v>
      </c>
      <c r="AI9" s="146">
        <f t="shared" si="2"/>
        <v>0</v>
      </c>
      <c r="AJ9" s="143">
        <f t="shared" si="2"/>
        <v>0</v>
      </c>
      <c r="AK9" s="143">
        <f t="shared" si="2"/>
        <v>0</v>
      </c>
      <c r="AL9" s="147">
        <f t="shared" si="2"/>
        <v>0</v>
      </c>
    </row>
    <row r="10" spans="2:39">
      <c r="B10" s="171" t="s">
        <v>27</v>
      </c>
      <c r="C10" s="145">
        <f t="shared" si="0"/>
        <v>0</v>
      </c>
      <c r="D10" s="143">
        <f t="shared" si="0"/>
        <v>0</v>
      </c>
      <c r="E10" s="146">
        <f t="shared" si="0"/>
        <v>0</v>
      </c>
      <c r="F10" s="143">
        <f t="shared" ref="F10:AL10" si="3">F22+F28+F34+F40+F46+F52+F58+F64+F70</f>
        <v>0</v>
      </c>
      <c r="G10" s="143">
        <f t="shared" si="3"/>
        <v>0</v>
      </c>
      <c r="H10" s="146">
        <f t="shared" si="3"/>
        <v>0</v>
      </c>
      <c r="I10" s="143">
        <f t="shared" si="3"/>
        <v>0</v>
      </c>
      <c r="J10" s="143">
        <f t="shared" si="3"/>
        <v>0</v>
      </c>
      <c r="K10" s="146">
        <f t="shared" si="3"/>
        <v>0</v>
      </c>
      <c r="L10" s="143">
        <f t="shared" si="3"/>
        <v>0</v>
      </c>
      <c r="M10" s="143">
        <f t="shared" si="3"/>
        <v>0</v>
      </c>
      <c r="N10" s="146">
        <f t="shared" si="3"/>
        <v>0</v>
      </c>
      <c r="O10" s="143">
        <f t="shared" si="3"/>
        <v>0</v>
      </c>
      <c r="P10" s="143">
        <f t="shared" si="3"/>
        <v>0</v>
      </c>
      <c r="Q10" s="146">
        <f t="shared" si="3"/>
        <v>0</v>
      </c>
      <c r="R10" s="143">
        <f t="shared" si="3"/>
        <v>0</v>
      </c>
      <c r="S10" s="143">
        <f t="shared" si="3"/>
        <v>0</v>
      </c>
      <c r="T10" s="146">
        <f t="shared" si="3"/>
        <v>0</v>
      </c>
      <c r="U10" s="143">
        <f t="shared" si="3"/>
        <v>0</v>
      </c>
      <c r="V10" s="143">
        <f t="shared" si="3"/>
        <v>0</v>
      </c>
      <c r="W10" s="146">
        <f t="shared" si="3"/>
        <v>0</v>
      </c>
      <c r="X10" s="143">
        <f t="shared" si="3"/>
        <v>0</v>
      </c>
      <c r="Y10" s="143">
        <f t="shared" si="3"/>
        <v>0</v>
      </c>
      <c r="Z10" s="146">
        <f t="shared" si="3"/>
        <v>0</v>
      </c>
      <c r="AA10" s="143">
        <f t="shared" si="3"/>
        <v>0</v>
      </c>
      <c r="AB10" s="143">
        <f t="shared" si="3"/>
        <v>0</v>
      </c>
      <c r="AC10" s="146">
        <f t="shared" si="3"/>
        <v>0</v>
      </c>
      <c r="AD10" s="143">
        <f t="shared" si="3"/>
        <v>0</v>
      </c>
      <c r="AE10" s="143">
        <f t="shared" si="3"/>
        <v>0</v>
      </c>
      <c r="AF10" s="146">
        <f t="shared" si="3"/>
        <v>0</v>
      </c>
      <c r="AG10" s="143">
        <f t="shared" si="3"/>
        <v>0</v>
      </c>
      <c r="AH10" s="143">
        <f t="shared" si="3"/>
        <v>0</v>
      </c>
      <c r="AI10" s="146">
        <f t="shared" si="3"/>
        <v>0</v>
      </c>
      <c r="AJ10" s="143">
        <f t="shared" si="3"/>
        <v>0</v>
      </c>
      <c r="AK10" s="143">
        <f t="shared" si="3"/>
        <v>0</v>
      </c>
      <c r="AL10" s="147">
        <f t="shared" si="3"/>
        <v>0</v>
      </c>
    </row>
    <row r="11" spans="2:39" ht="17.25" thickBot="1">
      <c r="B11" s="172"/>
      <c r="C11" s="149">
        <f>SUM(C8:C10)</f>
        <v>0</v>
      </c>
      <c r="D11" s="144">
        <f t="shared" ref="D11" si="4">SUM(D8:D10)</f>
        <v>0</v>
      </c>
      <c r="E11" s="150">
        <f>SUM(E8:E10)</f>
        <v>0</v>
      </c>
      <c r="F11" s="144">
        <f t="shared" ref="F11" si="5">SUM(F8:F10)</f>
        <v>0</v>
      </c>
      <c r="G11" s="144">
        <f t="shared" ref="G11:AL11" si="6">SUM(G8:G10)</f>
        <v>0</v>
      </c>
      <c r="H11" s="150">
        <f t="shared" si="6"/>
        <v>0</v>
      </c>
      <c r="I11" s="144">
        <f t="shared" si="6"/>
        <v>0</v>
      </c>
      <c r="J11" s="144">
        <f t="shared" si="6"/>
        <v>0</v>
      </c>
      <c r="K11" s="150">
        <f t="shared" si="6"/>
        <v>0</v>
      </c>
      <c r="L11" s="144">
        <f t="shared" si="6"/>
        <v>0</v>
      </c>
      <c r="M11" s="144">
        <f t="shared" si="6"/>
        <v>0</v>
      </c>
      <c r="N11" s="150">
        <f t="shared" si="6"/>
        <v>0</v>
      </c>
      <c r="O11" s="144">
        <f t="shared" si="6"/>
        <v>0</v>
      </c>
      <c r="P11" s="144">
        <f t="shared" si="6"/>
        <v>0</v>
      </c>
      <c r="Q11" s="150">
        <f t="shared" si="6"/>
        <v>0</v>
      </c>
      <c r="R11" s="144">
        <f t="shared" si="6"/>
        <v>0</v>
      </c>
      <c r="S11" s="144">
        <f t="shared" si="6"/>
        <v>0</v>
      </c>
      <c r="T11" s="150">
        <f t="shared" si="6"/>
        <v>0</v>
      </c>
      <c r="U11" s="144">
        <f t="shared" si="6"/>
        <v>0</v>
      </c>
      <c r="V11" s="144">
        <f t="shared" si="6"/>
        <v>0</v>
      </c>
      <c r="W11" s="150">
        <f t="shared" si="6"/>
        <v>0</v>
      </c>
      <c r="X11" s="144">
        <f t="shared" si="6"/>
        <v>0</v>
      </c>
      <c r="Y11" s="144">
        <f t="shared" si="6"/>
        <v>0</v>
      </c>
      <c r="Z11" s="150">
        <f t="shared" si="6"/>
        <v>0</v>
      </c>
      <c r="AA11" s="144">
        <f t="shared" si="6"/>
        <v>0</v>
      </c>
      <c r="AB11" s="144">
        <f t="shared" si="6"/>
        <v>0</v>
      </c>
      <c r="AC11" s="150">
        <f t="shared" si="6"/>
        <v>0</v>
      </c>
      <c r="AD11" s="144">
        <f t="shared" si="6"/>
        <v>0</v>
      </c>
      <c r="AE11" s="144">
        <f t="shared" si="6"/>
        <v>0</v>
      </c>
      <c r="AF11" s="150">
        <f t="shared" si="6"/>
        <v>0</v>
      </c>
      <c r="AG11" s="144">
        <f t="shared" si="6"/>
        <v>0</v>
      </c>
      <c r="AH11" s="144">
        <f t="shared" si="6"/>
        <v>0</v>
      </c>
      <c r="AI11" s="150">
        <f t="shared" si="6"/>
        <v>0</v>
      </c>
      <c r="AJ11" s="144">
        <f t="shared" si="6"/>
        <v>0</v>
      </c>
      <c r="AK11" s="144">
        <f t="shared" si="6"/>
        <v>0</v>
      </c>
      <c r="AL11" s="151">
        <f t="shared" si="6"/>
        <v>0</v>
      </c>
    </row>
    <row r="12" spans="2:39" s="161" customFormat="1">
      <c r="B12" s="17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</row>
    <row r="13" spans="2:39" s="173" customFormat="1" ht="20.25">
      <c r="B13" s="232" t="s">
        <v>186</v>
      </c>
      <c r="C13" s="232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</row>
    <row r="14" spans="2:39">
      <c r="B14" s="166" t="s">
        <v>187</v>
      </c>
      <c r="C14" s="166" t="s">
        <v>188</v>
      </c>
      <c r="D14" s="166" t="s">
        <v>189</v>
      </c>
      <c r="E14" s="166" t="s">
        <v>190</v>
      </c>
      <c r="F14" s="166" t="s">
        <v>191</v>
      </c>
      <c r="G14" s="166" t="s">
        <v>192</v>
      </c>
      <c r="H14" s="166" t="s">
        <v>193</v>
      </c>
      <c r="I14" s="166" t="s">
        <v>194</v>
      </c>
      <c r="J14" s="166" t="s">
        <v>195</v>
      </c>
      <c r="K14" s="166" t="s">
        <v>196</v>
      </c>
      <c r="L14" s="166" t="s">
        <v>197</v>
      </c>
      <c r="M14" s="190" t="s">
        <v>198</v>
      </c>
      <c r="N14" s="191"/>
      <c r="O14" s="175"/>
      <c r="P14" s="174"/>
      <c r="Q14" s="174"/>
      <c r="R14" s="175"/>
      <c r="S14" s="174"/>
      <c r="T14" s="174"/>
      <c r="U14" s="175"/>
      <c r="V14" s="174"/>
      <c r="W14" s="174"/>
      <c r="X14" s="175"/>
      <c r="Y14" s="174"/>
      <c r="Z14" s="174"/>
      <c r="AA14" s="175"/>
      <c r="AB14" s="174"/>
      <c r="AC14" s="174"/>
      <c r="AD14" s="175"/>
      <c r="AE14" s="174"/>
      <c r="AF14" s="174"/>
      <c r="AG14" s="175"/>
      <c r="AH14" s="174"/>
      <c r="AI14" s="174"/>
      <c r="AJ14" s="175"/>
      <c r="AK14" s="174"/>
      <c r="AL14" s="174"/>
      <c r="AM14" s="176"/>
    </row>
    <row r="15" spans="2:39" ht="17.25" thickBot="1">
      <c r="B15" s="160">
        <f>SUM(KIS!AX1,DAOU!AX1,JTNET!AX1,FDIK!AX1,KSNET!AX1,SMARTRO!AX1,SPC!AX1,KICC!AX1,COMPOSE!AX1,KCP!AX1)</f>
        <v>0</v>
      </c>
      <c r="C15" s="160">
        <f>SUM(KIS!AY1,DAOU!AY1,JTNET!AY1,FDIK!AY1,KSNET!AY1,SMARTRO!AY1,SPC!AY1,KICC!AY1,COMPOSE!AY1,KCP!AY1)</f>
        <v>0</v>
      </c>
      <c r="D15" s="160">
        <f>SUM(KIS!AZ1,DAOU!AZ1,JTNET!AZ1,FDIK!AZ1,KSNET!AZ1,SMARTRO!AZ1,SPC!AZ1,KICC!AZ1,COMPOSE!AZ1,KCP!AZ1)</f>
        <v>0</v>
      </c>
      <c r="E15" s="160">
        <f>SUM(KIS!BA1,DAOU!BA1,JTNET!BA1,FDIK!BA1,KSNET!BA1,SMARTRO!BA1,SPC!BA1,KICC!BA1,COMPOSE!BA1,KCP!BA1)</f>
        <v>0</v>
      </c>
      <c r="F15" s="160">
        <f>SUM(KIS!BB1,DAOU!BB1,JTNET!BB1,FDIK!BB1,KSNET!BB1,SMARTRO!BB1,SPC!BB1,KICC!BB1,COMPOSE!BB1,KCP!BB1)</f>
        <v>0</v>
      </c>
      <c r="G15" s="160">
        <f>SUM(KIS!BC1,DAOU!BC1,JTNET!BC1,FDIK!BC1,KSNET!BC1,SMARTRO!BC1,SPC!BC1,KICC!BC1,COMPOSE!BC1,KCP!BC1)</f>
        <v>0</v>
      </c>
      <c r="H15" s="160">
        <f>SUM(KIS!BD1,DAOU!BD1,JTNET!BD1,FDIK!BD1,KSNET!BD1,SMARTRO!BD1,SPC!BD1,KICC!BD1,COMPOSE!BD1,KCP!BD1)</f>
        <v>0</v>
      </c>
      <c r="I15" s="160">
        <f>SUM(KIS!BE1,DAOU!BE1,JTNET!BE1,FDIK!BE1,KSNET!BE1,SMARTRO!BE1,SPC!BE1,KICC!BE1,COMPOSE!BE1,KCP!BE1)</f>
        <v>0</v>
      </c>
      <c r="J15" s="160">
        <f>SUM(KIS!BF1,DAOU!BF1,JTNET!BF1,FDIK!BF1,KSNET!BF1,SMARTRO!BF1,SPC!BF1,KICC!BF1,COMPOSE!BF1,KCP!BF1)</f>
        <v>0</v>
      </c>
      <c r="K15" s="160">
        <f>SUM(KIS!BG1,DAOU!BG1,JTNET!BG1,FDIK!BG1,KSNET!BG1,SMARTRO!BG1,SPC!BG1,KICC!BG1,COMPOSE!BG1,KCP!BG1)</f>
        <v>0</v>
      </c>
      <c r="L15" s="160">
        <f>SUM(KIS!BH1,DAOU!BH1,JTNET!BH1,FDIK!BH1,KSNET!BH1,SMARTRO!BH1,SPC!BH1,KICC!BH1,COMPOSE!BH1,KCP!BH1)</f>
        <v>0</v>
      </c>
      <c r="M15" s="160">
        <f>SUM(KIS!BI1,DAOU!BI1,JTNET!BI1,FDIK!BI1,KSNET!BI1,SMARTRO!BI1,SPC!BI1,KICC!BI1,COMPOSE!BI1,KCP!BI1)</f>
        <v>0</v>
      </c>
      <c r="N15" s="191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76"/>
    </row>
    <row r="16" spans="2:39" s="161" customFormat="1"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92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73"/>
    </row>
    <row r="17" spans="2:38" s="161" customFormat="1">
      <c r="B17" s="17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</row>
    <row r="18" spans="2:38" s="161" customFormat="1" ht="20.25">
      <c r="B18" s="232" t="s">
        <v>176</v>
      </c>
      <c r="C18" s="23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</row>
    <row r="19" spans="2:38">
      <c r="B19" s="165" t="s">
        <v>175</v>
      </c>
      <c r="C19" s="227" t="s">
        <v>148</v>
      </c>
      <c r="D19" s="228" t="s">
        <v>149</v>
      </c>
      <c r="E19" s="229" t="s">
        <v>14</v>
      </c>
      <c r="F19" s="227" t="s">
        <v>161</v>
      </c>
      <c r="G19" s="228" t="s">
        <v>150</v>
      </c>
      <c r="H19" s="229" t="s">
        <v>15</v>
      </c>
      <c r="I19" s="227" t="s">
        <v>162</v>
      </c>
      <c r="J19" s="228" t="s">
        <v>151</v>
      </c>
      <c r="K19" s="229" t="s">
        <v>16</v>
      </c>
      <c r="L19" s="227" t="s">
        <v>163</v>
      </c>
      <c r="M19" s="228" t="s">
        <v>152</v>
      </c>
      <c r="N19" s="229" t="s">
        <v>17</v>
      </c>
      <c r="O19" s="227" t="s">
        <v>164</v>
      </c>
      <c r="P19" s="228" t="s">
        <v>153</v>
      </c>
      <c r="Q19" s="229" t="s">
        <v>18</v>
      </c>
      <c r="R19" s="227" t="s">
        <v>165</v>
      </c>
      <c r="S19" s="228" t="s">
        <v>154</v>
      </c>
      <c r="T19" s="229" t="s">
        <v>19</v>
      </c>
      <c r="U19" s="227" t="s">
        <v>166</v>
      </c>
      <c r="V19" s="228" t="s">
        <v>155</v>
      </c>
      <c r="W19" s="229" t="s">
        <v>20</v>
      </c>
      <c r="X19" s="227" t="s">
        <v>167</v>
      </c>
      <c r="Y19" s="228" t="s">
        <v>156</v>
      </c>
      <c r="Z19" s="229" t="s">
        <v>21</v>
      </c>
      <c r="AA19" s="227" t="s">
        <v>168</v>
      </c>
      <c r="AB19" s="228" t="s">
        <v>157</v>
      </c>
      <c r="AC19" s="229" t="s">
        <v>22</v>
      </c>
      <c r="AD19" s="227" t="s">
        <v>169</v>
      </c>
      <c r="AE19" s="228" t="s">
        <v>158</v>
      </c>
      <c r="AF19" s="229" t="s">
        <v>23</v>
      </c>
      <c r="AG19" s="227" t="s">
        <v>170</v>
      </c>
      <c r="AH19" s="228" t="s">
        <v>159</v>
      </c>
      <c r="AI19" s="229" t="s">
        <v>24</v>
      </c>
      <c r="AJ19" s="227" t="s">
        <v>171</v>
      </c>
      <c r="AK19" s="228" t="s">
        <v>160</v>
      </c>
      <c r="AL19" s="230" t="s">
        <v>25</v>
      </c>
    </row>
    <row r="20" spans="2:38">
      <c r="B20" s="171" t="s">
        <v>13</v>
      </c>
      <c r="C20" s="145">
        <f>COUNTIFS(KIS!$A:$A,$B$8,KIS!K:K,"영업중")</f>
        <v>0</v>
      </c>
      <c r="D20" s="225">
        <f>SUMIF(KIS!$A:$A,$B$8,KIS!L:L)</f>
        <v>0</v>
      </c>
      <c r="E20" s="226">
        <f>SUMIF(KIS!$A:$A,$B$8,KIS!M:M)</f>
        <v>0</v>
      </c>
      <c r="F20" s="225">
        <f>COUNTIFS(KIS!$A:$A,$B$8,KIS!N:N,"영업중")</f>
        <v>0</v>
      </c>
      <c r="G20" s="225">
        <f>SUMIF(KIS!$A:$A,$B$8,KIS!O:O)</f>
        <v>0</v>
      </c>
      <c r="H20" s="226">
        <f>SUMIF(KIS!$A:$A,$B$8,KIS!P:P)</f>
        <v>0</v>
      </c>
      <c r="I20" s="225">
        <f>COUNTIFS(KIS!$A:$A,$B$8,KIS!Q:Q,"영업중")</f>
        <v>0</v>
      </c>
      <c r="J20" s="225">
        <f>SUMIF(KIS!$A:$A,$B$8,KIS!R:R)</f>
        <v>0</v>
      </c>
      <c r="K20" s="226">
        <f>SUMIF(KIS!$A:$A,$B$8,KIS!S:S)</f>
        <v>0</v>
      </c>
      <c r="L20" s="225">
        <f>COUNTIFS(KIS!$A:$A,$B$8,KIS!T:T,"영업중")</f>
        <v>0</v>
      </c>
      <c r="M20" s="225">
        <f>SUMIF(KIS!$A:$A,$B$8,KIS!U:U)</f>
        <v>0</v>
      </c>
      <c r="N20" s="226">
        <f>SUMIF(KIS!$A:$A,$B$8,KIS!V:V)</f>
        <v>0</v>
      </c>
      <c r="O20" s="225">
        <f>COUNTIFS(KIS!$A:$A,$B$8,KIS!W:W,"영업중")</f>
        <v>0</v>
      </c>
      <c r="P20" s="225">
        <f>SUMIF(KIS!$A:$A,$B$8,KIS!X:X)</f>
        <v>0</v>
      </c>
      <c r="Q20" s="226">
        <f>SUMIF(KIS!$A:$A,$B$8,KIS!Y:Y)</f>
        <v>0</v>
      </c>
      <c r="R20" s="225">
        <f>COUNTIFS(KIS!$A:$A,$B$8,KIS!Z:Z,"영업중")</f>
        <v>0</v>
      </c>
      <c r="S20" s="225">
        <f>SUMIF(KIS!$A:$A,$B$8,KIS!AA:AA)</f>
        <v>0</v>
      </c>
      <c r="T20" s="226">
        <f>SUMIF(KIS!$A:$A,$B$8,KIS!AB:AB)</f>
        <v>0</v>
      </c>
      <c r="U20" s="225">
        <f>COUNTIFS(KIS!$A:$A,$B$8,KIS!AC:AC,"영업중")</f>
        <v>0</v>
      </c>
      <c r="V20" s="225">
        <f>SUMIF(KIS!$A:$A,$B$8,KIS!AD:AD)</f>
        <v>0</v>
      </c>
      <c r="W20" s="226">
        <f>SUMIF(KIS!$A:$A,$B$8,KIS!AE:AE)</f>
        <v>0</v>
      </c>
      <c r="X20" s="225">
        <f>COUNTIFS(KIS!$A:$A,$B$8,KIS!AF:AF,"영업중")</f>
        <v>0</v>
      </c>
      <c r="Y20" s="225">
        <f>SUMIF(KIS!$A:$A,$B$8,KIS!AG:AG)</f>
        <v>0</v>
      </c>
      <c r="Z20" s="226">
        <f>SUMIF(KIS!$A:$A,$B$8,KIS!AH:AH)</f>
        <v>0</v>
      </c>
      <c r="AA20" s="225">
        <f>COUNTIFS(KIS!$A:$A,$B$8,KIS!AI:AI,"영업중")</f>
        <v>0</v>
      </c>
      <c r="AB20" s="225">
        <f>SUMIF(KIS!$A:$A,$B$8,KIS!AJ:AJ)</f>
        <v>0</v>
      </c>
      <c r="AC20" s="226">
        <f>SUMIF(KIS!$A:$A,$B$8,KIS!AK:AK)</f>
        <v>0</v>
      </c>
      <c r="AD20" s="225">
        <f>COUNTIFS(KIS!$A:$A,$B$8,KIS!AL:AL,"영업중")</f>
        <v>0</v>
      </c>
      <c r="AE20" s="225">
        <f>SUMIF(KIS!$A:$A,$B$8,KIS!AM:AM)</f>
        <v>0</v>
      </c>
      <c r="AF20" s="226">
        <f>SUMIF(KIS!$A:$A,$B$8,KIS!AN:AN)</f>
        <v>0</v>
      </c>
      <c r="AG20" s="225">
        <f>COUNTIFS(KIS!$A:$A,$B$8,KIS!AO:AO,"영업중")</f>
        <v>0</v>
      </c>
      <c r="AH20" s="225">
        <f>SUMIF(KIS!$A:$A,$B$8,KIS!AP:AP)</f>
        <v>0</v>
      </c>
      <c r="AI20" s="226">
        <f>SUMIF(KIS!$A:$A,$B$8,KIS!AQ:AQ)</f>
        <v>0</v>
      </c>
      <c r="AJ20" s="225">
        <f>COUNTIFS(KIS!$A:$A,$B$8,KIS!AR:AR,"영업중")</f>
        <v>0</v>
      </c>
      <c r="AK20" s="225">
        <f>SUMIF(KIS!$A:$A,$B$8,KIS!AS:AS)</f>
        <v>0</v>
      </c>
      <c r="AL20" s="147">
        <f>SUMIF(KIS!$A:$A,$B$8,KIS!AT:AT)</f>
        <v>0</v>
      </c>
    </row>
    <row r="21" spans="2:38">
      <c r="B21" s="171" t="s">
        <v>26</v>
      </c>
      <c r="C21" s="145">
        <f>COUNTIFS(KIS!$A:$A,$B$9,KIS!K:K,"영업중")</f>
        <v>0</v>
      </c>
      <c r="D21" s="225">
        <f>SUMIF(KIS!$A:$A,$B$9,KIS!L:L)</f>
        <v>0</v>
      </c>
      <c r="E21" s="226">
        <f>SUMIF(KIS!$A:$A,$B$9,KIS!M:M)</f>
        <v>0</v>
      </c>
      <c r="F21" s="225">
        <f>COUNTIFS(KIS!$A:$A,$B$9,KIS!N:N,"영업중")</f>
        <v>0</v>
      </c>
      <c r="G21" s="225">
        <f>SUMIF(KIS!$A:$A,$B$9,KIS!O:O)</f>
        <v>0</v>
      </c>
      <c r="H21" s="226">
        <f>SUMIF(KIS!$A:$A,$B$9,KIS!P:P)</f>
        <v>0</v>
      </c>
      <c r="I21" s="225">
        <f>COUNTIFS(KIS!$A:$A,$B$9,KIS!Q:Q,"영업중")</f>
        <v>0</v>
      </c>
      <c r="J21" s="225">
        <f>SUMIF(KIS!$A:$A,$B$9,KIS!R:R)</f>
        <v>0</v>
      </c>
      <c r="K21" s="226">
        <f>SUMIF(KIS!$A:$A,$B$9,KIS!S:S)</f>
        <v>0</v>
      </c>
      <c r="L21" s="225">
        <f>COUNTIFS(KIS!$A:$A,$B$9,KIS!T:T,"영업중")</f>
        <v>0</v>
      </c>
      <c r="M21" s="225">
        <f>SUMIF(KIS!$A:$A,$B$9,KIS!U:U)</f>
        <v>0</v>
      </c>
      <c r="N21" s="226">
        <f>SUMIF(KIS!$A:$A,$B$9,KIS!V:V)</f>
        <v>0</v>
      </c>
      <c r="O21" s="225">
        <f>COUNTIFS(KIS!$A:$A,$B$9,KIS!W:W,"영업중")</f>
        <v>0</v>
      </c>
      <c r="P21" s="225">
        <f>SUMIF(KIS!$A:$A,$B$9,KIS!X:X)</f>
        <v>0</v>
      </c>
      <c r="Q21" s="226">
        <f>SUMIF(KIS!$A:$A,$B$9,KIS!Y:Y)</f>
        <v>0</v>
      </c>
      <c r="R21" s="225">
        <f>COUNTIFS(KIS!$A:$A,$B$9,KIS!Z:Z,"영업중")</f>
        <v>0</v>
      </c>
      <c r="S21" s="225">
        <f>SUMIF(KIS!$A:$A,$B$9,KIS!AA:AA)</f>
        <v>0</v>
      </c>
      <c r="T21" s="226">
        <f>SUMIF(KIS!$A:$A,$B$9,KIS!AB:AB)</f>
        <v>0</v>
      </c>
      <c r="U21" s="225">
        <f>COUNTIFS(KIS!$A:$A,$B$9,KIS!AC:AC,"영업중")</f>
        <v>0</v>
      </c>
      <c r="V21" s="225">
        <f>SUMIF(KIS!$A:$A,$B$9,KIS!AD:AD)</f>
        <v>0</v>
      </c>
      <c r="W21" s="226">
        <f>SUMIF(KIS!$A:$A,$B$9,KIS!AE:AE)</f>
        <v>0</v>
      </c>
      <c r="X21" s="225">
        <f>COUNTIFS(KIS!$A:$A,$B$9,KIS!AF:AF,"영업중")</f>
        <v>0</v>
      </c>
      <c r="Y21" s="225">
        <f>SUMIF(KIS!$A:$A,$B$9,KIS!AG:AG)</f>
        <v>0</v>
      </c>
      <c r="Z21" s="226">
        <f>SUMIF(KIS!$A:$A,$B$9,KIS!AH:AH)</f>
        <v>0</v>
      </c>
      <c r="AA21" s="225">
        <f>COUNTIFS(KIS!$A:$A,$B$9,KIS!AI:AI,"영업중")</f>
        <v>0</v>
      </c>
      <c r="AB21" s="225">
        <f>SUMIF(KIS!$A:$A,$B$9,KIS!AJ:AJ)</f>
        <v>0</v>
      </c>
      <c r="AC21" s="226">
        <f>SUMIF(KIS!$A:$A,$B$9,KIS!AK:AK)</f>
        <v>0</v>
      </c>
      <c r="AD21" s="225">
        <f>COUNTIFS(KIS!$A:$A,$B$9,KIS!AL:AL,"영업중")</f>
        <v>0</v>
      </c>
      <c r="AE21" s="225">
        <f>SUMIF(KIS!$A:$A,$B$9,KIS!AM:AM)</f>
        <v>0</v>
      </c>
      <c r="AF21" s="226">
        <f>SUMIF(KIS!$A:$A,$B$9,KIS!AN:AN)</f>
        <v>0</v>
      </c>
      <c r="AG21" s="225">
        <f>COUNTIFS(KIS!$A:$A,$B$9,KIS!AO:AO,"영업중")</f>
        <v>0</v>
      </c>
      <c r="AH21" s="225">
        <f>SUMIF(KIS!$A:$A,$B$9,KIS!AP:AP)</f>
        <v>0</v>
      </c>
      <c r="AI21" s="226">
        <f>SUMIF(KIS!$A:$A,$B$9,KIS!AQ:AQ)</f>
        <v>0</v>
      </c>
      <c r="AJ21" s="225">
        <f>COUNTIFS(KIS!$A:$A,$B$9,KIS!AR:AR,"영업중")</f>
        <v>0</v>
      </c>
      <c r="AK21" s="225">
        <f>SUMIF(KIS!$A:$A,$B$9,KIS!AS:AS)</f>
        <v>0</v>
      </c>
      <c r="AL21" s="147">
        <f>SUMIF(KIS!$A:$A,$B$9,KIS!AT:AT)</f>
        <v>0</v>
      </c>
    </row>
    <row r="22" spans="2:38">
      <c r="B22" s="171" t="s">
        <v>27</v>
      </c>
      <c r="C22" s="145">
        <f>COUNTIFS(KIS!$A:$A,$B$10,KIS!K:K,"영업중")</f>
        <v>0</v>
      </c>
      <c r="D22" s="225">
        <f>SUMIF(KIS!$A:$A,$B$10,KIS!L:L)</f>
        <v>0</v>
      </c>
      <c r="E22" s="226">
        <f>SUMIF(KIS!$A:$A,$B$10,KIS!M:M)</f>
        <v>0</v>
      </c>
      <c r="F22" s="225">
        <f>COUNTIFS(KIS!$A:$A,$B$10,KIS!N:N,"영업중")</f>
        <v>0</v>
      </c>
      <c r="G22" s="225">
        <f>SUMIF(KIS!$A:$A,$B$10,KIS!O:O)</f>
        <v>0</v>
      </c>
      <c r="H22" s="226">
        <f>SUMIF(KIS!$A:$A,$B$10,KIS!P:P)</f>
        <v>0</v>
      </c>
      <c r="I22" s="225">
        <f>COUNTIFS(KIS!$A:$A,$B$10,KIS!Q:Q,"영업중")</f>
        <v>0</v>
      </c>
      <c r="J22" s="225">
        <f>SUMIF(KIS!$A:$A,$B$10,KIS!R:R)</f>
        <v>0</v>
      </c>
      <c r="K22" s="226">
        <f>SUMIF(KIS!$A:$A,$B$10,KIS!S:S)</f>
        <v>0</v>
      </c>
      <c r="L22" s="225">
        <f>COUNTIFS(KIS!$A:$A,$B$10,KIS!T:T,"영업중")</f>
        <v>0</v>
      </c>
      <c r="M22" s="225">
        <f>SUMIF(KIS!$A:$A,$B$10,KIS!U:U)</f>
        <v>0</v>
      </c>
      <c r="N22" s="226">
        <f>SUMIF(KIS!$A:$A,$B$10,KIS!V:V)</f>
        <v>0</v>
      </c>
      <c r="O22" s="225">
        <f>COUNTIFS(KIS!$A:$A,$B$10,KIS!W:W,"영업중")</f>
        <v>0</v>
      </c>
      <c r="P22" s="225">
        <f>SUMIF(KIS!$A:$A,$B$10,KIS!X:X)</f>
        <v>0</v>
      </c>
      <c r="Q22" s="226">
        <f>SUMIF(KIS!$A:$A,$B$10,KIS!Y:Y)</f>
        <v>0</v>
      </c>
      <c r="R22" s="225">
        <f>COUNTIFS(KIS!$A:$A,$B$10,KIS!Z:Z,"영업중")</f>
        <v>0</v>
      </c>
      <c r="S22" s="225">
        <f>SUMIF(KIS!$A:$A,$B$10,KIS!AA:AA)</f>
        <v>0</v>
      </c>
      <c r="T22" s="226">
        <f>SUMIF(KIS!$A:$A,$B$10,KIS!AB:AB)</f>
        <v>0</v>
      </c>
      <c r="U22" s="225">
        <f>COUNTIFS(KIS!$A:$A,$B$10,KIS!AC:AC,"영업중")</f>
        <v>0</v>
      </c>
      <c r="V22" s="225">
        <f>SUMIF(KIS!$A:$A,$B$10,KIS!AD:AD)</f>
        <v>0</v>
      </c>
      <c r="W22" s="226">
        <f>SUMIF(KIS!$A:$A,$B$10,KIS!AE:AE)</f>
        <v>0</v>
      </c>
      <c r="X22" s="225">
        <f>COUNTIFS(KIS!$A:$A,$B$10,KIS!AF:AF,"영업중")</f>
        <v>0</v>
      </c>
      <c r="Y22" s="225">
        <f>SUMIF(KIS!$A:$A,$B$10,KIS!AG:AG)</f>
        <v>0</v>
      </c>
      <c r="Z22" s="226">
        <f>SUMIF(KIS!$A:$A,$B$10,KIS!AH:AH)</f>
        <v>0</v>
      </c>
      <c r="AA22" s="225">
        <f>COUNTIFS(KIS!$A:$A,$B$10,KIS!AI:AI,"영업중")</f>
        <v>0</v>
      </c>
      <c r="AB22" s="225">
        <f>SUMIF(KIS!$A:$A,$B$10,KIS!AJ:AJ)</f>
        <v>0</v>
      </c>
      <c r="AC22" s="226">
        <f>SUMIF(KIS!$A:$A,$B$10,KIS!AK:AK)</f>
        <v>0</v>
      </c>
      <c r="AD22" s="225">
        <f>COUNTIFS(KIS!$A:$A,$B$10,KIS!AL:AL,"영업중")</f>
        <v>0</v>
      </c>
      <c r="AE22" s="225">
        <f>SUMIF(KIS!$A:$A,$B$10,KIS!AM:AM)</f>
        <v>0</v>
      </c>
      <c r="AF22" s="226">
        <f>SUMIF(KIS!$A:$A,$B$10,KIS!AN:AN)</f>
        <v>0</v>
      </c>
      <c r="AG22" s="225">
        <f>COUNTIFS(KIS!$A:$A,$B$10,KIS!AO:AO,"영업중")</f>
        <v>0</v>
      </c>
      <c r="AH22" s="225">
        <f>SUMIF(KIS!$A:$A,$B$10,KIS!AP:AP)</f>
        <v>0</v>
      </c>
      <c r="AI22" s="226">
        <f>SUMIF(KIS!$A:$A,$B$10,KIS!AQ:AQ)</f>
        <v>0</v>
      </c>
      <c r="AJ22" s="225">
        <f>COUNTIFS(KIS!$A:$A,$B$10,KIS!AR:AR,"영업중")</f>
        <v>0</v>
      </c>
      <c r="AK22" s="225">
        <f>SUMIF(KIS!$A:$A,$B$10,KIS!AS:AS)</f>
        <v>0</v>
      </c>
      <c r="AL22" s="226">
        <f>SUMIF(KIS!$A:$A,$B$10,KIS!AT:AT)</f>
        <v>0</v>
      </c>
    </row>
    <row r="23" spans="2:38" ht="17.25" thickBot="1">
      <c r="B23" s="182"/>
      <c r="C23" s="149">
        <f>SUM(C20:C22)</f>
        <v>0</v>
      </c>
      <c r="D23" s="144">
        <f>SUM(D20:D22)</f>
        <v>0</v>
      </c>
      <c r="E23" s="150">
        <f t="shared" ref="E23:G23" si="7">SUM(E20:E22)</f>
        <v>0</v>
      </c>
      <c r="F23" s="144">
        <f t="shared" si="7"/>
        <v>0</v>
      </c>
      <c r="G23" s="144">
        <f t="shared" si="7"/>
        <v>0</v>
      </c>
      <c r="H23" s="150">
        <f t="shared" ref="H23:AL23" si="8">SUM(H20:H22)</f>
        <v>0</v>
      </c>
      <c r="I23" s="144">
        <f t="shared" si="8"/>
        <v>0</v>
      </c>
      <c r="J23" s="144">
        <f t="shared" si="8"/>
        <v>0</v>
      </c>
      <c r="K23" s="150">
        <f t="shared" si="8"/>
        <v>0</v>
      </c>
      <c r="L23" s="144">
        <f t="shared" si="8"/>
        <v>0</v>
      </c>
      <c r="M23" s="144">
        <f t="shared" si="8"/>
        <v>0</v>
      </c>
      <c r="N23" s="150">
        <f t="shared" si="8"/>
        <v>0</v>
      </c>
      <c r="O23" s="144">
        <f t="shared" si="8"/>
        <v>0</v>
      </c>
      <c r="P23" s="144">
        <f t="shared" si="8"/>
        <v>0</v>
      </c>
      <c r="Q23" s="150">
        <f t="shared" si="8"/>
        <v>0</v>
      </c>
      <c r="R23" s="144">
        <f t="shared" si="8"/>
        <v>0</v>
      </c>
      <c r="S23" s="144">
        <f t="shared" si="8"/>
        <v>0</v>
      </c>
      <c r="T23" s="150">
        <f t="shared" si="8"/>
        <v>0</v>
      </c>
      <c r="U23" s="144">
        <f t="shared" si="8"/>
        <v>0</v>
      </c>
      <c r="V23" s="144">
        <f t="shared" si="8"/>
        <v>0</v>
      </c>
      <c r="W23" s="150">
        <f t="shared" si="8"/>
        <v>0</v>
      </c>
      <c r="X23" s="144">
        <f t="shared" si="8"/>
        <v>0</v>
      </c>
      <c r="Y23" s="144">
        <f t="shared" si="8"/>
        <v>0</v>
      </c>
      <c r="Z23" s="150">
        <f t="shared" si="8"/>
        <v>0</v>
      </c>
      <c r="AA23" s="144">
        <f t="shared" si="8"/>
        <v>0</v>
      </c>
      <c r="AB23" s="144">
        <f t="shared" si="8"/>
        <v>0</v>
      </c>
      <c r="AC23" s="150">
        <f t="shared" si="8"/>
        <v>0</v>
      </c>
      <c r="AD23" s="144">
        <f t="shared" si="8"/>
        <v>0</v>
      </c>
      <c r="AE23" s="144">
        <f t="shared" si="8"/>
        <v>0</v>
      </c>
      <c r="AF23" s="150">
        <f t="shared" si="8"/>
        <v>0</v>
      </c>
      <c r="AG23" s="144">
        <f t="shared" si="8"/>
        <v>0</v>
      </c>
      <c r="AH23" s="144">
        <f t="shared" si="8"/>
        <v>0</v>
      </c>
      <c r="AI23" s="150">
        <f t="shared" si="8"/>
        <v>0</v>
      </c>
      <c r="AJ23" s="144">
        <f t="shared" si="8"/>
        <v>0</v>
      </c>
      <c r="AK23" s="144">
        <f t="shared" si="8"/>
        <v>0</v>
      </c>
      <c r="AL23" s="151">
        <f t="shared" si="8"/>
        <v>0</v>
      </c>
    </row>
    <row r="24" spans="2:38" s="161" customFormat="1" ht="20.25">
      <c r="B24" s="232" t="s">
        <v>28</v>
      </c>
      <c r="C24" s="23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</row>
    <row r="25" spans="2:38" ht="17.25" thickBot="1">
      <c r="B25" s="165" t="s">
        <v>175</v>
      </c>
      <c r="C25" s="178" t="s">
        <v>148</v>
      </c>
      <c r="D25" s="179" t="s">
        <v>149</v>
      </c>
      <c r="E25" s="180" t="s">
        <v>14</v>
      </c>
      <c r="F25" s="178" t="s">
        <v>161</v>
      </c>
      <c r="G25" s="179" t="s">
        <v>150</v>
      </c>
      <c r="H25" s="180" t="s">
        <v>15</v>
      </c>
      <c r="I25" s="178" t="s">
        <v>162</v>
      </c>
      <c r="J25" s="179" t="s">
        <v>151</v>
      </c>
      <c r="K25" s="180" t="s">
        <v>16</v>
      </c>
      <c r="L25" s="178" t="s">
        <v>163</v>
      </c>
      <c r="M25" s="179" t="s">
        <v>152</v>
      </c>
      <c r="N25" s="180" t="s">
        <v>17</v>
      </c>
      <c r="O25" s="178" t="s">
        <v>164</v>
      </c>
      <c r="P25" s="179" t="s">
        <v>153</v>
      </c>
      <c r="Q25" s="180" t="s">
        <v>18</v>
      </c>
      <c r="R25" s="178" t="s">
        <v>165</v>
      </c>
      <c r="S25" s="179" t="s">
        <v>154</v>
      </c>
      <c r="T25" s="180" t="s">
        <v>19</v>
      </c>
      <c r="U25" s="178" t="s">
        <v>166</v>
      </c>
      <c r="V25" s="179" t="s">
        <v>155</v>
      </c>
      <c r="W25" s="180" t="s">
        <v>20</v>
      </c>
      <c r="X25" s="178" t="s">
        <v>167</v>
      </c>
      <c r="Y25" s="179" t="s">
        <v>156</v>
      </c>
      <c r="Z25" s="180" t="s">
        <v>21</v>
      </c>
      <c r="AA25" s="178" t="s">
        <v>168</v>
      </c>
      <c r="AB25" s="179" t="s">
        <v>157</v>
      </c>
      <c r="AC25" s="180" t="s">
        <v>22</v>
      </c>
      <c r="AD25" s="178" t="s">
        <v>169</v>
      </c>
      <c r="AE25" s="179" t="s">
        <v>158</v>
      </c>
      <c r="AF25" s="180" t="s">
        <v>23</v>
      </c>
      <c r="AG25" s="178" t="s">
        <v>170</v>
      </c>
      <c r="AH25" s="179" t="s">
        <v>159</v>
      </c>
      <c r="AI25" s="180" t="s">
        <v>24</v>
      </c>
      <c r="AJ25" s="178" t="s">
        <v>171</v>
      </c>
      <c r="AK25" s="179" t="s">
        <v>160</v>
      </c>
      <c r="AL25" s="181" t="s">
        <v>25</v>
      </c>
    </row>
    <row r="26" spans="2:38" ht="17.25" thickTop="1">
      <c r="B26" s="171" t="s">
        <v>13</v>
      </c>
      <c r="C26" s="145">
        <f>COUNTIFS(DAOU!$A:$A,$B$8,DAOU!K:K,"영업중")</f>
        <v>0</v>
      </c>
      <c r="D26" s="225">
        <f>SUMIF(DAOU!$A:$A,$B$8,DAOU!L:L)</f>
        <v>0</v>
      </c>
      <c r="E26" s="226">
        <f>SUMIF(DAOU!$A:$A,$B$8,DAOU!M:M)</f>
        <v>0</v>
      </c>
      <c r="F26" s="225">
        <f>COUNTIFS(DAOU!$A:$A,$B$8,DAOU!N:N,"영업중")</f>
        <v>0</v>
      </c>
      <c r="G26" s="225">
        <f>SUMIF(DAOU!$A:$A,$B$8,DAOU!O:O)</f>
        <v>0</v>
      </c>
      <c r="H26" s="226">
        <f>SUMIF(DAOU!$A:$A,$B$8,DAOU!P:P)</f>
        <v>0</v>
      </c>
      <c r="I26" s="225">
        <f>COUNTIFS(DAOU!$A:$A,$B$8,DAOU!Q:Q,"영업중")</f>
        <v>0</v>
      </c>
      <c r="J26" s="225">
        <f>SUMIF(DAOU!$A:$A,$B$8,DAOU!R:R)</f>
        <v>0</v>
      </c>
      <c r="K26" s="226">
        <f>SUMIF(DAOU!$A:$A,$B$8,DAOU!S:S)</f>
        <v>0</v>
      </c>
      <c r="L26" s="225">
        <f>COUNTIFS(DAOU!$A:$A,$B$8,DAOU!T:T,"영업중")</f>
        <v>0</v>
      </c>
      <c r="M26" s="225">
        <f>SUMIF(DAOU!$A:$A,$B$8,DAOU!U:U)</f>
        <v>0</v>
      </c>
      <c r="N26" s="226">
        <f>SUMIF(DAOU!$A:$A,$B$8,DAOU!V:V)</f>
        <v>0</v>
      </c>
      <c r="O26" s="225">
        <f>COUNTIFS(DAOU!$A:$A,$B$8,DAOU!W:W,"영업중")</f>
        <v>0</v>
      </c>
      <c r="P26" s="225">
        <f>SUMIF(DAOU!$A:$A,$B$8,DAOU!X:X)</f>
        <v>0</v>
      </c>
      <c r="Q26" s="226">
        <f>SUMIF(DAOU!$A:$A,$B$8,DAOU!Y:Y)</f>
        <v>0</v>
      </c>
      <c r="R26" s="225">
        <f>COUNTIFS(DAOU!$A:$A,$B$8,DAOU!Z:Z,"영업중")</f>
        <v>0</v>
      </c>
      <c r="S26" s="225">
        <f>SUMIF(DAOU!$A:$A,$B$8,DAOU!AA:AA)</f>
        <v>0</v>
      </c>
      <c r="T26" s="226">
        <f>SUMIF(DAOU!$A:$A,$B$8,DAOU!AB:AB)</f>
        <v>0</v>
      </c>
      <c r="U26" s="225">
        <f>COUNTIFS(DAOU!$A:$A,$B$8,DAOU!AC:AC,"영업중")</f>
        <v>0</v>
      </c>
      <c r="V26" s="225">
        <f>SUMIF(DAOU!$A:$A,$B$8,DAOU!AD:AD)</f>
        <v>0</v>
      </c>
      <c r="W26" s="226">
        <f>SUMIF(DAOU!$A:$A,$B$8,DAOU!AE:AE)</f>
        <v>0</v>
      </c>
      <c r="X26" s="225">
        <f>COUNTIFS(DAOU!$A:$A,$B$8,DAOU!AF:AF,"영업중")</f>
        <v>0</v>
      </c>
      <c r="Y26" s="225">
        <f>SUMIF(DAOU!$A:$A,$B$8,DAOU!AG:AG)</f>
        <v>0</v>
      </c>
      <c r="Z26" s="226">
        <f>SUMIF(DAOU!$A:$A,$B$8,DAOU!AH:AH)</f>
        <v>0</v>
      </c>
      <c r="AA26" s="225">
        <f>COUNTIFS(DAOU!$A:$A,$B$8,DAOU!AI:AI,"영업중")</f>
        <v>0</v>
      </c>
      <c r="AB26" s="225">
        <f>SUMIF(DAOU!$A:$A,$B$8,DAOU!AJ:AJ)</f>
        <v>0</v>
      </c>
      <c r="AC26" s="226">
        <f>SUMIF(DAOU!$A:$A,$B$8,DAOU!AK:AK)</f>
        <v>0</v>
      </c>
      <c r="AD26" s="225">
        <f>COUNTIFS(DAOU!$A:$A,$B$8,DAOU!AL:AL,"영업중")</f>
        <v>0</v>
      </c>
      <c r="AE26" s="225">
        <f>SUMIF(DAOU!$A:$A,$B$8,DAOU!AM:AM)</f>
        <v>0</v>
      </c>
      <c r="AF26" s="226">
        <f>SUMIF(DAOU!$A:$A,$B$8,DAOU!AN:AN)</f>
        <v>0</v>
      </c>
      <c r="AG26" s="225">
        <f>COUNTIFS(DAOU!$A:$A,$B$8,DAOU!AO:AO,"영업중")</f>
        <v>0</v>
      </c>
      <c r="AH26" s="225">
        <f>SUMIF(DAOU!$A:$A,$B$8,DAOU!AP:AP)</f>
        <v>0</v>
      </c>
      <c r="AI26" s="226">
        <f>SUMIF(DAOU!$A:$A,$B$8,DAOU!AQ:AQ)</f>
        <v>0</v>
      </c>
      <c r="AJ26" s="225">
        <f>COUNTIFS(DAOU!$A:$A,$B$8,DAOU!AR:AR,"영업중")</f>
        <v>0</v>
      </c>
      <c r="AK26" s="225">
        <f>SUMIF(DAOU!$A:$A,$B$8,DAOU!AS:AS)</f>
        <v>0</v>
      </c>
      <c r="AL26" s="147">
        <f>SUMIF(DAOU!$A:$A,$B$8,DAOU!AT:AT)</f>
        <v>0</v>
      </c>
    </row>
    <row r="27" spans="2:38">
      <c r="B27" s="171" t="s">
        <v>26</v>
      </c>
      <c r="C27" s="145">
        <f>COUNTIFS(DAOU!$A:$A,$B$9,DAOU!K:K,"영업중")</f>
        <v>0</v>
      </c>
      <c r="D27" s="225">
        <f>SUMIF(DAOU!$A:$A,$B$9,DAOU!L:L)</f>
        <v>0</v>
      </c>
      <c r="E27" s="226">
        <f>SUMIF(DAOU!$A:$A,$B$9,DAOU!M:M)</f>
        <v>0</v>
      </c>
      <c r="F27" s="225">
        <f>COUNTIFS(DAOU!$A:$A,$B$9,DAOU!N:N,"영업중")</f>
        <v>0</v>
      </c>
      <c r="G27" s="225">
        <f>SUMIF(DAOU!$A:$A,$B$9,DAOU!O:O)</f>
        <v>0</v>
      </c>
      <c r="H27" s="226">
        <f>SUMIF(DAOU!$A:$A,$B$9,DAOU!P:P)</f>
        <v>0</v>
      </c>
      <c r="I27" s="225">
        <f>COUNTIFS(DAOU!$A:$A,$B$9,DAOU!Q:Q,"영업중")</f>
        <v>0</v>
      </c>
      <c r="J27" s="225">
        <f>SUMIF(DAOU!$A:$A,$B$9,DAOU!R:R)</f>
        <v>0</v>
      </c>
      <c r="K27" s="226">
        <f>SUMIF(DAOU!$A:$A,$B$9,DAOU!S:S)</f>
        <v>0</v>
      </c>
      <c r="L27" s="225">
        <f>COUNTIFS(DAOU!$A:$A,$B$9,DAOU!T:T,"영업중")</f>
        <v>0</v>
      </c>
      <c r="M27" s="225">
        <f>SUMIF(DAOU!$A:$A,$B$9,DAOU!U:U)</f>
        <v>0</v>
      </c>
      <c r="N27" s="226">
        <f>SUMIF(DAOU!$A:$A,$B$9,DAOU!V:V)</f>
        <v>0</v>
      </c>
      <c r="O27" s="225">
        <f>COUNTIFS(DAOU!$A:$A,$B$9,DAOU!W:W,"영업중")</f>
        <v>0</v>
      </c>
      <c r="P27" s="225">
        <f>SUMIF(DAOU!$A:$A,$B$9,DAOU!X:X)</f>
        <v>0</v>
      </c>
      <c r="Q27" s="226">
        <f>SUMIF(DAOU!$A:$A,$B$9,DAOU!Y:Y)</f>
        <v>0</v>
      </c>
      <c r="R27" s="225">
        <f>COUNTIFS(DAOU!$A:$A,$B$9,DAOU!Z:Z,"영업중")</f>
        <v>0</v>
      </c>
      <c r="S27" s="225">
        <f>SUMIF(DAOU!$A:$A,$B$9,DAOU!AA:AA)</f>
        <v>0</v>
      </c>
      <c r="T27" s="226">
        <f>SUMIF(DAOU!$A:$A,$B$9,DAOU!AB:AB)</f>
        <v>0</v>
      </c>
      <c r="U27" s="225">
        <f>COUNTIFS(DAOU!$A:$A,$B$9,DAOU!AC:AC,"영업중")</f>
        <v>0</v>
      </c>
      <c r="V27" s="225">
        <f>SUMIF(DAOU!$A:$A,$B$9,DAOU!AD:AD)</f>
        <v>0</v>
      </c>
      <c r="W27" s="226">
        <f>SUMIF(DAOU!$A:$A,$B$9,DAOU!AE:AE)</f>
        <v>0</v>
      </c>
      <c r="X27" s="225">
        <f>COUNTIFS(DAOU!$A:$A,$B$9,DAOU!AF:AF,"영업중")</f>
        <v>0</v>
      </c>
      <c r="Y27" s="225">
        <f>SUMIF(DAOU!$A:$A,$B$9,DAOU!AG:AG)</f>
        <v>0</v>
      </c>
      <c r="Z27" s="226">
        <f>SUMIF(DAOU!$A:$A,$B$9,DAOU!AH:AH)</f>
        <v>0</v>
      </c>
      <c r="AA27" s="225">
        <f>COUNTIFS(DAOU!$A:$A,$B$9,DAOU!AI:AI,"영업중")</f>
        <v>0</v>
      </c>
      <c r="AB27" s="225">
        <f>SUMIF(DAOU!$A:$A,$B$9,DAOU!AJ:AJ)</f>
        <v>0</v>
      </c>
      <c r="AC27" s="226">
        <f>SUMIF(DAOU!$A:$A,$B$9,DAOU!AK:AK)</f>
        <v>0</v>
      </c>
      <c r="AD27" s="225">
        <f>COUNTIFS(DAOU!$A:$A,$B$9,DAOU!AL:AL,"영업중")</f>
        <v>0</v>
      </c>
      <c r="AE27" s="225">
        <f>SUMIF(DAOU!$A:$A,$B$9,DAOU!AM:AM)</f>
        <v>0</v>
      </c>
      <c r="AF27" s="226">
        <f>SUMIF(DAOU!$A:$A,$B$9,DAOU!AN:AN)</f>
        <v>0</v>
      </c>
      <c r="AG27" s="225">
        <f>COUNTIFS(DAOU!$A:$A,$B$9,DAOU!AO:AO,"영업중")</f>
        <v>0</v>
      </c>
      <c r="AH27" s="225">
        <f>SUMIF(DAOU!$A:$A,$B$9,DAOU!AP:AP)</f>
        <v>0</v>
      </c>
      <c r="AI27" s="226">
        <f>SUMIF(DAOU!$A:$A,$B$9,DAOU!AQ:AQ)</f>
        <v>0</v>
      </c>
      <c r="AJ27" s="225">
        <f>COUNTIFS(DAOU!$A:$A,$B$9,DAOU!AR:AR,"영업중")</f>
        <v>0</v>
      </c>
      <c r="AK27" s="225">
        <f>SUMIF(DAOU!$A:$A,$B$9,DAOU!AS:AS)</f>
        <v>0</v>
      </c>
      <c r="AL27" s="147">
        <f>SUMIF(DAOU!$A:$A,$B$9,DAOU!AT:AT)</f>
        <v>0</v>
      </c>
    </row>
    <row r="28" spans="2:38">
      <c r="B28" s="171" t="s">
        <v>27</v>
      </c>
      <c r="C28" s="145">
        <f>COUNTIFS(DAOU!$A:$A,$B$10,DAOU!K:K,"영업중")</f>
        <v>0</v>
      </c>
      <c r="D28" s="225">
        <f>SUMIF(DAOU!$A:$A,$B$10,DAOU!L:L)</f>
        <v>0</v>
      </c>
      <c r="E28" s="226">
        <f>SUMIF(DAOU!$A:$A,$B$10,DAOU!M:M)</f>
        <v>0</v>
      </c>
      <c r="F28" s="225">
        <f>COUNTIFS(DAOU!$A:$A,$B$10,DAOU!N:N,"영업중")</f>
        <v>0</v>
      </c>
      <c r="G28" s="225">
        <f>SUMIF(DAOU!$A:$A,$B$10,DAOU!O:O)</f>
        <v>0</v>
      </c>
      <c r="H28" s="226">
        <f>SUMIF(DAOU!$A:$A,$B$10,DAOU!P:P)</f>
        <v>0</v>
      </c>
      <c r="I28" s="225">
        <f>COUNTIFS(DAOU!$A:$A,$B$10,DAOU!Q:Q,"영업중")</f>
        <v>0</v>
      </c>
      <c r="J28" s="225">
        <f>SUMIF(DAOU!$A:$A,$B$10,DAOU!R:R)</f>
        <v>0</v>
      </c>
      <c r="K28" s="226">
        <f>SUMIF(DAOU!$A:$A,$B$10,DAOU!S:S)</f>
        <v>0</v>
      </c>
      <c r="L28" s="225">
        <f>COUNTIFS(DAOU!$A:$A,$B$10,DAOU!T:T,"영업중")</f>
        <v>0</v>
      </c>
      <c r="M28" s="225">
        <f>SUMIF(DAOU!$A:$A,$B$10,DAOU!U:U)</f>
        <v>0</v>
      </c>
      <c r="N28" s="226">
        <f>SUMIF(DAOU!$A:$A,$B$10,DAOU!V:V)</f>
        <v>0</v>
      </c>
      <c r="O28" s="225">
        <f>COUNTIFS(DAOU!$A:$A,$B$10,DAOU!W:W,"영업중")</f>
        <v>0</v>
      </c>
      <c r="P28" s="225">
        <f>SUMIF(DAOU!$A:$A,$B$10,DAOU!X:X)</f>
        <v>0</v>
      </c>
      <c r="Q28" s="226">
        <f>SUMIF(DAOU!$A:$A,$B$10,DAOU!Y:Y)</f>
        <v>0</v>
      </c>
      <c r="R28" s="225">
        <f>COUNTIFS(DAOU!$A:$A,$B$10,DAOU!Z:Z,"영업중")</f>
        <v>0</v>
      </c>
      <c r="S28" s="225">
        <f>SUMIF(DAOU!$A:$A,$B$10,DAOU!AA:AA)</f>
        <v>0</v>
      </c>
      <c r="T28" s="226">
        <f>SUMIF(DAOU!$A:$A,$B$10,DAOU!AB:AB)</f>
        <v>0</v>
      </c>
      <c r="U28" s="225">
        <f>COUNTIFS(DAOU!$A:$A,$B$10,DAOU!AC:AC,"영업중")</f>
        <v>0</v>
      </c>
      <c r="V28" s="225">
        <f>SUMIF(DAOU!$A:$A,$B$10,DAOU!AD:AD)</f>
        <v>0</v>
      </c>
      <c r="W28" s="226">
        <f>SUMIF(DAOU!$A:$A,$B$10,DAOU!AE:AE)</f>
        <v>0</v>
      </c>
      <c r="X28" s="225">
        <f>COUNTIFS(DAOU!$A:$A,$B$10,DAOU!AF:AF,"영업중")</f>
        <v>0</v>
      </c>
      <c r="Y28" s="225">
        <f>SUMIF(DAOU!$A:$A,$B$10,DAOU!AG:AG)</f>
        <v>0</v>
      </c>
      <c r="Z28" s="226">
        <f>SUMIF(DAOU!$A:$A,$B$10,DAOU!AH:AH)</f>
        <v>0</v>
      </c>
      <c r="AA28" s="225">
        <f>COUNTIFS(DAOU!$A:$A,$B$10,DAOU!AI:AI,"영업중")</f>
        <v>0</v>
      </c>
      <c r="AB28" s="225">
        <f>SUMIF(DAOU!$A:$A,$B$10,DAOU!AJ:AJ)</f>
        <v>0</v>
      </c>
      <c r="AC28" s="226">
        <f>SUMIF(DAOU!$A:$A,$B$10,DAOU!AK:AK)</f>
        <v>0</v>
      </c>
      <c r="AD28" s="225">
        <f>COUNTIFS(DAOU!$A:$A,$B$10,DAOU!AL:AL,"영업중")</f>
        <v>0</v>
      </c>
      <c r="AE28" s="225">
        <f>SUMIF(DAOU!$A:$A,$B$10,DAOU!AM:AM)</f>
        <v>0</v>
      </c>
      <c r="AF28" s="226">
        <f>SUMIF(DAOU!$A:$A,$B$10,DAOU!AN:AN)</f>
        <v>0</v>
      </c>
      <c r="AG28" s="225">
        <f>COUNTIFS(DAOU!$A:$A,$B$10,DAOU!AO:AO,"영업중")</f>
        <v>0</v>
      </c>
      <c r="AH28" s="225">
        <f>SUMIF(DAOU!$A:$A,$B$10,DAOU!AP:AP)</f>
        <v>0</v>
      </c>
      <c r="AI28" s="226">
        <f>SUMIF(DAOU!$A:$A,$B$10,DAOU!AQ:AQ)</f>
        <v>0</v>
      </c>
      <c r="AJ28" s="225">
        <f>COUNTIFS(DAOU!$A:$A,$B$10,DAOU!AR:AR,"영업중")</f>
        <v>0</v>
      </c>
      <c r="AK28" s="225">
        <f>SUMIF(DAOU!$A:$A,$B$10,DAOU!AS:AS)</f>
        <v>0</v>
      </c>
      <c r="AL28" s="226">
        <f>SUMIF(DAOU!$A:$A,$B$10,DAOU!AT:AT)</f>
        <v>0</v>
      </c>
    </row>
    <row r="29" spans="2:38" ht="17.25" thickBot="1">
      <c r="B29" s="182"/>
      <c r="C29" s="149">
        <f>SUM(C26:C28)</f>
        <v>0</v>
      </c>
      <c r="D29" s="144">
        <f>SUM(D26:D28)</f>
        <v>0</v>
      </c>
      <c r="E29" s="150">
        <f t="shared" ref="E29:AL29" si="9">SUM(E26:E28)</f>
        <v>0</v>
      </c>
      <c r="F29" s="144">
        <f t="shared" si="9"/>
        <v>0</v>
      </c>
      <c r="G29" s="144">
        <f t="shared" si="9"/>
        <v>0</v>
      </c>
      <c r="H29" s="150">
        <f t="shared" si="9"/>
        <v>0</v>
      </c>
      <c r="I29" s="144">
        <f t="shared" si="9"/>
        <v>0</v>
      </c>
      <c r="J29" s="144">
        <f t="shared" si="9"/>
        <v>0</v>
      </c>
      <c r="K29" s="150">
        <f t="shared" si="9"/>
        <v>0</v>
      </c>
      <c r="L29" s="144">
        <f t="shared" si="9"/>
        <v>0</v>
      </c>
      <c r="M29" s="144">
        <f t="shared" si="9"/>
        <v>0</v>
      </c>
      <c r="N29" s="150">
        <f t="shared" si="9"/>
        <v>0</v>
      </c>
      <c r="O29" s="144">
        <f t="shared" si="9"/>
        <v>0</v>
      </c>
      <c r="P29" s="144">
        <f t="shared" si="9"/>
        <v>0</v>
      </c>
      <c r="Q29" s="150">
        <f t="shared" si="9"/>
        <v>0</v>
      </c>
      <c r="R29" s="144">
        <f t="shared" si="9"/>
        <v>0</v>
      </c>
      <c r="S29" s="144">
        <f t="shared" si="9"/>
        <v>0</v>
      </c>
      <c r="T29" s="150">
        <f t="shared" si="9"/>
        <v>0</v>
      </c>
      <c r="U29" s="144">
        <f t="shared" si="9"/>
        <v>0</v>
      </c>
      <c r="V29" s="144">
        <f t="shared" si="9"/>
        <v>0</v>
      </c>
      <c r="W29" s="150">
        <f t="shared" si="9"/>
        <v>0</v>
      </c>
      <c r="X29" s="144">
        <f t="shared" si="9"/>
        <v>0</v>
      </c>
      <c r="Y29" s="144">
        <f t="shared" si="9"/>
        <v>0</v>
      </c>
      <c r="Z29" s="150">
        <f t="shared" si="9"/>
        <v>0</v>
      </c>
      <c r="AA29" s="144">
        <f t="shared" si="9"/>
        <v>0</v>
      </c>
      <c r="AB29" s="144">
        <f t="shared" si="9"/>
        <v>0</v>
      </c>
      <c r="AC29" s="150">
        <f t="shared" si="9"/>
        <v>0</v>
      </c>
      <c r="AD29" s="144">
        <f t="shared" si="9"/>
        <v>0</v>
      </c>
      <c r="AE29" s="144">
        <f t="shared" si="9"/>
        <v>0</v>
      </c>
      <c r="AF29" s="150">
        <f t="shared" si="9"/>
        <v>0</v>
      </c>
      <c r="AG29" s="144">
        <f t="shared" si="9"/>
        <v>0</v>
      </c>
      <c r="AH29" s="144">
        <f t="shared" si="9"/>
        <v>0</v>
      </c>
      <c r="AI29" s="150">
        <f t="shared" si="9"/>
        <v>0</v>
      </c>
      <c r="AJ29" s="144">
        <f t="shared" si="9"/>
        <v>0</v>
      </c>
      <c r="AK29" s="144">
        <f t="shared" si="9"/>
        <v>0</v>
      </c>
      <c r="AL29" s="231">
        <f t="shared" si="9"/>
        <v>0</v>
      </c>
    </row>
    <row r="30" spans="2:38" s="161" customFormat="1" ht="20.25">
      <c r="B30" s="232" t="s">
        <v>177</v>
      </c>
      <c r="C30" s="23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</row>
    <row r="31" spans="2:38" ht="17.25" thickBot="1">
      <c r="B31" s="165" t="s">
        <v>175</v>
      </c>
      <c r="C31" s="178" t="s">
        <v>148</v>
      </c>
      <c r="D31" s="179" t="s">
        <v>149</v>
      </c>
      <c r="E31" s="180" t="s">
        <v>14</v>
      </c>
      <c r="F31" s="178" t="s">
        <v>161</v>
      </c>
      <c r="G31" s="179" t="s">
        <v>150</v>
      </c>
      <c r="H31" s="180" t="s">
        <v>15</v>
      </c>
      <c r="I31" s="178" t="s">
        <v>162</v>
      </c>
      <c r="J31" s="179" t="s">
        <v>151</v>
      </c>
      <c r="K31" s="180" t="s">
        <v>16</v>
      </c>
      <c r="L31" s="178" t="s">
        <v>163</v>
      </c>
      <c r="M31" s="179" t="s">
        <v>152</v>
      </c>
      <c r="N31" s="180" t="s">
        <v>17</v>
      </c>
      <c r="O31" s="178" t="s">
        <v>164</v>
      </c>
      <c r="P31" s="179" t="s">
        <v>153</v>
      </c>
      <c r="Q31" s="180" t="s">
        <v>18</v>
      </c>
      <c r="R31" s="178" t="s">
        <v>165</v>
      </c>
      <c r="S31" s="179" t="s">
        <v>154</v>
      </c>
      <c r="T31" s="180" t="s">
        <v>19</v>
      </c>
      <c r="U31" s="178" t="s">
        <v>166</v>
      </c>
      <c r="V31" s="179" t="s">
        <v>155</v>
      </c>
      <c r="W31" s="180" t="s">
        <v>20</v>
      </c>
      <c r="X31" s="178" t="s">
        <v>167</v>
      </c>
      <c r="Y31" s="179" t="s">
        <v>156</v>
      </c>
      <c r="Z31" s="180" t="s">
        <v>21</v>
      </c>
      <c r="AA31" s="178" t="s">
        <v>168</v>
      </c>
      <c r="AB31" s="179" t="s">
        <v>157</v>
      </c>
      <c r="AC31" s="180" t="s">
        <v>22</v>
      </c>
      <c r="AD31" s="178" t="s">
        <v>169</v>
      </c>
      <c r="AE31" s="179" t="s">
        <v>158</v>
      </c>
      <c r="AF31" s="180" t="s">
        <v>23</v>
      </c>
      <c r="AG31" s="178" t="s">
        <v>170</v>
      </c>
      <c r="AH31" s="179" t="s">
        <v>159</v>
      </c>
      <c r="AI31" s="180" t="s">
        <v>24</v>
      </c>
      <c r="AJ31" s="178" t="s">
        <v>171</v>
      </c>
      <c r="AK31" s="179" t="s">
        <v>160</v>
      </c>
      <c r="AL31" s="181" t="s">
        <v>25</v>
      </c>
    </row>
    <row r="32" spans="2:38" ht="17.25" thickTop="1">
      <c r="B32" s="171" t="s">
        <v>13</v>
      </c>
      <c r="C32" s="145">
        <f>COUNTIFS(JTNET!$A:$A,$B$8,JTNET!K:K,"영업중")</f>
        <v>0</v>
      </c>
      <c r="D32" s="225">
        <f>SUMIF(JTNET!$A:$A,$B$8,JTNET!L:L)</f>
        <v>0</v>
      </c>
      <c r="E32" s="226">
        <f>SUMIF(JTNET!$A:$A,$B$8,JTNET!M:M)</f>
        <v>0</v>
      </c>
      <c r="F32" s="225">
        <f>COUNTIFS(JTNET!$A:$A,$B$8,JTNET!N:N,"영업중")</f>
        <v>0</v>
      </c>
      <c r="G32" s="225">
        <f>SUMIF(JTNET!$A:$A,$B$8,JTNET!O:O)</f>
        <v>0</v>
      </c>
      <c r="H32" s="226">
        <f>SUMIF(JTNET!$A:$A,$B$8,JTNET!P:P)</f>
        <v>0</v>
      </c>
      <c r="I32" s="225">
        <f>COUNTIFS(JTNET!$A:$A,$B$8,JTNET!Q:Q,"영업중")</f>
        <v>0</v>
      </c>
      <c r="J32" s="225">
        <f>SUMIF(JTNET!$A:$A,$B$8,JTNET!R:R)</f>
        <v>0</v>
      </c>
      <c r="K32" s="226">
        <f>SUMIF(JTNET!$A:$A,$B$8,JTNET!S:S)</f>
        <v>0</v>
      </c>
      <c r="L32" s="225">
        <f>COUNTIFS(JTNET!$A:$A,$B$8,JTNET!T:T,"영업중")</f>
        <v>0</v>
      </c>
      <c r="M32" s="225">
        <f>SUMIF(JTNET!$A:$A,$B$8,JTNET!U:U)</f>
        <v>0</v>
      </c>
      <c r="N32" s="226">
        <f>SUMIF(JTNET!$A:$A,$B$8,JTNET!V:V)</f>
        <v>0</v>
      </c>
      <c r="O32" s="225">
        <f>COUNTIFS(JTNET!$A:$A,$B$8,JTNET!W:W,"영업중")</f>
        <v>0</v>
      </c>
      <c r="P32" s="225">
        <f>SUMIF(JTNET!$A:$A,$B$8,JTNET!X:X)</f>
        <v>0</v>
      </c>
      <c r="Q32" s="226">
        <f>SUMIF(JTNET!$A:$A,$B$8,JTNET!Y:Y)</f>
        <v>0</v>
      </c>
      <c r="R32" s="225">
        <f>COUNTIFS(JTNET!$A:$A,$B$8,JTNET!Z:Z,"영업중")</f>
        <v>0</v>
      </c>
      <c r="S32" s="225">
        <f>SUMIF(JTNET!$A:$A,$B$8,JTNET!AA:AA)</f>
        <v>0</v>
      </c>
      <c r="T32" s="226">
        <f>SUMIF(JTNET!$A:$A,$B$8,JTNET!AB:AB)</f>
        <v>0</v>
      </c>
      <c r="U32" s="225">
        <f>COUNTIFS(JTNET!$A:$A,$B$8,JTNET!AC:AC,"영업중")</f>
        <v>0</v>
      </c>
      <c r="V32" s="225">
        <f>SUMIF(JTNET!$A:$A,$B$8,JTNET!AD:AD)</f>
        <v>0</v>
      </c>
      <c r="W32" s="226">
        <f>SUMIF(JTNET!$A:$A,$B$8,JTNET!AE:AE)</f>
        <v>0</v>
      </c>
      <c r="X32" s="225">
        <f>COUNTIFS(JTNET!$A:$A,$B$8,JTNET!AF:AF,"영업중")</f>
        <v>0</v>
      </c>
      <c r="Y32" s="225">
        <f>SUMIF(JTNET!$A:$A,$B$8,JTNET!AG:AG)</f>
        <v>0</v>
      </c>
      <c r="Z32" s="226">
        <f>SUMIF(JTNET!$A:$A,$B$8,JTNET!AH:AH)</f>
        <v>0</v>
      </c>
      <c r="AA32" s="225">
        <f>COUNTIFS(JTNET!$A:$A,$B$8,JTNET!AI:AI,"영업중")</f>
        <v>0</v>
      </c>
      <c r="AB32" s="225">
        <f>SUMIF(JTNET!$A:$A,$B$8,JTNET!AJ:AJ)</f>
        <v>0</v>
      </c>
      <c r="AC32" s="226">
        <f>SUMIF(JTNET!$A:$A,$B$8,JTNET!AK:AK)</f>
        <v>0</v>
      </c>
      <c r="AD32" s="225">
        <f>COUNTIFS(JTNET!$A:$A,$B$8,JTNET!AL:AL,"영업중")</f>
        <v>0</v>
      </c>
      <c r="AE32" s="225">
        <f>SUMIF(JTNET!$A:$A,$B$8,JTNET!AM:AM)</f>
        <v>0</v>
      </c>
      <c r="AF32" s="226">
        <f>SUMIF(JTNET!$A:$A,$B$8,JTNET!AN:AN)</f>
        <v>0</v>
      </c>
      <c r="AG32" s="225">
        <f>COUNTIFS(JTNET!$A:$A,$B$8,JTNET!AO:AO,"영업중")</f>
        <v>0</v>
      </c>
      <c r="AH32" s="225">
        <f>SUMIF(JTNET!$A:$A,$B$8,JTNET!AP:AP)</f>
        <v>0</v>
      </c>
      <c r="AI32" s="226">
        <f>SUMIF(JTNET!$A:$A,$B$8,JTNET!AQ:AQ)</f>
        <v>0</v>
      </c>
      <c r="AJ32" s="225">
        <f>COUNTIFS(JTNET!$A:$A,$B$8,JTNET!AR:AR,"영업중")</f>
        <v>0</v>
      </c>
      <c r="AK32" s="225">
        <f>SUMIF(JTNET!$A:$A,$B$8,JTNET!AS:AS)</f>
        <v>0</v>
      </c>
      <c r="AL32" s="147">
        <f>SUMIF(JTNET!$A:$A,$B$8,JTNET!AT:AT)</f>
        <v>0</v>
      </c>
    </row>
    <row r="33" spans="2:38">
      <c r="B33" s="171" t="s">
        <v>26</v>
      </c>
      <c r="C33" s="145">
        <f>COUNTIFS(JTNET!$A:$A,$B$9,JTNET!K:K,"영업중")</f>
        <v>0</v>
      </c>
      <c r="D33" s="225">
        <f>SUMIF(JTNET!$A:$A,$B$9,JTNET!L:L)</f>
        <v>0</v>
      </c>
      <c r="E33" s="226">
        <f>SUMIF(JTNET!$A:$A,$B$9,JTNET!M:M)</f>
        <v>0</v>
      </c>
      <c r="F33" s="225">
        <f>COUNTIFS(JTNET!$A:$A,$B$9,JTNET!N:N,"영업중")</f>
        <v>0</v>
      </c>
      <c r="G33" s="225">
        <f>SUMIF(JTNET!$A:$A,$B$9,JTNET!O:O)</f>
        <v>0</v>
      </c>
      <c r="H33" s="226">
        <f>SUMIF(JTNET!$A:$A,$B$9,JTNET!P:P)</f>
        <v>0</v>
      </c>
      <c r="I33" s="225">
        <f>COUNTIFS(JTNET!$A:$A,$B$9,JTNET!Q:Q,"영업중")</f>
        <v>0</v>
      </c>
      <c r="J33" s="225">
        <f>SUMIF(JTNET!$A:$A,$B$9,JTNET!R:R)</f>
        <v>0</v>
      </c>
      <c r="K33" s="226">
        <f>SUMIF(JTNET!$A:$A,$B$9,JTNET!S:S)</f>
        <v>0</v>
      </c>
      <c r="L33" s="225">
        <f>COUNTIFS(JTNET!$A:$A,$B$9,JTNET!T:T,"영업중")</f>
        <v>0</v>
      </c>
      <c r="M33" s="225">
        <f>SUMIF(JTNET!$A:$A,$B$9,JTNET!U:U)</f>
        <v>0</v>
      </c>
      <c r="N33" s="226">
        <f>SUMIF(JTNET!$A:$A,$B$9,JTNET!V:V)</f>
        <v>0</v>
      </c>
      <c r="O33" s="225">
        <f>COUNTIFS(JTNET!$A:$A,$B$9,JTNET!W:W,"영업중")</f>
        <v>0</v>
      </c>
      <c r="P33" s="225">
        <f>SUMIF(JTNET!$A:$A,$B$9,JTNET!X:X)</f>
        <v>0</v>
      </c>
      <c r="Q33" s="226">
        <f>SUMIF(JTNET!$A:$A,$B$9,JTNET!Y:Y)</f>
        <v>0</v>
      </c>
      <c r="R33" s="225">
        <f>COUNTIFS(JTNET!$A:$A,$B$9,JTNET!Z:Z,"영업중")</f>
        <v>0</v>
      </c>
      <c r="S33" s="225">
        <f>SUMIF(JTNET!$A:$A,$B$9,JTNET!AA:AA)</f>
        <v>0</v>
      </c>
      <c r="T33" s="226">
        <f>SUMIF(JTNET!$A:$A,$B$9,JTNET!AB:AB)</f>
        <v>0</v>
      </c>
      <c r="U33" s="225">
        <f>COUNTIFS(JTNET!$A:$A,$B$9,JTNET!AC:AC,"영업중")</f>
        <v>0</v>
      </c>
      <c r="V33" s="225">
        <f>SUMIF(JTNET!$A:$A,$B$9,JTNET!AD:AD)</f>
        <v>0</v>
      </c>
      <c r="W33" s="226">
        <f>SUMIF(JTNET!$A:$A,$B$9,JTNET!AE:AE)</f>
        <v>0</v>
      </c>
      <c r="X33" s="225">
        <f>COUNTIFS(JTNET!$A:$A,$B$9,JTNET!AF:AF,"영업중")</f>
        <v>0</v>
      </c>
      <c r="Y33" s="225">
        <f>SUMIF(JTNET!$A:$A,$B$9,JTNET!AG:AG)</f>
        <v>0</v>
      </c>
      <c r="Z33" s="226">
        <f>SUMIF(JTNET!$A:$A,$B$9,JTNET!AH:AH)</f>
        <v>0</v>
      </c>
      <c r="AA33" s="225">
        <f>COUNTIFS(JTNET!$A:$A,$B$9,JTNET!AI:AI,"영업중")</f>
        <v>0</v>
      </c>
      <c r="AB33" s="225">
        <f>SUMIF(JTNET!$A:$A,$B$9,JTNET!AJ:AJ)</f>
        <v>0</v>
      </c>
      <c r="AC33" s="226">
        <f>SUMIF(JTNET!$A:$A,$B$9,JTNET!AK:AK)</f>
        <v>0</v>
      </c>
      <c r="AD33" s="225">
        <f>COUNTIFS(JTNET!$A:$A,$B$9,JTNET!AL:AL,"영업중")</f>
        <v>0</v>
      </c>
      <c r="AE33" s="225">
        <f>SUMIF(JTNET!$A:$A,$B$9,JTNET!AM:AM)</f>
        <v>0</v>
      </c>
      <c r="AF33" s="226">
        <f>SUMIF(JTNET!$A:$A,$B$9,JTNET!AN:AN)</f>
        <v>0</v>
      </c>
      <c r="AG33" s="225">
        <f>COUNTIFS(JTNET!$A:$A,$B$9,JTNET!AO:AO,"영업중")</f>
        <v>0</v>
      </c>
      <c r="AH33" s="225">
        <f>SUMIF(JTNET!$A:$A,$B$9,JTNET!AP:AP)</f>
        <v>0</v>
      </c>
      <c r="AI33" s="226">
        <f>SUMIF(JTNET!$A:$A,$B$9,JTNET!AQ:AQ)</f>
        <v>0</v>
      </c>
      <c r="AJ33" s="225">
        <f>COUNTIFS(JTNET!$A:$A,$B$9,JTNET!AR:AR,"영업중")</f>
        <v>0</v>
      </c>
      <c r="AK33" s="225">
        <f>SUMIF(JTNET!$A:$A,$B$9,JTNET!AS:AS)</f>
        <v>0</v>
      </c>
      <c r="AL33" s="147">
        <f>SUMIF(JTNET!$A:$A,$B$9,JTNET!AT:AT)</f>
        <v>0</v>
      </c>
    </row>
    <row r="34" spans="2:38">
      <c r="B34" s="171" t="s">
        <v>27</v>
      </c>
      <c r="C34" s="145">
        <f>COUNTIFS(JTNET!$A:$A,$B$10,JTNET!K:K,"영업중")</f>
        <v>0</v>
      </c>
      <c r="D34" s="225">
        <f>SUMIF(JTNET!$A:$A,$B$10,JTNET!L:L)</f>
        <v>0</v>
      </c>
      <c r="E34" s="226">
        <f>SUMIF(JTNET!$A:$A,$B$10,JTNET!M:M)</f>
        <v>0</v>
      </c>
      <c r="F34" s="225">
        <f>COUNTIFS(JTNET!$A:$A,$B$10,JTNET!N:N,"영업중")</f>
        <v>0</v>
      </c>
      <c r="G34" s="225">
        <f>SUMIF(JTNET!$A:$A,$B$10,JTNET!O:O)</f>
        <v>0</v>
      </c>
      <c r="H34" s="226">
        <f>SUMIF(JTNET!$A:$A,$B$10,JTNET!P:P)</f>
        <v>0</v>
      </c>
      <c r="I34" s="225">
        <f>COUNTIFS(JTNET!$A:$A,$B$10,JTNET!Q:Q,"영업중")</f>
        <v>0</v>
      </c>
      <c r="J34" s="225">
        <f>SUMIF(JTNET!$A:$A,$B$10,JTNET!R:R)</f>
        <v>0</v>
      </c>
      <c r="K34" s="226">
        <f>SUMIF(JTNET!$A:$A,$B$10,JTNET!S:S)</f>
        <v>0</v>
      </c>
      <c r="L34" s="225">
        <f>COUNTIFS(JTNET!$A:$A,$B$10,JTNET!T:T,"영업중")</f>
        <v>0</v>
      </c>
      <c r="M34" s="225">
        <f>SUMIF(JTNET!$A:$A,$B$10,JTNET!U:U)</f>
        <v>0</v>
      </c>
      <c r="N34" s="226">
        <f>SUMIF(JTNET!$A:$A,$B$10,JTNET!V:V)</f>
        <v>0</v>
      </c>
      <c r="O34" s="225">
        <f>COUNTIFS(JTNET!$A:$A,$B$10,JTNET!W:W,"영업중")</f>
        <v>0</v>
      </c>
      <c r="P34" s="225">
        <f>SUMIF(JTNET!$A:$A,$B$10,JTNET!X:X)</f>
        <v>0</v>
      </c>
      <c r="Q34" s="226">
        <f>SUMIF(JTNET!$A:$A,$B$10,JTNET!Y:Y)</f>
        <v>0</v>
      </c>
      <c r="R34" s="225">
        <f>COUNTIFS(JTNET!$A:$A,$B$10,JTNET!Z:Z,"영업중")</f>
        <v>0</v>
      </c>
      <c r="S34" s="225">
        <f>SUMIF(JTNET!$A:$A,$B$10,JTNET!AA:AA)</f>
        <v>0</v>
      </c>
      <c r="T34" s="226">
        <f>SUMIF(JTNET!$A:$A,$B$10,JTNET!AB:AB)</f>
        <v>0</v>
      </c>
      <c r="U34" s="225">
        <f>COUNTIFS(JTNET!$A:$A,$B$10,JTNET!AC:AC,"영업중")</f>
        <v>0</v>
      </c>
      <c r="V34" s="225">
        <f>SUMIF(JTNET!$A:$A,$B$10,JTNET!AD:AD)</f>
        <v>0</v>
      </c>
      <c r="W34" s="226">
        <f>SUMIF(JTNET!$A:$A,$B$10,JTNET!AE:AE)</f>
        <v>0</v>
      </c>
      <c r="X34" s="225">
        <f>COUNTIFS(JTNET!$A:$A,$B$10,JTNET!AF:AF,"영업중")</f>
        <v>0</v>
      </c>
      <c r="Y34" s="225">
        <f>SUMIF(JTNET!$A:$A,$B$10,JTNET!AG:AG)</f>
        <v>0</v>
      </c>
      <c r="Z34" s="226">
        <f>SUMIF(JTNET!$A:$A,$B$10,JTNET!AH:AH)</f>
        <v>0</v>
      </c>
      <c r="AA34" s="225">
        <f>COUNTIFS(JTNET!$A:$A,$B$10,JTNET!AI:AI,"영업중")</f>
        <v>0</v>
      </c>
      <c r="AB34" s="225">
        <f>SUMIF(JTNET!$A:$A,$B$10,JTNET!AJ:AJ)</f>
        <v>0</v>
      </c>
      <c r="AC34" s="226">
        <f>SUMIF(JTNET!$A:$A,$B$10,JTNET!AK:AK)</f>
        <v>0</v>
      </c>
      <c r="AD34" s="225">
        <f>COUNTIFS(JTNET!$A:$A,$B$10,JTNET!AL:AL,"영업중")</f>
        <v>0</v>
      </c>
      <c r="AE34" s="225">
        <f>SUMIF(JTNET!$A:$A,$B$10,JTNET!AM:AM)</f>
        <v>0</v>
      </c>
      <c r="AF34" s="226">
        <f>SUMIF(JTNET!$A:$A,$B$10,JTNET!AN:AN)</f>
        <v>0</v>
      </c>
      <c r="AG34" s="225">
        <f>COUNTIFS(JTNET!$A:$A,$B$10,JTNET!AO:AO,"영업중")</f>
        <v>0</v>
      </c>
      <c r="AH34" s="225">
        <f>SUMIF(JTNET!$A:$A,$B$10,JTNET!AP:AP)</f>
        <v>0</v>
      </c>
      <c r="AI34" s="226">
        <f>SUMIF(JTNET!$A:$A,$B$10,JTNET!AQ:AQ)</f>
        <v>0</v>
      </c>
      <c r="AJ34" s="225">
        <f>COUNTIFS(JTNET!$A:$A,$B$10,JTNET!AR:AR,"영업중")</f>
        <v>0</v>
      </c>
      <c r="AK34" s="225">
        <f>SUMIF(JTNET!$A:$A,$B$10,JTNET!AS:AS)</f>
        <v>0</v>
      </c>
      <c r="AL34" s="226">
        <f>SUMIF(JTNET!$A:$A,$B$10,JTNET!AT:AT)</f>
        <v>0</v>
      </c>
    </row>
    <row r="35" spans="2:38" ht="17.25" thickBot="1">
      <c r="C35" s="183">
        <f>SUM(C32:C34)</f>
        <v>0</v>
      </c>
      <c r="D35" s="184">
        <f>SUM(D32:D34)</f>
        <v>0</v>
      </c>
      <c r="E35" s="185">
        <f t="shared" ref="E35:G35" si="10">SUM(E32:E34)</f>
        <v>0</v>
      </c>
      <c r="F35" s="184">
        <f t="shared" si="10"/>
        <v>0</v>
      </c>
      <c r="G35" s="184">
        <f t="shared" si="10"/>
        <v>0</v>
      </c>
      <c r="H35" s="185">
        <f t="shared" ref="H35:AL35" si="11">SUM(H32:H34)</f>
        <v>0</v>
      </c>
      <c r="I35" s="184">
        <f t="shared" si="11"/>
        <v>0</v>
      </c>
      <c r="J35" s="184">
        <f t="shared" si="11"/>
        <v>0</v>
      </c>
      <c r="K35" s="185">
        <f t="shared" si="11"/>
        <v>0</v>
      </c>
      <c r="L35" s="184">
        <f t="shared" si="11"/>
        <v>0</v>
      </c>
      <c r="M35" s="184">
        <f t="shared" si="11"/>
        <v>0</v>
      </c>
      <c r="N35" s="185">
        <f t="shared" si="11"/>
        <v>0</v>
      </c>
      <c r="O35" s="184">
        <f t="shared" si="11"/>
        <v>0</v>
      </c>
      <c r="P35" s="184">
        <f t="shared" si="11"/>
        <v>0</v>
      </c>
      <c r="Q35" s="185">
        <f t="shared" si="11"/>
        <v>0</v>
      </c>
      <c r="R35" s="184">
        <f t="shared" si="11"/>
        <v>0</v>
      </c>
      <c r="S35" s="184">
        <f t="shared" si="11"/>
        <v>0</v>
      </c>
      <c r="T35" s="185">
        <f t="shared" si="11"/>
        <v>0</v>
      </c>
      <c r="U35" s="184">
        <f t="shared" si="11"/>
        <v>0</v>
      </c>
      <c r="V35" s="184">
        <f t="shared" si="11"/>
        <v>0</v>
      </c>
      <c r="W35" s="185">
        <f t="shared" si="11"/>
        <v>0</v>
      </c>
      <c r="X35" s="184">
        <f t="shared" si="11"/>
        <v>0</v>
      </c>
      <c r="Y35" s="184">
        <f t="shared" si="11"/>
        <v>0</v>
      </c>
      <c r="Z35" s="185">
        <f t="shared" si="11"/>
        <v>0</v>
      </c>
      <c r="AA35" s="184">
        <f t="shared" si="11"/>
        <v>0</v>
      </c>
      <c r="AB35" s="184">
        <f t="shared" si="11"/>
        <v>0</v>
      </c>
      <c r="AC35" s="185">
        <f t="shared" si="11"/>
        <v>0</v>
      </c>
      <c r="AD35" s="184">
        <f t="shared" si="11"/>
        <v>0</v>
      </c>
      <c r="AE35" s="184">
        <f t="shared" si="11"/>
        <v>0</v>
      </c>
      <c r="AF35" s="185">
        <f t="shared" si="11"/>
        <v>0</v>
      </c>
      <c r="AG35" s="184">
        <f t="shared" si="11"/>
        <v>0</v>
      </c>
      <c r="AH35" s="184">
        <f t="shared" si="11"/>
        <v>0</v>
      </c>
      <c r="AI35" s="185">
        <f t="shared" si="11"/>
        <v>0</v>
      </c>
      <c r="AJ35" s="184">
        <f t="shared" si="11"/>
        <v>0</v>
      </c>
      <c r="AK35" s="184">
        <f t="shared" si="11"/>
        <v>0</v>
      </c>
      <c r="AL35" s="186">
        <f t="shared" si="11"/>
        <v>0</v>
      </c>
    </row>
    <row r="36" spans="2:38" s="161" customFormat="1" ht="20.25">
      <c r="B36" s="232" t="s">
        <v>178</v>
      </c>
      <c r="C36" s="23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</row>
    <row r="37" spans="2:38" ht="17.25" thickBot="1">
      <c r="B37" s="165" t="s">
        <v>175</v>
      </c>
      <c r="C37" s="178" t="s">
        <v>148</v>
      </c>
      <c r="D37" s="179" t="s">
        <v>149</v>
      </c>
      <c r="E37" s="180" t="s">
        <v>14</v>
      </c>
      <c r="F37" s="178" t="s">
        <v>161</v>
      </c>
      <c r="G37" s="179" t="s">
        <v>150</v>
      </c>
      <c r="H37" s="180" t="s">
        <v>15</v>
      </c>
      <c r="I37" s="178" t="s">
        <v>162</v>
      </c>
      <c r="J37" s="179" t="s">
        <v>151</v>
      </c>
      <c r="K37" s="180" t="s">
        <v>16</v>
      </c>
      <c r="L37" s="178" t="s">
        <v>163</v>
      </c>
      <c r="M37" s="179" t="s">
        <v>152</v>
      </c>
      <c r="N37" s="180" t="s">
        <v>17</v>
      </c>
      <c r="O37" s="178" t="s">
        <v>164</v>
      </c>
      <c r="P37" s="179" t="s">
        <v>153</v>
      </c>
      <c r="Q37" s="180" t="s">
        <v>18</v>
      </c>
      <c r="R37" s="178" t="s">
        <v>165</v>
      </c>
      <c r="S37" s="179" t="s">
        <v>154</v>
      </c>
      <c r="T37" s="180" t="s">
        <v>19</v>
      </c>
      <c r="U37" s="178" t="s">
        <v>166</v>
      </c>
      <c r="V37" s="179" t="s">
        <v>155</v>
      </c>
      <c r="W37" s="180" t="s">
        <v>20</v>
      </c>
      <c r="X37" s="178" t="s">
        <v>167</v>
      </c>
      <c r="Y37" s="179" t="s">
        <v>156</v>
      </c>
      <c r="Z37" s="180" t="s">
        <v>21</v>
      </c>
      <c r="AA37" s="178" t="s">
        <v>168</v>
      </c>
      <c r="AB37" s="179" t="s">
        <v>157</v>
      </c>
      <c r="AC37" s="180" t="s">
        <v>22</v>
      </c>
      <c r="AD37" s="178" t="s">
        <v>169</v>
      </c>
      <c r="AE37" s="179" t="s">
        <v>158</v>
      </c>
      <c r="AF37" s="180" t="s">
        <v>23</v>
      </c>
      <c r="AG37" s="178" t="s">
        <v>170</v>
      </c>
      <c r="AH37" s="179" t="s">
        <v>159</v>
      </c>
      <c r="AI37" s="180" t="s">
        <v>24</v>
      </c>
      <c r="AJ37" s="178" t="s">
        <v>171</v>
      </c>
      <c r="AK37" s="179" t="s">
        <v>160</v>
      </c>
      <c r="AL37" s="181" t="s">
        <v>25</v>
      </c>
    </row>
    <row r="38" spans="2:38" ht="17.25" thickTop="1">
      <c r="B38" s="171" t="s">
        <v>13</v>
      </c>
      <c r="C38" s="145">
        <f>COUNTIFS(FDIK!$A:$A,$B$8,FDIK!K:K,"영업중")</f>
        <v>0</v>
      </c>
      <c r="D38" s="225">
        <f>SUMIF(FDIK!$A:$A,$B$8,FDIK!L:L)</f>
        <v>0</v>
      </c>
      <c r="E38" s="226">
        <f>SUMIF(FDIK!$A:$A,$B$8,FDIK!M:M)</f>
        <v>0</v>
      </c>
      <c r="F38" s="225">
        <f>COUNTIFS(FDIK!$A:$A,$B$8,FDIK!N:N,"영업중")</f>
        <v>0</v>
      </c>
      <c r="G38" s="225">
        <f>SUMIF(FDIK!$A:$A,$B$8,FDIK!O:O)</f>
        <v>0</v>
      </c>
      <c r="H38" s="226">
        <f>SUMIF(FDIK!$A:$A,$B$8,FDIK!P:P)</f>
        <v>0</v>
      </c>
      <c r="I38" s="225">
        <f>COUNTIFS(FDIK!$A:$A,$B$8,FDIK!Q:Q,"영업중")</f>
        <v>0</v>
      </c>
      <c r="J38" s="225">
        <f>SUMIF(FDIK!$A:$A,$B$8,FDIK!R:R)</f>
        <v>0</v>
      </c>
      <c r="K38" s="226">
        <f>SUMIF(FDIK!$A:$A,$B$8,FDIK!S:S)</f>
        <v>0</v>
      </c>
      <c r="L38" s="225">
        <f>COUNTIFS(FDIK!$A:$A,$B$8,FDIK!T:T,"영업중")</f>
        <v>0</v>
      </c>
      <c r="M38" s="225">
        <f>SUMIF(FDIK!$A:$A,$B$8,FDIK!U:U)</f>
        <v>0</v>
      </c>
      <c r="N38" s="226">
        <f>SUMIF(FDIK!$A:$A,$B$8,FDIK!V:V)</f>
        <v>0</v>
      </c>
      <c r="O38" s="225">
        <f>COUNTIFS(FDIK!$A:$A,$B$8,FDIK!W:W,"영업중")</f>
        <v>0</v>
      </c>
      <c r="P38" s="225">
        <f>SUMIF(FDIK!$A:$A,$B$8,FDIK!X:X)</f>
        <v>0</v>
      </c>
      <c r="Q38" s="226">
        <f>SUMIF(FDIK!$A:$A,$B$8,FDIK!Y:Y)</f>
        <v>0</v>
      </c>
      <c r="R38" s="225">
        <f>COUNTIFS(FDIK!$A:$A,$B$8,FDIK!Z:Z,"영업중")</f>
        <v>0</v>
      </c>
      <c r="S38" s="225">
        <f>SUMIF(FDIK!$A:$A,$B$8,FDIK!AA:AA)</f>
        <v>0</v>
      </c>
      <c r="T38" s="226">
        <f>SUMIF(FDIK!$A:$A,$B$8,FDIK!AB:AB)</f>
        <v>0</v>
      </c>
      <c r="U38" s="225">
        <f>COUNTIFS(FDIK!$A:$A,$B$8,FDIK!AC:AC,"영업중")</f>
        <v>0</v>
      </c>
      <c r="V38" s="225">
        <f>SUMIF(FDIK!$A:$A,$B$8,FDIK!AD:AD)</f>
        <v>0</v>
      </c>
      <c r="W38" s="226">
        <f>SUMIF(FDIK!$A:$A,$B$8,FDIK!AE:AE)</f>
        <v>0</v>
      </c>
      <c r="X38" s="225">
        <f>COUNTIFS(FDIK!$A:$A,$B$8,FDIK!AF:AF,"영업중")</f>
        <v>0</v>
      </c>
      <c r="Y38" s="225">
        <f>SUMIF(FDIK!$A:$A,$B$8,FDIK!AG:AG)</f>
        <v>0</v>
      </c>
      <c r="Z38" s="226">
        <f>SUMIF(FDIK!$A:$A,$B$8,FDIK!AH:AH)</f>
        <v>0</v>
      </c>
      <c r="AA38" s="225">
        <f>COUNTIFS(FDIK!$A:$A,$B$8,FDIK!AI:AI,"영업중")</f>
        <v>0</v>
      </c>
      <c r="AB38" s="225">
        <f>SUMIF(FDIK!$A:$A,$B$8,FDIK!AJ:AJ)</f>
        <v>0</v>
      </c>
      <c r="AC38" s="226">
        <f>SUMIF(FDIK!$A:$A,$B$8,FDIK!AK:AK)</f>
        <v>0</v>
      </c>
      <c r="AD38" s="225">
        <f>COUNTIFS(FDIK!$A:$A,$B$8,FDIK!AL:AL,"영업중")</f>
        <v>0</v>
      </c>
      <c r="AE38" s="225">
        <f>SUMIF(FDIK!$A:$A,$B$8,FDIK!AM:AM)</f>
        <v>0</v>
      </c>
      <c r="AF38" s="226">
        <f>SUMIF(FDIK!$A:$A,$B$8,FDIK!AN:AN)</f>
        <v>0</v>
      </c>
      <c r="AG38" s="225">
        <f>COUNTIFS(FDIK!$A:$A,$B$8,FDIK!AO:AO,"영업중")</f>
        <v>0</v>
      </c>
      <c r="AH38" s="225">
        <f>SUMIF(FDIK!$A:$A,$B$8,FDIK!AP:AP)</f>
        <v>0</v>
      </c>
      <c r="AI38" s="226">
        <f>SUMIF(FDIK!$A:$A,$B$8,FDIK!AQ:AQ)</f>
        <v>0</v>
      </c>
      <c r="AJ38" s="225">
        <f>COUNTIFS(FDIK!$A:$A,$B$8,FDIK!AR:AR,"영업중")</f>
        <v>0</v>
      </c>
      <c r="AK38" s="225">
        <f>SUMIF(FDIK!$A:$A,$B$8,FDIK!AS:AS)</f>
        <v>0</v>
      </c>
      <c r="AL38" s="147">
        <f>SUMIF(FDIK!$A:$A,$B$8,FDIK!AT:AT)</f>
        <v>0</v>
      </c>
    </row>
    <row r="39" spans="2:38">
      <c r="B39" s="171" t="s">
        <v>26</v>
      </c>
      <c r="C39" s="145">
        <f>COUNTIFS(FDIK!$A:$A,$B$9,FDIK!K:K,"영업중")</f>
        <v>0</v>
      </c>
      <c r="D39" s="225">
        <f>SUMIF(FDIK!$A:$A,$B$9,FDIK!L:L)</f>
        <v>0</v>
      </c>
      <c r="E39" s="226">
        <f>SUMIF(FDIK!$A:$A,$B$9,FDIK!M:M)</f>
        <v>0</v>
      </c>
      <c r="F39" s="225">
        <f>COUNTIFS(FDIK!$A:$A,$B$9,FDIK!N:N,"영업중")</f>
        <v>0</v>
      </c>
      <c r="G39" s="225">
        <f>SUMIF(FDIK!$A:$A,$B$9,FDIK!O:O)</f>
        <v>0</v>
      </c>
      <c r="H39" s="226">
        <f>SUMIF(FDIK!$A:$A,$B$9,FDIK!P:P)</f>
        <v>0</v>
      </c>
      <c r="I39" s="225">
        <f>COUNTIFS(FDIK!$A:$A,$B$9,FDIK!Q:Q,"영업중")</f>
        <v>0</v>
      </c>
      <c r="J39" s="225">
        <f>SUMIF(FDIK!$A:$A,$B$9,FDIK!R:R)</f>
        <v>0</v>
      </c>
      <c r="K39" s="226">
        <f>SUMIF(FDIK!$A:$A,$B$9,FDIK!S:S)</f>
        <v>0</v>
      </c>
      <c r="L39" s="225">
        <f>COUNTIFS(FDIK!$A:$A,$B$9,FDIK!T:T,"영업중")</f>
        <v>0</v>
      </c>
      <c r="M39" s="225">
        <f>SUMIF(FDIK!$A:$A,$B$9,FDIK!U:U)</f>
        <v>0</v>
      </c>
      <c r="N39" s="226">
        <f>SUMIF(FDIK!$A:$A,$B$9,FDIK!V:V)</f>
        <v>0</v>
      </c>
      <c r="O39" s="225">
        <f>COUNTIFS(FDIK!$A:$A,$B$9,FDIK!W:W,"영업중")</f>
        <v>0</v>
      </c>
      <c r="P39" s="225">
        <f>SUMIF(FDIK!$A:$A,$B$9,FDIK!X:X)</f>
        <v>0</v>
      </c>
      <c r="Q39" s="226">
        <f>SUMIF(FDIK!$A:$A,$B$9,FDIK!Y:Y)</f>
        <v>0</v>
      </c>
      <c r="R39" s="225">
        <f>COUNTIFS(FDIK!$A:$A,$B$9,FDIK!Z:Z,"영업중")</f>
        <v>0</v>
      </c>
      <c r="S39" s="225">
        <f>SUMIF(FDIK!$A:$A,$B$9,FDIK!AA:AA)</f>
        <v>0</v>
      </c>
      <c r="T39" s="226">
        <f>SUMIF(FDIK!$A:$A,$B$9,FDIK!AB:AB)</f>
        <v>0</v>
      </c>
      <c r="U39" s="225">
        <f>COUNTIFS(FDIK!$A:$A,$B$9,FDIK!AC:AC,"영업중")</f>
        <v>0</v>
      </c>
      <c r="V39" s="225">
        <f>SUMIF(FDIK!$A:$A,$B$9,FDIK!AD:AD)</f>
        <v>0</v>
      </c>
      <c r="W39" s="226">
        <f>SUMIF(FDIK!$A:$A,$B$9,FDIK!AE:AE)</f>
        <v>0</v>
      </c>
      <c r="X39" s="225">
        <f>COUNTIFS(FDIK!$A:$A,$B$9,FDIK!AF:AF,"영업중")</f>
        <v>0</v>
      </c>
      <c r="Y39" s="225">
        <f>SUMIF(FDIK!$A:$A,$B$9,FDIK!AG:AG)</f>
        <v>0</v>
      </c>
      <c r="Z39" s="226">
        <f>SUMIF(FDIK!$A:$A,$B$9,FDIK!AH:AH)</f>
        <v>0</v>
      </c>
      <c r="AA39" s="225">
        <f>COUNTIFS(FDIK!$A:$A,$B$9,FDIK!AI:AI,"영업중")</f>
        <v>0</v>
      </c>
      <c r="AB39" s="225">
        <f>SUMIF(FDIK!$A:$A,$B$9,FDIK!AJ:AJ)</f>
        <v>0</v>
      </c>
      <c r="AC39" s="226">
        <f>SUMIF(FDIK!$A:$A,$B$9,FDIK!AK:AK)</f>
        <v>0</v>
      </c>
      <c r="AD39" s="225">
        <f>COUNTIFS(FDIK!$A:$A,$B$9,FDIK!AL:AL,"영업중")</f>
        <v>0</v>
      </c>
      <c r="AE39" s="225">
        <f>SUMIF(FDIK!$A:$A,$B$9,FDIK!AM:AM)</f>
        <v>0</v>
      </c>
      <c r="AF39" s="226">
        <f>SUMIF(FDIK!$A:$A,$B$9,FDIK!AN:AN)</f>
        <v>0</v>
      </c>
      <c r="AG39" s="225">
        <f>COUNTIFS(FDIK!$A:$A,$B$9,FDIK!AO:AO,"영업중")</f>
        <v>0</v>
      </c>
      <c r="AH39" s="225">
        <f>SUMIF(FDIK!$A:$A,$B$9,FDIK!AP:AP)</f>
        <v>0</v>
      </c>
      <c r="AI39" s="226">
        <f>SUMIF(FDIK!$A:$A,$B$9,FDIK!AQ:AQ)</f>
        <v>0</v>
      </c>
      <c r="AJ39" s="225">
        <f>COUNTIFS(FDIK!$A:$A,$B$9,FDIK!AR:AR,"영업중")</f>
        <v>0</v>
      </c>
      <c r="AK39" s="225">
        <f>SUMIF(FDIK!$A:$A,$B$9,FDIK!AS:AS)</f>
        <v>0</v>
      </c>
      <c r="AL39" s="147">
        <f>SUMIF(FDIK!$A:$A,$B$9,FDIK!AT:AT)</f>
        <v>0</v>
      </c>
    </row>
    <row r="40" spans="2:38">
      <c r="B40" s="171" t="s">
        <v>27</v>
      </c>
      <c r="C40" s="145">
        <f>COUNTIFS(FDIK!$A:$A,$B$10,FDIK!K:K,"영업중")</f>
        <v>0</v>
      </c>
      <c r="D40" s="225">
        <f>SUMIF(FDIK!$A:$A,$B$10,FDIK!L:L)</f>
        <v>0</v>
      </c>
      <c r="E40" s="226">
        <f>SUMIF(FDIK!$A:$A,$B$10,FDIK!M:M)</f>
        <v>0</v>
      </c>
      <c r="F40" s="225">
        <f>COUNTIFS(FDIK!$A:$A,$B$10,FDIK!N:N,"영업중")</f>
        <v>0</v>
      </c>
      <c r="G40" s="225">
        <f>SUMIF(FDIK!$A:$A,$B$10,FDIK!O:O)</f>
        <v>0</v>
      </c>
      <c r="H40" s="226">
        <f>SUMIF(FDIK!$A:$A,$B$10,FDIK!P:P)</f>
        <v>0</v>
      </c>
      <c r="I40" s="225">
        <f>COUNTIFS(FDIK!$A:$A,$B$10,FDIK!Q:Q,"영업중")</f>
        <v>0</v>
      </c>
      <c r="J40" s="225">
        <f>SUMIF(FDIK!$A:$A,$B$10,FDIK!R:R)</f>
        <v>0</v>
      </c>
      <c r="K40" s="226">
        <f>SUMIF(FDIK!$A:$A,$B$10,FDIK!S:S)</f>
        <v>0</v>
      </c>
      <c r="L40" s="225">
        <f>COUNTIFS(FDIK!$A:$A,$B$10,FDIK!T:T,"영업중")</f>
        <v>0</v>
      </c>
      <c r="M40" s="225">
        <f>SUMIF(FDIK!$A:$A,$B$10,FDIK!U:U)</f>
        <v>0</v>
      </c>
      <c r="N40" s="226">
        <f>SUMIF(FDIK!$A:$A,$B$10,FDIK!V:V)</f>
        <v>0</v>
      </c>
      <c r="O40" s="225">
        <f>COUNTIFS(FDIK!$A:$A,$B$10,FDIK!W:W,"영업중")</f>
        <v>0</v>
      </c>
      <c r="P40" s="225">
        <f>SUMIF(FDIK!$A:$A,$B$10,FDIK!X:X)</f>
        <v>0</v>
      </c>
      <c r="Q40" s="226">
        <f>SUMIF(FDIK!$A:$A,$B$10,FDIK!Y:Y)</f>
        <v>0</v>
      </c>
      <c r="R40" s="225">
        <f>COUNTIFS(FDIK!$A:$A,$B$10,FDIK!Z:Z,"영업중")</f>
        <v>0</v>
      </c>
      <c r="S40" s="225">
        <f>SUMIF(FDIK!$A:$A,$B$10,FDIK!AA:AA)</f>
        <v>0</v>
      </c>
      <c r="T40" s="226">
        <f>SUMIF(FDIK!$A:$A,$B$10,FDIK!AB:AB)</f>
        <v>0</v>
      </c>
      <c r="U40" s="225">
        <f>COUNTIFS(FDIK!$A:$A,$B$10,FDIK!AC:AC,"영업중")</f>
        <v>0</v>
      </c>
      <c r="V40" s="225">
        <f>SUMIF(FDIK!$A:$A,$B$10,FDIK!AD:AD)</f>
        <v>0</v>
      </c>
      <c r="W40" s="226">
        <f>SUMIF(FDIK!$A:$A,$B$10,FDIK!AE:AE)</f>
        <v>0</v>
      </c>
      <c r="X40" s="225">
        <f>COUNTIFS(FDIK!$A:$A,$B$10,FDIK!AF:AF,"영업중")</f>
        <v>0</v>
      </c>
      <c r="Y40" s="225">
        <f>SUMIF(FDIK!$A:$A,$B$10,FDIK!AG:AG)</f>
        <v>0</v>
      </c>
      <c r="Z40" s="226">
        <f>SUMIF(FDIK!$A:$A,$B$10,FDIK!AH:AH)</f>
        <v>0</v>
      </c>
      <c r="AA40" s="225">
        <f>COUNTIFS(FDIK!$A:$A,$B$10,FDIK!AI:AI,"영업중")</f>
        <v>0</v>
      </c>
      <c r="AB40" s="225">
        <f>SUMIF(FDIK!$A:$A,$B$10,FDIK!AJ:AJ)</f>
        <v>0</v>
      </c>
      <c r="AC40" s="226">
        <f>SUMIF(FDIK!$A:$A,$B$10,FDIK!AK:AK)</f>
        <v>0</v>
      </c>
      <c r="AD40" s="225">
        <f>COUNTIFS(FDIK!$A:$A,$B$10,FDIK!AL:AL,"영업중")</f>
        <v>0</v>
      </c>
      <c r="AE40" s="225">
        <f>SUMIF(FDIK!$A:$A,$B$10,FDIK!AM:AM)</f>
        <v>0</v>
      </c>
      <c r="AF40" s="226">
        <f>SUMIF(FDIK!$A:$A,$B$10,FDIK!AN:AN)</f>
        <v>0</v>
      </c>
      <c r="AG40" s="225">
        <f>COUNTIFS(FDIK!$A:$A,$B$10,FDIK!AO:AO,"영업중")</f>
        <v>0</v>
      </c>
      <c r="AH40" s="225">
        <f>SUMIF(FDIK!$A:$A,$B$10,FDIK!AP:AP)</f>
        <v>0</v>
      </c>
      <c r="AI40" s="226">
        <f>SUMIF(FDIK!$A:$A,$B$10,FDIK!AQ:AQ)</f>
        <v>0</v>
      </c>
      <c r="AJ40" s="225">
        <f>COUNTIFS(FDIK!$A:$A,$B$10,FDIK!AR:AR,"영업중")</f>
        <v>0</v>
      </c>
      <c r="AK40" s="225">
        <f>SUMIF(FDIK!$A:$A,$B$10,FDIK!AS:AS)</f>
        <v>0</v>
      </c>
      <c r="AL40" s="226">
        <f>SUMIF(FDIK!$A:$A,$B$10,FDIK!AT:AT)</f>
        <v>0</v>
      </c>
    </row>
    <row r="41" spans="2:38" ht="17.25" thickBot="1">
      <c r="B41" s="182"/>
      <c r="C41" s="149">
        <f>SUM(C38:C40)</f>
        <v>0</v>
      </c>
      <c r="D41" s="144">
        <f>SUM(D38:D40)</f>
        <v>0</v>
      </c>
      <c r="E41" s="150">
        <f t="shared" ref="E41:G41" si="12">SUM(E38:E40)</f>
        <v>0</v>
      </c>
      <c r="F41" s="144">
        <f t="shared" si="12"/>
        <v>0</v>
      </c>
      <c r="G41" s="144">
        <f t="shared" si="12"/>
        <v>0</v>
      </c>
      <c r="H41" s="150">
        <f t="shared" ref="H41:AL41" si="13">SUM(H38:H40)</f>
        <v>0</v>
      </c>
      <c r="I41" s="144">
        <f t="shared" si="13"/>
        <v>0</v>
      </c>
      <c r="J41" s="144">
        <f t="shared" si="13"/>
        <v>0</v>
      </c>
      <c r="K41" s="150">
        <f t="shared" si="13"/>
        <v>0</v>
      </c>
      <c r="L41" s="144">
        <f t="shared" si="13"/>
        <v>0</v>
      </c>
      <c r="M41" s="144">
        <f t="shared" si="13"/>
        <v>0</v>
      </c>
      <c r="N41" s="150">
        <f t="shared" si="13"/>
        <v>0</v>
      </c>
      <c r="O41" s="144">
        <f t="shared" si="13"/>
        <v>0</v>
      </c>
      <c r="P41" s="144">
        <f t="shared" si="13"/>
        <v>0</v>
      </c>
      <c r="Q41" s="150">
        <f t="shared" si="13"/>
        <v>0</v>
      </c>
      <c r="R41" s="144">
        <f t="shared" si="13"/>
        <v>0</v>
      </c>
      <c r="S41" s="144">
        <f t="shared" si="13"/>
        <v>0</v>
      </c>
      <c r="T41" s="150">
        <f t="shared" si="13"/>
        <v>0</v>
      </c>
      <c r="U41" s="144">
        <f t="shared" si="13"/>
        <v>0</v>
      </c>
      <c r="V41" s="144">
        <f t="shared" si="13"/>
        <v>0</v>
      </c>
      <c r="W41" s="150">
        <f t="shared" si="13"/>
        <v>0</v>
      </c>
      <c r="X41" s="144">
        <f t="shared" si="13"/>
        <v>0</v>
      </c>
      <c r="Y41" s="144">
        <f t="shared" si="13"/>
        <v>0</v>
      </c>
      <c r="Z41" s="150">
        <f t="shared" si="13"/>
        <v>0</v>
      </c>
      <c r="AA41" s="144">
        <f t="shared" si="13"/>
        <v>0</v>
      </c>
      <c r="AB41" s="144">
        <f t="shared" si="13"/>
        <v>0</v>
      </c>
      <c r="AC41" s="150">
        <f t="shared" si="13"/>
        <v>0</v>
      </c>
      <c r="AD41" s="144">
        <f t="shared" si="13"/>
        <v>0</v>
      </c>
      <c r="AE41" s="144">
        <f t="shared" si="13"/>
        <v>0</v>
      </c>
      <c r="AF41" s="150">
        <f t="shared" si="13"/>
        <v>0</v>
      </c>
      <c r="AG41" s="144">
        <f t="shared" si="13"/>
        <v>0</v>
      </c>
      <c r="AH41" s="144">
        <f t="shared" si="13"/>
        <v>0</v>
      </c>
      <c r="AI41" s="150">
        <f t="shared" si="13"/>
        <v>0</v>
      </c>
      <c r="AJ41" s="144">
        <f t="shared" si="13"/>
        <v>0</v>
      </c>
      <c r="AK41" s="144">
        <f t="shared" si="13"/>
        <v>0</v>
      </c>
      <c r="AL41" s="151">
        <f t="shared" si="13"/>
        <v>0</v>
      </c>
    </row>
    <row r="42" spans="2:38" s="161" customFormat="1" ht="20.25">
      <c r="B42" s="232" t="s">
        <v>179</v>
      </c>
      <c r="C42" s="23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</row>
    <row r="43" spans="2:38" ht="17.25" thickBot="1">
      <c r="B43" s="165" t="s">
        <v>175</v>
      </c>
      <c r="C43" s="178" t="s">
        <v>148</v>
      </c>
      <c r="D43" s="179" t="s">
        <v>149</v>
      </c>
      <c r="E43" s="180" t="s">
        <v>14</v>
      </c>
      <c r="F43" s="178" t="s">
        <v>161</v>
      </c>
      <c r="G43" s="179" t="s">
        <v>150</v>
      </c>
      <c r="H43" s="180" t="s">
        <v>15</v>
      </c>
      <c r="I43" s="178" t="s">
        <v>162</v>
      </c>
      <c r="J43" s="179" t="s">
        <v>151</v>
      </c>
      <c r="K43" s="180" t="s">
        <v>16</v>
      </c>
      <c r="L43" s="178" t="s">
        <v>163</v>
      </c>
      <c r="M43" s="179" t="s">
        <v>152</v>
      </c>
      <c r="N43" s="180" t="s">
        <v>17</v>
      </c>
      <c r="O43" s="178" t="s">
        <v>164</v>
      </c>
      <c r="P43" s="179" t="s">
        <v>153</v>
      </c>
      <c r="Q43" s="180" t="s">
        <v>18</v>
      </c>
      <c r="R43" s="178" t="s">
        <v>165</v>
      </c>
      <c r="S43" s="179" t="s">
        <v>154</v>
      </c>
      <c r="T43" s="180" t="s">
        <v>19</v>
      </c>
      <c r="U43" s="178" t="s">
        <v>166</v>
      </c>
      <c r="V43" s="179" t="s">
        <v>155</v>
      </c>
      <c r="W43" s="180" t="s">
        <v>20</v>
      </c>
      <c r="X43" s="178" t="s">
        <v>167</v>
      </c>
      <c r="Y43" s="179" t="s">
        <v>156</v>
      </c>
      <c r="Z43" s="180" t="s">
        <v>21</v>
      </c>
      <c r="AA43" s="178" t="s">
        <v>168</v>
      </c>
      <c r="AB43" s="179" t="s">
        <v>157</v>
      </c>
      <c r="AC43" s="180" t="s">
        <v>22</v>
      </c>
      <c r="AD43" s="178" t="s">
        <v>169</v>
      </c>
      <c r="AE43" s="179" t="s">
        <v>158</v>
      </c>
      <c r="AF43" s="180" t="s">
        <v>23</v>
      </c>
      <c r="AG43" s="178" t="s">
        <v>170</v>
      </c>
      <c r="AH43" s="179" t="s">
        <v>159</v>
      </c>
      <c r="AI43" s="180" t="s">
        <v>24</v>
      </c>
      <c r="AJ43" s="178" t="s">
        <v>171</v>
      </c>
      <c r="AK43" s="179" t="s">
        <v>160</v>
      </c>
      <c r="AL43" s="181" t="s">
        <v>25</v>
      </c>
    </row>
    <row r="44" spans="2:38" ht="17.25" thickTop="1">
      <c r="B44" s="171" t="s">
        <v>13</v>
      </c>
      <c r="C44" s="145">
        <f>COUNTIFS(KSNET!$A:$A,$B$8,KSNET!K:K,"영업중")</f>
        <v>0</v>
      </c>
      <c r="D44" s="225">
        <f>SUMIF(KSNET!$A:$A,$B$8,KSNET!L:L)</f>
        <v>0</v>
      </c>
      <c r="E44" s="226">
        <f>SUMIF(KSNET!$A:$A,$B$8,KSNET!M:M)</f>
        <v>0</v>
      </c>
      <c r="F44" s="225">
        <f>COUNTIFS(KSNET!$A:$A,$B$8,KSNET!N:N,"영업중")</f>
        <v>0</v>
      </c>
      <c r="G44" s="225">
        <f>SUMIF(KSNET!$A:$A,$B$8,KSNET!O:O)</f>
        <v>0</v>
      </c>
      <c r="H44" s="226">
        <f>SUMIF(KSNET!$A:$A,$B$8,KSNET!P:P)</f>
        <v>0</v>
      </c>
      <c r="I44" s="225">
        <f>COUNTIFS(KSNET!$A:$A,$B$8,KSNET!Q:Q,"영업중")</f>
        <v>0</v>
      </c>
      <c r="J44" s="225">
        <f>SUMIF(KSNET!$A:$A,$B$8,KSNET!R:R)</f>
        <v>0</v>
      </c>
      <c r="K44" s="226">
        <f>SUMIF(KSNET!$A:$A,$B$8,KSNET!S:S)</f>
        <v>0</v>
      </c>
      <c r="L44" s="225">
        <f>COUNTIFS(KSNET!$A:$A,$B$8,KSNET!T:T,"영업중")</f>
        <v>0</v>
      </c>
      <c r="M44" s="225">
        <f>SUMIF(KSNET!$A:$A,$B$8,KSNET!U:U)</f>
        <v>0</v>
      </c>
      <c r="N44" s="226">
        <f>SUMIF(KSNET!$A:$A,$B$8,KSNET!V:V)</f>
        <v>0</v>
      </c>
      <c r="O44" s="225">
        <f>COUNTIFS(KSNET!$A:$A,$B$8,KSNET!W:W,"영업중")</f>
        <v>0</v>
      </c>
      <c r="P44" s="225">
        <f>SUMIF(KSNET!$A:$A,$B$8,KSNET!X:X)</f>
        <v>0</v>
      </c>
      <c r="Q44" s="226">
        <f>SUMIF(KSNET!$A:$A,$B$8,KSNET!Y:Y)</f>
        <v>0</v>
      </c>
      <c r="R44" s="225">
        <f>COUNTIFS(KSNET!$A:$A,$B$8,KSNET!Z:Z,"영업중")</f>
        <v>0</v>
      </c>
      <c r="S44" s="225">
        <f>SUMIF(KSNET!$A:$A,$B$8,KSNET!AA:AA)</f>
        <v>0</v>
      </c>
      <c r="T44" s="226">
        <f>SUMIF(KSNET!$A:$A,$B$8,KSNET!AB:AB)</f>
        <v>0</v>
      </c>
      <c r="U44" s="225">
        <f>COUNTIFS(KSNET!$A:$A,$B$8,KSNET!AC:AC,"영업중")</f>
        <v>0</v>
      </c>
      <c r="V44" s="225">
        <f>SUMIF(KSNET!$A:$A,$B$8,KSNET!AD:AD)</f>
        <v>0</v>
      </c>
      <c r="W44" s="226">
        <f>SUMIF(KSNET!$A:$A,$B$8,KSNET!AE:AE)</f>
        <v>0</v>
      </c>
      <c r="X44" s="225">
        <f>COUNTIFS(KSNET!$A:$A,$B$8,KSNET!AF:AF,"영업중")</f>
        <v>0</v>
      </c>
      <c r="Y44" s="225">
        <f>SUMIF(KSNET!$A:$A,$B$8,KSNET!AG:AG)</f>
        <v>0</v>
      </c>
      <c r="Z44" s="226">
        <f>SUMIF(KSNET!$A:$A,$B$8,KSNET!AH:AH)</f>
        <v>0</v>
      </c>
      <c r="AA44" s="225">
        <f>COUNTIFS(KSNET!$A:$A,$B$8,KSNET!AI:AI,"영업중")</f>
        <v>0</v>
      </c>
      <c r="AB44" s="225">
        <f>SUMIF(KSNET!$A:$A,$B$8,KSNET!AJ:AJ)</f>
        <v>0</v>
      </c>
      <c r="AC44" s="226">
        <f>SUMIF(KSNET!$A:$A,$B$8,KSNET!AK:AK)</f>
        <v>0</v>
      </c>
      <c r="AD44" s="225">
        <f>COUNTIFS(KSNET!$A:$A,$B$8,KSNET!AL:AL,"영업중")</f>
        <v>0</v>
      </c>
      <c r="AE44" s="225">
        <f>SUMIF(KSNET!$A:$A,$B$8,KSNET!AM:AM)</f>
        <v>0</v>
      </c>
      <c r="AF44" s="226">
        <f>SUMIF(KSNET!$A:$A,$B$8,KSNET!AN:AN)</f>
        <v>0</v>
      </c>
      <c r="AG44" s="225">
        <f>COUNTIFS(KSNET!$A:$A,$B$8,KSNET!AO:AO,"영업중")</f>
        <v>0</v>
      </c>
      <c r="AH44" s="225">
        <f>SUMIF(KSNET!$A:$A,$B$8,KSNET!AP:AP)</f>
        <v>0</v>
      </c>
      <c r="AI44" s="226">
        <f>SUMIF(KSNET!$A:$A,$B$8,KSNET!AQ:AQ)</f>
        <v>0</v>
      </c>
      <c r="AJ44" s="225">
        <f>COUNTIFS(KSNET!$A:$A,$B$8,KSNET!AR:AR,"영업중")</f>
        <v>0</v>
      </c>
      <c r="AK44" s="225">
        <f>SUMIF(KSNET!$A:$A,$B$8,KSNET!AS:AS)</f>
        <v>0</v>
      </c>
      <c r="AL44" s="147">
        <f>SUMIF(KSNET!$A:$A,$B$8,KSNET!AT:AT)</f>
        <v>0</v>
      </c>
    </row>
    <row r="45" spans="2:38">
      <c r="B45" s="171" t="s">
        <v>26</v>
      </c>
      <c r="C45" s="145">
        <f>COUNTIFS(KSNET!$A:$A,$B$9,KSNET!K:K,"영업중")</f>
        <v>0</v>
      </c>
      <c r="D45" s="225">
        <f>SUMIF(KSNET!$A:$A,$B$9,KSNET!L:L)</f>
        <v>0</v>
      </c>
      <c r="E45" s="226">
        <f>SUMIF(KSNET!$A:$A,$B$9,KSNET!M:M)</f>
        <v>0</v>
      </c>
      <c r="F45" s="225">
        <f>COUNTIFS(KSNET!$A:$A,$B$9,KSNET!N:N,"영업중")</f>
        <v>0</v>
      </c>
      <c r="G45" s="225">
        <f>SUMIF(KSNET!$A:$A,$B$9,KSNET!O:O)</f>
        <v>0</v>
      </c>
      <c r="H45" s="226">
        <f>SUMIF(KSNET!$A:$A,$B$9,KSNET!P:P)</f>
        <v>0</v>
      </c>
      <c r="I45" s="225">
        <f>COUNTIFS(KSNET!$A:$A,$B$9,KSNET!Q:Q,"영업중")</f>
        <v>0</v>
      </c>
      <c r="J45" s="225">
        <f>SUMIF(KSNET!$A:$A,$B$9,KSNET!R:R)</f>
        <v>0</v>
      </c>
      <c r="K45" s="226">
        <f>SUMIF(KSNET!$A:$A,$B$9,KSNET!S:S)</f>
        <v>0</v>
      </c>
      <c r="L45" s="225">
        <f>COUNTIFS(KSNET!$A:$A,$B$9,KSNET!T:T,"영업중")</f>
        <v>0</v>
      </c>
      <c r="M45" s="225">
        <f>SUMIF(KSNET!$A:$A,$B$9,KSNET!U:U)</f>
        <v>0</v>
      </c>
      <c r="N45" s="226">
        <f>SUMIF(KSNET!$A:$A,$B$9,KSNET!V:V)</f>
        <v>0</v>
      </c>
      <c r="O45" s="225">
        <f>COUNTIFS(KSNET!$A:$A,$B$9,KSNET!W:W,"영업중")</f>
        <v>0</v>
      </c>
      <c r="P45" s="225">
        <f>SUMIF(KSNET!$A:$A,$B$9,KSNET!X:X)</f>
        <v>0</v>
      </c>
      <c r="Q45" s="226">
        <f>SUMIF(KSNET!$A:$A,$B$9,KSNET!Y:Y)</f>
        <v>0</v>
      </c>
      <c r="R45" s="225">
        <f>COUNTIFS(KSNET!$A:$A,$B$9,KSNET!Z:Z,"영업중")</f>
        <v>0</v>
      </c>
      <c r="S45" s="225">
        <f>SUMIF(KSNET!$A:$A,$B$9,KSNET!AA:AA)</f>
        <v>0</v>
      </c>
      <c r="T45" s="226">
        <f>SUMIF(KSNET!$A:$A,$B$9,KSNET!AB:AB)</f>
        <v>0</v>
      </c>
      <c r="U45" s="225">
        <f>COUNTIFS(KSNET!$A:$A,$B$9,KSNET!AC:AC,"영업중")</f>
        <v>0</v>
      </c>
      <c r="V45" s="225">
        <f>SUMIF(KSNET!$A:$A,$B$9,KSNET!AD:AD)</f>
        <v>0</v>
      </c>
      <c r="W45" s="226">
        <f>SUMIF(KSNET!$A:$A,$B$9,KSNET!AE:AE)</f>
        <v>0</v>
      </c>
      <c r="X45" s="225">
        <f>COUNTIFS(KSNET!$A:$A,$B$9,KSNET!AF:AF,"영업중")</f>
        <v>0</v>
      </c>
      <c r="Y45" s="225">
        <f>SUMIF(KSNET!$A:$A,$B$9,KSNET!AG:AG)</f>
        <v>0</v>
      </c>
      <c r="Z45" s="226">
        <f>SUMIF(KSNET!$A:$A,$B$9,KSNET!AH:AH)</f>
        <v>0</v>
      </c>
      <c r="AA45" s="225">
        <f>COUNTIFS(KSNET!$A:$A,$B$9,KSNET!AI:AI,"영업중")</f>
        <v>0</v>
      </c>
      <c r="AB45" s="225">
        <f>SUMIF(KSNET!$A:$A,$B$9,KSNET!AJ:AJ)</f>
        <v>0</v>
      </c>
      <c r="AC45" s="226">
        <f>SUMIF(KSNET!$A:$A,$B$9,KSNET!AK:AK)</f>
        <v>0</v>
      </c>
      <c r="AD45" s="225">
        <f>COUNTIFS(KSNET!$A:$A,$B$9,KSNET!AL:AL,"영업중")</f>
        <v>0</v>
      </c>
      <c r="AE45" s="225">
        <f>SUMIF(KSNET!$A:$A,$B$9,KSNET!AM:AM)</f>
        <v>0</v>
      </c>
      <c r="AF45" s="226">
        <f>SUMIF(KSNET!$A:$A,$B$9,KSNET!AN:AN)</f>
        <v>0</v>
      </c>
      <c r="AG45" s="225">
        <f>COUNTIFS(KSNET!$A:$A,$B$9,KSNET!AO:AO,"영업중")</f>
        <v>0</v>
      </c>
      <c r="AH45" s="225">
        <f>SUMIF(KSNET!$A:$A,$B$9,KSNET!AP:AP)</f>
        <v>0</v>
      </c>
      <c r="AI45" s="226">
        <f>SUMIF(KSNET!$A:$A,$B$9,KSNET!AQ:AQ)</f>
        <v>0</v>
      </c>
      <c r="AJ45" s="225">
        <f>COUNTIFS(KSNET!$A:$A,$B$9,KSNET!AR:AR,"영업중")</f>
        <v>0</v>
      </c>
      <c r="AK45" s="225">
        <f>SUMIF(KSNET!$A:$A,$B$9,KSNET!AS:AS)</f>
        <v>0</v>
      </c>
      <c r="AL45" s="147">
        <f>SUMIF(KSNET!$A:$A,$B$9,KSNET!AT:AT)</f>
        <v>0</v>
      </c>
    </row>
    <row r="46" spans="2:38">
      <c r="B46" s="171" t="s">
        <v>27</v>
      </c>
      <c r="C46" s="145">
        <f>COUNTIFS(KSNET!$A:$A,$B$10,KSNET!K:K,"영업중")</f>
        <v>0</v>
      </c>
      <c r="D46" s="225">
        <f>SUMIF(KSNET!$A:$A,$B$10,KSNET!L:L)</f>
        <v>0</v>
      </c>
      <c r="E46" s="226">
        <f>SUMIF(KSNET!$A:$A,$B$10,KSNET!M:M)</f>
        <v>0</v>
      </c>
      <c r="F46" s="225">
        <f>COUNTIFS(KSNET!$A:$A,$B$10,KSNET!N:N,"영업중")</f>
        <v>0</v>
      </c>
      <c r="G46" s="225">
        <f>SUMIF(KSNET!$A:$A,$B$10,KSNET!O:O)</f>
        <v>0</v>
      </c>
      <c r="H46" s="226">
        <f>SUMIF(KSNET!$A:$A,$B$10,KSNET!P:P)</f>
        <v>0</v>
      </c>
      <c r="I46" s="225">
        <f>COUNTIFS(KSNET!$A:$A,$B$10,KSNET!Q:Q,"영업중")</f>
        <v>0</v>
      </c>
      <c r="J46" s="225">
        <f>SUMIF(KSNET!$A:$A,$B$10,KSNET!R:R)</f>
        <v>0</v>
      </c>
      <c r="K46" s="226">
        <f>SUMIF(KSNET!$A:$A,$B$10,KSNET!S:S)</f>
        <v>0</v>
      </c>
      <c r="L46" s="225">
        <f>COUNTIFS(KSNET!$A:$A,$B$10,KSNET!T:T,"영업중")</f>
        <v>0</v>
      </c>
      <c r="M46" s="225">
        <f>SUMIF(KSNET!$A:$A,$B$10,KSNET!U:U)</f>
        <v>0</v>
      </c>
      <c r="N46" s="226">
        <f>SUMIF(KSNET!$A:$A,$B$10,KSNET!V:V)</f>
        <v>0</v>
      </c>
      <c r="O46" s="225">
        <f>COUNTIFS(KSNET!$A:$A,$B$10,KSNET!W:W,"영업중")</f>
        <v>0</v>
      </c>
      <c r="P46" s="225">
        <f>SUMIF(KSNET!$A:$A,$B$10,KSNET!X:X)</f>
        <v>0</v>
      </c>
      <c r="Q46" s="226">
        <f>SUMIF(KSNET!$A:$A,$B$10,KSNET!Y:Y)</f>
        <v>0</v>
      </c>
      <c r="R46" s="225">
        <f>COUNTIFS(KSNET!$A:$A,$B$10,KSNET!Z:Z,"영업중")</f>
        <v>0</v>
      </c>
      <c r="S46" s="225">
        <f>SUMIF(KSNET!$A:$A,$B$10,KSNET!AA:AA)</f>
        <v>0</v>
      </c>
      <c r="T46" s="226">
        <f>SUMIF(KSNET!$A:$A,$B$10,KSNET!AB:AB)</f>
        <v>0</v>
      </c>
      <c r="U46" s="225">
        <f>COUNTIFS(KSNET!$A:$A,$B$10,KSNET!AC:AC,"영업중")</f>
        <v>0</v>
      </c>
      <c r="V46" s="225">
        <f>SUMIF(KSNET!$A:$A,$B$10,KSNET!AD:AD)</f>
        <v>0</v>
      </c>
      <c r="W46" s="226">
        <f>SUMIF(KSNET!$A:$A,$B$10,KSNET!AE:AE)</f>
        <v>0</v>
      </c>
      <c r="X46" s="225">
        <f>COUNTIFS(KSNET!$A:$A,$B$10,KSNET!AF:AF,"영업중")</f>
        <v>0</v>
      </c>
      <c r="Y46" s="225">
        <f>SUMIF(KSNET!$A:$A,$B$10,KSNET!AG:AG)</f>
        <v>0</v>
      </c>
      <c r="Z46" s="226">
        <f>SUMIF(KSNET!$A:$A,$B$10,KSNET!AH:AH)</f>
        <v>0</v>
      </c>
      <c r="AA46" s="225">
        <f>COUNTIFS(KSNET!$A:$A,$B$10,KSNET!AI:AI,"영업중")</f>
        <v>0</v>
      </c>
      <c r="AB46" s="225">
        <f>SUMIF(KSNET!$A:$A,$B$10,KSNET!AJ:AJ)</f>
        <v>0</v>
      </c>
      <c r="AC46" s="226">
        <f>SUMIF(KSNET!$A:$A,$B$10,KSNET!AK:AK)</f>
        <v>0</v>
      </c>
      <c r="AD46" s="225">
        <f>COUNTIFS(KSNET!$A:$A,$B$10,KSNET!AL:AL,"영업중")</f>
        <v>0</v>
      </c>
      <c r="AE46" s="225">
        <f>SUMIF(KSNET!$A:$A,$B$10,KSNET!AM:AM)</f>
        <v>0</v>
      </c>
      <c r="AF46" s="226">
        <f>SUMIF(KSNET!$A:$A,$B$10,KSNET!AN:AN)</f>
        <v>0</v>
      </c>
      <c r="AG46" s="225">
        <f>COUNTIFS(KSNET!$A:$A,$B$10,KSNET!AO:AO,"영업중")</f>
        <v>0</v>
      </c>
      <c r="AH46" s="225">
        <f>SUMIF(KSNET!$A:$A,$B$10,KSNET!AP:AP)</f>
        <v>0</v>
      </c>
      <c r="AI46" s="226">
        <f>SUMIF(KSNET!$A:$A,$B$10,KSNET!AQ:AQ)</f>
        <v>0</v>
      </c>
      <c r="AJ46" s="225">
        <f>COUNTIFS(KSNET!$A:$A,$B$10,KSNET!AR:AR,"영업중")</f>
        <v>0</v>
      </c>
      <c r="AK46" s="225">
        <f>SUMIF(KSNET!$A:$A,$B$10,KSNET!AS:AS)</f>
        <v>0</v>
      </c>
      <c r="AL46" s="226">
        <f>SUMIF(KSNET!$A:$A,$B$10,KSNET!AT:AT)</f>
        <v>0</v>
      </c>
    </row>
    <row r="47" spans="2:38" ht="17.25" thickBot="1">
      <c r="B47" s="182"/>
      <c r="C47" s="149">
        <f>SUM(C44:C46)</f>
        <v>0</v>
      </c>
      <c r="D47" s="144">
        <f>SUM(D44:D46)</f>
        <v>0</v>
      </c>
      <c r="E47" s="150">
        <f t="shared" ref="E47:G47" si="14">SUM(E44:E46)</f>
        <v>0</v>
      </c>
      <c r="F47" s="144">
        <f t="shared" si="14"/>
        <v>0</v>
      </c>
      <c r="G47" s="144">
        <f t="shared" si="14"/>
        <v>0</v>
      </c>
      <c r="H47" s="150">
        <f t="shared" ref="H47:AL47" si="15">SUM(H44:H46)</f>
        <v>0</v>
      </c>
      <c r="I47" s="144">
        <f t="shared" si="15"/>
        <v>0</v>
      </c>
      <c r="J47" s="144">
        <f t="shared" si="15"/>
        <v>0</v>
      </c>
      <c r="K47" s="150">
        <f t="shared" si="15"/>
        <v>0</v>
      </c>
      <c r="L47" s="144">
        <f t="shared" si="15"/>
        <v>0</v>
      </c>
      <c r="M47" s="144">
        <f t="shared" si="15"/>
        <v>0</v>
      </c>
      <c r="N47" s="150">
        <f t="shared" si="15"/>
        <v>0</v>
      </c>
      <c r="O47" s="144">
        <f t="shared" si="15"/>
        <v>0</v>
      </c>
      <c r="P47" s="144">
        <f t="shared" si="15"/>
        <v>0</v>
      </c>
      <c r="Q47" s="150">
        <f t="shared" si="15"/>
        <v>0</v>
      </c>
      <c r="R47" s="144">
        <f t="shared" si="15"/>
        <v>0</v>
      </c>
      <c r="S47" s="144">
        <f t="shared" si="15"/>
        <v>0</v>
      </c>
      <c r="T47" s="150">
        <f t="shared" si="15"/>
        <v>0</v>
      </c>
      <c r="U47" s="144">
        <f t="shared" si="15"/>
        <v>0</v>
      </c>
      <c r="V47" s="144">
        <f t="shared" si="15"/>
        <v>0</v>
      </c>
      <c r="W47" s="150">
        <f t="shared" si="15"/>
        <v>0</v>
      </c>
      <c r="X47" s="144">
        <f t="shared" si="15"/>
        <v>0</v>
      </c>
      <c r="Y47" s="144">
        <f t="shared" si="15"/>
        <v>0</v>
      </c>
      <c r="Z47" s="150">
        <f t="shared" si="15"/>
        <v>0</v>
      </c>
      <c r="AA47" s="144">
        <f t="shared" si="15"/>
        <v>0</v>
      </c>
      <c r="AB47" s="144">
        <f t="shared" si="15"/>
        <v>0</v>
      </c>
      <c r="AC47" s="150">
        <f t="shared" si="15"/>
        <v>0</v>
      </c>
      <c r="AD47" s="144">
        <f t="shared" si="15"/>
        <v>0</v>
      </c>
      <c r="AE47" s="144">
        <f t="shared" si="15"/>
        <v>0</v>
      </c>
      <c r="AF47" s="150">
        <f t="shared" si="15"/>
        <v>0</v>
      </c>
      <c r="AG47" s="144">
        <f t="shared" si="15"/>
        <v>0</v>
      </c>
      <c r="AH47" s="144">
        <f t="shared" si="15"/>
        <v>0</v>
      </c>
      <c r="AI47" s="150">
        <f t="shared" si="15"/>
        <v>0</v>
      </c>
      <c r="AJ47" s="144">
        <f t="shared" si="15"/>
        <v>0</v>
      </c>
      <c r="AK47" s="144">
        <f t="shared" si="15"/>
        <v>0</v>
      </c>
      <c r="AL47" s="151">
        <f t="shared" si="15"/>
        <v>0</v>
      </c>
    </row>
    <row r="48" spans="2:38" s="161" customFormat="1" ht="20.25">
      <c r="B48" s="232" t="s">
        <v>180</v>
      </c>
      <c r="C48" s="23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</row>
    <row r="49" spans="2:38" ht="17.25" thickBot="1">
      <c r="B49" s="165" t="s">
        <v>175</v>
      </c>
      <c r="C49" s="178" t="s">
        <v>148</v>
      </c>
      <c r="D49" s="179" t="s">
        <v>149</v>
      </c>
      <c r="E49" s="180" t="s">
        <v>14</v>
      </c>
      <c r="F49" s="178" t="s">
        <v>161</v>
      </c>
      <c r="G49" s="179" t="s">
        <v>150</v>
      </c>
      <c r="H49" s="180" t="s">
        <v>15</v>
      </c>
      <c r="I49" s="178" t="s">
        <v>162</v>
      </c>
      <c r="J49" s="179" t="s">
        <v>151</v>
      </c>
      <c r="K49" s="180" t="s">
        <v>16</v>
      </c>
      <c r="L49" s="178" t="s">
        <v>163</v>
      </c>
      <c r="M49" s="179" t="s">
        <v>152</v>
      </c>
      <c r="N49" s="180" t="s">
        <v>17</v>
      </c>
      <c r="O49" s="178" t="s">
        <v>164</v>
      </c>
      <c r="P49" s="179" t="s">
        <v>153</v>
      </c>
      <c r="Q49" s="180" t="s">
        <v>18</v>
      </c>
      <c r="R49" s="178" t="s">
        <v>165</v>
      </c>
      <c r="S49" s="179" t="s">
        <v>154</v>
      </c>
      <c r="T49" s="180" t="s">
        <v>19</v>
      </c>
      <c r="U49" s="178" t="s">
        <v>166</v>
      </c>
      <c r="V49" s="179" t="s">
        <v>155</v>
      </c>
      <c r="W49" s="180" t="s">
        <v>20</v>
      </c>
      <c r="X49" s="178" t="s">
        <v>167</v>
      </c>
      <c r="Y49" s="179" t="s">
        <v>156</v>
      </c>
      <c r="Z49" s="180" t="s">
        <v>21</v>
      </c>
      <c r="AA49" s="178" t="s">
        <v>168</v>
      </c>
      <c r="AB49" s="179" t="s">
        <v>157</v>
      </c>
      <c r="AC49" s="180" t="s">
        <v>22</v>
      </c>
      <c r="AD49" s="178" t="s">
        <v>169</v>
      </c>
      <c r="AE49" s="179" t="s">
        <v>158</v>
      </c>
      <c r="AF49" s="180" t="s">
        <v>23</v>
      </c>
      <c r="AG49" s="178" t="s">
        <v>170</v>
      </c>
      <c r="AH49" s="179" t="s">
        <v>159</v>
      </c>
      <c r="AI49" s="180" t="s">
        <v>24</v>
      </c>
      <c r="AJ49" s="178" t="s">
        <v>171</v>
      </c>
      <c r="AK49" s="179" t="s">
        <v>160</v>
      </c>
      <c r="AL49" s="181" t="s">
        <v>25</v>
      </c>
    </row>
    <row r="50" spans="2:38" ht="17.25" thickTop="1">
      <c r="B50" s="171" t="s">
        <v>13</v>
      </c>
      <c r="C50" s="145">
        <f>COUNTIFS(SMARTRO!$A:$A,$B$8,SMARTRO!J:J,"영업중")</f>
        <v>0</v>
      </c>
      <c r="D50" s="225">
        <f>SUMIF(SMARTRO!$A:$A,$B$8,SMARTRO!K:K)</f>
        <v>0</v>
      </c>
      <c r="E50" s="226">
        <f>SUMIF(SMARTRO!$A:$A,$B$8,SMARTRO!L:L)</f>
        <v>0</v>
      </c>
      <c r="F50" s="225">
        <f>COUNTIFS(SMARTRO!$A:$A,$B$8,SMARTRO!M:M,"영업중")</f>
        <v>0</v>
      </c>
      <c r="G50" s="225">
        <f>SUMIF(SMARTRO!$A:$A,$B$8,SMARTRO!N:N)</f>
        <v>0</v>
      </c>
      <c r="H50" s="226">
        <f>SUMIF(SMARTRO!$A:$A,$B$8,SMARTRO!O:O)</f>
        <v>0</v>
      </c>
      <c r="I50" s="225">
        <f>COUNTIFS(SMARTRO!$A:$A,$B$8,SMARTRO!P:P,"영업중")</f>
        <v>0</v>
      </c>
      <c r="J50" s="225">
        <f>SUMIF(SMARTRO!$A:$A,$B$8,SMARTRO!Q:Q)</f>
        <v>0</v>
      </c>
      <c r="K50" s="226">
        <f>SUMIF(SMARTRO!$A:$A,$B$8,SMARTRO!R:R)</f>
        <v>0</v>
      </c>
      <c r="L50" s="225">
        <f>COUNTIFS(SMARTRO!$A:$A,$B$8,SMARTRO!S:S,"영업중")</f>
        <v>0</v>
      </c>
      <c r="M50" s="225">
        <f>SUMIF(SMARTRO!$A:$A,$B$8,SMARTRO!T:T)</f>
        <v>0</v>
      </c>
      <c r="N50" s="226">
        <f>SUMIF(SMARTRO!$A:$A,$B$8,SMARTRO!U:U)</f>
        <v>0</v>
      </c>
      <c r="O50" s="225">
        <f>COUNTIFS(SMARTRO!$A:$A,$B$8,SMARTRO!V:V,"영업중")</f>
        <v>0</v>
      </c>
      <c r="P50" s="225">
        <f>SUMIF(SMARTRO!$A:$A,$B$8,SMARTRO!W:W)</f>
        <v>0</v>
      </c>
      <c r="Q50" s="226">
        <f>SUMIF(SMARTRO!$A:$A,$B$8,SMARTRO!X:X)</f>
        <v>0</v>
      </c>
      <c r="R50" s="225">
        <f>COUNTIFS(SMARTRO!$A:$A,$B$8,SMARTRO!Y:Y,"영업중")</f>
        <v>0</v>
      </c>
      <c r="S50" s="225">
        <f>SUMIF(SMARTRO!$A:$A,$B$8,SMARTRO!Z:Z)</f>
        <v>0</v>
      </c>
      <c r="T50" s="226">
        <f>SUMIF(SMARTRO!$A:$A,$B$8,SMARTRO!AA:AA)</f>
        <v>0</v>
      </c>
      <c r="U50" s="225">
        <f>COUNTIFS(SMARTRO!$A:$A,$B$8,SMARTRO!AB:AB,"영업중")</f>
        <v>0</v>
      </c>
      <c r="V50" s="225">
        <f>SUMIF(SMARTRO!$A:$A,$B$8,SMARTRO!AC:AC)</f>
        <v>0</v>
      </c>
      <c r="W50" s="226">
        <f>SUMIF(SMARTRO!$A:$A,$B$8,SMARTRO!AD:AD)</f>
        <v>0</v>
      </c>
      <c r="X50" s="225">
        <f>COUNTIFS(SMARTRO!$A:$A,$B$8,SMARTRO!AE:AE,"영업중")</f>
        <v>0</v>
      </c>
      <c r="Y50" s="225">
        <f>SUMIF(SMARTRO!$A:$A,$B$8,SMARTRO!AF:AF)</f>
        <v>0</v>
      </c>
      <c r="Z50" s="226">
        <f>SUMIF(SMARTRO!$A:$A,$B$8,SMARTRO!AG:AG)</f>
        <v>0</v>
      </c>
      <c r="AA50" s="225">
        <f>COUNTIFS(SMARTRO!$A:$A,$B$8,SMARTRO!AH:AH,"영업중")</f>
        <v>0</v>
      </c>
      <c r="AB50" s="225">
        <f>SUMIF(SMARTRO!$A:$A,$B$8,SMARTRO!AI:AI)</f>
        <v>0</v>
      </c>
      <c r="AC50" s="226">
        <f>SUMIF(SMARTRO!$A:$A,$B$8,SMARTRO!AJ:AJ)</f>
        <v>0</v>
      </c>
      <c r="AD50" s="225">
        <f>COUNTIFS(SMARTRO!$A:$A,$B$8,SMARTRO!AK:AK,"영업중")</f>
        <v>0</v>
      </c>
      <c r="AE50" s="225">
        <f>SUMIF(SMARTRO!$A:$A,$B$8,SMARTRO!AL:AL)</f>
        <v>0</v>
      </c>
      <c r="AF50" s="226">
        <f>SUMIF(SMARTRO!$A:$A,$B$8,SMARTRO!AM:AM)</f>
        <v>0</v>
      </c>
      <c r="AG50" s="225">
        <f>COUNTIFS(SMARTRO!$A:$A,$B$8,SMARTRO!AN:AN,"영업중")</f>
        <v>0</v>
      </c>
      <c r="AH50" s="225">
        <f>SUMIF(SMARTRO!$A:$A,$B$8,SMARTRO!AO:AO)</f>
        <v>0</v>
      </c>
      <c r="AI50" s="226">
        <f>SUMIF(SMARTRO!$A:$A,$B$8,SMARTRO!AP:AP)</f>
        <v>0</v>
      </c>
      <c r="AJ50" s="225">
        <f>COUNTIFS(SMARTRO!$A:$A,$B$8,SMARTRO!AQ:AQ,"영업중")</f>
        <v>0</v>
      </c>
      <c r="AK50" s="225">
        <f>SUMIF(SMARTRO!$A:$A,$B$8,SMARTRO!AR:AR)</f>
        <v>0</v>
      </c>
      <c r="AL50" s="147">
        <f>SUMIF(SMARTRO!$A:$A,$B$8,SMARTRO!AS:AS)</f>
        <v>0</v>
      </c>
    </row>
    <row r="51" spans="2:38">
      <c r="B51" s="171" t="s">
        <v>26</v>
      </c>
      <c r="C51" s="145">
        <f>COUNTIFS(SMARTRO!$A:$A,$B$9,SMARTRO!J:J,"영업중")</f>
        <v>0</v>
      </c>
      <c r="D51" s="225">
        <f>SUMIF(SMARTRO!$A:$A,$B$9,SMARTRO!K:K)</f>
        <v>0</v>
      </c>
      <c r="E51" s="226">
        <f>SUMIF(SMARTRO!$A:$A,$B$9,SMARTRO!L:L)</f>
        <v>0</v>
      </c>
      <c r="F51" s="225">
        <f>COUNTIFS(SMARTRO!$A:$A,$B$9,SMARTRO!M:M,"영업중")</f>
        <v>0</v>
      </c>
      <c r="G51" s="225">
        <f>SUMIF(SMARTRO!$A:$A,$B$9,SMARTRO!N:N)</f>
        <v>0</v>
      </c>
      <c r="H51" s="226">
        <f>SUMIF(SMARTRO!$A:$A,$B$9,SMARTRO!O:O)</f>
        <v>0</v>
      </c>
      <c r="I51" s="225">
        <f>COUNTIFS(SMARTRO!$A:$A,$B$9,SMARTRO!P:P,"영업중")</f>
        <v>0</v>
      </c>
      <c r="J51" s="225">
        <f>SUMIF(SMARTRO!$A:$A,$B$9,SMARTRO!Q:Q)</f>
        <v>0</v>
      </c>
      <c r="K51" s="226">
        <f>SUMIF(SMARTRO!$A:$A,$B$9,SMARTRO!R:R)</f>
        <v>0</v>
      </c>
      <c r="L51" s="225">
        <f>COUNTIFS(SMARTRO!$A:$A,$B$9,SMARTRO!S:S,"영업중")</f>
        <v>0</v>
      </c>
      <c r="M51" s="225">
        <f>SUMIF(SMARTRO!$A:$A,$B$9,SMARTRO!T:T)</f>
        <v>0</v>
      </c>
      <c r="N51" s="226">
        <f>SUMIF(SMARTRO!$A:$A,$B$9,SMARTRO!U:U)</f>
        <v>0</v>
      </c>
      <c r="O51" s="225">
        <f>COUNTIFS(SMARTRO!$A:$A,$B$9,SMARTRO!V:V,"영업중")</f>
        <v>0</v>
      </c>
      <c r="P51" s="225">
        <f>SUMIF(SMARTRO!$A:$A,$B$9,SMARTRO!W:W)</f>
        <v>0</v>
      </c>
      <c r="Q51" s="226">
        <f>SUMIF(SMARTRO!$A:$A,$B$9,SMARTRO!X:X)</f>
        <v>0</v>
      </c>
      <c r="R51" s="225">
        <f>COUNTIFS(SMARTRO!$A:$A,$B$9,SMARTRO!Y:Y,"영업중")</f>
        <v>0</v>
      </c>
      <c r="S51" s="225">
        <f>SUMIF(SMARTRO!$A:$A,$B$9,SMARTRO!Z:Z)</f>
        <v>0</v>
      </c>
      <c r="T51" s="226">
        <f>SUMIF(SMARTRO!$A:$A,$B$9,SMARTRO!AA:AA)</f>
        <v>0</v>
      </c>
      <c r="U51" s="225">
        <f>COUNTIFS(SMARTRO!$A:$A,$B$9,SMARTRO!AB:AB,"영업중")</f>
        <v>0</v>
      </c>
      <c r="V51" s="225">
        <f>SUMIF(SMARTRO!$A:$A,$B$9,SMARTRO!AC:AC)</f>
        <v>0</v>
      </c>
      <c r="W51" s="226">
        <f>SUMIF(SMARTRO!$A:$A,$B$9,SMARTRO!AD:AD)</f>
        <v>0</v>
      </c>
      <c r="X51" s="225">
        <f>COUNTIFS(SMARTRO!$A:$A,$B$9,SMARTRO!AE:AE,"영업중")</f>
        <v>0</v>
      </c>
      <c r="Y51" s="225">
        <f>SUMIF(SMARTRO!$A:$A,$B$9,SMARTRO!AF:AF)</f>
        <v>0</v>
      </c>
      <c r="Z51" s="226">
        <f>SUMIF(SMARTRO!$A:$A,$B$9,SMARTRO!AG:AG)</f>
        <v>0</v>
      </c>
      <c r="AA51" s="225">
        <f>COUNTIFS(SMARTRO!$A:$A,$B$9,SMARTRO!AH:AH,"영업중")</f>
        <v>0</v>
      </c>
      <c r="AB51" s="225">
        <f>SUMIF(SMARTRO!$A:$A,$B$9,SMARTRO!AI:AI)</f>
        <v>0</v>
      </c>
      <c r="AC51" s="226">
        <f>SUMIF(SMARTRO!$A:$A,$B$9,SMARTRO!AJ:AJ)</f>
        <v>0</v>
      </c>
      <c r="AD51" s="225">
        <f>COUNTIFS(SMARTRO!$A:$A,$B$9,SMARTRO!AK:AK,"영업중")</f>
        <v>0</v>
      </c>
      <c r="AE51" s="225">
        <f>SUMIF(SMARTRO!$A:$A,$B$9,SMARTRO!AL:AL)</f>
        <v>0</v>
      </c>
      <c r="AF51" s="226">
        <f>SUMIF(SMARTRO!$A:$A,$B$9,SMARTRO!AM:AM)</f>
        <v>0</v>
      </c>
      <c r="AG51" s="225">
        <f>COUNTIFS(SMARTRO!$A:$A,$B$9,SMARTRO!AN:AN,"영업중")</f>
        <v>0</v>
      </c>
      <c r="AH51" s="225">
        <f>SUMIF(SMARTRO!$A:$A,$B$9,SMARTRO!AO:AO)</f>
        <v>0</v>
      </c>
      <c r="AI51" s="226">
        <f>SUMIF(SMARTRO!$A:$A,$B$9,SMARTRO!AP:AP)</f>
        <v>0</v>
      </c>
      <c r="AJ51" s="225">
        <f>COUNTIFS(SMARTRO!$A:$A,$B$9,SMARTRO!AQ:AQ,"영업중")</f>
        <v>0</v>
      </c>
      <c r="AK51" s="225">
        <f>SUMIF(SMARTRO!$A:$A,$B$9,SMARTRO!AR:AR)</f>
        <v>0</v>
      </c>
      <c r="AL51" s="147">
        <f>SUMIF(SMARTRO!$A:$A,$B$9,SMARTRO!AS:AS)</f>
        <v>0</v>
      </c>
    </row>
    <row r="52" spans="2:38">
      <c r="B52" s="171" t="s">
        <v>27</v>
      </c>
      <c r="C52" s="145">
        <f>COUNTIFS(SMARTRO!$A:$A,$B$10,SMARTRO!J:J,"영업중")</f>
        <v>0</v>
      </c>
      <c r="D52" s="225">
        <f>SUMIF(SMARTRO!$A:$A,$B$10,SMARTRO!K:K)</f>
        <v>0</v>
      </c>
      <c r="E52" s="226">
        <f>SUMIF(SMARTRO!$A:$A,$B$10,SMARTRO!L:L)</f>
        <v>0</v>
      </c>
      <c r="F52" s="225">
        <f>COUNTIFS(SMARTRO!$A:$A,$B$10,SMARTRO!M:M,"영업중")</f>
        <v>0</v>
      </c>
      <c r="G52" s="225">
        <f>SUMIF(SMARTRO!$A:$A,$B$10,SMARTRO!N:N)</f>
        <v>0</v>
      </c>
      <c r="H52" s="226">
        <f>SUMIF(SMARTRO!$A:$A,$B$10,SMARTRO!O:O)</f>
        <v>0</v>
      </c>
      <c r="I52" s="225">
        <f>COUNTIFS(SMARTRO!$A:$A,$B$10,SMARTRO!P:P,"영업중")</f>
        <v>0</v>
      </c>
      <c r="J52" s="225">
        <f>SUMIF(SMARTRO!$A:$A,$B$10,SMARTRO!Q:Q)</f>
        <v>0</v>
      </c>
      <c r="K52" s="226">
        <f>SUMIF(SMARTRO!$A:$A,$B$10,SMARTRO!R:R)</f>
        <v>0</v>
      </c>
      <c r="L52" s="225">
        <f>COUNTIFS(SMARTRO!$A:$A,$B$10,SMARTRO!S:S,"영업중")</f>
        <v>0</v>
      </c>
      <c r="M52" s="225">
        <f>SUMIF(SMARTRO!$A:$A,$B$10,SMARTRO!T:T)</f>
        <v>0</v>
      </c>
      <c r="N52" s="226">
        <f>SUMIF(SMARTRO!$A:$A,$B$10,SMARTRO!U:U)</f>
        <v>0</v>
      </c>
      <c r="O52" s="225">
        <f>COUNTIFS(SMARTRO!$A:$A,$B$10,SMARTRO!V:V,"영업중")</f>
        <v>0</v>
      </c>
      <c r="P52" s="225">
        <f>SUMIF(SMARTRO!$A:$A,$B$10,SMARTRO!W:W)</f>
        <v>0</v>
      </c>
      <c r="Q52" s="226">
        <f>SUMIF(SMARTRO!$A:$A,$B$10,SMARTRO!X:X)</f>
        <v>0</v>
      </c>
      <c r="R52" s="225">
        <f>COUNTIFS(SMARTRO!$A:$A,$B$10,SMARTRO!Y:Y,"영업중")</f>
        <v>0</v>
      </c>
      <c r="S52" s="225">
        <f>SUMIF(SMARTRO!$A:$A,$B$10,SMARTRO!Z:Z)</f>
        <v>0</v>
      </c>
      <c r="T52" s="226">
        <f>SUMIF(SMARTRO!$A:$A,$B$10,SMARTRO!AA:AA)</f>
        <v>0</v>
      </c>
      <c r="U52" s="225">
        <f>COUNTIFS(SMARTRO!$A:$A,$B$10,SMARTRO!AB:AB,"영업중")</f>
        <v>0</v>
      </c>
      <c r="V52" s="225">
        <f>SUMIF(SMARTRO!$A:$A,$B$10,SMARTRO!AC:AC)</f>
        <v>0</v>
      </c>
      <c r="W52" s="226">
        <f>SUMIF(SMARTRO!$A:$A,$B$10,SMARTRO!AD:AD)</f>
        <v>0</v>
      </c>
      <c r="X52" s="225">
        <f>COUNTIFS(SMARTRO!$A:$A,$B$10,SMARTRO!AE:AE,"영업중")</f>
        <v>0</v>
      </c>
      <c r="Y52" s="225">
        <f>SUMIF(SMARTRO!$A:$A,$B$10,SMARTRO!AF:AF)</f>
        <v>0</v>
      </c>
      <c r="Z52" s="226">
        <f>SUMIF(SMARTRO!$A:$A,$B$10,SMARTRO!AG:AG)</f>
        <v>0</v>
      </c>
      <c r="AA52" s="225">
        <f>COUNTIFS(SMARTRO!$A:$A,$B$10,SMARTRO!AH:AH,"영업중")</f>
        <v>0</v>
      </c>
      <c r="AB52" s="225">
        <f>SUMIF(SMARTRO!$A:$A,$B$10,SMARTRO!AI:AI)</f>
        <v>0</v>
      </c>
      <c r="AC52" s="226">
        <f>SUMIF(SMARTRO!$A:$A,$B$10,SMARTRO!AJ:AJ)</f>
        <v>0</v>
      </c>
      <c r="AD52" s="225">
        <f>COUNTIFS(SMARTRO!$A:$A,$B$10,SMARTRO!AK:AK,"영업중")</f>
        <v>0</v>
      </c>
      <c r="AE52" s="225">
        <f>SUMIF(SMARTRO!$A:$A,$B$10,SMARTRO!AL:AL)</f>
        <v>0</v>
      </c>
      <c r="AF52" s="226">
        <f>SUMIF(SMARTRO!$A:$A,$B$10,SMARTRO!AM:AM)</f>
        <v>0</v>
      </c>
      <c r="AG52" s="225">
        <f>COUNTIFS(SMARTRO!$A:$A,$B$10,SMARTRO!AN:AN,"영업중")</f>
        <v>0</v>
      </c>
      <c r="AH52" s="225">
        <f>SUMIF(SMARTRO!$A:$A,$B$10,SMARTRO!AO:AO)</f>
        <v>0</v>
      </c>
      <c r="AI52" s="226">
        <f>SUMIF(SMARTRO!$A:$A,$B$10,SMARTRO!AP:AP)</f>
        <v>0</v>
      </c>
      <c r="AJ52" s="225">
        <f>COUNTIFS(SMARTRO!$A:$A,$B$10,SMARTRO!AQ:AQ,"영업중")</f>
        <v>0</v>
      </c>
      <c r="AK52" s="225">
        <f>SUMIF(SMARTRO!$A:$A,$B$10,SMARTRO!AR:AR)</f>
        <v>0</v>
      </c>
      <c r="AL52" s="226">
        <f>SUMIF(SMARTRO!$A:$A,$B$10,SMARTRO!AS:AS)</f>
        <v>0</v>
      </c>
    </row>
    <row r="53" spans="2:38" ht="17.25" thickBot="1">
      <c r="C53" s="183">
        <f>SUM(C50:C52)</f>
        <v>0</v>
      </c>
      <c r="D53" s="184">
        <f>SUM(D50:D52)</f>
        <v>0</v>
      </c>
      <c r="E53" s="185">
        <f t="shared" ref="E53:G53" si="16">SUM(E50:E52)</f>
        <v>0</v>
      </c>
      <c r="F53" s="184">
        <f t="shared" si="16"/>
        <v>0</v>
      </c>
      <c r="G53" s="184">
        <f t="shared" si="16"/>
        <v>0</v>
      </c>
      <c r="H53" s="185">
        <f t="shared" ref="H53:AL53" si="17">SUM(H50:H52)</f>
        <v>0</v>
      </c>
      <c r="I53" s="184">
        <f t="shared" si="17"/>
        <v>0</v>
      </c>
      <c r="J53" s="184">
        <f t="shared" si="17"/>
        <v>0</v>
      </c>
      <c r="K53" s="185">
        <f t="shared" si="17"/>
        <v>0</v>
      </c>
      <c r="L53" s="184">
        <f t="shared" si="17"/>
        <v>0</v>
      </c>
      <c r="M53" s="184">
        <f t="shared" si="17"/>
        <v>0</v>
      </c>
      <c r="N53" s="185">
        <f t="shared" si="17"/>
        <v>0</v>
      </c>
      <c r="O53" s="184">
        <f t="shared" si="17"/>
        <v>0</v>
      </c>
      <c r="P53" s="184">
        <f t="shared" si="17"/>
        <v>0</v>
      </c>
      <c r="Q53" s="185">
        <f t="shared" si="17"/>
        <v>0</v>
      </c>
      <c r="R53" s="184">
        <f t="shared" si="17"/>
        <v>0</v>
      </c>
      <c r="S53" s="184">
        <f t="shared" si="17"/>
        <v>0</v>
      </c>
      <c r="T53" s="185">
        <f t="shared" si="17"/>
        <v>0</v>
      </c>
      <c r="U53" s="184">
        <f t="shared" si="17"/>
        <v>0</v>
      </c>
      <c r="V53" s="184">
        <f t="shared" si="17"/>
        <v>0</v>
      </c>
      <c r="W53" s="185">
        <f t="shared" si="17"/>
        <v>0</v>
      </c>
      <c r="X53" s="184">
        <f t="shared" si="17"/>
        <v>0</v>
      </c>
      <c r="Y53" s="184">
        <f t="shared" si="17"/>
        <v>0</v>
      </c>
      <c r="Z53" s="185">
        <f t="shared" si="17"/>
        <v>0</v>
      </c>
      <c r="AA53" s="184">
        <f t="shared" si="17"/>
        <v>0</v>
      </c>
      <c r="AB53" s="184">
        <f t="shared" si="17"/>
        <v>0</v>
      </c>
      <c r="AC53" s="185">
        <f t="shared" si="17"/>
        <v>0</v>
      </c>
      <c r="AD53" s="184">
        <f t="shared" si="17"/>
        <v>0</v>
      </c>
      <c r="AE53" s="184">
        <f t="shared" si="17"/>
        <v>0</v>
      </c>
      <c r="AF53" s="185">
        <f t="shared" si="17"/>
        <v>0</v>
      </c>
      <c r="AG53" s="184">
        <f t="shared" si="17"/>
        <v>0</v>
      </c>
      <c r="AH53" s="184">
        <f t="shared" si="17"/>
        <v>0</v>
      </c>
      <c r="AI53" s="185">
        <f t="shared" si="17"/>
        <v>0</v>
      </c>
      <c r="AJ53" s="184">
        <f t="shared" si="17"/>
        <v>0</v>
      </c>
      <c r="AK53" s="184">
        <f t="shared" si="17"/>
        <v>0</v>
      </c>
      <c r="AL53" s="186">
        <f t="shared" si="17"/>
        <v>0</v>
      </c>
    </row>
    <row r="54" spans="2:38" s="161" customFormat="1" ht="20.25">
      <c r="B54" s="232" t="s">
        <v>181</v>
      </c>
      <c r="C54" s="23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</row>
    <row r="55" spans="2:38" ht="17.25" thickBot="1">
      <c r="B55" s="165" t="s">
        <v>175</v>
      </c>
      <c r="C55" s="178" t="s">
        <v>148</v>
      </c>
      <c r="D55" s="179" t="s">
        <v>149</v>
      </c>
      <c r="E55" s="180" t="s">
        <v>14</v>
      </c>
      <c r="F55" s="178" t="s">
        <v>161</v>
      </c>
      <c r="G55" s="179" t="s">
        <v>150</v>
      </c>
      <c r="H55" s="180" t="s">
        <v>15</v>
      </c>
      <c r="I55" s="178" t="s">
        <v>162</v>
      </c>
      <c r="J55" s="179" t="s">
        <v>151</v>
      </c>
      <c r="K55" s="180" t="s">
        <v>16</v>
      </c>
      <c r="L55" s="178" t="s">
        <v>163</v>
      </c>
      <c r="M55" s="179" t="s">
        <v>152</v>
      </c>
      <c r="N55" s="180" t="s">
        <v>17</v>
      </c>
      <c r="O55" s="178" t="s">
        <v>164</v>
      </c>
      <c r="P55" s="179" t="s">
        <v>153</v>
      </c>
      <c r="Q55" s="180" t="s">
        <v>18</v>
      </c>
      <c r="R55" s="178" t="s">
        <v>165</v>
      </c>
      <c r="S55" s="179" t="s">
        <v>154</v>
      </c>
      <c r="T55" s="180" t="s">
        <v>19</v>
      </c>
      <c r="U55" s="178" t="s">
        <v>166</v>
      </c>
      <c r="V55" s="179" t="s">
        <v>155</v>
      </c>
      <c r="W55" s="180" t="s">
        <v>20</v>
      </c>
      <c r="X55" s="178" t="s">
        <v>167</v>
      </c>
      <c r="Y55" s="179" t="s">
        <v>156</v>
      </c>
      <c r="Z55" s="180" t="s">
        <v>21</v>
      </c>
      <c r="AA55" s="178" t="s">
        <v>168</v>
      </c>
      <c r="AB55" s="179" t="s">
        <v>157</v>
      </c>
      <c r="AC55" s="180" t="s">
        <v>22</v>
      </c>
      <c r="AD55" s="178" t="s">
        <v>169</v>
      </c>
      <c r="AE55" s="179" t="s">
        <v>158</v>
      </c>
      <c r="AF55" s="180" t="s">
        <v>23</v>
      </c>
      <c r="AG55" s="178" t="s">
        <v>170</v>
      </c>
      <c r="AH55" s="179" t="s">
        <v>159</v>
      </c>
      <c r="AI55" s="180" t="s">
        <v>24</v>
      </c>
      <c r="AJ55" s="178" t="s">
        <v>171</v>
      </c>
      <c r="AK55" s="179" t="s">
        <v>160</v>
      </c>
      <c r="AL55" s="181" t="s">
        <v>25</v>
      </c>
    </row>
    <row r="56" spans="2:38" ht="17.25" thickTop="1">
      <c r="B56" s="187" t="s">
        <v>13</v>
      </c>
      <c r="C56" s="145">
        <f>COUNTIFS(SPC!$A:$A,$B$8,SPC!K:K,"영업중")</f>
        <v>0</v>
      </c>
      <c r="D56" s="225">
        <f>SUMIF(SPC!$A:$A,$B$8,SPC!L:L)</f>
        <v>0</v>
      </c>
      <c r="E56" s="226">
        <f>SUMIF(SPC!$A:$A,$B$8,SPC!M:M)</f>
        <v>0</v>
      </c>
      <c r="F56" s="225">
        <f>COUNTIFS(SPC!$A:$A,$B$8,SPC!N:N,"영업중")</f>
        <v>0</v>
      </c>
      <c r="G56" s="225">
        <f>SUMIF(SPC!$A:$A,$B$8,SPC!O:O)</f>
        <v>0</v>
      </c>
      <c r="H56" s="226">
        <f>SUMIF(SPC!$A:$A,$B$8,SPC!P:P)</f>
        <v>0</v>
      </c>
      <c r="I56" s="225">
        <f>COUNTIFS(SPC!$A:$A,$B$8,SPC!Q:Q,"영업중")</f>
        <v>0</v>
      </c>
      <c r="J56" s="225">
        <f>SUMIF(SPC!$A:$A,$B$8,SPC!R:R)</f>
        <v>0</v>
      </c>
      <c r="K56" s="226">
        <f>SUMIF(SPC!$A:$A,$B$8,SPC!S:S)</f>
        <v>0</v>
      </c>
      <c r="L56" s="225">
        <f>COUNTIFS(SPC!$A:$A,$B$8,SPC!T:T,"영업중")</f>
        <v>0</v>
      </c>
      <c r="M56" s="225">
        <f>SUMIF(SPC!$A:$A,$B$8,SPC!U:U)</f>
        <v>0</v>
      </c>
      <c r="N56" s="226">
        <f>SUMIF(SPC!$A:$A,$B$8,SPC!V:V)</f>
        <v>0</v>
      </c>
      <c r="O56" s="225">
        <f>COUNTIFS(SPC!$A:$A,$B$8,SPC!W:W,"영업중")</f>
        <v>0</v>
      </c>
      <c r="P56" s="225">
        <f>SUMIF(SPC!$A:$A,$B$8,SPC!X:X)</f>
        <v>0</v>
      </c>
      <c r="Q56" s="226">
        <f>SUMIF(SPC!$A:$A,$B$8,SPC!Y:Y)</f>
        <v>0</v>
      </c>
      <c r="R56" s="225">
        <f>COUNTIFS(SPC!$A:$A,$B$8,SPC!Z:Z,"영업중")</f>
        <v>0</v>
      </c>
      <c r="S56" s="225">
        <f>SUMIF(SPC!$A:$A,$B$8,SPC!AA:AA)</f>
        <v>0</v>
      </c>
      <c r="T56" s="226">
        <f>SUMIF(SPC!$A:$A,$B$8,SPC!AB:AB)</f>
        <v>0</v>
      </c>
      <c r="U56" s="225">
        <f>COUNTIFS(SPC!$A:$A,$B$8,SPC!AC:AC,"영업중")</f>
        <v>0</v>
      </c>
      <c r="V56" s="225">
        <f>SUMIF(SPC!$A:$A,$B$8,SPC!AD:AD)</f>
        <v>0</v>
      </c>
      <c r="W56" s="226">
        <f>SUMIF(SPC!$A:$A,$B$8,SPC!AE:AE)</f>
        <v>0</v>
      </c>
      <c r="X56" s="225">
        <f>COUNTIFS(SPC!$A:$A,$B$8,SPC!AF:AF,"영업중")</f>
        <v>0</v>
      </c>
      <c r="Y56" s="225">
        <f>SUMIF(SPC!$A:$A,$B$8,SPC!AG:AG)</f>
        <v>0</v>
      </c>
      <c r="Z56" s="226">
        <f>SUMIF(SPC!$A:$A,$B$8,SPC!AH:AH)</f>
        <v>0</v>
      </c>
      <c r="AA56" s="225">
        <f>COUNTIFS(SPC!$A:$A,$B$8,SPC!AI:AI,"영업중")</f>
        <v>0</v>
      </c>
      <c r="AB56" s="225">
        <f>SUMIF(SPC!$A:$A,$B$8,SPC!AJ:AJ)</f>
        <v>0</v>
      </c>
      <c r="AC56" s="226">
        <f>SUMIF(SPC!$A:$A,$B$8,SPC!AK:AK)</f>
        <v>0</v>
      </c>
      <c r="AD56" s="225">
        <f>COUNTIFS(SPC!$A:$A,$B$8,SPC!AL:AL,"영업중")</f>
        <v>0</v>
      </c>
      <c r="AE56" s="225">
        <f>SUMIF(SPC!$A:$A,$B$8,SPC!AM:AM)</f>
        <v>0</v>
      </c>
      <c r="AF56" s="226">
        <f>SUMIF(SPC!$A:$A,$B$8,SPC!AN:AN)</f>
        <v>0</v>
      </c>
      <c r="AG56" s="225">
        <f>COUNTIFS(SPC!$A:$A,$B$8,SPC!AO:AO,"영업중")</f>
        <v>0</v>
      </c>
      <c r="AH56" s="225">
        <f>SUMIF(SPC!$A:$A,$B$8,SPC!AP:AP)</f>
        <v>0</v>
      </c>
      <c r="AI56" s="226">
        <f>SUMIF(SPC!$A:$A,$B$8,SPC!AQ:AQ)</f>
        <v>0</v>
      </c>
      <c r="AJ56" s="225">
        <f>COUNTIFS(SPC!$A:$A,$B$8,SPC!AR:AR,"영업중")</f>
        <v>0</v>
      </c>
      <c r="AK56" s="225">
        <f>SUMIF(SPC!$A:$A,$B$8,SPC!AS:AS)</f>
        <v>0</v>
      </c>
      <c r="AL56" s="147">
        <f>SUMIF(SPC!$A:$A,$B$8,SPC!AT:AT)</f>
        <v>0</v>
      </c>
    </row>
    <row r="57" spans="2:38">
      <c r="B57" s="187" t="s">
        <v>26</v>
      </c>
      <c r="C57" s="145">
        <f>COUNTIFS(SPC!$A:$A,$B$9,SPC!K:K,"영업중")</f>
        <v>0</v>
      </c>
      <c r="D57" s="225">
        <f>SUMIF(SPC!$A:$A,$B$9,SPC!L:L)</f>
        <v>0</v>
      </c>
      <c r="E57" s="226">
        <f>SUMIF(SPC!$A:$A,$B$9,SPC!M:M)</f>
        <v>0</v>
      </c>
      <c r="F57" s="225">
        <f>COUNTIFS(SPC!$A:$A,$B$9,SPC!N:N,"영업중")</f>
        <v>0</v>
      </c>
      <c r="G57" s="225">
        <f>SUMIF(SPC!$A:$A,$B$9,SPC!O:O)</f>
        <v>0</v>
      </c>
      <c r="H57" s="226">
        <f>SUMIF(SPC!$A:$A,$B$9,SPC!P:P)</f>
        <v>0</v>
      </c>
      <c r="I57" s="225">
        <f>COUNTIFS(SPC!$A:$A,$B$9,SPC!Q:Q,"영업중")</f>
        <v>0</v>
      </c>
      <c r="J57" s="225">
        <f>SUMIF(SPC!$A:$A,$B$9,SPC!R:R)</f>
        <v>0</v>
      </c>
      <c r="K57" s="226">
        <f>SUMIF(SPC!$A:$A,$B$9,SPC!S:S)</f>
        <v>0</v>
      </c>
      <c r="L57" s="225">
        <f>COUNTIFS(SPC!$A:$A,$B$9,SPC!T:T,"영업중")</f>
        <v>0</v>
      </c>
      <c r="M57" s="225">
        <f>SUMIF(SPC!$A:$A,$B$9,SPC!U:U)</f>
        <v>0</v>
      </c>
      <c r="N57" s="226">
        <f>SUMIF(SPC!$A:$A,$B$9,SPC!V:V)</f>
        <v>0</v>
      </c>
      <c r="O57" s="225">
        <f>COUNTIFS(SPC!$A:$A,$B$9,SPC!W:W,"영업중")</f>
        <v>0</v>
      </c>
      <c r="P57" s="225">
        <f>SUMIF(SPC!$A:$A,$B$9,SPC!X:X)</f>
        <v>0</v>
      </c>
      <c r="Q57" s="226">
        <f>SUMIF(SPC!$A:$A,$B$9,SPC!Y:Y)</f>
        <v>0</v>
      </c>
      <c r="R57" s="225">
        <f>COUNTIFS(SPC!$A:$A,$B$9,SPC!Z:Z,"영업중")</f>
        <v>0</v>
      </c>
      <c r="S57" s="225">
        <f>SUMIF(SPC!$A:$A,$B$9,SPC!AA:AA)</f>
        <v>0</v>
      </c>
      <c r="T57" s="226">
        <f>SUMIF(SPC!$A:$A,$B$9,SPC!AB:AB)</f>
        <v>0</v>
      </c>
      <c r="U57" s="225">
        <f>COUNTIFS(SPC!$A:$A,$B$9,SPC!AC:AC,"영업중")</f>
        <v>0</v>
      </c>
      <c r="V57" s="225">
        <f>SUMIF(SPC!$A:$A,$B$9,SPC!AD:AD)</f>
        <v>0</v>
      </c>
      <c r="W57" s="226">
        <f>SUMIF(SPC!$A:$A,$B$9,SPC!AE:AE)</f>
        <v>0</v>
      </c>
      <c r="X57" s="225">
        <f>COUNTIFS(SPC!$A:$A,$B$9,SPC!AF:AF,"영업중")</f>
        <v>0</v>
      </c>
      <c r="Y57" s="225">
        <f>SUMIF(SPC!$A:$A,$B$9,SPC!AG:AG)</f>
        <v>0</v>
      </c>
      <c r="Z57" s="226">
        <f>SUMIF(SPC!$A:$A,$B$9,SPC!AH:AH)</f>
        <v>0</v>
      </c>
      <c r="AA57" s="225">
        <f>COUNTIFS(SPC!$A:$A,$B$9,SPC!AI:AI,"영업중")</f>
        <v>0</v>
      </c>
      <c r="AB57" s="225">
        <f>SUMIF(SPC!$A:$A,$B$9,SPC!AJ:AJ)</f>
        <v>0</v>
      </c>
      <c r="AC57" s="226">
        <f>SUMIF(SPC!$A:$A,$B$9,SPC!AK:AK)</f>
        <v>0</v>
      </c>
      <c r="AD57" s="225">
        <f>COUNTIFS(SPC!$A:$A,$B$9,SPC!AL:AL,"영업중")</f>
        <v>0</v>
      </c>
      <c r="AE57" s="225">
        <f>SUMIF(SPC!$A:$A,$B$9,SPC!AM:AM)</f>
        <v>0</v>
      </c>
      <c r="AF57" s="226">
        <f>SUMIF(SPC!$A:$A,$B$9,SPC!AN:AN)</f>
        <v>0</v>
      </c>
      <c r="AG57" s="225">
        <f>COUNTIFS(SPC!$A:$A,$B$9,SPC!AO:AO,"영업중")</f>
        <v>0</v>
      </c>
      <c r="AH57" s="225">
        <f>SUMIF(SPC!$A:$A,$B$9,SPC!AP:AP)</f>
        <v>0</v>
      </c>
      <c r="AI57" s="226">
        <f>SUMIF(SPC!$A:$A,$B$9,SPC!AQ:AQ)</f>
        <v>0</v>
      </c>
      <c r="AJ57" s="225">
        <f>COUNTIFS(SPC!$A:$A,$B$9,SPC!AR:AR,"영업중")</f>
        <v>0</v>
      </c>
      <c r="AK57" s="225">
        <f>SUMIF(SPC!$A:$A,$B$9,SPC!AS:AS)</f>
        <v>0</v>
      </c>
      <c r="AL57" s="147">
        <f>SUMIF(SPC!$A:$A,$B$9,SPC!AT:AT)</f>
        <v>0</v>
      </c>
    </row>
    <row r="58" spans="2:38">
      <c r="B58" s="187" t="s">
        <v>27</v>
      </c>
      <c r="C58" s="145">
        <f>COUNTIFS(SPC!$A:$A,$B$10,SPC!K:K,"영업중")</f>
        <v>0</v>
      </c>
      <c r="D58" s="225">
        <f>SUMIF(SPC!$A:$A,$B$10,SPC!L:L)</f>
        <v>0</v>
      </c>
      <c r="E58" s="226">
        <f>SUMIF(SPC!$A:$A,$B$10,SPC!M:M)</f>
        <v>0</v>
      </c>
      <c r="F58" s="225">
        <f>COUNTIFS(SPC!$A:$A,$B$10,SPC!N:N,"영업중")</f>
        <v>0</v>
      </c>
      <c r="G58" s="225">
        <f>SUMIF(SPC!$A:$A,$B$10,SPC!O:O)</f>
        <v>0</v>
      </c>
      <c r="H58" s="226">
        <f>SUMIF(SPC!$A:$A,$B$10,SPC!P:P)</f>
        <v>0</v>
      </c>
      <c r="I58" s="225">
        <f>COUNTIFS(SPC!$A:$A,$B$10,SPC!Q:Q,"영업중")</f>
        <v>0</v>
      </c>
      <c r="J58" s="225">
        <f>SUMIF(SPC!$A:$A,$B$10,SPC!R:R)</f>
        <v>0</v>
      </c>
      <c r="K58" s="226">
        <f>SUMIF(SPC!$A:$A,$B$10,SPC!S:S)</f>
        <v>0</v>
      </c>
      <c r="L58" s="225">
        <f>COUNTIFS(SPC!$A:$A,$B$10,SPC!T:T,"영업중")</f>
        <v>0</v>
      </c>
      <c r="M58" s="225">
        <f>SUMIF(SPC!$A:$A,$B$10,SPC!U:U)</f>
        <v>0</v>
      </c>
      <c r="N58" s="226">
        <f>SUMIF(SPC!$A:$A,$B$10,SPC!V:V)</f>
        <v>0</v>
      </c>
      <c r="O58" s="225">
        <f>COUNTIFS(SPC!$A:$A,$B$10,SPC!W:W,"영업중")</f>
        <v>0</v>
      </c>
      <c r="P58" s="225">
        <f>SUMIF(SPC!$A:$A,$B$10,SPC!X:X)</f>
        <v>0</v>
      </c>
      <c r="Q58" s="226">
        <f>SUMIF(SPC!$A:$A,$B$10,SPC!Y:Y)</f>
        <v>0</v>
      </c>
      <c r="R58" s="225">
        <f>COUNTIFS(SPC!$A:$A,$B$10,SPC!Z:Z,"영업중")</f>
        <v>0</v>
      </c>
      <c r="S58" s="225">
        <f>SUMIF(SPC!$A:$A,$B$10,SPC!AA:AA)</f>
        <v>0</v>
      </c>
      <c r="T58" s="226">
        <f>SUMIF(SPC!$A:$A,$B$10,SPC!AB:AB)</f>
        <v>0</v>
      </c>
      <c r="U58" s="225">
        <f>COUNTIFS(SPC!$A:$A,$B$10,SPC!AC:AC,"영업중")</f>
        <v>0</v>
      </c>
      <c r="V58" s="225">
        <f>SUMIF(SPC!$A:$A,$B$10,SPC!AD:AD)</f>
        <v>0</v>
      </c>
      <c r="W58" s="226">
        <f>SUMIF(SPC!$A:$A,$B$10,SPC!AE:AE)</f>
        <v>0</v>
      </c>
      <c r="X58" s="225">
        <f>COUNTIFS(SPC!$A:$A,$B$10,SPC!AF:AF,"영업중")</f>
        <v>0</v>
      </c>
      <c r="Y58" s="225">
        <f>SUMIF(SPC!$A:$A,$B$10,SPC!AG:AG)</f>
        <v>0</v>
      </c>
      <c r="Z58" s="226">
        <f>SUMIF(SPC!$A:$A,$B$10,SPC!AH:AH)</f>
        <v>0</v>
      </c>
      <c r="AA58" s="225">
        <f>COUNTIFS(SPC!$A:$A,$B$10,SPC!AI:AI,"영업중")</f>
        <v>0</v>
      </c>
      <c r="AB58" s="225">
        <f>SUMIF(SPC!$A:$A,$B$10,SPC!AJ:AJ)</f>
        <v>0</v>
      </c>
      <c r="AC58" s="226">
        <f>SUMIF(SPC!$A:$A,$B$10,SPC!AK:AK)</f>
        <v>0</v>
      </c>
      <c r="AD58" s="225">
        <f>COUNTIFS(SPC!$A:$A,$B$10,SPC!AL:AL,"영업중")</f>
        <v>0</v>
      </c>
      <c r="AE58" s="225">
        <f>SUMIF(SPC!$A:$A,$B$10,SPC!AM:AM)</f>
        <v>0</v>
      </c>
      <c r="AF58" s="226">
        <f>SUMIF(SPC!$A:$A,$B$10,SPC!AN:AN)</f>
        <v>0</v>
      </c>
      <c r="AG58" s="225">
        <f>COUNTIFS(SPC!$A:$A,$B$10,SPC!AO:AO,"영업중")</f>
        <v>0</v>
      </c>
      <c r="AH58" s="225">
        <f>SUMIF(SPC!$A:$A,$B$10,SPC!AP:AP)</f>
        <v>0</v>
      </c>
      <c r="AI58" s="226">
        <f>SUMIF(SPC!$A:$A,$B$10,SPC!AQ:AQ)</f>
        <v>0</v>
      </c>
      <c r="AJ58" s="225">
        <f>COUNTIFS(SPC!$A:$A,$B$10,SPC!AR:AR,"영업중")</f>
        <v>0</v>
      </c>
      <c r="AK58" s="225">
        <f>SUMIF(SPC!$A:$A,$B$10,SPC!AS:AS)</f>
        <v>0</v>
      </c>
      <c r="AL58" s="226">
        <f>SUMIF(SPC!$A:$A,$B$10,SPC!AT:AT)</f>
        <v>0</v>
      </c>
    </row>
    <row r="59" spans="2:38" ht="17.25" thickBot="1">
      <c r="B59" s="182"/>
      <c r="C59" s="149">
        <f>SUM(C56:C58)</f>
        <v>0</v>
      </c>
      <c r="D59" s="144">
        <f>SUM(D56:D58)</f>
        <v>0</v>
      </c>
      <c r="E59" s="150">
        <f t="shared" ref="E59:G59" si="18">SUM(E56:E58)</f>
        <v>0</v>
      </c>
      <c r="F59" s="144">
        <f t="shared" si="18"/>
        <v>0</v>
      </c>
      <c r="G59" s="144">
        <f t="shared" si="18"/>
        <v>0</v>
      </c>
      <c r="H59" s="150">
        <f t="shared" ref="H59:AL59" si="19">SUM(H56:H58)</f>
        <v>0</v>
      </c>
      <c r="I59" s="144">
        <f t="shared" si="19"/>
        <v>0</v>
      </c>
      <c r="J59" s="144">
        <f t="shared" si="19"/>
        <v>0</v>
      </c>
      <c r="K59" s="150">
        <f t="shared" si="19"/>
        <v>0</v>
      </c>
      <c r="L59" s="144">
        <f t="shared" si="19"/>
        <v>0</v>
      </c>
      <c r="M59" s="144">
        <f t="shared" si="19"/>
        <v>0</v>
      </c>
      <c r="N59" s="150">
        <f t="shared" si="19"/>
        <v>0</v>
      </c>
      <c r="O59" s="144">
        <f t="shared" si="19"/>
        <v>0</v>
      </c>
      <c r="P59" s="144">
        <f t="shared" si="19"/>
        <v>0</v>
      </c>
      <c r="Q59" s="150">
        <f t="shared" si="19"/>
        <v>0</v>
      </c>
      <c r="R59" s="144">
        <f t="shared" si="19"/>
        <v>0</v>
      </c>
      <c r="S59" s="144">
        <f t="shared" si="19"/>
        <v>0</v>
      </c>
      <c r="T59" s="150">
        <f t="shared" si="19"/>
        <v>0</v>
      </c>
      <c r="U59" s="144">
        <f t="shared" si="19"/>
        <v>0</v>
      </c>
      <c r="V59" s="144">
        <f t="shared" si="19"/>
        <v>0</v>
      </c>
      <c r="W59" s="150">
        <f t="shared" si="19"/>
        <v>0</v>
      </c>
      <c r="X59" s="144">
        <f t="shared" si="19"/>
        <v>0</v>
      </c>
      <c r="Y59" s="144">
        <f t="shared" si="19"/>
        <v>0</v>
      </c>
      <c r="Z59" s="150">
        <f t="shared" si="19"/>
        <v>0</v>
      </c>
      <c r="AA59" s="144">
        <f t="shared" si="19"/>
        <v>0</v>
      </c>
      <c r="AB59" s="144">
        <f t="shared" si="19"/>
        <v>0</v>
      </c>
      <c r="AC59" s="150">
        <f t="shared" si="19"/>
        <v>0</v>
      </c>
      <c r="AD59" s="144">
        <f t="shared" si="19"/>
        <v>0</v>
      </c>
      <c r="AE59" s="144">
        <f t="shared" si="19"/>
        <v>0</v>
      </c>
      <c r="AF59" s="150">
        <f t="shared" si="19"/>
        <v>0</v>
      </c>
      <c r="AG59" s="144">
        <f t="shared" si="19"/>
        <v>0</v>
      </c>
      <c r="AH59" s="144">
        <f t="shared" si="19"/>
        <v>0</v>
      </c>
      <c r="AI59" s="150">
        <f t="shared" si="19"/>
        <v>0</v>
      </c>
      <c r="AJ59" s="144">
        <f t="shared" si="19"/>
        <v>0</v>
      </c>
      <c r="AK59" s="144">
        <f t="shared" si="19"/>
        <v>0</v>
      </c>
      <c r="AL59" s="151">
        <f t="shared" si="19"/>
        <v>0</v>
      </c>
    </row>
    <row r="60" spans="2:38" s="161" customFormat="1" ht="20.25">
      <c r="B60" s="232" t="s">
        <v>182</v>
      </c>
      <c r="C60" s="23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</row>
    <row r="61" spans="2:38" ht="17.25" thickBot="1">
      <c r="B61" s="165" t="s">
        <v>175</v>
      </c>
      <c r="C61" s="178" t="s">
        <v>148</v>
      </c>
      <c r="D61" s="179" t="s">
        <v>149</v>
      </c>
      <c r="E61" s="180" t="s">
        <v>14</v>
      </c>
      <c r="F61" s="178" t="s">
        <v>161</v>
      </c>
      <c r="G61" s="179" t="s">
        <v>150</v>
      </c>
      <c r="H61" s="180" t="s">
        <v>15</v>
      </c>
      <c r="I61" s="178" t="s">
        <v>162</v>
      </c>
      <c r="J61" s="179" t="s">
        <v>151</v>
      </c>
      <c r="K61" s="180" t="s">
        <v>16</v>
      </c>
      <c r="L61" s="178" t="s">
        <v>163</v>
      </c>
      <c r="M61" s="179" t="s">
        <v>152</v>
      </c>
      <c r="N61" s="180" t="s">
        <v>17</v>
      </c>
      <c r="O61" s="178" t="s">
        <v>164</v>
      </c>
      <c r="P61" s="179" t="s">
        <v>153</v>
      </c>
      <c r="Q61" s="180" t="s">
        <v>18</v>
      </c>
      <c r="R61" s="178" t="s">
        <v>165</v>
      </c>
      <c r="S61" s="179" t="s">
        <v>154</v>
      </c>
      <c r="T61" s="180" t="s">
        <v>19</v>
      </c>
      <c r="U61" s="178" t="s">
        <v>166</v>
      </c>
      <c r="V61" s="179" t="s">
        <v>155</v>
      </c>
      <c r="W61" s="180" t="s">
        <v>20</v>
      </c>
      <c r="X61" s="178" t="s">
        <v>167</v>
      </c>
      <c r="Y61" s="179" t="s">
        <v>156</v>
      </c>
      <c r="Z61" s="180" t="s">
        <v>21</v>
      </c>
      <c r="AA61" s="178" t="s">
        <v>168</v>
      </c>
      <c r="AB61" s="179" t="s">
        <v>157</v>
      </c>
      <c r="AC61" s="180" t="s">
        <v>22</v>
      </c>
      <c r="AD61" s="178" t="s">
        <v>169</v>
      </c>
      <c r="AE61" s="179" t="s">
        <v>158</v>
      </c>
      <c r="AF61" s="180" t="s">
        <v>23</v>
      </c>
      <c r="AG61" s="178" t="s">
        <v>170</v>
      </c>
      <c r="AH61" s="179" t="s">
        <v>159</v>
      </c>
      <c r="AI61" s="180" t="s">
        <v>24</v>
      </c>
      <c r="AJ61" s="178" t="s">
        <v>171</v>
      </c>
      <c r="AK61" s="179" t="s">
        <v>160</v>
      </c>
      <c r="AL61" s="181" t="s">
        <v>25</v>
      </c>
    </row>
    <row r="62" spans="2:38" ht="17.25" thickTop="1">
      <c r="B62" s="187" t="s">
        <v>13</v>
      </c>
      <c r="C62" s="145">
        <f>COUNTIFS(KICC!$A:$A,$B$8,KICC!K:K,"영업중")</f>
        <v>0</v>
      </c>
      <c r="D62" s="225">
        <f>SUMIF(KICC!$A:$A,$B$8,KICC!L:L)</f>
        <v>0</v>
      </c>
      <c r="E62" s="226">
        <f>SUMIF(KICC!$A:$A,$B$8,KICC!M:M)</f>
        <v>0</v>
      </c>
      <c r="F62" s="225">
        <f>COUNTIFS(KICC!$A:$A,$B$8,KICC!N:N,"영업중")</f>
        <v>0</v>
      </c>
      <c r="G62" s="225">
        <f>SUMIF(KICC!$A:$A,$B$8,KICC!O:O)</f>
        <v>0</v>
      </c>
      <c r="H62" s="226">
        <f>SUMIF(KICC!$A:$A,$B$8,KICC!P:P)</f>
        <v>0</v>
      </c>
      <c r="I62" s="225">
        <f>COUNTIFS(KICC!$A:$A,$B$8,KICC!Q:Q,"영업중")</f>
        <v>0</v>
      </c>
      <c r="J62" s="225">
        <f>SUMIF(KICC!$A:$A,$B$8,KICC!R:R)</f>
        <v>0</v>
      </c>
      <c r="K62" s="226">
        <f>SUMIF(KICC!$A:$A,$B$8,KICC!S:S)</f>
        <v>0</v>
      </c>
      <c r="L62" s="225">
        <f>COUNTIFS(KICC!$A:$A,$B$8,KICC!T:T,"영업중")</f>
        <v>0</v>
      </c>
      <c r="M62" s="225">
        <f>SUMIF(KICC!$A:$A,$B$8,KICC!U:U)</f>
        <v>0</v>
      </c>
      <c r="N62" s="226">
        <f>SUMIF(KICC!$A:$A,$B$8,KICC!V:V)</f>
        <v>0</v>
      </c>
      <c r="O62" s="225">
        <f>COUNTIFS(KICC!$A:$A,$B$8,KICC!W:W,"영업중")</f>
        <v>0</v>
      </c>
      <c r="P62" s="225">
        <f>SUMIF(KICC!$A:$A,$B$8,KICC!X:X)</f>
        <v>0</v>
      </c>
      <c r="Q62" s="226">
        <f>SUMIF(KICC!$A:$A,$B$8,KICC!Y:Y)</f>
        <v>0</v>
      </c>
      <c r="R62" s="225">
        <f>COUNTIFS(KICC!$A:$A,$B$8,KICC!Z:Z,"영업중")</f>
        <v>0</v>
      </c>
      <c r="S62" s="225">
        <f>SUMIF(KICC!$A:$A,$B$8,KICC!AA:AA)</f>
        <v>0</v>
      </c>
      <c r="T62" s="226">
        <f>SUMIF(KICC!$A:$A,$B$8,KICC!AB:AB)</f>
        <v>0</v>
      </c>
      <c r="U62" s="225">
        <f>COUNTIFS(KICC!$A:$A,$B$8,KICC!AC:AC,"영업중")</f>
        <v>0</v>
      </c>
      <c r="V62" s="225">
        <f>SUMIF(KICC!$A:$A,$B$8,KICC!AD:AD)</f>
        <v>0</v>
      </c>
      <c r="W62" s="226">
        <f>SUMIF(KICC!$A:$A,$B$8,KICC!AE:AE)</f>
        <v>0</v>
      </c>
      <c r="X62" s="225">
        <f>COUNTIFS(KICC!$A:$A,$B$8,KICC!AF:AF,"영업중")</f>
        <v>0</v>
      </c>
      <c r="Y62" s="225">
        <f>SUMIF(KICC!$A:$A,$B$8,KICC!AG:AG)</f>
        <v>0</v>
      </c>
      <c r="Z62" s="226">
        <f>SUMIF(KICC!$A:$A,$B$8,KICC!AH:AH)</f>
        <v>0</v>
      </c>
      <c r="AA62" s="225">
        <f>COUNTIFS(KICC!$A:$A,$B$8,KICC!AI:AI,"영업중")</f>
        <v>0</v>
      </c>
      <c r="AB62" s="225">
        <f>SUMIF(KICC!$A:$A,$B$8,KICC!AJ:AJ)</f>
        <v>0</v>
      </c>
      <c r="AC62" s="226">
        <f>SUMIF(KICC!$A:$A,$B$8,KICC!AK:AK)</f>
        <v>0</v>
      </c>
      <c r="AD62" s="225">
        <f>COUNTIFS(KICC!$A:$A,$B$8,KICC!AL:AL,"영업중")</f>
        <v>0</v>
      </c>
      <c r="AE62" s="225">
        <f>SUMIF(KICC!$A:$A,$B$8,KICC!AM:AM)</f>
        <v>0</v>
      </c>
      <c r="AF62" s="226">
        <f>SUMIF(KICC!$A:$A,$B$8,KICC!AN:AN)</f>
        <v>0</v>
      </c>
      <c r="AG62" s="225">
        <f>COUNTIFS(KICC!$A:$A,$B$8,KICC!AO:AO,"영업중")</f>
        <v>0</v>
      </c>
      <c r="AH62" s="225">
        <f>SUMIF(KICC!$A:$A,$B$8,KICC!AP:AP)</f>
        <v>0</v>
      </c>
      <c r="AI62" s="226">
        <f>SUMIF(KICC!$A:$A,$B$8,KICC!AQ:AQ)</f>
        <v>0</v>
      </c>
      <c r="AJ62" s="225">
        <f>COUNTIFS(KICC!$A:$A,$B$8,KICC!AR:AR,"영업중")</f>
        <v>0</v>
      </c>
      <c r="AK62" s="225">
        <f>SUMIF(KICC!$A:$A,$B$8,KICC!AS:AS)</f>
        <v>0</v>
      </c>
      <c r="AL62" s="147">
        <f>SUMIF(KICC!$A:$A,$B$8,KICC!AT:AT)</f>
        <v>0</v>
      </c>
    </row>
    <row r="63" spans="2:38">
      <c r="B63" s="187" t="s">
        <v>26</v>
      </c>
      <c r="C63" s="145">
        <f>COUNTIFS(KICC!$A:$A,$B$9,KICC!K:K,"영업중")</f>
        <v>0</v>
      </c>
      <c r="D63" s="225">
        <f>SUMIF(KICC!$A:$A,$B$9,KICC!L:L)</f>
        <v>0</v>
      </c>
      <c r="E63" s="226">
        <f>SUMIF(KICC!$A:$A,$B$9,KICC!M:M)</f>
        <v>0</v>
      </c>
      <c r="F63" s="225">
        <f>COUNTIFS(KICC!$A:$A,$B$9,KICC!N:N,"영업중")</f>
        <v>0</v>
      </c>
      <c r="G63" s="225">
        <f>SUMIF(KICC!$A:$A,$B$9,KICC!O:O)</f>
        <v>0</v>
      </c>
      <c r="H63" s="226">
        <f>SUMIF(KICC!$A:$A,$B$9,KICC!P:P)</f>
        <v>0</v>
      </c>
      <c r="I63" s="225">
        <f>COUNTIFS(KICC!$A:$A,$B$9,KICC!Q:Q,"영업중")</f>
        <v>0</v>
      </c>
      <c r="J63" s="225">
        <f>SUMIF(KICC!$A:$A,$B$9,KICC!R:R)</f>
        <v>0</v>
      </c>
      <c r="K63" s="226">
        <f>SUMIF(KICC!$A:$A,$B$9,KICC!S:S)</f>
        <v>0</v>
      </c>
      <c r="L63" s="225">
        <f>COUNTIFS(KICC!$A:$A,$B$9,KICC!T:T,"영업중")</f>
        <v>0</v>
      </c>
      <c r="M63" s="225">
        <f>SUMIF(KICC!$A:$A,$B$9,KICC!U:U)</f>
        <v>0</v>
      </c>
      <c r="N63" s="226">
        <f>SUMIF(KICC!$A:$A,$B$9,KICC!V:V)</f>
        <v>0</v>
      </c>
      <c r="O63" s="225">
        <f>COUNTIFS(KICC!$A:$A,$B$9,KICC!W:W,"영업중")</f>
        <v>0</v>
      </c>
      <c r="P63" s="225">
        <f>SUMIF(KICC!$A:$A,$B$9,KICC!X:X)</f>
        <v>0</v>
      </c>
      <c r="Q63" s="226">
        <f>SUMIF(KICC!$A:$A,$B$9,KICC!Y:Y)</f>
        <v>0</v>
      </c>
      <c r="R63" s="225">
        <f>COUNTIFS(KICC!$A:$A,$B$9,KICC!Z:Z,"영업중")</f>
        <v>0</v>
      </c>
      <c r="S63" s="225">
        <f>SUMIF(KICC!$A:$A,$B$9,KICC!AA:AA)</f>
        <v>0</v>
      </c>
      <c r="T63" s="226">
        <f>SUMIF(KICC!$A:$A,$B$9,KICC!AB:AB)</f>
        <v>0</v>
      </c>
      <c r="U63" s="225">
        <f>COUNTIFS(KICC!$A:$A,$B$9,KICC!AC:AC,"영업중")</f>
        <v>0</v>
      </c>
      <c r="V63" s="225">
        <f>SUMIF(KICC!$A:$A,$B$9,KICC!AD:AD)</f>
        <v>0</v>
      </c>
      <c r="W63" s="226">
        <f>SUMIF(KICC!$A:$A,$B$9,KICC!AE:AE)</f>
        <v>0</v>
      </c>
      <c r="X63" s="225">
        <f>COUNTIFS(KICC!$A:$A,$B$9,KICC!AF:AF,"영업중")</f>
        <v>0</v>
      </c>
      <c r="Y63" s="225">
        <f>SUMIF(KICC!$A:$A,$B$9,KICC!AG:AG)</f>
        <v>0</v>
      </c>
      <c r="Z63" s="226">
        <f>SUMIF(KICC!$A:$A,$B$9,KICC!AH:AH)</f>
        <v>0</v>
      </c>
      <c r="AA63" s="225">
        <f>COUNTIFS(KICC!$A:$A,$B$9,KICC!AI:AI,"영업중")</f>
        <v>0</v>
      </c>
      <c r="AB63" s="225">
        <f>SUMIF(KICC!$A:$A,$B$9,KICC!AJ:AJ)</f>
        <v>0</v>
      </c>
      <c r="AC63" s="226">
        <f>SUMIF(KICC!$A:$A,$B$9,KICC!AK:AK)</f>
        <v>0</v>
      </c>
      <c r="AD63" s="225">
        <f>COUNTIFS(KICC!$A:$A,$B$9,KICC!AL:AL,"영업중")</f>
        <v>0</v>
      </c>
      <c r="AE63" s="225">
        <f>SUMIF(KICC!$A:$A,$B$9,KICC!AM:AM)</f>
        <v>0</v>
      </c>
      <c r="AF63" s="226">
        <f>SUMIF(KICC!$A:$A,$B$9,KICC!AN:AN)</f>
        <v>0</v>
      </c>
      <c r="AG63" s="225">
        <f>COUNTIFS(KICC!$A:$A,$B$9,KICC!AO:AO,"영업중")</f>
        <v>0</v>
      </c>
      <c r="AH63" s="225">
        <f>SUMIF(KICC!$A:$A,$B$9,KICC!AP:AP)</f>
        <v>0</v>
      </c>
      <c r="AI63" s="226">
        <f>SUMIF(KICC!$A:$A,$B$9,KICC!AQ:AQ)</f>
        <v>0</v>
      </c>
      <c r="AJ63" s="225">
        <f>COUNTIFS(KICC!$A:$A,$B$9,KICC!AR:AR,"영업중")</f>
        <v>0</v>
      </c>
      <c r="AK63" s="225">
        <f>SUMIF(KICC!$A:$A,$B$9,KICC!AS:AS)</f>
        <v>0</v>
      </c>
      <c r="AL63" s="147">
        <f>SUMIF(KICC!$A:$A,$B$9,KICC!AT:AT)</f>
        <v>0</v>
      </c>
    </row>
    <row r="64" spans="2:38">
      <c r="B64" s="187" t="s">
        <v>27</v>
      </c>
      <c r="C64" s="145">
        <f>COUNTIFS(KICC!$A:$A,$B$10,KICC!K:K,"영업중")</f>
        <v>0</v>
      </c>
      <c r="D64" s="225">
        <f>SUMIF(KICC!$A:$A,$B$10,KICC!L:L)</f>
        <v>0</v>
      </c>
      <c r="E64" s="226">
        <f>SUMIF(KICC!$A:$A,$B$10,KICC!M:M)</f>
        <v>0</v>
      </c>
      <c r="F64" s="225">
        <f>COUNTIFS(KICC!$A:$A,$B$10,KICC!N:N,"영업중")</f>
        <v>0</v>
      </c>
      <c r="G64" s="225">
        <f>SUMIF(KICC!$A:$A,$B$10,KICC!O:O)</f>
        <v>0</v>
      </c>
      <c r="H64" s="226">
        <f>SUMIF(KICC!$A:$A,$B$10,KICC!P:P)</f>
        <v>0</v>
      </c>
      <c r="I64" s="225">
        <f>COUNTIFS(KICC!$A:$A,$B$10,KICC!Q:Q,"영업중")</f>
        <v>0</v>
      </c>
      <c r="J64" s="225">
        <f>SUMIF(KICC!$A:$A,$B$10,KICC!R:R)</f>
        <v>0</v>
      </c>
      <c r="K64" s="226">
        <f>SUMIF(KICC!$A:$A,$B$10,KICC!S:S)</f>
        <v>0</v>
      </c>
      <c r="L64" s="225">
        <f>COUNTIFS(KICC!$A:$A,$B$10,KICC!T:T,"영업중")</f>
        <v>0</v>
      </c>
      <c r="M64" s="225">
        <f>SUMIF(KICC!$A:$A,$B$10,KICC!U:U)</f>
        <v>0</v>
      </c>
      <c r="N64" s="226">
        <f>SUMIF(KICC!$A:$A,$B$10,KICC!V:V)</f>
        <v>0</v>
      </c>
      <c r="O64" s="225">
        <f>COUNTIFS(KICC!$A:$A,$B$10,KICC!W:W,"영업중")</f>
        <v>0</v>
      </c>
      <c r="P64" s="225">
        <f>SUMIF(KICC!$A:$A,$B$10,KICC!X:X)</f>
        <v>0</v>
      </c>
      <c r="Q64" s="226">
        <f>SUMIF(KICC!$A:$A,$B$10,KICC!Y:Y)</f>
        <v>0</v>
      </c>
      <c r="R64" s="225">
        <f>COUNTIFS(KICC!$A:$A,$B$10,KICC!Z:Z,"영업중")</f>
        <v>0</v>
      </c>
      <c r="S64" s="225">
        <f>SUMIF(KICC!$A:$A,$B$10,KICC!AA:AA)</f>
        <v>0</v>
      </c>
      <c r="T64" s="226">
        <f>SUMIF(KICC!$A:$A,$B$10,KICC!AB:AB)</f>
        <v>0</v>
      </c>
      <c r="U64" s="225">
        <f>COUNTIFS(KICC!$A:$A,$B$10,KICC!AC:AC,"영업중")</f>
        <v>0</v>
      </c>
      <c r="V64" s="225">
        <f>SUMIF(KICC!$A:$A,$B$10,KICC!AD:AD)</f>
        <v>0</v>
      </c>
      <c r="W64" s="226">
        <f>SUMIF(KICC!$A:$A,$B$10,KICC!AE:AE)</f>
        <v>0</v>
      </c>
      <c r="X64" s="225">
        <f>COUNTIFS(KICC!$A:$A,$B$10,KICC!AF:AF,"영업중")</f>
        <v>0</v>
      </c>
      <c r="Y64" s="225">
        <f>SUMIF(KICC!$A:$A,$B$10,KICC!AG:AG)</f>
        <v>0</v>
      </c>
      <c r="Z64" s="226">
        <f>SUMIF(KICC!$A:$A,$B$10,KICC!AH:AH)</f>
        <v>0</v>
      </c>
      <c r="AA64" s="225">
        <f>COUNTIFS(KICC!$A:$A,$B$10,KICC!AI:AI,"영업중")</f>
        <v>0</v>
      </c>
      <c r="AB64" s="225">
        <f>SUMIF(KICC!$A:$A,$B$10,KICC!AJ:AJ)</f>
        <v>0</v>
      </c>
      <c r="AC64" s="226">
        <f>SUMIF(KICC!$A:$A,$B$10,KICC!AK:AK)</f>
        <v>0</v>
      </c>
      <c r="AD64" s="225">
        <f>COUNTIFS(KICC!$A:$A,$B$10,KICC!AL:AL,"영업중")</f>
        <v>0</v>
      </c>
      <c r="AE64" s="225">
        <f>SUMIF(KICC!$A:$A,$B$10,KICC!AM:AM)</f>
        <v>0</v>
      </c>
      <c r="AF64" s="226">
        <f>SUMIF(KICC!$A:$A,$B$10,KICC!AN:AN)</f>
        <v>0</v>
      </c>
      <c r="AG64" s="225">
        <f>COUNTIFS(KICC!$A:$A,$B$10,KICC!AO:AO,"영업중")</f>
        <v>0</v>
      </c>
      <c r="AH64" s="225">
        <f>SUMIF(KICC!$A:$A,$B$10,KICC!AP:AP)</f>
        <v>0</v>
      </c>
      <c r="AI64" s="226">
        <f>SUMIF(KICC!$A:$A,$B$10,KICC!AQ:AQ)</f>
        <v>0</v>
      </c>
      <c r="AJ64" s="225">
        <f>COUNTIFS(KICC!$A:$A,$B$10,KICC!AR:AR,"영업중")</f>
        <v>0</v>
      </c>
      <c r="AK64" s="225">
        <f>SUMIF(KICC!$A:$A,$B$10,KICC!AS:AS)</f>
        <v>0</v>
      </c>
      <c r="AL64" s="226">
        <f>SUMIF(KICC!$A:$A,$B$10,KICC!AT:AT)</f>
        <v>0</v>
      </c>
    </row>
    <row r="65" spans="2:38" ht="17.25" thickBot="1">
      <c r="B65" s="182"/>
      <c r="C65" s="149">
        <f>SUM(C62:C64)</f>
        <v>0</v>
      </c>
      <c r="D65" s="144">
        <f>SUM(D62:D64)</f>
        <v>0</v>
      </c>
      <c r="E65" s="150">
        <f t="shared" ref="E65:G65" si="20">SUM(E62:E64)</f>
        <v>0</v>
      </c>
      <c r="F65" s="144">
        <f t="shared" si="20"/>
        <v>0</v>
      </c>
      <c r="G65" s="144">
        <f t="shared" si="20"/>
        <v>0</v>
      </c>
      <c r="H65" s="150">
        <f t="shared" ref="H65:AL65" si="21">SUM(H62:H64)</f>
        <v>0</v>
      </c>
      <c r="I65" s="144">
        <f t="shared" si="21"/>
        <v>0</v>
      </c>
      <c r="J65" s="144">
        <f t="shared" si="21"/>
        <v>0</v>
      </c>
      <c r="K65" s="150">
        <f t="shared" si="21"/>
        <v>0</v>
      </c>
      <c r="L65" s="144">
        <f t="shared" si="21"/>
        <v>0</v>
      </c>
      <c r="M65" s="144">
        <f t="shared" si="21"/>
        <v>0</v>
      </c>
      <c r="N65" s="150">
        <f t="shared" si="21"/>
        <v>0</v>
      </c>
      <c r="O65" s="144">
        <f t="shared" si="21"/>
        <v>0</v>
      </c>
      <c r="P65" s="144">
        <f t="shared" si="21"/>
        <v>0</v>
      </c>
      <c r="Q65" s="150">
        <f t="shared" si="21"/>
        <v>0</v>
      </c>
      <c r="R65" s="144">
        <f t="shared" si="21"/>
        <v>0</v>
      </c>
      <c r="S65" s="144">
        <f t="shared" si="21"/>
        <v>0</v>
      </c>
      <c r="T65" s="150">
        <f t="shared" si="21"/>
        <v>0</v>
      </c>
      <c r="U65" s="144">
        <f t="shared" si="21"/>
        <v>0</v>
      </c>
      <c r="V65" s="144">
        <f t="shared" si="21"/>
        <v>0</v>
      </c>
      <c r="W65" s="150">
        <f t="shared" si="21"/>
        <v>0</v>
      </c>
      <c r="X65" s="144">
        <f t="shared" si="21"/>
        <v>0</v>
      </c>
      <c r="Y65" s="144">
        <f t="shared" si="21"/>
        <v>0</v>
      </c>
      <c r="Z65" s="150">
        <f t="shared" si="21"/>
        <v>0</v>
      </c>
      <c r="AA65" s="144">
        <f t="shared" si="21"/>
        <v>0</v>
      </c>
      <c r="AB65" s="144">
        <f t="shared" si="21"/>
        <v>0</v>
      </c>
      <c r="AC65" s="150">
        <f t="shared" si="21"/>
        <v>0</v>
      </c>
      <c r="AD65" s="144">
        <f t="shared" si="21"/>
        <v>0</v>
      </c>
      <c r="AE65" s="144">
        <f t="shared" si="21"/>
        <v>0</v>
      </c>
      <c r="AF65" s="150">
        <f t="shared" si="21"/>
        <v>0</v>
      </c>
      <c r="AG65" s="144">
        <f t="shared" si="21"/>
        <v>0</v>
      </c>
      <c r="AH65" s="144">
        <f t="shared" si="21"/>
        <v>0</v>
      </c>
      <c r="AI65" s="150">
        <f t="shared" si="21"/>
        <v>0</v>
      </c>
      <c r="AJ65" s="144">
        <f t="shared" si="21"/>
        <v>0</v>
      </c>
      <c r="AK65" s="144">
        <f t="shared" si="21"/>
        <v>0</v>
      </c>
      <c r="AL65" s="151">
        <f t="shared" si="21"/>
        <v>0</v>
      </c>
    </row>
    <row r="66" spans="2:38" s="161" customFormat="1" ht="20.25">
      <c r="B66" s="232" t="s">
        <v>183</v>
      </c>
      <c r="C66" s="23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</row>
    <row r="67" spans="2:38">
      <c r="B67" s="165" t="s">
        <v>175</v>
      </c>
      <c r="C67" s="166" t="s">
        <v>148</v>
      </c>
      <c r="D67" s="167" t="s">
        <v>149</v>
      </c>
      <c r="E67" s="168" t="s">
        <v>14</v>
      </c>
      <c r="F67" s="166" t="s">
        <v>161</v>
      </c>
      <c r="G67" s="167" t="s">
        <v>150</v>
      </c>
      <c r="H67" s="168" t="s">
        <v>15</v>
      </c>
      <c r="I67" s="166" t="s">
        <v>162</v>
      </c>
      <c r="J67" s="167" t="s">
        <v>151</v>
      </c>
      <c r="K67" s="168" t="s">
        <v>16</v>
      </c>
      <c r="L67" s="166" t="s">
        <v>163</v>
      </c>
      <c r="M67" s="167" t="s">
        <v>152</v>
      </c>
      <c r="N67" s="168" t="s">
        <v>17</v>
      </c>
      <c r="O67" s="166" t="s">
        <v>164</v>
      </c>
      <c r="P67" s="167" t="s">
        <v>153</v>
      </c>
      <c r="Q67" s="168" t="s">
        <v>18</v>
      </c>
      <c r="R67" s="166" t="s">
        <v>165</v>
      </c>
      <c r="S67" s="167" t="s">
        <v>154</v>
      </c>
      <c r="T67" s="168" t="s">
        <v>19</v>
      </c>
      <c r="U67" s="166" t="s">
        <v>166</v>
      </c>
      <c r="V67" s="167" t="s">
        <v>155</v>
      </c>
      <c r="W67" s="168" t="s">
        <v>20</v>
      </c>
      <c r="X67" s="166" t="s">
        <v>167</v>
      </c>
      <c r="Y67" s="167" t="s">
        <v>156</v>
      </c>
      <c r="Z67" s="168" t="s">
        <v>21</v>
      </c>
      <c r="AA67" s="166" t="s">
        <v>168</v>
      </c>
      <c r="AB67" s="167" t="s">
        <v>157</v>
      </c>
      <c r="AC67" s="168" t="s">
        <v>22</v>
      </c>
      <c r="AD67" s="166" t="s">
        <v>169</v>
      </c>
      <c r="AE67" s="167" t="s">
        <v>158</v>
      </c>
      <c r="AF67" s="168" t="s">
        <v>23</v>
      </c>
      <c r="AG67" s="166" t="s">
        <v>170</v>
      </c>
      <c r="AH67" s="167" t="s">
        <v>159</v>
      </c>
      <c r="AI67" s="168" t="s">
        <v>24</v>
      </c>
      <c r="AJ67" s="166" t="s">
        <v>171</v>
      </c>
      <c r="AK67" s="167" t="s">
        <v>160</v>
      </c>
      <c r="AL67" s="169" t="s">
        <v>25</v>
      </c>
    </row>
    <row r="68" spans="2:38">
      <c r="B68" s="187" t="s">
        <v>13</v>
      </c>
      <c r="C68" s="145">
        <f>COUNTIFS(COMPOSE!$A:$A,$B$8,COMPOSE!K:K,"영업중")</f>
        <v>0</v>
      </c>
      <c r="D68" s="225">
        <f>SUMIF(COMPOSE!$A:$A,$B$8,COMPOSE!L:L)</f>
        <v>0</v>
      </c>
      <c r="E68" s="226">
        <f>SUMIF(COMPOSE!$A:$A,$B$8,COMPOSE!M:M)</f>
        <v>0</v>
      </c>
      <c r="F68" s="225">
        <f>COUNTIFS(COMPOSE!$A:$A,$B$8,COMPOSE!N:N,"영업중")</f>
        <v>0</v>
      </c>
      <c r="G68" s="225">
        <f>SUMIF(COMPOSE!$A:$A,$B$8,COMPOSE!O:O)</f>
        <v>0</v>
      </c>
      <c r="H68" s="226">
        <f>SUMIF(COMPOSE!$A:$A,$B$8,COMPOSE!P:P)</f>
        <v>0</v>
      </c>
      <c r="I68" s="225">
        <f>COUNTIFS(COMPOSE!$A:$A,$B$8,COMPOSE!Q:Q,"영업중")</f>
        <v>0</v>
      </c>
      <c r="J68" s="225">
        <f>SUMIF(COMPOSE!$A:$A,$B$8,COMPOSE!R:R)</f>
        <v>0</v>
      </c>
      <c r="K68" s="226">
        <f>SUMIF(COMPOSE!$A:$A,$B$8,COMPOSE!S:S)</f>
        <v>0</v>
      </c>
      <c r="L68" s="225">
        <f>COUNTIFS(COMPOSE!$A:$A,$B$8,COMPOSE!T:T,"영업중")</f>
        <v>0</v>
      </c>
      <c r="M68" s="225">
        <f>SUMIF(COMPOSE!$A:$A,$B$8,COMPOSE!U:U)</f>
        <v>0</v>
      </c>
      <c r="N68" s="226">
        <f>SUMIF(COMPOSE!$A:$A,$B$8,COMPOSE!V:V)</f>
        <v>0</v>
      </c>
      <c r="O68" s="225">
        <f>COUNTIFS(COMPOSE!$A:$A,$B$8,COMPOSE!W:W,"영업중")</f>
        <v>0</v>
      </c>
      <c r="P68" s="225">
        <f>SUMIF(COMPOSE!$A:$A,$B$8,COMPOSE!X:X)</f>
        <v>0</v>
      </c>
      <c r="Q68" s="226">
        <f>SUMIF(COMPOSE!$A:$A,$B$8,COMPOSE!Y:Y)</f>
        <v>0</v>
      </c>
      <c r="R68" s="225">
        <f>COUNTIFS(COMPOSE!$A:$A,$B$8,COMPOSE!Z:Z,"영업중")</f>
        <v>0</v>
      </c>
      <c r="S68" s="225">
        <f>SUMIF(COMPOSE!$A:$A,$B$8,COMPOSE!AA:AA)</f>
        <v>0</v>
      </c>
      <c r="T68" s="226">
        <f>SUMIF(COMPOSE!$A:$A,$B$8,COMPOSE!AB:AB)</f>
        <v>0</v>
      </c>
      <c r="U68" s="225">
        <f>COUNTIFS(COMPOSE!$A:$A,$B$8,COMPOSE!AC:AC,"영업중")</f>
        <v>0</v>
      </c>
      <c r="V68" s="225">
        <f>SUMIF(COMPOSE!$A:$A,$B$8,COMPOSE!AD:AD)</f>
        <v>0</v>
      </c>
      <c r="W68" s="226">
        <f>SUMIF(COMPOSE!$A:$A,$B$8,COMPOSE!AE:AE)</f>
        <v>0</v>
      </c>
      <c r="X68" s="225">
        <f>COUNTIFS(COMPOSE!$A:$A,$B$8,COMPOSE!AF:AF,"영업중")</f>
        <v>0</v>
      </c>
      <c r="Y68" s="225">
        <f>SUMIF(COMPOSE!$A:$A,$B$8,COMPOSE!AG:AG)</f>
        <v>0</v>
      </c>
      <c r="Z68" s="226">
        <f>SUMIF(COMPOSE!$A:$A,$B$8,COMPOSE!AH:AH)</f>
        <v>0</v>
      </c>
      <c r="AA68" s="225">
        <f>COUNTIFS(COMPOSE!$A:$A,$B$8,COMPOSE!AI:AI,"영업중")</f>
        <v>0</v>
      </c>
      <c r="AB68" s="225">
        <f>SUMIF(COMPOSE!$A:$A,$B$8,COMPOSE!AJ:AJ)</f>
        <v>0</v>
      </c>
      <c r="AC68" s="226">
        <f>SUMIF(COMPOSE!$A:$A,$B$8,COMPOSE!AK:AK)</f>
        <v>0</v>
      </c>
      <c r="AD68" s="225">
        <f>COUNTIFS(COMPOSE!$A:$A,$B$8,COMPOSE!AL:AL,"영업중")</f>
        <v>0</v>
      </c>
      <c r="AE68" s="225">
        <f>SUMIF(COMPOSE!$A:$A,$B$8,COMPOSE!AM:AM)</f>
        <v>0</v>
      </c>
      <c r="AF68" s="226">
        <f>SUMIF(COMPOSE!$A:$A,$B$8,COMPOSE!AN:AN)</f>
        <v>0</v>
      </c>
      <c r="AG68" s="225">
        <f>COUNTIFS(COMPOSE!$A:$A,$B$8,COMPOSE!AO:AO,"영업중")</f>
        <v>0</v>
      </c>
      <c r="AH68" s="225">
        <f>SUMIF(COMPOSE!$A:$A,$B$8,COMPOSE!AP:AP)</f>
        <v>0</v>
      </c>
      <c r="AI68" s="226">
        <f>SUMIF(COMPOSE!$A:$A,$B$8,COMPOSE!AQ:AQ)</f>
        <v>0</v>
      </c>
      <c r="AJ68" s="225">
        <f>COUNTIFS(COMPOSE!$A:$A,$B$8,COMPOSE!AR:AR,"영업중")</f>
        <v>0</v>
      </c>
      <c r="AK68" s="225">
        <f>SUMIF(COMPOSE!$A:$A,$B$8,COMPOSE!AS:AS)</f>
        <v>0</v>
      </c>
      <c r="AL68" s="147">
        <f>SUMIF(COMPOSE!$A:$A,$B$8,COMPOSE!AT:AT)</f>
        <v>0</v>
      </c>
    </row>
    <row r="69" spans="2:38">
      <c r="B69" s="187" t="s">
        <v>26</v>
      </c>
      <c r="C69" s="145">
        <f>COUNTIFS(COMPOSE!$A:$A,$B$9,COMPOSE!K:K,"영업중")</f>
        <v>0</v>
      </c>
      <c r="D69" s="225">
        <f>SUMIF(COMPOSE!$A:$A,$B$9,COMPOSE!L:L)</f>
        <v>0</v>
      </c>
      <c r="E69" s="226">
        <f>SUMIF(COMPOSE!$A:$A,$B$9,COMPOSE!M:M)</f>
        <v>0</v>
      </c>
      <c r="F69" s="225">
        <f>COUNTIFS(COMPOSE!$A:$A,$B$9,COMPOSE!N:N,"영업중")</f>
        <v>0</v>
      </c>
      <c r="G69" s="225">
        <f>SUMIF(COMPOSE!$A:$A,$B$9,COMPOSE!O:O)</f>
        <v>0</v>
      </c>
      <c r="H69" s="226">
        <f>SUMIF(COMPOSE!$A:$A,$B$9,COMPOSE!P:P)</f>
        <v>0</v>
      </c>
      <c r="I69" s="225">
        <f>COUNTIFS(COMPOSE!$A:$A,$B$9,COMPOSE!Q:Q,"영업중")</f>
        <v>0</v>
      </c>
      <c r="J69" s="225">
        <f>SUMIF(COMPOSE!$A:$A,$B$9,COMPOSE!R:R)</f>
        <v>0</v>
      </c>
      <c r="K69" s="226">
        <f>SUMIF(COMPOSE!$A:$A,$B$9,COMPOSE!S:S)</f>
        <v>0</v>
      </c>
      <c r="L69" s="225">
        <f>COUNTIFS(COMPOSE!$A:$A,$B$9,COMPOSE!T:T,"영업중")</f>
        <v>0</v>
      </c>
      <c r="M69" s="225">
        <f>SUMIF(COMPOSE!$A:$A,$B$9,COMPOSE!U:U)</f>
        <v>0</v>
      </c>
      <c r="N69" s="226">
        <f>SUMIF(COMPOSE!$A:$A,$B$9,COMPOSE!V:V)</f>
        <v>0</v>
      </c>
      <c r="O69" s="225">
        <f>COUNTIFS(COMPOSE!$A:$A,$B$9,COMPOSE!W:W,"영업중")</f>
        <v>0</v>
      </c>
      <c r="P69" s="225">
        <f>SUMIF(COMPOSE!$A:$A,$B$9,COMPOSE!X:X)</f>
        <v>0</v>
      </c>
      <c r="Q69" s="226">
        <f>SUMIF(COMPOSE!$A:$A,$B$9,COMPOSE!Y:Y)</f>
        <v>0</v>
      </c>
      <c r="R69" s="225">
        <f>COUNTIFS(COMPOSE!$A:$A,$B$9,COMPOSE!Z:Z,"영업중")</f>
        <v>0</v>
      </c>
      <c r="S69" s="225">
        <f>SUMIF(COMPOSE!$A:$A,$B$9,COMPOSE!AA:AA)</f>
        <v>0</v>
      </c>
      <c r="T69" s="226">
        <f>SUMIF(COMPOSE!$A:$A,$B$9,COMPOSE!AB:AB)</f>
        <v>0</v>
      </c>
      <c r="U69" s="225">
        <f>COUNTIFS(COMPOSE!$A:$A,$B$9,COMPOSE!AC:AC,"영업중")</f>
        <v>0</v>
      </c>
      <c r="V69" s="225">
        <f>SUMIF(COMPOSE!$A:$A,$B$9,COMPOSE!AD:AD)</f>
        <v>0</v>
      </c>
      <c r="W69" s="226">
        <f>SUMIF(COMPOSE!$A:$A,$B$9,COMPOSE!AE:AE)</f>
        <v>0</v>
      </c>
      <c r="X69" s="225">
        <f>COUNTIFS(COMPOSE!$A:$A,$B$9,COMPOSE!AF:AF,"영업중")</f>
        <v>0</v>
      </c>
      <c r="Y69" s="225">
        <f>SUMIF(COMPOSE!$A:$A,$B$9,COMPOSE!AG:AG)</f>
        <v>0</v>
      </c>
      <c r="Z69" s="226">
        <f>SUMIF(COMPOSE!$A:$A,$B$9,COMPOSE!AH:AH)</f>
        <v>0</v>
      </c>
      <c r="AA69" s="225">
        <f>COUNTIFS(COMPOSE!$A:$A,$B$9,COMPOSE!AI:AI,"영업중")</f>
        <v>0</v>
      </c>
      <c r="AB69" s="225">
        <f>SUMIF(COMPOSE!$A:$A,$B$9,COMPOSE!AJ:AJ)</f>
        <v>0</v>
      </c>
      <c r="AC69" s="226">
        <f>SUMIF(COMPOSE!$A:$A,$B$9,COMPOSE!AK:AK)</f>
        <v>0</v>
      </c>
      <c r="AD69" s="225">
        <f>COUNTIFS(COMPOSE!$A:$A,$B$9,COMPOSE!AL:AL,"영업중")</f>
        <v>0</v>
      </c>
      <c r="AE69" s="225">
        <f>SUMIF(COMPOSE!$A:$A,$B$9,COMPOSE!AM:AM)</f>
        <v>0</v>
      </c>
      <c r="AF69" s="226">
        <f>SUMIF(COMPOSE!$A:$A,$B$9,COMPOSE!AN:AN)</f>
        <v>0</v>
      </c>
      <c r="AG69" s="225">
        <f>COUNTIFS(COMPOSE!$A:$A,$B$9,COMPOSE!AO:AO,"영업중")</f>
        <v>0</v>
      </c>
      <c r="AH69" s="225">
        <f>SUMIF(COMPOSE!$A:$A,$B$9,COMPOSE!AP:AP)</f>
        <v>0</v>
      </c>
      <c r="AI69" s="226">
        <f>SUMIF(COMPOSE!$A:$A,$B$9,COMPOSE!AQ:AQ)</f>
        <v>0</v>
      </c>
      <c r="AJ69" s="225">
        <f>COUNTIFS(COMPOSE!$A:$A,$B$9,COMPOSE!AR:AR,"영업중")</f>
        <v>0</v>
      </c>
      <c r="AK69" s="225">
        <f>SUMIF(COMPOSE!$A:$A,$B$9,COMPOSE!AS:AS)</f>
        <v>0</v>
      </c>
      <c r="AL69" s="147">
        <f>SUMIF(COMPOSE!$A:$A,$B$9,COMPOSE!AT:AT)</f>
        <v>0</v>
      </c>
    </row>
    <row r="70" spans="2:38">
      <c r="B70" s="187" t="s">
        <v>27</v>
      </c>
      <c r="C70" s="145">
        <f>COUNTIFS(COMPOSE!$A:$A,$B$10,COMPOSE!K:K,"영업중")</f>
        <v>0</v>
      </c>
      <c r="D70" s="225">
        <f>SUMIF(COMPOSE!$A:$A,$B$10,COMPOSE!L:L)</f>
        <v>0</v>
      </c>
      <c r="E70" s="226">
        <f>SUMIF(COMPOSE!$A:$A,$B$10,COMPOSE!M:M)</f>
        <v>0</v>
      </c>
      <c r="F70" s="225">
        <f>COUNTIFS(COMPOSE!$A:$A,$B$10,COMPOSE!N:N,"영업중")</f>
        <v>0</v>
      </c>
      <c r="G70" s="225">
        <f>SUMIF(COMPOSE!$A:$A,$B$10,COMPOSE!O:O)</f>
        <v>0</v>
      </c>
      <c r="H70" s="226">
        <f>SUMIF(COMPOSE!$A:$A,$B$10,COMPOSE!P:P)</f>
        <v>0</v>
      </c>
      <c r="I70" s="225">
        <f>COUNTIFS(COMPOSE!$A:$A,$B$10,COMPOSE!Q:Q,"영업중")</f>
        <v>0</v>
      </c>
      <c r="J70" s="225">
        <f>SUMIF(COMPOSE!$A:$A,$B$10,COMPOSE!R:R)</f>
        <v>0</v>
      </c>
      <c r="K70" s="226">
        <f>SUMIF(COMPOSE!$A:$A,$B$10,COMPOSE!S:S)</f>
        <v>0</v>
      </c>
      <c r="L70" s="225">
        <f>COUNTIFS(COMPOSE!$A:$A,$B$10,COMPOSE!T:T,"영업중")</f>
        <v>0</v>
      </c>
      <c r="M70" s="225">
        <f>SUMIF(COMPOSE!$A:$A,$B$10,COMPOSE!U:U)</f>
        <v>0</v>
      </c>
      <c r="N70" s="226">
        <f>SUMIF(COMPOSE!$A:$A,$B$10,COMPOSE!V:V)</f>
        <v>0</v>
      </c>
      <c r="O70" s="225">
        <f>COUNTIFS(COMPOSE!$A:$A,$B$10,COMPOSE!W:W,"영업중")</f>
        <v>0</v>
      </c>
      <c r="P70" s="225">
        <f>SUMIF(COMPOSE!$A:$A,$B$10,COMPOSE!X:X)</f>
        <v>0</v>
      </c>
      <c r="Q70" s="226">
        <f>SUMIF(COMPOSE!$A:$A,$B$10,COMPOSE!Y:Y)</f>
        <v>0</v>
      </c>
      <c r="R70" s="225">
        <f>COUNTIFS(COMPOSE!$A:$A,$B$10,COMPOSE!Z:Z,"영업중")</f>
        <v>0</v>
      </c>
      <c r="S70" s="225">
        <f>SUMIF(COMPOSE!$A:$A,$B$10,COMPOSE!AA:AA)</f>
        <v>0</v>
      </c>
      <c r="T70" s="226">
        <f>SUMIF(COMPOSE!$A:$A,$B$10,COMPOSE!AB:AB)</f>
        <v>0</v>
      </c>
      <c r="U70" s="225">
        <f>COUNTIFS(COMPOSE!$A:$A,$B$10,COMPOSE!AC:AC,"영업중")</f>
        <v>0</v>
      </c>
      <c r="V70" s="225">
        <f>SUMIF(COMPOSE!$A:$A,$B$10,COMPOSE!AD:AD)</f>
        <v>0</v>
      </c>
      <c r="W70" s="226">
        <f>SUMIF(COMPOSE!$A:$A,$B$10,COMPOSE!AE:AE)</f>
        <v>0</v>
      </c>
      <c r="X70" s="225">
        <f>COUNTIFS(COMPOSE!$A:$A,$B$10,COMPOSE!AF:AF,"영업중")</f>
        <v>0</v>
      </c>
      <c r="Y70" s="225">
        <f>SUMIF(COMPOSE!$A:$A,$B$10,COMPOSE!AG:AG)</f>
        <v>0</v>
      </c>
      <c r="Z70" s="226">
        <f>SUMIF(COMPOSE!$A:$A,$B$10,COMPOSE!AH:AH)</f>
        <v>0</v>
      </c>
      <c r="AA70" s="225">
        <f>COUNTIFS(COMPOSE!$A:$A,$B$10,COMPOSE!AI:AI,"영업중")</f>
        <v>0</v>
      </c>
      <c r="AB70" s="225">
        <f>SUMIF(COMPOSE!$A:$A,$B$10,COMPOSE!AJ:AJ)</f>
        <v>0</v>
      </c>
      <c r="AC70" s="226">
        <f>SUMIF(COMPOSE!$A:$A,$B$10,COMPOSE!AK:AK)</f>
        <v>0</v>
      </c>
      <c r="AD70" s="225">
        <f>COUNTIFS(COMPOSE!$A:$A,$B$10,COMPOSE!AL:AL,"영업중")</f>
        <v>0</v>
      </c>
      <c r="AE70" s="225">
        <f>SUMIF(COMPOSE!$A:$A,$B$10,COMPOSE!AM:AM)</f>
        <v>0</v>
      </c>
      <c r="AF70" s="226">
        <f>SUMIF(COMPOSE!$A:$A,$B$10,COMPOSE!AN:AN)</f>
        <v>0</v>
      </c>
      <c r="AG70" s="225">
        <f>COUNTIFS(COMPOSE!$A:$A,$B$10,COMPOSE!AO:AO,"영업중")</f>
        <v>0</v>
      </c>
      <c r="AH70" s="225">
        <f>SUMIF(COMPOSE!$A:$A,$B$10,COMPOSE!AP:AP)</f>
        <v>0</v>
      </c>
      <c r="AI70" s="226">
        <f>SUMIF(COMPOSE!$A:$A,$B$10,COMPOSE!AQ:AQ)</f>
        <v>0</v>
      </c>
      <c r="AJ70" s="225">
        <f>COUNTIFS(COMPOSE!$A:$A,$B$10,COMPOSE!AR:AR,"영업중")</f>
        <v>0</v>
      </c>
      <c r="AK70" s="225">
        <f>SUMIF(COMPOSE!$A:$A,$B$10,COMPOSE!AS:AS)</f>
        <v>0</v>
      </c>
      <c r="AL70" s="226">
        <f>SUMIF(COMPOSE!$A:$A,$B$10,COMPOSE!AT:AT)</f>
        <v>0</v>
      </c>
    </row>
    <row r="71" spans="2:38" ht="17.25" thickBot="1">
      <c r="B71" s="182"/>
      <c r="C71" s="149">
        <f>SUM(C68:C70)</f>
        <v>0</v>
      </c>
      <c r="D71" s="144">
        <f t="shared" ref="D71:F71" si="22">SUM(D68:D70)</f>
        <v>0</v>
      </c>
      <c r="E71" s="150">
        <f t="shared" si="22"/>
        <v>0</v>
      </c>
      <c r="F71" s="144">
        <f t="shared" si="22"/>
        <v>0</v>
      </c>
      <c r="G71" s="144">
        <f t="shared" ref="G71:AL71" si="23">SUM(G68:G70)</f>
        <v>0</v>
      </c>
      <c r="H71" s="150">
        <f t="shared" si="23"/>
        <v>0</v>
      </c>
      <c r="I71" s="144">
        <f t="shared" si="23"/>
        <v>0</v>
      </c>
      <c r="J71" s="144">
        <f t="shared" si="23"/>
        <v>0</v>
      </c>
      <c r="K71" s="150">
        <f t="shared" si="23"/>
        <v>0</v>
      </c>
      <c r="L71" s="144">
        <f t="shared" si="23"/>
        <v>0</v>
      </c>
      <c r="M71" s="144">
        <f t="shared" si="23"/>
        <v>0</v>
      </c>
      <c r="N71" s="150">
        <f t="shared" si="23"/>
        <v>0</v>
      </c>
      <c r="O71" s="144">
        <f t="shared" si="23"/>
        <v>0</v>
      </c>
      <c r="P71" s="144">
        <f t="shared" si="23"/>
        <v>0</v>
      </c>
      <c r="Q71" s="150">
        <f t="shared" si="23"/>
        <v>0</v>
      </c>
      <c r="R71" s="144">
        <f t="shared" si="23"/>
        <v>0</v>
      </c>
      <c r="S71" s="144">
        <f t="shared" si="23"/>
        <v>0</v>
      </c>
      <c r="T71" s="150">
        <f t="shared" si="23"/>
        <v>0</v>
      </c>
      <c r="U71" s="144">
        <f t="shared" si="23"/>
        <v>0</v>
      </c>
      <c r="V71" s="144">
        <f t="shared" si="23"/>
        <v>0</v>
      </c>
      <c r="W71" s="150">
        <f t="shared" si="23"/>
        <v>0</v>
      </c>
      <c r="X71" s="144">
        <f t="shared" si="23"/>
        <v>0</v>
      </c>
      <c r="Y71" s="144">
        <f t="shared" si="23"/>
        <v>0</v>
      </c>
      <c r="Z71" s="150">
        <f t="shared" si="23"/>
        <v>0</v>
      </c>
      <c r="AA71" s="144">
        <f t="shared" si="23"/>
        <v>0</v>
      </c>
      <c r="AB71" s="144">
        <f t="shared" si="23"/>
        <v>0</v>
      </c>
      <c r="AC71" s="150">
        <f t="shared" si="23"/>
        <v>0</v>
      </c>
      <c r="AD71" s="144">
        <f t="shared" si="23"/>
        <v>0</v>
      </c>
      <c r="AE71" s="144">
        <f t="shared" si="23"/>
        <v>0</v>
      </c>
      <c r="AF71" s="150">
        <f t="shared" si="23"/>
        <v>0</v>
      </c>
      <c r="AG71" s="144">
        <f t="shared" si="23"/>
        <v>0</v>
      </c>
      <c r="AH71" s="144">
        <f t="shared" si="23"/>
        <v>0</v>
      </c>
      <c r="AI71" s="150">
        <f t="shared" si="23"/>
        <v>0</v>
      </c>
      <c r="AJ71" s="144">
        <f t="shared" si="23"/>
        <v>0</v>
      </c>
      <c r="AK71" s="144">
        <f t="shared" si="23"/>
        <v>0</v>
      </c>
      <c r="AL71" s="151">
        <f t="shared" si="23"/>
        <v>0</v>
      </c>
    </row>
    <row r="72" spans="2:38" s="161" customFormat="1" ht="20.25">
      <c r="B72" s="232" t="s">
        <v>199</v>
      </c>
      <c r="C72" s="23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2"/>
      <c r="AG72" s="162"/>
      <c r="AH72" s="162"/>
      <c r="AI72" s="162"/>
      <c r="AJ72" s="162"/>
      <c r="AK72" s="162"/>
      <c r="AL72" s="162"/>
    </row>
    <row r="73" spans="2:38">
      <c r="B73" s="165" t="s">
        <v>175</v>
      </c>
      <c r="C73" s="166" t="s">
        <v>148</v>
      </c>
      <c r="D73" s="167" t="s">
        <v>149</v>
      </c>
      <c r="E73" s="168" t="s">
        <v>14</v>
      </c>
      <c r="F73" s="166" t="s">
        <v>161</v>
      </c>
      <c r="G73" s="167" t="s">
        <v>150</v>
      </c>
      <c r="H73" s="168" t="s">
        <v>15</v>
      </c>
      <c r="I73" s="166" t="s">
        <v>162</v>
      </c>
      <c r="J73" s="167" t="s">
        <v>151</v>
      </c>
      <c r="K73" s="168" t="s">
        <v>16</v>
      </c>
      <c r="L73" s="166" t="s">
        <v>163</v>
      </c>
      <c r="M73" s="167" t="s">
        <v>152</v>
      </c>
      <c r="N73" s="168" t="s">
        <v>17</v>
      </c>
      <c r="O73" s="166" t="s">
        <v>164</v>
      </c>
      <c r="P73" s="167" t="s">
        <v>153</v>
      </c>
      <c r="Q73" s="168" t="s">
        <v>18</v>
      </c>
      <c r="R73" s="166" t="s">
        <v>165</v>
      </c>
      <c r="S73" s="167" t="s">
        <v>154</v>
      </c>
      <c r="T73" s="168" t="s">
        <v>19</v>
      </c>
      <c r="U73" s="166" t="s">
        <v>166</v>
      </c>
      <c r="V73" s="167" t="s">
        <v>155</v>
      </c>
      <c r="W73" s="168" t="s">
        <v>20</v>
      </c>
      <c r="X73" s="166" t="s">
        <v>167</v>
      </c>
      <c r="Y73" s="167" t="s">
        <v>156</v>
      </c>
      <c r="Z73" s="168" t="s">
        <v>21</v>
      </c>
      <c r="AA73" s="166" t="s">
        <v>168</v>
      </c>
      <c r="AB73" s="167" t="s">
        <v>157</v>
      </c>
      <c r="AC73" s="168" t="s">
        <v>22</v>
      </c>
      <c r="AD73" s="166" t="s">
        <v>169</v>
      </c>
      <c r="AE73" s="167" t="s">
        <v>158</v>
      </c>
      <c r="AF73" s="168" t="s">
        <v>23</v>
      </c>
      <c r="AG73" s="166" t="s">
        <v>170</v>
      </c>
      <c r="AH73" s="167" t="s">
        <v>159</v>
      </c>
      <c r="AI73" s="168" t="s">
        <v>24</v>
      </c>
      <c r="AJ73" s="166" t="s">
        <v>171</v>
      </c>
      <c r="AK73" s="167" t="s">
        <v>160</v>
      </c>
      <c r="AL73" s="169" t="s">
        <v>25</v>
      </c>
    </row>
    <row r="74" spans="2:38">
      <c r="B74" s="187" t="s">
        <v>13</v>
      </c>
      <c r="C74" s="145">
        <f>COUNTIFS(KCP!$A:$A,$B$8,KCP!K:K,"영업중")</f>
        <v>0</v>
      </c>
      <c r="D74" s="225">
        <f>SUMIF(KCP!$A:$A,$B$8,KCP!K:K)</f>
        <v>0</v>
      </c>
      <c r="E74" s="226">
        <f>SUMIF(KCP!$A:$A,$B$8,KCP!L:L)</f>
        <v>0</v>
      </c>
      <c r="F74" s="225">
        <f>COUNTIFS(KCP!$A:$A,$B$8,KCP!M:M,"영업중")</f>
        <v>0</v>
      </c>
      <c r="G74" s="225">
        <f>SUMIF(KCP!$A:$A,$B$8,KCP!N:N)</f>
        <v>0</v>
      </c>
      <c r="H74" s="226">
        <f>SUMIF(KCP!$A:$A,$B$8,KCP!O:O)</f>
        <v>0</v>
      </c>
      <c r="I74" s="225">
        <f>COUNTIFS(KCP!$A:$A,$B$8,KCP!P:P,"영업중")</f>
        <v>0</v>
      </c>
      <c r="J74" s="225">
        <f>SUMIF(KCP!$A:$A,$B$8,KCP!Q:Q)</f>
        <v>0</v>
      </c>
      <c r="K74" s="226">
        <f>SUMIF(KCP!$A:$A,$B$8,KCP!R:R)</f>
        <v>0</v>
      </c>
      <c r="L74" s="225">
        <f>COUNTIFS(KCP!$A:$A,$B$8,KCP!S:S,"영업중")</f>
        <v>0</v>
      </c>
      <c r="M74" s="225">
        <f>SUMIF(KCP!$A:$A,$B$8,KCP!T:T)</f>
        <v>0</v>
      </c>
      <c r="N74" s="226">
        <f>SUMIF(KCP!$A:$A,$B$8,KCP!U:U)</f>
        <v>0</v>
      </c>
      <c r="O74" s="225">
        <f>COUNTIFS(KCP!$A:$A,$B$8,KCP!V:V,"영업중")</f>
        <v>0</v>
      </c>
      <c r="P74" s="225">
        <f>SUMIF(KCP!$A:$A,$B$8,KCP!W:W)</f>
        <v>0</v>
      </c>
      <c r="Q74" s="226">
        <f>SUMIF(KCP!$A:$A,$B$8,KCP!X:X)</f>
        <v>0</v>
      </c>
      <c r="R74" s="225">
        <f>COUNTIFS(KCP!$A:$A,$B$8,KCP!Y:Y,"영업중")</f>
        <v>0</v>
      </c>
      <c r="S74" s="225">
        <f>SUMIF(KCP!$A:$A,$B$8,KCP!Z:Z)</f>
        <v>0</v>
      </c>
      <c r="T74" s="226">
        <f>SUMIF(KCP!$A:$A,$B$8,KCP!AA:AA)</f>
        <v>0</v>
      </c>
      <c r="U74" s="225">
        <f>COUNTIFS(KCP!$A:$A,$B$8,KCP!AB:AB,"영업중")</f>
        <v>0</v>
      </c>
      <c r="V74" s="225">
        <f>SUMIF(KCP!$A:$A,$B$8,KCP!AC:AC)</f>
        <v>0</v>
      </c>
      <c r="W74" s="226">
        <f>SUMIF(KCP!$A:$A,$B$8,KCP!AD:AD)</f>
        <v>0</v>
      </c>
      <c r="X74" s="225">
        <f>COUNTIFS(KCP!$A:$A,$B$8,KCP!AE:AE,"영업중")</f>
        <v>0</v>
      </c>
      <c r="Y74" s="225">
        <f>SUMIF(KCP!$A:$A,$B$8,KCP!AF:AF)</f>
        <v>0</v>
      </c>
      <c r="Z74" s="226">
        <f>SUMIF(KCP!$A:$A,$B$8,KCP!AG:AG)</f>
        <v>0</v>
      </c>
      <c r="AA74" s="225">
        <f>COUNTIFS(KCP!$A:$A,$B$8,KCP!AH:AH,"영업중")</f>
        <v>0</v>
      </c>
      <c r="AB74" s="225">
        <f>SUMIF(KCP!$A:$A,$B$8,KCP!AI:AI)</f>
        <v>0</v>
      </c>
      <c r="AC74" s="226">
        <f>SUMIF(KCP!$A:$A,$B$8,KCP!AJ:AJ)</f>
        <v>0</v>
      </c>
      <c r="AD74" s="225">
        <f>COUNTIFS(KCP!$A:$A,$B$8,KCP!AK:AK,"영업중")</f>
        <v>0</v>
      </c>
      <c r="AE74" s="225">
        <f>SUMIF(KCP!$A:$A,$B$8,KCP!AL:AL)</f>
        <v>0</v>
      </c>
      <c r="AF74" s="226">
        <f>SUMIF(KCP!$A:$A,$B$8,KCP!AM:AM)</f>
        <v>0</v>
      </c>
      <c r="AG74" s="225">
        <f>COUNTIFS(KCP!$A:$A,$B$8,KCP!AN:AN,"영업중")</f>
        <v>0</v>
      </c>
      <c r="AH74" s="225">
        <f>SUMIF(KCP!$A:$A,$B$8,KCP!AO:AO)</f>
        <v>0</v>
      </c>
      <c r="AI74" s="226">
        <f>SUMIF(KCP!$A:$A,$B$8,KCP!AP:AP)</f>
        <v>0</v>
      </c>
      <c r="AJ74" s="225">
        <f>COUNTIFS(KCP!$A:$A,$B$8,KCP!AQ:AQ,"영업중")</f>
        <v>0</v>
      </c>
      <c r="AK74" s="225">
        <f>SUMIF(KCP!$A:$A,$B$8,KCP!AR:AR)</f>
        <v>0</v>
      </c>
      <c r="AL74" s="147">
        <f>SUMIF(KCP!$A:$A,$B$8,KCP!AS:AS)</f>
        <v>0</v>
      </c>
    </row>
    <row r="75" spans="2:38">
      <c r="B75" s="187" t="s">
        <v>26</v>
      </c>
      <c r="C75" s="145">
        <f>COUNTIFS(KCP!$A:$A,$B$9,KCP!K:K,"영업중")</f>
        <v>0</v>
      </c>
      <c r="D75" s="225">
        <f>SUMIF(KCP!$A:$A,$B$9,KCP!K:K)</f>
        <v>0</v>
      </c>
      <c r="E75" s="226">
        <f>SUMIF(KCP!$A:$A,$B$9,KCP!L:L)</f>
        <v>0</v>
      </c>
      <c r="F75" s="225">
        <f>COUNTIFS(KCP!$A:$A,$B$9,KCP!M:M,"영업중")</f>
        <v>0</v>
      </c>
      <c r="G75" s="225">
        <f>SUMIF(KCP!$A:$A,$B$9,KCP!N:N)</f>
        <v>0</v>
      </c>
      <c r="H75" s="226">
        <f>SUMIF(KCP!$A:$A,$B$9,KCP!O:O)</f>
        <v>0</v>
      </c>
      <c r="I75" s="225">
        <f>COUNTIFS(KCP!$A:$A,$B$9,KCP!P:P,"영업중")</f>
        <v>0</v>
      </c>
      <c r="J75" s="225">
        <f>SUMIF(KCP!$A:$A,$B$9,KCP!Q:Q)</f>
        <v>0</v>
      </c>
      <c r="K75" s="226">
        <f>SUMIF(KCP!$A:$A,$B$9,KCP!R:R)</f>
        <v>0</v>
      </c>
      <c r="L75" s="225">
        <f>COUNTIFS(KCP!$A:$A,$B$9,KCP!S:S,"영업중")</f>
        <v>0</v>
      </c>
      <c r="M75" s="225">
        <f>SUMIF(KCP!$A:$A,$B$9,KCP!T:T)</f>
        <v>0</v>
      </c>
      <c r="N75" s="226">
        <f>SUMIF(KCP!$A:$A,$B$9,KCP!U:U)</f>
        <v>0</v>
      </c>
      <c r="O75" s="225">
        <f>COUNTIFS(KCP!$A:$A,$B$9,KCP!V:V,"영업중")</f>
        <v>0</v>
      </c>
      <c r="P75" s="225">
        <f>SUMIF(KCP!$A:$A,$B$9,KCP!W:W)</f>
        <v>0</v>
      </c>
      <c r="Q75" s="226">
        <f>SUMIF(KCP!$A:$A,$B$9,KCP!X:X)</f>
        <v>0</v>
      </c>
      <c r="R75" s="225">
        <f>COUNTIFS(KCP!$A:$A,$B$9,KCP!Y:Y,"영업중")</f>
        <v>0</v>
      </c>
      <c r="S75" s="225">
        <f>SUMIF(KCP!$A:$A,$B$9,KCP!Z:Z)</f>
        <v>0</v>
      </c>
      <c r="T75" s="226">
        <f>SUMIF(KCP!$A:$A,$B$9,KCP!AA:AA)</f>
        <v>0</v>
      </c>
      <c r="U75" s="225">
        <f>COUNTIFS(KCP!$A:$A,$B$9,KCP!AB:AB,"영업중")</f>
        <v>0</v>
      </c>
      <c r="V75" s="225">
        <f>SUMIF(KCP!$A:$A,$B$9,KCP!AC:AC)</f>
        <v>0</v>
      </c>
      <c r="W75" s="226">
        <f>SUMIF(KCP!$A:$A,$B$9,KCP!AD:AD)</f>
        <v>0</v>
      </c>
      <c r="X75" s="225">
        <f>COUNTIFS(KCP!$A:$A,$B$9,KCP!AE:AE,"영업중")</f>
        <v>0</v>
      </c>
      <c r="Y75" s="225">
        <f>SUMIF(KCP!$A:$A,$B$9,KCP!AF:AF)</f>
        <v>0</v>
      </c>
      <c r="Z75" s="226">
        <f>SUMIF(KCP!$A:$A,$B$9,KCP!AG:AG)</f>
        <v>0</v>
      </c>
      <c r="AA75" s="225">
        <f>COUNTIFS(KCP!$A:$A,$B$9,KCP!AH:AH,"영업중")</f>
        <v>0</v>
      </c>
      <c r="AB75" s="225">
        <f>SUMIF(KCP!$A:$A,$B$9,KCP!AI:AI)</f>
        <v>0</v>
      </c>
      <c r="AC75" s="226">
        <f>SUMIF(KCP!$A:$A,$B$9,KCP!AJ:AJ)</f>
        <v>0</v>
      </c>
      <c r="AD75" s="225">
        <f>COUNTIFS(KCP!$A:$A,$B$9,KCP!AK:AK,"영업중")</f>
        <v>0</v>
      </c>
      <c r="AE75" s="225">
        <f>SUMIF(KCP!$A:$A,$B$9,KCP!AL:AL)</f>
        <v>0</v>
      </c>
      <c r="AF75" s="226">
        <f>SUMIF(KCP!$A:$A,$B$9,KCP!AM:AM)</f>
        <v>0</v>
      </c>
      <c r="AG75" s="225">
        <f>COUNTIFS(KCP!$A:$A,$B$9,KCP!AN:AN,"영업중")</f>
        <v>0</v>
      </c>
      <c r="AH75" s="225">
        <f>SUMIF(KCP!$A:$A,$B$9,KCP!AO:AO)</f>
        <v>0</v>
      </c>
      <c r="AI75" s="226">
        <f>SUMIF(KCP!$A:$A,$B$9,KCP!AP:AP)</f>
        <v>0</v>
      </c>
      <c r="AJ75" s="225">
        <f>COUNTIFS(KCP!$A:$A,$B$9,KCP!AQ:AQ,"영업중")</f>
        <v>0</v>
      </c>
      <c r="AK75" s="225">
        <f>SUMIF(KCP!$A:$A,$B$9,KCP!AR:AR)</f>
        <v>0</v>
      </c>
      <c r="AL75" s="147">
        <f>SUMIF(KCP!$A:$A,$B$9,KCP!AS:AS)</f>
        <v>0</v>
      </c>
    </row>
    <row r="76" spans="2:38">
      <c r="B76" s="187" t="s">
        <v>27</v>
      </c>
      <c r="C76" s="145">
        <f>COUNTIFS(KCP!$A:$A,$B$10,KCP!K:K,"영업중")</f>
        <v>0</v>
      </c>
      <c r="D76" s="225">
        <f>SUMIF(KCP!$A:$A,$B$10,KCP!K:K)</f>
        <v>0</v>
      </c>
      <c r="E76" s="226">
        <f>SUMIF(KCP!$A:$A,$B$10,KCP!L:L)</f>
        <v>0</v>
      </c>
      <c r="F76" s="225">
        <f>COUNTIFS(KCP!$A:$A,$B$10,KCP!N:N,"영업중")</f>
        <v>0</v>
      </c>
      <c r="G76" s="225">
        <f>SUMIF(KCP!$A:$A,$B$10,KCP!N:N)</f>
        <v>0</v>
      </c>
      <c r="H76" s="226">
        <f>SUMIF(KCP!$A:$A,$B$10,KCP!O:O)</f>
        <v>0</v>
      </c>
      <c r="I76" s="225">
        <f>COUNTIFS(KCP!$A:$A,$B$10,KCP!Q:Q,"영업중")</f>
        <v>0</v>
      </c>
      <c r="J76" s="225">
        <f>SUMIF(KCP!$A:$A,$B$10,KCP!Q:Q)</f>
        <v>0</v>
      </c>
      <c r="K76" s="226">
        <f>SUMIF(KCP!$A:$A,$B$10,KCP!R:R)</f>
        <v>0</v>
      </c>
      <c r="L76" s="225">
        <f>COUNTIFS(KCP!$A:$A,$B$10,KCP!T:T,"영업중")</f>
        <v>0</v>
      </c>
      <c r="M76" s="225">
        <f>SUMIF(KCP!$A:$A,$B$10,KCP!T:T)</f>
        <v>0</v>
      </c>
      <c r="N76" s="226">
        <f>SUMIF(KCP!$A:$A,$B$10,KCP!U:U)</f>
        <v>0</v>
      </c>
      <c r="O76" s="225">
        <f>COUNTIFS(KCP!$A:$A,$B$10,KCP!W:W,"영업중")</f>
        <v>0</v>
      </c>
      <c r="P76" s="225">
        <f>SUMIF(KCP!$A:$A,$B$10,KCP!W:W)</f>
        <v>0</v>
      </c>
      <c r="Q76" s="226">
        <f>SUMIF(KCP!$A:$A,$B$10,KCP!X:X)</f>
        <v>0</v>
      </c>
      <c r="R76" s="225">
        <f>COUNTIFS(KCP!$A:$A,$B$10,KCP!Z:Z,"영업중")</f>
        <v>0</v>
      </c>
      <c r="S76" s="225">
        <f>SUMIF(KCP!$A:$A,$B$10,KCP!Z:Z)</f>
        <v>0</v>
      </c>
      <c r="T76" s="226">
        <f>SUMIF(KCP!$A:$A,$B$10,KCP!AA:AA)</f>
        <v>0</v>
      </c>
      <c r="U76" s="225">
        <f>COUNTIFS(KCP!$A:$A,$B$10,KCP!AC:AC,"영업중")</f>
        <v>0</v>
      </c>
      <c r="V76" s="225">
        <f>SUMIF(KCP!$A:$A,$B$10,KCP!AC:AC)</f>
        <v>0</v>
      </c>
      <c r="W76" s="226">
        <f>SUMIF(KCP!$A:$A,$B$10,KCP!AD:AD)</f>
        <v>0</v>
      </c>
      <c r="X76" s="225">
        <f>COUNTIFS(KCP!$A:$A,$B$10,KCP!AF:AF,"영업중")</f>
        <v>0</v>
      </c>
      <c r="Y76" s="225">
        <f>SUMIF(KCP!$A:$A,$B$10,KCP!AF:AF)</f>
        <v>0</v>
      </c>
      <c r="Z76" s="226">
        <f>SUMIF(KCP!$A:$A,$B$10,KCP!AG:AG)</f>
        <v>0</v>
      </c>
      <c r="AA76" s="225">
        <f>COUNTIFS(KCP!$A:$A,$B$10,KCP!AI:AI,"영업중")</f>
        <v>0</v>
      </c>
      <c r="AB76" s="225">
        <f>SUMIF(KCP!$A:$A,$B$10,KCP!AI:AI)</f>
        <v>0</v>
      </c>
      <c r="AC76" s="226">
        <f>SUMIF(KCP!$A:$A,$B$10,KCP!AJ:AJ)</f>
        <v>0</v>
      </c>
      <c r="AD76" s="225">
        <f>COUNTIFS(KCP!$A:$A,$B$10,KCP!AL:AL,"영업중")</f>
        <v>0</v>
      </c>
      <c r="AE76" s="225">
        <f>SUMIF(KCP!$A:$A,$B$10,KCP!AL:AL)</f>
        <v>0</v>
      </c>
      <c r="AF76" s="226">
        <f>SUMIF(KCP!$A:$A,$B$10,KCP!AM:AM)</f>
        <v>0</v>
      </c>
      <c r="AG76" s="225">
        <f>COUNTIFS(KCP!$A:$A,$B$10,KCP!AO:AO,"영업중")</f>
        <v>0</v>
      </c>
      <c r="AH76" s="225">
        <f>SUMIF(KCP!$A:$A,$B$10,KCP!AO:AO)</f>
        <v>0</v>
      </c>
      <c r="AI76" s="226">
        <f>SUMIF(KCP!$A:$A,$B$10,KCP!AP:AP)</f>
        <v>0</v>
      </c>
      <c r="AJ76" s="225">
        <f>COUNTIFS(KCP!$A:$A,$B$10,KCP!AR:AR,"영업중")</f>
        <v>0</v>
      </c>
      <c r="AK76" s="225">
        <f>SUMIF(KCP!$A:$A,$B$10,KCP!AR:AR)</f>
        <v>0</v>
      </c>
      <c r="AL76" s="226">
        <f>SUMIF(KCP!$A:$A,$B$10,KCP!AS:AS)</f>
        <v>0</v>
      </c>
    </row>
    <row r="77" spans="2:38" ht="17.25" thickBot="1">
      <c r="B77" s="182"/>
      <c r="C77" s="149">
        <f>SUM(C74:C76)</f>
        <v>0</v>
      </c>
      <c r="D77" s="144">
        <f t="shared" ref="D77:F77" si="24">SUM(D74:D76)</f>
        <v>0</v>
      </c>
      <c r="E77" s="150">
        <f t="shared" si="24"/>
        <v>0</v>
      </c>
      <c r="F77" s="144">
        <f t="shared" si="24"/>
        <v>0</v>
      </c>
      <c r="G77" s="144">
        <f t="shared" ref="G77:AL77" si="25">SUM(G74:G76)</f>
        <v>0</v>
      </c>
      <c r="H77" s="150">
        <f t="shared" si="25"/>
        <v>0</v>
      </c>
      <c r="I77" s="144">
        <f t="shared" si="25"/>
        <v>0</v>
      </c>
      <c r="J77" s="144">
        <f t="shared" si="25"/>
        <v>0</v>
      </c>
      <c r="K77" s="150">
        <f t="shared" si="25"/>
        <v>0</v>
      </c>
      <c r="L77" s="144">
        <f t="shared" si="25"/>
        <v>0</v>
      </c>
      <c r="M77" s="144">
        <f t="shared" si="25"/>
        <v>0</v>
      </c>
      <c r="N77" s="150">
        <f t="shared" si="25"/>
        <v>0</v>
      </c>
      <c r="O77" s="144">
        <f t="shared" si="25"/>
        <v>0</v>
      </c>
      <c r="P77" s="144">
        <f t="shared" si="25"/>
        <v>0</v>
      </c>
      <c r="Q77" s="150">
        <f t="shared" si="25"/>
        <v>0</v>
      </c>
      <c r="R77" s="144">
        <f t="shared" si="25"/>
        <v>0</v>
      </c>
      <c r="S77" s="144">
        <f t="shared" si="25"/>
        <v>0</v>
      </c>
      <c r="T77" s="150">
        <f t="shared" si="25"/>
        <v>0</v>
      </c>
      <c r="U77" s="144">
        <f t="shared" si="25"/>
        <v>0</v>
      </c>
      <c r="V77" s="144">
        <f t="shared" si="25"/>
        <v>0</v>
      </c>
      <c r="W77" s="150">
        <f t="shared" si="25"/>
        <v>0</v>
      </c>
      <c r="X77" s="144">
        <f t="shared" si="25"/>
        <v>0</v>
      </c>
      <c r="Y77" s="144">
        <f t="shared" si="25"/>
        <v>0</v>
      </c>
      <c r="Z77" s="150">
        <f t="shared" si="25"/>
        <v>0</v>
      </c>
      <c r="AA77" s="144">
        <f t="shared" si="25"/>
        <v>0</v>
      </c>
      <c r="AB77" s="144">
        <f t="shared" si="25"/>
        <v>0</v>
      </c>
      <c r="AC77" s="150">
        <f t="shared" si="25"/>
        <v>0</v>
      </c>
      <c r="AD77" s="144">
        <f t="shared" si="25"/>
        <v>0</v>
      </c>
      <c r="AE77" s="144">
        <f t="shared" si="25"/>
        <v>0</v>
      </c>
      <c r="AF77" s="150">
        <f t="shared" si="25"/>
        <v>0</v>
      </c>
      <c r="AG77" s="144">
        <f t="shared" si="25"/>
        <v>0</v>
      </c>
      <c r="AH77" s="144">
        <f t="shared" si="25"/>
        <v>0</v>
      </c>
      <c r="AI77" s="150">
        <f t="shared" si="25"/>
        <v>0</v>
      </c>
      <c r="AJ77" s="144">
        <f t="shared" si="25"/>
        <v>0</v>
      </c>
      <c r="AK77" s="144">
        <f t="shared" si="25"/>
        <v>0</v>
      </c>
      <c r="AL77" s="151">
        <f t="shared" si="25"/>
        <v>0</v>
      </c>
    </row>
  </sheetData>
  <dataConsolidate function="count"/>
  <customSheetViews>
    <customSheetView guid="{A861FFE5-47A8-4A1C-BC2F-FE36E9E4D730}" topLeftCell="S4">
      <selection activeCell="AD17" sqref="AD17"/>
      <pageMargins left="0.7" right="0.7" top="0.75" bottom="0.75" header="0.3" footer="0.3"/>
      <pageSetup paperSize="9" orientation="portrait" verticalDpi="0" r:id="rId1"/>
    </customSheetView>
    <customSheetView guid="{6914DAE4-B291-4528-BE15-ED94CFB87859}" topLeftCell="A7">
      <selection activeCell="I26" sqref="I26"/>
      <pageMargins left="0.7" right="0.7" top="0.75" bottom="0.75" header="0.3" footer="0.3"/>
      <pageSetup paperSize="9" orientation="portrait" verticalDpi="0" r:id="rId2"/>
    </customSheetView>
    <customSheetView guid="{70BF37BD-48C9-4AF6-BD20-ADCF45D1C544}" scale="80">
      <selection activeCell="K17" sqref="K17"/>
      <pageMargins left="0.39370078740157483" right="0.39370078740157483" top="0.39370078740157483" bottom="0.39370078740157483" header="0" footer="0"/>
      <pageSetup paperSize="9" scale="60" orientation="landscape" verticalDpi="0" r:id="rId3"/>
    </customSheetView>
    <customSheetView guid="{E2D76FEA-D66D-4814-A4DA-E24CF3834F12}">
      <selection activeCell="L12" sqref="L12"/>
      <pageMargins left="0.7" right="0.7" top="0.75" bottom="0.75" header="0.3" footer="0.3"/>
      <pageSetup paperSize="9" orientation="portrait" verticalDpi="0" r:id="rId4"/>
    </customSheetView>
    <customSheetView guid="{2E69AC70-BC70-4EA8-B13A-13AD43E7D857}" topLeftCell="A46">
      <selection activeCell="G79" sqref="G79"/>
      <pageMargins left="0.7" right="0.7" top="0.75" bottom="0.75" header="0.3" footer="0.3"/>
      <pageSetup paperSize="9" orientation="portrait" verticalDpi="0" r:id="rId5"/>
    </customSheetView>
    <customSheetView guid="{3BCB11A7-E6B9-4C90-BBAD-F4FE457F68C6}" topLeftCell="A19">
      <selection activeCell="L42" sqref="L42"/>
      <pageMargins left="0.7" right="0.7" top="0.75" bottom="0.75" header="0.3" footer="0.3"/>
      <pageSetup paperSize="9" orientation="portrait" verticalDpi="0" r:id="rId6"/>
    </customSheetView>
  </customSheetViews>
  <mergeCells count="13">
    <mergeCell ref="B72:C72"/>
    <mergeCell ref="B5:C5"/>
    <mergeCell ref="B6:C6"/>
    <mergeCell ref="B13:C13"/>
    <mergeCell ref="B42:C42"/>
    <mergeCell ref="B48:C48"/>
    <mergeCell ref="B54:C54"/>
    <mergeCell ref="B60:C60"/>
    <mergeCell ref="B66:C66"/>
    <mergeCell ref="B18:C18"/>
    <mergeCell ref="B24:C24"/>
    <mergeCell ref="B30:C30"/>
    <mergeCell ref="B36:C36"/>
  </mergeCells>
  <phoneticPr fontId="2" type="noConversion"/>
  <pageMargins left="0.7" right="0.7" top="0.75" bottom="0.75" header="0.3" footer="0.3"/>
  <pageSetup paperSize="9" orientation="portrait" verticalDpi="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90" zoomScaleNormal="90" workbookViewId="0">
      <pane xSplit="6" ySplit="1" topLeftCell="AO2" activePane="bottomRight" state="frozen"/>
      <selection pane="topRight" activeCell="G1" sqref="G1"/>
      <selection pane="bottomLeft" activeCell="A2" sqref="A2"/>
      <selection pane="bottomRight" activeCell="AQ26" sqref="AQ26"/>
    </sheetView>
  </sheetViews>
  <sheetFormatPr defaultRowHeight="16.5"/>
  <cols>
    <col min="1" max="1" width="11.375" style="1" bestFit="1" customWidth="1"/>
    <col min="2" max="2" width="15.25" style="1" bestFit="1" customWidth="1"/>
    <col min="3" max="3" width="8.5" style="1" bestFit="1" customWidth="1"/>
    <col min="4" max="4" width="13.25" style="1" bestFit="1" customWidth="1"/>
    <col min="5" max="5" width="15.25" style="1" bestFit="1" customWidth="1"/>
    <col min="6" max="6" width="23.5" style="2" bestFit="1" customWidth="1"/>
    <col min="7" max="7" width="13.25" style="1" bestFit="1" customWidth="1"/>
    <col min="8" max="8" width="9.5" style="1" bestFit="1" customWidth="1"/>
    <col min="9" max="9" width="52.75" style="2" bestFit="1" customWidth="1"/>
    <col min="10" max="10" width="31.625" style="1" bestFit="1" customWidth="1"/>
    <col min="11" max="11" width="13.25" style="45" bestFit="1" customWidth="1"/>
    <col min="12" max="12" width="9.75" bestFit="1" customWidth="1"/>
    <col min="13" max="13" width="13.125" bestFit="1" customWidth="1"/>
    <col min="14" max="14" width="13.25" style="45" bestFit="1" customWidth="1"/>
    <col min="15" max="15" width="9.75" bestFit="1" customWidth="1"/>
    <col min="16" max="16" width="13.125" bestFit="1" customWidth="1"/>
    <col min="17" max="17" width="13.25" style="45" bestFit="1" customWidth="1"/>
    <col min="18" max="18" width="9.75" bestFit="1" customWidth="1"/>
    <col min="19" max="19" width="13.125" bestFit="1" customWidth="1"/>
    <col min="20" max="20" width="13.25" style="45" bestFit="1" customWidth="1"/>
    <col min="21" max="21" width="9.75" bestFit="1" customWidth="1"/>
    <col min="22" max="22" width="13.125" bestFit="1" customWidth="1"/>
    <col min="23" max="23" width="13.25" style="45" bestFit="1" customWidth="1"/>
    <col min="24" max="24" width="9.75" bestFit="1" customWidth="1"/>
    <col min="25" max="25" width="13.125" bestFit="1" customWidth="1"/>
    <col min="26" max="26" width="13.25" style="45" bestFit="1" customWidth="1"/>
    <col min="27" max="27" width="9.75" bestFit="1" customWidth="1"/>
    <col min="28" max="28" width="13.125" bestFit="1" customWidth="1"/>
    <col min="29" max="29" width="13.25" style="45" bestFit="1" customWidth="1"/>
    <col min="30" max="30" width="9.75" bestFit="1" customWidth="1"/>
    <col min="31" max="31" width="13.125" bestFit="1" customWidth="1"/>
    <col min="32" max="32" width="13.25" style="45" bestFit="1" customWidth="1"/>
    <col min="33" max="33" width="9.75" bestFit="1" customWidth="1"/>
    <col min="34" max="34" width="13.125" bestFit="1" customWidth="1"/>
    <col min="35" max="35" width="13.25" style="45" bestFit="1" customWidth="1"/>
    <col min="36" max="36" width="9.75" bestFit="1" customWidth="1"/>
    <col min="37" max="37" width="13.125" bestFit="1" customWidth="1"/>
    <col min="38" max="38" width="13.25" style="45" bestFit="1" customWidth="1"/>
    <col min="39" max="39" width="9.75" bestFit="1" customWidth="1"/>
    <col min="40" max="40" width="13.125" bestFit="1" customWidth="1"/>
    <col min="41" max="41" width="13.25" style="45" bestFit="1" customWidth="1"/>
    <col min="42" max="42" width="9.75" bestFit="1" customWidth="1"/>
    <col min="43" max="43" width="13.125" bestFit="1" customWidth="1"/>
    <col min="44" max="44" width="13.25" style="45" bestFit="1" customWidth="1"/>
    <col min="45" max="45" width="9.75" bestFit="1" customWidth="1"/>
    <col min="46" max="46" width="13.125" bestFit="1" customWidth="1"/>
    <col min="47" max="47" width="9" style="3"/>
    <col min="48" max="48" width="0" style="3" hidden="1" customWidth="1"/>
    <col min="49" max="60" width="2.5" style="3" hidden="1" customWidth="1"/>
    <col min="61" max="61" width="0" style="3" hidden="1" customWidth="1"/>
    <col min="62" max="16384" width="9" style="3"/>
  </cols>
  <sheetData>
    <row r="1" spans="1:61" s="7" customFormat="1" ht="33">
      <c r="A1" s="12" t="s">
        <v>6</v>
      </c>
      <c r="B1" s="113" t="s">
        <v>3</v>
      </c>
      <c r="C1" s="113" t="s">
        <v>9</v>
      </c>
      <c r="D1" s="114" t="s">
        <v>29</v>
      </c>
      <c r="E1" s="115" t="s">
        <v>2</v>
      </c>
      <c r="F1" s="105" t="s">
        <v>0</v>
      </c>
      <c r="G1" s="105" t="s">
        <v>1</v>
      </c>
      <c r="H1" s="105" t="s">
        <v>7</v>
      </c>
      <c r="I1" s="105" t="s">
        <v>8</v>
      </c>
      <c r="J1" s="105" t="s">
        <v>4</v>
      </c>
      <c r="K1" s="136" t="s">
        <v>30</v>
      </c>
      <c r="L1" s="136" t="s">
        <v>101</v>
      </c>
      <c r="M1" s="136" t="s">
        <v>32</v>
      </c>
      <c r="N1" s="136" t="s">
        <v>33</v>
      </c>
      <c r="O1" s="136" t="s">
        <v>102</v>
      </c>
      <c r="P1" s="136" t="s">
        <v>56</v>
      </c>
      <c r="Q1" s="136" t="s">
        <v>35</v>
      </c>
      <c r="R1" s="136" t="s">
        <v>103</v>
      </c>
      <c r="S1" s="136" t="s">
        <v>126</v>
      </c>
      <c r="T1" s="136" t="s">
        <v>37</v>
      </c>
      <c r="U1" s="136" t="s">
        <v>104</v>
      </c>
      <c r="V1" s="136" t="s">
        <v>58</v>
      </c>
      <c r="W1" s="136" t="s">
        <v>39</v>
      </c>
      <c r="X1" s="136" t="s">
        <v>105</v>
      </c>
      <c r="Y1" s="136" t="s">
        <v>59</v>
      </c>
      <c r="Z1" s="136" t="s">
        <v>41</v>
      </c>
      <c r="AA1" s="136" t="s">
        <v>106</v>
      </c>
      <c r="AB1" s="136" t="s">
        <v>60</v>
      </c>
      <c r="AC1" s="136" t="s">
        <v>43</v>
      </c>
      <c r="AD1" s="136" t="s">
        <v>107</v>
      </c>
      <c r="AE1" s="136" t="s">
        <v>61</v>
      </c>
      <c r="AF1" s="136" t="s">
        <v>45</v>
      </c>
      <c r="AG1" s="136" t="s">
        <v>108</v>
      </c>
      <c r="AH1" s="136" t="s">
        <v>62</v>
      </c>
      <c r="AI1" s="136" t="s">
        <v>47</v>
      </c>
      <c r="AJ1" s="136" t="s">
        <v>109</v>
      </c>
      <c r="AK1" s="136" t="s">
        <v>63</v>
      </c>
      <c r="AL1" s="136" t="s">
        <v>49</v>
      </c>
      <c r="AM1" s="136" t="s">
        <v>110</v>
      </c>
      <c r="AN1" s="136" t="s">
        <v>64</v>
      </c>
      <c r="AO1" s="136" t="s">
        <v>51</v>
      </c>
      <c r="AP1" s="136" t="s">
        <v>111</v>
      </c>
      <c r="AQ1" s="136" t="s">
        <v>65</v>
      </c>
      <c r="AR1" s="136" t="s">
        <v>53</v>
      </c>
      <c r="AS1" s="136" t="s">
        <v>112</v>
      </c>
      <c r="AT1" s="136" t="s">
        <v>66</v>
      </c>
      <c r="AV1" s="16"/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>
      <c r="A2" s="15"/>
      <c r="B2" s="56"/>
      <c r="C2" s="56"/>
      <c r="D2" s="56"/>
      <c r="E2" s="140"/>
      <c r="F2" s="106"/>
      <c r="G2" s="137"/>
      <c r="H2" s="56"/>
      <c r="I2" s="138"/>
      <c r="J2" s="56"/>
      <c r="K2" s="104"/>
      <c r="L2" s="141"/>
      <c r="M2" s="141"/>
      <c r="N2" s="104"/>
      <c r="O2" s="141"/>
      <c r="P2" s="141"/>
      <c r="Q2" s="104"/>
      <c r="R2" s="141"/>
      <c r="S2" s="141"/>
      <c r="T2" s="104"/>
      <c r="U2" s="141"/>
      <c r="V2" s="141"/>
      <c r="W2" s="104"/>
      <c r="X2" s="141"/>
      <c r="Y2" s="141"/>
      <c r="Z2" s="104"/>
      <c r="AA2" s="141"/>
      <c r="AB2" s="141"/>
      <c r="AC2" s="104"/>
      <c r="AD2" s="141"/>
      <c r="AE2" s="141"/>
      <c r="AF2" s="104"/>
      <c r="AG2" s="141"/>
      <c r="AH2" s="141"/>
      <c r="AI2" s="104"/>
      <c r="AJ2" s="141"/>
      <c r="AK2" s="141"/>
      <c r="AL2" s="104"/>
      <c r="AM2" s="141"/>
      <c r="AN2" s="141"/>
      <c r="AO2" s="104"/>
      <c r="AP2" s="141"/>
      <c r="AQ2" s="141"/>
      <c r="AR2" s="104"/>
      <c r="AS2" s="141"/>
      <c r="AT2" s="141"/>
      <c r="AV2" s="16"/>
      <c r="AW2" s="8"/>
    </row>
  </sheetData>
  <sheetProtection autoFilter="0"/>
  <autoFilter ref="A1:AT2"/>
  <phoneticPr fontId="2" type="noConversion"/>
  <conditionalFormatting sqref="N2:N1048576 K1:K1048576 Q2:Q1048576 T2:T1048576 W2:W1048576 Z2:Z1048576 AC2:AC1048576 AF2:AF1048576 AI2:AI1048576 AL2:AL1048576 AO2:AO1048576 AR2:AR1048576">
    <cfRule type="beginsWith" dxfId="27" priority="1" operator="beginsWith" text="폐">
      <formula>LEFT(K1,LEN("폐"))="폐"</formula>
    </cfRule>
  </conditionalFormatting>
  <conditionalFormatting sqref="N1 Q1 T1 W1 Z1 AC1 AF1 AI1 AL1 AO1 AR1">
    <cfRule type="beginsWith" dxfId="26" priority="3" operator="beginsWith" text="폐">
      <formula>LEFT(N1,LEN("폐"))="폐"</formula>
    </cfRule>
  </conditionalFormatting>
  <conditionalFormatting sqref="M1:M1048576 P1:P1048576 S1:S1048576 V1:V1048576 Y1:Y1048576 AB1:AB1048576 AE1:AE1048576 AH1:AH1048576 AK1:AK1048576 AN1:AN1048576 AQ1:AQ1048576 AT1:AT1048576">
    <cfRule type="notContainsBlanks" dxfId="25" priority="2">
      <formula>LEN(TRIM(M1))&gt;0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90" zoomScaleNormal="90" workbookViewId="0">
      <pane xSplit="6" ySplit="1" topLeftCell="AP2" activePane="bottomRight" state="frozen"/>
      <selection pane="topRight" activeCell="G1" sqref="G1"/>
      <selection pane="bottomLeft" activeCell="A2" sqref="A2"/>
      <selection pane="bottomRight" activeCell="F36" sqref="E36:F36"/>
    </sheetView>
  </sheetViews>
  <sheetFormatPr defaultColWidth="7.75" defaultRowHeight="16.5"/>
  <cols>
    <col min="1" max="1" width="11.375" style="20" bestFit="1" customWidth="1"/>
    <col min="2" max="2" width="15.25" style="20" bestFit="1" customWidth="1"/>
    <col min="3" max="3" width="7.75" style="20"/>
    <col min="4" max="4" width="13.25" style="1" bestFit="1" customWidth="1"/>
    <col min="5" max="5" width="15.25" style="66" bestFit="1" customWidth="1"/>
    <col min="6" max="6" width="25.5" style="2" bestFit="1" customWidth="1"/>
    <col min="7" max="7" width="19.75" style="1" bestFit="1" customWidth="1"/>
    <col min="8" max="8" width="9.5" style="1" bestFit="1" customWidth="1"/>
    <col min="9" max="9" width="79.5" style="43" bestFit="1" customWidth="1"/>
    <col min="10" max="10" width="40.625" style="20" bestFit="1" customWidth="1"/>
    <col min="11" max="12" width="9.25" style="20" customWidth="1"/>
    <col min="13" max="13" width="9.25" style="39" customWidth="1"/>
    <col min="14" max="15" width="9.25" style="20" customWidth="1"/>
    <col min="16" max="16" width="9.25" style="39" customWidth="1"/>
    <col min="17" max="18" width="9.25" style="20" customWidth="1"/>
    <col min="19" max="19" width="9.25" style="39" customWidth="1"/>
    <col min="20" max="21" width="9.25" style="20" customWidth="1"/>
    <col min="22" max="22" width="9.25" style="39" customWidth="1"/>
    <col min="23" max="24" width="9.25" style="20" customWidth="1"/>
    <col min="25" max="25" width="9.25" style="39" customWidth="1"/>
    <col min="26" max="27" width="9.25" style="20" customWidth="1"/>
    <col min="28" max="28" width="9.25" style="39" customWidth="1"/>
    <col min="29" max="30" width="9.25" style="20" customWidth="1"/>
    <col min="31" max="31" width="9.25" style="39" customWidth="1"/>
    <col min="32" max="33" width="9.25" style="20" customWidth="1"/>
    <col min="34" max="34" width="9.25" style="39" customWidth="1"/>
    <col min="35" max="36" width="9.25" style="20" customWidth="1"/>
    <col min="37" max="37" width="9.25" style="39" customWidth="1"/>
    <col min="38" max="39" width="9.25" style="20" customWidth="1"/>
    <col min="40" max="40" width="9.25" style="39" customWidth="1"/>
    <col min="41" max="42" width="9.25" style="20" customWidth="1"/>
    <col min="43" max="43" width="9.25" style="39" customWidth="1"/>
    <col min="44" max="45" width="9.25" style="20" customWidth="1"/>
    <col min="46" max="46" width="9.25" style="39" customWidth="1"/>
    <col min="47" max="49" width="7.75" style="20"/>
    <col min="50" max="61" width="2.5" style="20" hidden="1" customWidth="1"/>
    <col min="62" max="16384" width="7.75" style="20"/>
  </cols>
  <sheetData>
    <row r="1" spans="1:61" s="35" customFormat="1" ht="33">
      <c r="A1" s="31" t="s">
        <v>6</v>
      </c>
      <c r="B1" s="32" t="s">
        <v>3</v>
      </c>
      <c r="C1" s="32" t="s">
        <v>9</v>
      </c>
      <c r="D1" s="32" t="s">
        <v>29</v>
      </c>
      <c r="E1" s="64" t="s">
        <v>2</v>
      </c>
      <c r="F1" s="33" t="s">
        <v>0</v>
      </c>
      <c r="G1" s="33" t="s">
        <v>1</v>
      </c>
      <c r="H1" s="33" t="s">
        <v>7</v>
      </c>
      <c r="I1" s="216" t="s">
        <v>8</v>
      </c>
      <c r="J1" s="33" t="s">
        <v>4</v>
      </c>
      <c r="K1" s="139" t="s">
        <v>30</v>
      </c>
      <c r="L1" s="139" t="s">
        <v>101</v>
      </c>
      <c r="M1" s="142" t="s">
        <v>136</v>
      </c>
      <c r="N1" s="139" t="s">
        <v>33</v>
      </c>
      <c r="O1" s="139" t="s">
        <v>102</v>
      </c>
      <c r="P1" s="142" t="s">
        <v>137</v>
      </c>
      <c r="Q1" s="139" t="s">
        <v>35</v>
      </c>
      <c r="R1" s="139" t="s">
        <v>103</v>
      </c>
      <c r="S1" s="142" t="s">
        <v>138</v>
      </c>
      <c r="T1" s="139" t="s">
        <v>37</v>
      </c>
      <c r="U1" s="139" t="s">
        <v>104</v>
      </c>
      <c r="V1" s="142" t="s">
        <v>139</v>
      </c>
      <c r="W1" s="139" t="s">
        <v>39</v>
      </c>
      <c r="X1" s="139" t="s">
        <v>105</v>
      </c>
      <c r="Y1" s="142" t="s">
        <v>140</v>
      </c>
      <c r="Z1" s="139" t="s">
        <v>41</v>
      </c>
      <c r="AA1" s="139" t="s">
        <v>106</v>
      </c>
      <c r="AB1" s="142" t="s">
        <v>141</v>
      </c>
      <c r="AC1" s="139" t="s">
        <v>43</v>
      </c>
      <c r="AD1" s="139" t="s">
        <v>107</v>
      </c>
      <c r="AE1" s="142" t="s">
        <v>142</v>
      </c>
      <c r="AF1" s="139" t="s">
        <v>45</v>
      </c>
      <c r="AG1" s="139" t="s">
        <v>108</v>
      </c>
      <c r="AH1" s="142" t="s">
        <v>143</v>
      </c>
      <c r="AI1" s="139" t="s">
        <v>47</v>
      </c>
      <c r="AJ1" s="139" t="s">
        <v>109</v>
      </c>
      <c r="AK1" s="142" t="s">
        <v>144</v>
      </c>
      <c r="AL1" s="139" t="s">
        <v>49</v>
      </c>
      <c r="AM1" s="139" t="s">
        <v>110</v>
      </c>
      <c r="AN1" s="142" t="s">
        <v>145</v>
      </c>
      <c r="AO1" s="139" t="s">
        <v>51</v>
      </c>
      <c r="AP1" s="139" t="s">
        <v>111</v>
      </c>
      <c r="AQ1" s="142" t="s">
        <v>146</v>
      </c>
      <c r="AR1" s="139" t="s">
        <v>53</v>
      </c>
      <c r="AS1" s="139" t="s">
        <v>112</v>
      </c>
      <c r="AT1" s="142" t="s">
        <v>147</v>
      </c>
      <c r="AW1" s="16"/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 s="38" customFormat="1">
      <c r="A2" s="34"/>
      <c r="B2" s="34"/>
      <c r="C2" s="34"/>
      <c r="D2" s="34"/>
      <c r="E2" s="65"/>
      <c r="F2" s="40"/>
      <c r="G2" s="34"/>
      <c r="H2" s="34"/>
      <c r="I2" s="217"/>
      <c r="J2" s="53"/>
      <c r="K2" s="126"/>
      <c r="L2" s="36"/>
      <c r="M2" s="37"/>
      <c r="N2" s="126"/>
      <c r="O2" s="36"/>
      <c r="P2" s="37"/>
      <c r="Q2" s="126"/>
      <c r="R2" s="36"/>
      <c r="S2" s="37"/>
      <c r="T2" s="126"/>
      <c r="U2" s="36"/>
      <c r="V2" s="37"/>
      <c r="W2" s="126"/>
      <c r="X2" s="36"/>
      <c r="Y2" s="37"/>
      <c r="Z2" s="126"/>
      <c r="AA2" s="36"/>
      <c r="AB2" s="37"/>
      <c r="AC2" s="126"/>
      <c r="AD2" s="36"/>
      <c r="AE2" s="37"/>
      <c r="AF2" s="126"/>
      <c r="AG2" s="36"/>
      <c r="AH2" s="37"/>
      <c r="AI2" s="126"/>
      <c r="AJ2" s="36"/>
      <c r="AK2" s="37"/>
      <c r="AL2" s="126"/>
      <c r="AM2" s="36"/>
      <c r="AN2" s="37"/>
      <c r="AO2" s="126"/>
      <c r="AP2" s="36"/>
      <c r="AQ2" s="37"/>
      <c r="AR2" s="126"/>
      <c r="AS2" s="36"/>
      <c r="AT2" s="37"/>
      <c r="AW2" s="16"/>
      <c r="AX2" s="8"/>
    </row>
  </sheetData>
  <sheetProtection autoFilter="0"/>
  <autoFilter ref="A1:I2"/>
  <sortState ref="A2:AB237">
    <sortCondition ref="F2:F236"/>
  </sortState>
  <customSheetViews>
    <customSheetView guid="{A861FFE5-47A8-4A1C-BC2F-FE36E9E4D730}" scale="90" showAutoFilter="1" hiddenColumns="1">
      <pane xSplit="6" ySplit="1" topLeftCell="G294" activePane="bottomRight" state="frozen"/>
      <selection pane="bottomRight" activeCell="E332" sqref="E332"/>
      <pageMargins left="0.7" right="0.7" top="0.75" bottom="0.75" header="0.3" footer="0.3"/>
      <autoFilter ref="A1:L320"/>
    </customSheetView>
    <customSheetView guid="{6914DAE4-B291-4528-BE15-ED94CFB87859}" scale="90" showAutoFilter="1" hiddenColumns="1">
      <pane xSplit="6" ySplit="1" topLeftCell="G294" activePane="bottomRight" state="frozen"/>
      <selection pane="bottomRight" activeCell="E332" sqref="E332"/>
      <pageMargins left="0.7" right="0.7" top="0.75" bottom="0.75" header="0.3" footer="0.3"/>
      <autoFilter ref="A1:L320"/>
    </customSheetView>
    <customSheetView guid="{70BF37BD-48C9-4AF6-BD20-ADCF45D1C544}" scale="90" showAutoFilter="1" hiddenColumns="1">
      <pane xSplit="6" ySplit="1" topLeftCell="G269" activePane="bottomRight" state="frozen"/>
      <selection pane="bottomRight" activeCell="I296" sqref="I296"/>
      <pageMargins left="0.7" right="0.7" top="0.75" bottom="0.75" header="0.3" footer="0.3"/>
      <autoFilter ref="A1:L293"/>
    </customSheetView>
    <customSheetView guid="{E2D76FEA-D66D-4814-A4DA-E24CF3834F12}" scale="90" showAutoFilter="1" hiddenColumns="1">
      <pane xSplit="6" ySplit="1" topLeftCell="G2" activePane="bottomRight" state="frozen"/>
      <selection pane="bottomRight" activeCell="I24" sqref="I24"/>
      <pageMargins left="0.7" right="0.7" top="0.75" bottom="0.75" header="0.3" footer="0.3"/>
      <autoFilter ref="A1:L319"/>
    </customSheetView>
    <customSheetView guid="{2E69AC70-BC70-4EA8-B13A-13AD43E7D857}" scale="90" showAutoFilter="1" hiddenColumns="1">
      <pane xSplit="6" ySplit="1" topLeftCell="G295" activePane="bottomRight" state="frozen"/>
      <selection pane="bottomRight" activeCell="I327" sqref="I327"/>
      <pageMargins left="0.7" right="0.7" top="0.75" bottom="0.75" header="0.3" footer="0.3"/>
      <autoFilter ref="A1:L320"/>
    </customSheetView>
    <customSheetView guid="{3BCB11A7-E6B9-4C90-BBAD-F4FE457F68C6}" scale="90" showAutoFilter="1" hiddenColumns="1">
      <pane xSplit="6" ySplit="1" topLeftCell="G294" activePane="bottomRight" state="frozen"/>
      <selection pane="bottomRight" activeCell="E332" sqref="E332"/>
      <pageMargins left="0.7" right="0.7" top="0.75" bottom="0.75" header="0.3" footer="0.3"/>
      <autoFilter ref="A1:L320"/>
    </customSheetView>
  </customSheetViews>
  <phoneticPr fontId="2" type="noConversion"/>
  <conditionalFormatting sqref="K1 N1 Q1 T1 W1 Z1 AC1 AF1 AI1 AL1 AO1 AR1">
    <cfRule type="beginsWith" dxfId="24" priority="108" operator="beginsWith" text="폐">
      <formula>LEFT(K1,LEN("폐"))="폐"</formula>
    </cfRule>
  </conditionalFormatting>
  <conditionalFormatting sqref="K1:K2 N1 Q1 T1 W1 Z1 AC1 AF1 AI1 AL1 AO1 AR1">
    <cfRule type="beginsWith" dxfId="23" priority="107" operator="beginsWith" text="폐">
      <formula>LEFT(K1,LEN("폐"))="폐"</formula>
    </cfRule>
  </conditionalFormatting>
  <conditionalFormatting sqref="M1:M1048576">
    <cfRule type="notContainsBlanks" dxfId="22" priority="106">
      <formula>LEN(TRIM(M1))&gt;0</formula>
    </cfRule>
  </conditionalFormatting>
  <conditionalFormatting sqref="N2">
    <cfRule type="beginsWith" dxfId="21" priority="104" operator="beginsWith" text="폐">
      <formula>LEFT(N2,LEN("폐"))="폐"</formula>
    </cfRule>
  </conditionalFormatting>
  <conditionalFormatting sqref="Q2">
    <cfRule type="beginsWith" dxfId="20" priority="102" operator="beginsWith" text="폐">
      <formula>LEFT(Q2,LEN("폐"))="폐"</formula>
    </cfRule>
  </conditionalFormatting>
  <conditionalFormatting sqref="AC2">
    <cfRule type="beginsWith" dxfId="19" priority="94" operator="beginsWith" text="폐">
      <formula>LEFT(AC2,LEN("폐"))="폐"</formula>
    </cfRule>
  </conditionalFormatting>
  <conditionalFormatting sqref="T2">
    <cfRule type="beginsWith" dxfId="18" priority="100" operator="beginsWith" text="폐">
      <formula>LEFT(T2,LEN("폐"))="폐"</formula>
    </cfRule>
  </conditionalFormatting>
  <conditionalFormatting sqref="W2">
    <cfRule type="beginsWith" dxfId="17" priority="98" operator="beginsWith" text="폐">
      <formula>LEFT(W2,LEN("폐"))="폐"</formula>
    </cfRule>
  </conditionalFormatting>
  <conditionalFormatting sqref="AF2">
    <cfRule type="beginsWith" dxfId="16" priority="92" operator="beginsWith" text="폐">
      <formula>LEFT(AF2,LEN("폐"))="폐"</formula>
    </cfRule>
  </conditionalFormatting>
  <conditionalFormatting sqref="Z2">
    <cfRule type="beginsWith" dxfId="15" priority="96" operator="beginsWith" text="폐">
      <formula>LEFT(Z2,LEN("폐"))="폐"</formula>
    </cfRule>
  </conditionalFormatting>
  <conditionalFormatting sqref="AI2">
    <cfRule type="beginsWith" dxfId="14" priority="90" operator="beginsWith" text="폐">
      <formula>LEFT(AI2,LEN("폐"))="폐"</formula>
    </cfRule>
  </conditionalFormatting>
  <conditionalFormatting sqref="AL2">
    <cfRule type="beginsWith" dxfId="13" priority="88" operator="beginsWith" text="폐">
      <formula>LEFT(AL2,LEN("폐"))="폐"</formula>
    </cfRule>
  </conditionalFormatting>
  <conditionalFormatting sqref="AO2">
    <cfRule type="beginsWith" dxfId="12" priority="86" operator="beginsWith" text="폐">
      <formula>LEFT(AO2,LEN("폐"))="폐"</formula>
    </cfRule>
  </conditionalFormatting>
  <conditionalFormatting sqref="AR2">
    <cfRule type="beginsWith" dxfId="11" priority="84" operator="beginsWith" text="폐">
      <formula>LEFT(AR2,LEN("폐"))="폐"</formula>
    </cfRule>
  </conditionalFormatting>
  <conditionalFormatting sqref="P1:P2">
    <cfRule type="notContainsBlanks" dxfId="10" priority="83">
      <formula>LEN(TRIM(P1))&gt;0</formula>
    </cfRule>
  </conditionalFormatting>
  <conditionalFormatting sqref="S1:S2">
    <cfRule type="notContainsBlanks" dxfId="9" priority="82">
      <formula>LEN(TRIM(S1))&gt;0</formula>
    </cfRule>
  </conditionalFormatting>
  <conditionalFormatting sqref="V1:V2">
    <cfRule type="notContainsBlanks" dxfId="8" priority="81">
      <formula>LEN(TRIM(V1))&gt;0</formula>
    </cfRule>
  </conditionalFormatting>
  <conditionalFormatting sqref="Y1:Y2">
    <cfRule type="notContainsBlanks" dxfId="7" priority="80">
      <formula>LEN(TRIM(Y1))&gt;0</formula>
    </cfRule>
  </conditionalFormatting>
  <conditionalFormatting sqref="AB1:AB2">
    <cfRule type="notContainsBlanks" dxfId="6" priority="79">
      <formula>LEN(TRIM(AB1))&gt;0</formula>
    </cfRule>
  </conditionalFormatting>
  <conditionalFormatting sqref="AE1:AE2">
    <cfRule type="notContainsBlanks" dxfId="5" priority="78">
      <formula>LEN(TRIM(AE1))&gt;0</formula>
    </cfRule>
  </conditionalFormatting>
  <conditionalFormatting sqref="AH1:AH2">
    <cfRule type="notContainsBlanks" dxfId="4" priority="77">
      <formula>LEN(TRIM(AH1))&gt;0</formula>
    </cfRule>
  </conditionalFormatting>
  <conditionalFormatting sqref="AK1:AK2">
    <cfRule type="notContainsBlanks" dxfId="3" priority="76">
      <formula>LEN(TRIM(AK1))&gt;0</formula>
    </cfRule>
  </conditionalFormatting>
  <conditionalFormatting sqref="AN1:AN2">
    <cfRule type="notContainsBlanks" dxfId="2" priority="75">
      <formula>LEN(TRIM(AN1))&gt;0</formula>
    </cfRule>
  </conditionalFormatting>
  <conditionalFormatting sqref="AQ1:AQ2">
    <cfRule type="notContainsBlanks" dxfId="1" priority="74">
      <formula>LEN(TRIM(AQ1))&gt;0</formula>
    </cfRule>
  </conditionalFormatting>
  <conditionalFormatting sqref="AT1:AT2">
    <cfRule type="notContainsBlanks" dxfId="0" priority="73">
      <formula>LEN(TRIM(AT1))&gt;0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1" sqref="C11"/>
    </sheetView>
  </sheetViews>
  <sheetFormatPr defaultRowHeight="16.5"/>
  <cols>
    <col min="1" max="1" width="11.375" style="16" bestFit="1" customWidth="1"/>
    <col min="2" max="2" width="21" style="17" bestFit="1" customWidth="1"/>
    <col min="3" max="3" width="9.5" style="19" bestFit="1" customWidth="1"/>
    <col min="4" max="4" width="13.25" style="76" bestFit="1" customWidth="1"/>
    <col min="5" max="5" width="15.25" style="18" bestFit="1" customWidth="1"/>
    <col min="6" max="6" width="40" style="8" bestFit="1" customWidth="1"/>
    <col min="7" max="7" width="24.375" style="16" customWidth="1"/>
    <col min="8" max="8" width="9.5" style="16" bestFit="1" customWidth="1"/>
    <col min="9" max="9" width="82.75" style="8" bestFit="1" customWidth="1"/>
    <col min="10" max="10" width="56.75" style="8" bestFit="1" customWidth="1"/>
    <col min="11" max="11" width="13.25" style="16" bestFit="1" customWidth="1"/>
    <col min="12" max="12" width="9.75" style="52" bestFit="1" customWidth="1"/>
    <col min="13" max="13" width="10.125" style="54" bestFit="1" customWidth="1"/>
    <col min="14" max="14" width="13.25" style="16" bestFit="1" customWidth="1"/>
    <col min="15" max="15" width="9.75" style="52" bestFit="1" customWidth="1"/>
    <col min="16" max="16" width="10.125" style="54" bestFit="1" customWidth="1"/>
    <col min="17" max="17" width="13.25" style="16" bestFit="1" customWidth="1"/>
    <col min="18" max="18" width="9.75" style="52" bestFit="1" customWidth="1"/>
    <col min="19" max="19" width="10.125" style="54" bestFit="1" customWidth="1"/>
    <col min="20" max="20" width="13.25" style="16" bestFit="1" customWidth="1"/>
    <col min="21" max="21" width="9.75" style="52" bestFit="1" customWidth="1"/>
    <col min="22" max="22" width="10.125" style="54" bestFit="1" customWidth="1"/>
    <col min="23" max="23" width="13.25" style="16" bestFit="1" customWidth="1"/>
    <col min="24" max="24" width="11.625" style="52" bestFit="1" customWidth="1"/>
    <col min="25" max="25" width="10.125" style="54" bestFit="1" customWidth="1"/>
    <col min="26" max="26" width="13.25" style="16" bestFit="1" customWidth="1"/>
    <col min="27" max="27" width="9.75" style="52" bestFit="1" customWidth="1"/>
    <col min="28" max="28" width="10.125" style="54" bestFit="1" customWidth="1"/>
    <col min="29" max="29" width="13.25" style="16" bestFit="1" customWidth="1"/>
    <col min="30" max="30" width="9.75" style="52" bestFit="1" customWidth="1"/>
    <col min="31" max="31" width="10.125" style="54" bestFit="1" customWidth="1"/>
    <col min="32" max="32" width="13.25" style="16" bestFit="1" customWidth="1"/>
    <col min="33" max="33" width="9.75" style="52" bestFit="1" customWidth="1"/>
    <col min="34" max="34" width="10.125" style="54" bestFit="1" customWidth="1"/>
    <col min="35" max="35" width="13.25" style="16" bestFit="1" customWidth="1"/>
    <col min="36" max="36" width="9.75" style="52" bestFit="1" customWidth="1"/>
    <col min="37" max="37" width="10.125" style="220" bestFit="1" customWidth="1"/>
    <col min="38" max="38" width="13.25" style="16" bestFit="1" customWidth="1"/>
    <col min="39" max="39" width="9.875" style="52" bestFit="1" customWidth="1"/>
    <col min="40" max="40" width="10.125" style="54" bestFit="1" customWidth="1"/>
    <col min="41" max="41" width="13.25" style="16" bestFit="1" customWidth="1"/>
    <col min="42" max="42" width="9.875" style="52" bestFit="1" customWidth="1"/>
    <col min="43" max="43" width="10.125" style="54" bestFit="1" customWidth="1"/>
    <col min="44" max="44" width="13.25" style="16" bestFit="1" customWidth="1"/>
    <col min="45" max="45" width="9.875" style="52" bestFit="1" customWidth="1"/>
    <col min="46" max="46" width="10.125" style="54" bestFit="1" customWidth="1"/>
    <col min="49" max="49" width="9" style="16"/>
    <col min="50" max="61" width="9" style="8" hidden="1" customWidth="1"/>
    <col min="62" max="16384" width="9" style="8"/>
  </cols>
  <sheetData>
    <row r="1" spans="1:61" s="16" customFormat="1" ht="33">
      <c r="A1" s="97" t="s">
        <v>6</v>
      </c>
      <c r="B1" s="98" t="s">
        <v>3</v>
      </c>
      <c r="C1" s="98" t="s">
        <v>9</v>
      </c>
      <c r="D1" s="99" t="s">
        <v>55</v>
      </c>
      <c r="E1" s="100" t="s">
        <v>2</v>
      </c>
      <c r="F1" s="71" t="s">
        <v>0</v>
      </c>
      <c r="G1" s="71" t="s">
        <v>1</v>
      </c>
      <c r="H1" s="71" t="s">
        <v>7</v>
      </c>
      <c r="I1" s="71" t="s">
        <v>8</v>
      </c>
      <c r="J1" s="71" t="s">
        <v>4</v>
      </c>
      <c r="K1" s="74" t="s">
        <v>30</v>
      </c>
      <c r="L1" s="101" t="s">
        <v>31</v>
      </c>
      <c r="M1" s="102" t="s">
        <v>32</v>
      </c>
      <c r="N1" s="74" t="s">
        <v>33</v>
      </c>
      <c r="O1" s="101" t="s">
        <v>34</v>
      </c>
      <c r="P1" s="102" t="s">
        <v>56</v>
      </c>
      <c r="Q1" s="74" t="s">
        <v>35</v>
      </c>
      <c r="R1" s="101" t="s">
        <v>36</v>
      </c>
      <c r="S1" s="102" t="s">
        <v>57</v>
      </c>
      <c r="T1" s="74" t="s">
        <v>37</v>
      </c>
      <c r="U1" s="101" t="s">
        <v>38</v>
      </c>
      <c r="V1" s="102" t="s">
        <v>58</v>
      </c>
      <c r="W1" s="74" t="s">
        <v>39</v>
      </c>
      <c r="X1" s="101" t="s">
        <v>40</v>
      </c>
      <c r="Y1" s="102" t="s">
        <v>59</v>
      </c>
      <c r="Z1" s="74" t="s">
        <v>41</v>
      </c>
      <c r="AA1" s="101" t="s">
        <v>42</v>
      </c>
      <c r="AB1" s="102" t="s">
        <v>60</v>
      </c>
      <c r="AC1" s="74" t="s">
        <v>43</v>
      </c>
      <c r="AD1" s="101" t="s">
        <v>44</v>
      </c>
      <c r="AE1" s="102" t="s">
        <v>61</v>
      </c>
      <c r="AF1" s="74" t="s">
        <v>45</v>
      </c>
      <c r="AG1" s="101" t="s">
        <v>46</v>
      </c>
      <c r="AH1" s="102" t="s">
        <v>62</v>
      </c>
      <c r="AI1" s="74" t="s">
        <v>47</v>
      </c>
      <c r="AJ1" s="101" t="s">
        <v>48</v>
      </c>
      <c r="AK1" s="218" t="s">
        <v>63</v>
      </c>
      <c r="AL1" s="74" t="s">
        <v>49</v>
      </c>
      <c r="AM1" s="101" t="s">
        <v>50</v>
      </c>
      <c r="AN1" s="102" t="s">
        <v>64</v>
      </c>
      <c r="AO1" s="74" t="s">
        <v>51</v>
      </c>
      <c r="AP1" s="101" t="s">
        <v>52</v>
      </c>
      <c r="AQ1" s="102" t="s">
        <v>65</v>
      </c>
      <c r="AR1" s="74" t="s">
        <v>53</v>
      </c>
      <c r="AS1" s="101" t="s">
        <v>54</v>
      </c>
      <c r="AT1" s="102" t="s">
        <v>66</v>
      </c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>
      <c r="A2" s="60"/>
      <c r="B2" s="61"/>
      <c r="C2" s="78"/>
      <c r="D2" s="103"/>
      <c r="E2" s="67"/>
      <c r="F2" s="68"/>
      <c r="G2" s="69"/>
      <c r="H2" s="69"/>
      <c r="I2" s="68"/>
      <c r="J2" s="72"/>
      <c r="K2" s="224"/>
      <c r="L2" s="57"/>
      <c r="M2" s="75"/>
      <c r="N2" s="61"/>
      <c r="O2" s="57"/>
      <c r="P2" s="75"/>
      <c r="Q2" s="61"/>
      <c r="R2" s="57"/>
      <c r="S2" s="75"/>
      <c r="T2" s="61"/>
      <c r="U2" s="57"/>
      <c r="V2" s="75"/>
      <c r="W2" s="61"/>
      <c r="X2" s="57"/>
      <c r="Y2" s="75"/>
      <c r="Z2" s="73"/>
      <c r="AA2" s="58"/>
      <c r="AB2" s="131"/>
      <c r="AC2" s="73"/>
      <c r="AD2" s="205"/>
      <c r="AE2" s="204"/>
      <c r="AF2" s="206"/>
      <c r="AG2" s="205"/>
      <c r="AH2" s="204"/>
      <c r="AI2" s="215"/>
      <c r="AJ2" s="58"/>
      <c r="AK2" s="219"/>
      <c r="AL2" s="73"/>
      <c r="AM2" s="58"/>
      <c r="AN2" s="131"/>
      <c r="AO2" s="73"/>
      <c r="AP2" s="58"/>
      <c r="AQ2" s="131"/>
      <c r="AR2" s="73"/>
      <c r="AS2" s="58"/>
      <c r="AT2" s="131"/>
    </row>
  </sheetData>
  <sheetProtection autoFilter="0"/>
  <autoFilter ref="A1:AT2"/>
  <customSheetViews>
    <customSheetView guid="{A861FFE5-47A8-4A1C-BC2F-FE36E9E4D730}" scale="85" showAutoFilter="1" hiddenColumns="1">
      <pane xSplit="6" ySplit="1" topLeftCell="AJ489" activePane="bottomRight" state="frozen"/>
      <selection pane="bottomRight" activeCell="AM512" sqref="AM512"/>
      <pageMargins left="0.7" right="0.7" top="0.75" bottom="0.75" header="0.3" footer="0.3"/>
      <pageSetup orientation="portrait" r:id="rId1"/>
      <autoFilter ref="A1:AW857"/>
    </customSheetView>
    <customSheetView guid="{6914DAE4-B291-4528-BE15-ED94CFB87859}" scale="85" showAutoFilter="1" hiddenColumns="1">
      <pane xSplit="6" ySplit="1" topLeftCell="AJ626" activePane="bottomRight" state="frozen"/>
      <selection pane="bottomRight" activeCell="AP638" sqref="AP638"/>
      <pageMargins left="0.7" right="0.7" top="0.75" bottom="0.75" header="0.3" footer="0.3"/>
      <pageSetup orientation="portrait" r:id="rId2"/>
      <autoFilter ref="A1:AW857"/>
    </customSheetView>
    <customSheetView guid="{70BF37BD-48C9-4AF6-BD20-ADCF45D1C544}" scale="90" showAutoFilter="1" hiddenColumns="1">
      <pane xSplit="6" ySplit="1" topLeftCell="AM2" activePane="bottomRight" state="frozen"/>
      <selection pane="bottomRight" activeCell="BI1" sqref="BI1"/>
      <pageMargins left="0.7" right="0.7" top="0.75" bottom="0.75" header="0.3" footer="0.3"/>
      <pageSetup orientation="portrait" r:id="rId3"/>
      <autoFilter ref="A1:AW773"/>
    </customSheetView>
    <customSheetView guid="{E2D76FEA-D66D-4814-A4DA-E24CF3834F12}" scale="85" showAutoFilter="1" hiddenColumns="1">
      <pane xSplit="6" ySplit="1" topLeftCell="AF643" activePane="bottomRight" state="frozen"/>
      <selection pane="bottomRight" activeCell="F676" sqref="F676"/>
      <pageMargins left="0.7" right="0.7" top="0.75" bottom="0.75" header="0.3" footer="0.3"/>
      <pageSetup orientation="portrait" r:id="rId4"/>
      <autoFilter ref="A1:AW853"/>
    </customSheetView>
    <customSheetView guid="{2E69AC70-BC70-4EA8-B13A-13AD43E7D857}" scale="85" showAutoFilter="1" hiddenColumns="1">
      <pane xSplit="6" ySplit="1" topLeftCell="G186" activePane="bottomRight" state="frozen"/>
      <selection pane="bottomRight" activeCell="F203" sqref="F203"/>
      <pageMargins left="0.7" right="0.7" top="0.75" bottom="0.75" header="0.3" footer="0.3"/>
      <pageSetup orientation="portrait" r:id="rId5"/>
      <autoFilter ref="A1:AW853"/>
    </customSheetView>
    <customSheetView guid="{3BCB11A7-E6B9-4C90-BBAD-F4FE457F68C6}" scale="85" showAutoFilter="1" hiddenColumns="1">
      <pane xSplit="6" ySplit="1" topLeftCell="G120" activePane="bottomRight" state="frozen"/>
      <selection pane="bottomRight" activeCell="F161" sqref="F161"/>
      <pageMargins left="0.7" right="0.7" top="0.75" bottom="0.75" header="0.3" footer="0.3"/>
      <pageSetup orientation="portrait" r:id="rId6"/>
      <autoFilter ref="A1:AW853"/>
    </customSheetView>
  </customSheetViews>
  <phoneticPr fontId="2" type="noConversion"/>
  <conditionalFormatting sqref="K1:K1048576 Z1:Z1048576 AC1:AC1048576 AF1:AF1048576 AI1:AI1048576 AL1:AL1048576 AO1:AO1048576 AR1:AR1048576 N1:N1048576 Q1:Q1048576 T1:T1048576 W1:W1048576">
    <cfRule type="beginsWith" dxfId="114" priority="83" operator="beginsWith" text="폐">
      <formula>LEFT(K1,LEN("폐"))="폐"</formula>
    </cfRule>
  </conditionalFormatting>
  <conditionalFormatting sqref="AT1:AT1048576 P1:P1048576 S1:S1048576 V1:V1048576 Y1:Y1048576 AB1:AB1048576 AE1:AE1048576 AH1:AH1048576 AK1:AK1048576 AN1:AN1048576 AQ1:AQ1048576 M1:M1048576">
    <cfRule type="notContainsBlanks" dxfId="113" priority="62">
      <formula>LEN(TRIM(M1))&gt;0</formula>
    </cfRule>
  </conditionalFormatting>
  <conditionalFormatting sqref="E2:F2">
    <cfRule type="duplicateValues" dxfId="112" priority="979"/>
  </conditionalFormatting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85" zoomScaleNormal="85" workbookViewId="0">
      <pane xSplit="7" ySplit="1" topLeftCell="AT2" activePane="bottomRight" state="frozen"/>
      <selection pane="topRight" activeCell="H1" sqref="H1"/>
      <selection pane="bottomLeft" activeCell="A2" sqref="A2"/>
      <selection pane="bottomRight" activeCell="F29" sqref="F29"/>
    </sheetView>
  </sheetViews>
  <sheetFormatPr defaultColWidth="19.125" defaultRowHeight="16.5"/>
  <cols>
    <col min="1" max="1" width="11.375" style="1" bestFit="1" customWidth="1"/>
    <col min="2" max="2" width="19.25" style="1" bestFit="1" customWidth="1"/>
    <col min="3" max="3" width="9.5" style="19" bestFit="1" customWidth="1"/>
    <col min="4" max="4" width="13.25" style="1" bestFit="1" customWidth="1"/>
    <col min="5" max="5" width="15.25" style="1" bestFit="1" customWidth="1"/>
    <col min="6" max="6" width="41.375" style="2" bestFit="1" customWidth="1"/>
    <col min="7" max="7" width="21.375" style="1" bestFit="1" customWidth="1"/>
    <col min="8" max="8" width="9.5" style="1" bestFit="1" customWidth="1"/>
    <col min="9" max="9" width="72.25" style="2" bestFit="1" customWidth="1"/>
    <col min="10" max="10" width="54.875" style="2" bestFit="1" customWidth="1"/>
    <col min="11" max="11" width="13.25" style="1" bestFit="1" customWidth="1"/>
    <col min="12" max="12" width="11.5" style="196" bestFit="1" customWidth="1"/>
    <col min="13" max="13" width="11.125" style="197" bestFit="1" customWidth="1"/>
    <col min="14" max="14" width="13.25" style="1" bestFit="1" customWidth="1"/>
    <col min="15" max="15" width="11.5" style="196" bestFit="1" customWidth="1"/>
    <col min="16" max="16" width="10.25" style="197" bestFit="1" customWidth="1"/>
    <col min="17" max="17" width="13.25" style="1" bestFit="1" customWidth="1"/>
    <col min="18" max="18" width="11.5" style="196" bestFit="1" customWidth="1"/>
    <col min="19" max="19" width="11.125" style="197" bestFit="1" customWidth="1"/>
    <col min="20" max="20" width="13.25" style="1" bestFit="1" customWidth="1"/>
    <col min="21" max="21" width="11.5" style="196" bestFit="1" customWidth="1"/>
    <col min="22" max="22" width="11.125" style="197" bestFit="1" customWidth="1"/>
    <col min="23" max="23" width="13.25" style="1" bestFit="1" customWidth="1"/>
    <col min="24" max="24" width="11.5" style="196" bestFit="1" customWidth="1"/>
    <col min="25" max="25" width="11.125" style="197" bestFit="1" customWidth="1"/>
    <col min="26" max="26" width="13.25" style="1" bestFit="1" customWidth="1"/>
    <col min="27" max="27" width="11.5" style="196" bestFit="1" customWidth="1"/>
    <col min="28" max="28" width="11.125" style="197" bestFit="1" customWidth="1"/>
    <col min="29" max="29" width="13.25" style="1" bestFit="1" customWidth="1"/>
    <col min="30" max="30" width="11.5" style="196" bestFit="1" customWidth="1"/>
    <col min="31" max="31" width="10.125" style="197" bestFit="1" customWidth="1"/>
    <col min="32" max="32" width="13.25" style="1" bestFit="1" customWidth="1"/>
    <col min="33" max="33" width="11.5" style="196" bestFit="1" customWidth="1"/>
    <col min="34" max="34" width="10.125" style="197" bestFit="1" customWidth="1"/>
    <col min="35" max="35" width="13.25" style="1" bestFit="1" customWidth="1"/>
    <col min="36" max="36" width="11.5" style="196" bestFit="1" customWidth="1"/>
    <col min="37" max="37" width="10.125" style="197" bestFit="1" customWidth="1"/>
    <col min="38" max="38" width="13.25" style="1" bestFit="1" customWidth="1"/>
    <col min="39" max="39" width="11.5" style="196" bestFit="1" customWidth="1"/>
    <col min="40" max="40" width="10.125" style="197" bestFit="1" customWidth="1"/>
    <col min="41" max="41" width="13.25" style="1" bestFit="1" customWidth="1"/>
    <col min="42" max="42" width="11.5" style="196" bestFit="1" customWidth="1"/>
    <col min="43" max="43" width="10.125" style="197" bestFit="1" customWidth="1"/>
    <col min="44" max="44" width="13.25" style="1" bestFit="1" customWidth="1"/>
    <col min="45" max="45" width="11.5" style="196" bestFit="1" customWidth="1"/>
    <col min="46" max="46" width="10.125" style="197" bestFit="1" customWidth="1"/>
    <col min="47" max="47" width="19.125" style="1" hidden="1" customWidth="1"/>
    <col min="48" max="48" width="5.375" style="16" hidden="1" customWidth="1"/>
    <col min="49" max="49" width="2.5" style="8" hidden="1" customWidth="1"/>
    <col min="50" max="60" width="2.5" style="1" hidden="1" customWidth="1"/>
    <col min="61" max="61" width="19.125" style="1" hidden="1" customWidth="1"/>
    <col min="62" max="93" width="19.125" style="1" customWidth="1"/>
    <col min="94" max="16384" width="19.125" style="1"/>
  </cols>
  <sheetData>
    <row r="1" spans="1:61" ht="33">
      <c r="A1" s="81" t="s">
        <v>6</v>
      </c>
      <c r="B1" s="81" t="s">
        <v>3</v>
      </c>
      <c r="C1" s="82" t="s">
        <v>9</v>
      </c>
      <c r="D1" s="83" t="s">
        <v>29</v>
      </c>
      <c r="E1" s="81" t="s">
        <v>2</v>
      </c>
      <c r="F1" s="81" t="s">
        <v>5</v>
      </c>
      <c r="G1" s="81" t="s">
        <v>1</v>
      </c>
      <c r="H1" s="81" t="s">
        <v>10</v>
      </c>
      <c r="I1" s="81" t="s">
        <v>12</v>
      </c>
      <c r="J1" s="81" t="s">
        <v>11</v>
      </c>
      <c r="K1" s="84" t="s">
        <v>30</v>
      </c>
      <c r="L1" s="85" t="s">
        <v>31</v>
      </c>
      <c r="M1" s="80" t="s">
        <v>32</v>
      </c>
      <c r="N1" s="84" t="s">
        <v>33</v>
      </c>
      <c r="O1" s="85" t="s">
        <v>34</v>
      </c>
      <c r="P1" s="80" t="s">
        <v>56</v>
      </c>
      <c r="Q1" s="84" t="s">
        <v>35</v>
      </c>
      <c r="R1" s="85" t="s">
        <v>36</v>
      </c>
      <c r="S1" s="80" t="s">
        <v>57</v>
      </c>
      <c r="T1" s="84" t="s">
        <v>37</v>
      </c>
      <c r="U1" s="85" t="s">
        <v>38</v>
      </c>
      <c r="V1" s="80" t="s">
        <v>58</v>
      </c>
      <c r="W1" s="84" t="s">
        <v>39</v>
      </c>
      <c r="X1" s="85" t="s">
        <v>40</v>
      </c>
      <c r="Y1" s="80" t="s">
        <v>59</v>
      </c>
      <c r="Z1" s="84" t="s">
        <v>41</v>
      </c>
      <c r="AA1" s="85" t="s">
        <v>42</v>
      </c>
      <c r="AB1" s="80" t="s">
        <v>60</v>
      </c>
      <c r="AC1" s="84" t="s">
        <v>43</v>
      </c>
      <c r="AD1" s="85" t="s">
        <v>44</v>
      </c>
      <c r="AE1" s="80" t="s">
        <v>61</v>
      </c>
      <c r="AF1" s="84" t="s">
        <v>45</v>
      </c>
      <c r="AG1" s="85" t="s">
        <v>46</v>
      </c>
      <c r="AH1" s="80" t="s">
        <v>62</v>
      </c>
      <c r="AI1" s="84" t="s">
        <v>47</v>
      </c>
      <c r="AJ1" s="85" t="s">
        <v>48</v>
      </c>
      <c r="AK1" s="80" t="s">
        <v>63</v>
      </c>
      <c r="AL1" s="84" t="s">
        <v>49</v>
      </c>
      <c r="AM1" s="85" t="s">
        <v>50</v>
      </c>
      <c r="AN1" s="80" t="s">
        <v>64</v>
      </c>
      <c r="AO1" s="84" t="s">
        <v>51</v>
      </c>
      <c r="AP1" s="85" t="s">
        <v>52</v>
      </c>
      <c r="AQ1" s="80" t="s">
        <v>65</v>
      </c>
      <c r="AR1" s="84" t="s">
        <v>53</v>
      </c>
      <c r="AS1" s="85" t="s">
        <v>54</v>
      </c>
      <c r="AT1" s="80" t="s">
        <v>66</v>
      </c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 s="21" customFormat="1">
      <c r="A2" s="22"/>
      <c r="B2" s="22"/>
      <c r="C2" s="86"/>
      <c r="D2" s="28"/>
      <c r="E2" s="87"/>
      <c r="F2" s="77"/>
      <c r="G2" s="22"/>
      <c r="H2" s="22"/>
      <c r="I2" s="77"/>
      <c r="J2" s="130"/>
      <c r="K2" s="86"/>
      <c r="L2" s="193"/>
      <c r="M2" s="194"/>
      <c r="N2" s="86"/>
      <c r="O2" s="193"/>
      <c r="P2" s="194"/>
      <c r="Q2" s="86"/>
      <c r="R2" s="193"/>
      <c r="S2" s="194"/>
      <c r="T2" s="86"/>
      <c r="U2" s="193"/>
      <c r="V2" s="194"/>
      <c r="W2" s="86"/>
      <c r="X2" s="193"/>
      <c r="Y2" s="194"/>
      <c r="Z2" s="86"/>
      <c r="AA2" s="193"/>
      <c r="AB2" s="194"/>
      <c r="AC2" s="86"/>
      <c r="AD2" s="207"/>
      <c r="AE2" s="209"/>
      <c r="AF2" s="208"/>
      <c r="AG2" s="207"/>
      <c r="AH2" s="209"/>
      <c r="AI2" s="214"/>
      <c r="AJ2" s="193"/>
      <c r="AK2" s="222"/>
      <c r="AL2" s="86"/>
      <c r="AM2" s="193"/>
      <c r="AN2" s="223"/>
      <c r="AO2" s="86"/>
      <c r="AP2" s="193"/>
      <c r="AQ2" s="195"/>
      <c r="AR2" s="86"/>
      <c r="AS2" s="193"/>
      <c r="AT2" s="195"/>
      <c r="AV2" s="16"/>
      <c r="AW2" s="8"/>
    </row>
  </sheetData>
  <sheetProtection autoFilter="0"/>
  <autoFilter ref="A1:AT2"/>
  <sortState ref="A2:AK403">
    <sortCondition ref="I2:I403"/>
  </sortState>
  <customSheetViews>
    <customSheetView guid="{A861FFE5-47A8-4A1C-BC2F-FE36E9E4D730}" scale="85" showAutoFilter="1" hiddenColumns="1">
      <pane xSplit="7" ySplit="1" topLeftCell="AK67" activePane="bottomRight" state="frozen"/>
      <selection pane="bottomRight" activeCell="AU86" sqref="AU86"/>
      <pageMargins left="0.7" right="0.7" top="0.75" bottom="0.75" header="0.3" footer="0.3"/>
      <pageSetup paperSize="9" orientation="portrait" verticalDpi="0" r:id="rId1"/>
      <autoFilter ref="A1:AW427"/>
    </customSheetView>
    <customSheetView guid="{6914DAE4-B291-4528-BE15-ED94CFB87859}" scale="85" showAutoFilter="1" hiddenColumns="1">
      <pane xSplit="7" ySplit="1" topLeftCell="AK287" activePane="bottomRight" state="frozen"/>
      <selection pane="bottomRight" activeCell="AN315" sqref="AN315"/>
      <pageMargins left="0.7" right="0.7" top="0.75" bottom="0.75" header="0.3" footer="0.3"/>
      <pageSetup paperSize="9" orientation="portrait" verticalDpi="0" r:id="rId2"/>
      <autoFilter ref="A1:AW427"/>
    </customSheetView>
    <customSheetView guid="{70BF37BD-48C9-4AF6-BD20-ADCF45D1C544}" scale="90" showAutoFilter="1" hiddenColumns="1">
      <pane xSplit="7" ySplit="1" topLeftCell="Y286" activePane="bottomRight" state="frozen"/>
      <selection pane="bottomRight" activeCell="F277" sqref="F277"/>
      <pageMargins left="0.7" right="0.7" top="0.75" bottom="0.75" header="0.3" footer="0.3"/>
      <pageSetup paperSize="9" orientation="portrait" verticalDpi="0" r:id="rId3"/>
      <autoFilter ref="A1:AW416"/>
    </customSheetView>
    <customSheetView guid="{E2D76FEA-D66D-4814-A4DA-E24CF3834F12}" scale="90" showAutoFilter="1" hiddenColumns="1">
      <pane xSplit="7" ySplit="1" topLeftCell="J75" activePane="bottomRight" state="frozen"/>
      <selection pane="bottomRight" activeCell="K92" sqref="K92"/>
      <pageMargins left="0.7" right="0.7" top="0.75" bottom="0.75" header="0.3" footer="0.3"/>
      <pageSetup paperSize="9" orientation="portrait" verticalDpi="0" r:id="rId4"/>
      <autoFilter ref="A1:AW427"/>
    </customSheetView>
    <customSheetView guid="{2E69AC70-BC70-4EA8-B13A-13AD43E7D857}" scale="90" showAutoFilter="1" hiddenColumns="1">
      <pane xSplit="7" ySplit="1" topLeftCell="H213" activePane="bottomRight" state="frozen"/>
      <selection pane="bottomRight" activeCell="I246" sqref="I246"/>
      <pageMargins left="0.7" right="0.7" top="0.75" bottom="0.75" header="0.3" footer="0.3"/>
      <pageSetup paperSize="9" orientation="portrait" verticalDpi="0" r:id="rId5"/>
      <autoFilter ref="A1:AW425"/>
    </customSheetView>
    <customSheetView guid="{3BCB11A7-E6B9-4C90-BBAD-F4FE457F68C6}" scale="85" showAutoFilter="1" hiddenColumns="1">
      <pane xSplit="7" ySplit="1" topLeftCell="J287" activePane="bottomRight" state="frozen"/>
      <selection pane="bottomRight" activeCell="L304" sqref="L304"/>
      <pageMargins left="0.7" right="0.7" top="0.75" bottom="0.75" header="0.3" footer="0.3"/>
      <pageSetup paperSize="9" orientation="portrait" verticalDpi="0" r:id="rId6"/>
      <autoFilter ref="A1:AW427"/>
    </customSheetView>
  </customSheetViews>
  <phoneticPr fontId="2" type="noConversion"/>
  <conditionalFormatting sqref="K1 N1 Q1 T1 W1 Z1 AC1 AF1 AI1 AL1 AO1 AR1">
    <cfRule type="beginsWith" dxfId="111" priority="49" operator="beginsWith" text="폐">
      <formula>LEFT(K1,LEN("폐"))="폐"</formula>
    </cfRule>
  </conditionalFormatting>
  <conditionalFormatting sqref="Q1:Q1048576 N1:N1048576 T1:T1048576 W1:W1048576 Z1:Z1048576 AR1:AR1048576 AO1:AO1048576 AL1:AL1048576 AI1:AI1048576 AF1:AF1048576 AC1:AC1048576 K1:K1048576">
    <cfRule type="beginsWith" dxfId="110" priority="48" operator="beginsWith" text="폐">
      <formula>LEFT(K1,LEN("폐"))="폐"</formula>
    </cfRule>
  </conditionalFormatting>
  <conditionalFormatting sqref="Y1:Y1048576 V1:V1048576 S1:S1048576 P1:P1048576 AQ1:AQ1048576 AN1:AN1048576 AK1:AK1048576 AH1:AH1048576 AE1:AE1048576 AB1:AB1048576 AT1:AT1048576 M1:M1048576">
    <cfRule type="notContainsBlanks" dxfId="109" priority="50">
      <formula>LEN(TRIM(M1))&gt;0</formula>
    </cfRule>
  </conditionalFormatting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90" zoomScaleNormal="90" workbookViewId="0">
      <pane xSplit="6" ySplit="1" topLeftCell="AK2" activePane="bottomRight" state="frozen"/>
      <selection pane="topRight" activeCell="G1" sqref="G1"/>
      <selection pane="bottomLeft" activeCell="A2" sqref="A2"/>
      <selection pane="bottomRight" activeCell="I10" sqref="I10"/>
    </sheetView>
  </sheetViews>
  <sheetFormatPr defaultRowHeight="16.5"/>
  <cols>
    <col min="1" max="1" width="11.375" style="1" bestFit="1" customWidth="1"/>
    <col min="2" max="2" width="15.25" style="20" bestFit="1" customWidth="1"/>
    <col min="3" max="3" width="11.625" style="20" bestFit="1" customWidth="1"/>
    <col min="4" max="4" width="13.25" style="1" bestFit="1" customWidth="1"/>
    <col min="5" max="5" width="15.25" style="1" bestFit="1" customWidth="1"/>
    <col min="6" max="6" width="27.625" style="20" bestFit="1" customWidth="1"/>
    <col min="7" max="7" width="26.125" style="1" bestFit="1" customWidth="1"/>
    <col min="8" max="8" width="9.5" style="1" bestFit="1" customWidth="1"/>
    <col min="9" max="9" width="65.875" style="20" bestFit="1" customWidth="1"/>
    <col min="10" max="10" width="48.875" style="20" bestFit="1" customWidth="1"/>
    <col min="11" max="11" width="13.25" style="20" bestFit="1" customWidth="1"/>
    <col min="12" max="12" width="9.75" style="44" bestFit="1" customWidth="1"/>
    <col min="13" max="13" width="10.125" style="47" bestFit="1" customWidth="1"/>
    <col min="14" max="14" width="13.25" style="20" bestFit="1" customWidth="1"/>
    <col min="15" max="15" width="9.75" style="44" bestFit="1" customWidth="1"/>
    <col min="16" max="16" width="10.125" style="47" bestFit="1" customWidth="1"/>
    <col min="17" max="17" width="13.25" style="20" bestFit="1" customWidth="1"/>
    <col min="18" max="18" width="9.75" style="44" bestFit="1" customWidth="1"/>
    <col min="19" max="19" width="10.125" style="47" bestFit="1" customWidth="1"/>
    <col min="20" max="20" width="13.25" style="20" bestFit="1" customWidth="1"/>
    <col min="21" max="21" width="9.75" style="44" bestFit="1" customWidth="1"/>
    <col min="22" max="22" width="10.125" style="47" bestFit="1" customWidth="1"/>
    <col min="23" max="23" width="13.25" style="20" bestFit="1" customWidth="1"/>
    <col min="24" max="24" width="9.75" style="44" bestFit="1" customWidth="1"/>
    <col min="25" max="25" width="10.125" style="47" bestFit="1" customWidth="1"/>
    <col min="26" max="26" width="13.25" style="20" bestFit="1" customWidth="1"/>
    <col min="27" max="27" width="9.75" style="44" bestFit="1" customWidth="1"/>
    <col min="28" max="28" width="10.125" style="47" bestFit="1" customWidth="1"/>
    <col min="29" max="29" width="13.25" style="20" bestFit="1" customWidth="1"/>
    <col min="30" max="30" width="9.75" style="44" bestFit="1" customWidth="1"/>
    <col min="31" max="31" width="10.125" style="47" bestFit="1" customWidth="1"/>
    <col min="32" max="32" width="13.25" style="20" bestFit="1" customWidth="1"/>
    <col min="33" max="33" width="9.75" style="44" bestFit="1" customWidth="1"/>
    <col min="34" max="34" width="10.125" style="47" bestFit="1" customWidth="1"/>
    <col min="35" max="35" width="13.25" style="20" bestFit="1" customWidth="1"/>
    <col min="36" max="36" width="9.75" style="44" bestFit="1" customWidth="1"/>
    <col min="37" max="37" width="10.125" style="47" bestFit="1" customWidth="1"/>
    <col min="38" max="38" width="13.25" style="20" bestFit="1" customWidth="1"/>
    <col min="39" max="39" width="9.875" style="44" bestFit="1" customWidth="1"/>
    <col min="40" max="40" width="10.125" style="47" bestFit="1" customWidth="1"/>
    <col min="41" max="41" width="13.25" style="20" bestFit="1" customWidth="1"/>
    <col min="42" max="42" width="9.875" style="44" bestFit="1" customWidth="1"/>
    <col min="43" max="43" width="10.125" style="47" bestFit="1" customWidth="1"/>
    <col min="44" max="44" width="13.25" style="20" bestFit="1" customWidth="1"/>
    <col min="45" max="45" width="9.875" style="44" bestFit="1" customWidth="1"/>
    <col min="46" max="46" width="10.125" style="47" bestFit="1" customWidth="1"/>
    <col min="47" max="49" width="9" style="20"/>
    <col min="50" max="61" width="2.5" style="20" hidden="1" customWidth="1"/>
    <col min="62" max="62" width="8.875" style="20" customWidth="1"/>
    <col min="63" max="16384" width="9" style="20"/>
  </cols>
  <sheetData>
    <row r="1" spans="1:61" ht="33">
      <c r="A1" s="88" t="s">
        <v>6</v>
      </c>
      <c r="B1" s="89" t="s">
        <v>3</v>
      </c>
      <c r="C1" s="89" t="s">
        <v>9</v>
      </c>
      <c r="D1" s="90" t="s">
        <v>29</v>
      </c>
      <c r="E1" s="91" t="s">
        <v>2</v>
      </c>
      <c r="F1" s="92" t="s">
        <v>0</v>
      </c>
      <c r="G1" s="92" t="s">
        <v>1</v>
      </c>
      <c r="H1" s="92" t="s">
        <v>7</v>
      </c>
      <c r="I1" s="92" t="s">
        <v>8</v>
      </c>
      <c r="J1" s="92" t="s">
        <v>4</v>
      </c>
      <c r="K1" s="93" t="s">
        <v>30</v>
      </c>
      <c r="L1" s="94" t="s">
        <v>31</v>
      </c>
      <c r="M1" s="95" t="s">
        <v>32</v>
      </c>
      <c r="N1" s="93" t="s">
        <v>33</v>
      </c>
      <c r="O1" s="94" t="s">
        <v>34</v>
      </c>
      <c r="P1" s="95" t="s">
        <v>56</v>
      </c>
      <c r="Q1" s="93" t="s">
        <v>35</v>
      </c>
      <c r="R1" s="94" t="s">
        <v>36</v>
      </c>
      <c r="S1" s="95" t="s">
        <v>57</v>
      </c>
      <c r="T1" s="93" t="s">
        <v>37</v>
      </c>
      <c r="U1" s="94" t="s">
        <v>38</v>
      </c>
      <c r="V1" s="95" t="s">
        <v>58</v>
      </c>
      <c r="W1" s="93" t="s">
        <v>39</v>
      </c>
      <c r="X1" s="94" t="s">
        <v>40</v>
      </c>
      <c r="Y1" s="95" t="s">
        <v>59</v>
      </c>
      <c r="Z1" s="93" t="s">
        <v>41</v>
      </c>
      <c r="AA1" s="94" t="s">
        <v>42</v>
      </c>
      <c r="AB1" s="95" t="s">
        <v>60</v>
      </c>
      <c r="AC1" s="93" t="s">
        <v>43</v>
      </c>
      <c r="AD1" s="94" t="s">
        <v>44</v>
      </c>
      <c r="AE1" s="95" t="s">
        <v>61</v>
      </c>
      <c r="AF1" s="93" t="s">
        <v>45</v>
      </c>
      <c r="AG1" s="94" t="s">
        <v>46</v>
      </c>
      <c r="AH1" s="95" t="s">
        <v>62</v>
      </c>
      <c r="AI1" s="93" t="s">
        <v>47</v>
      </c>
      <c r="AJ1" s="94" t="s">
        <v>48</v>
      </c>
      <c r="AK1" s="95" t="s">
        <v>63</v>
      </c>
      <c r="AL1" s="93" t="s">
        <v>49</v>
      </c>
      <c r="AM1" s="94" t="s">
        <v>50</v>
      </c>
      <c r="AN1" s="95" t="s">
        <v>64</v>
      </c>
      <c r="AO1" s="93" t="s">
        <v>51</v>
      </c>
      <c r="AP1" s="94" t="s">
        <v>52</v>
      </c>
      <c r="AQ1" s="95" t="s">
        <v>65</v>
      </c>
      <c r="AR1" s="93" t="s">
        <v>53</v>
      </c>
      <c r="AS1" s="94" t="s">
        <v>54</v>
      </c>
      <c r="AT1" s="95" t="s">
        <v>66</v>
      </c>
      <c r="AW1" s="16"/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>
      <c r="A2" s="41"/>
      <c r="B2" s="96"/>
      <c r="C2" s="41"/>
      <c r="D2" s="198"/>
      <c r="E2" s="41"/>
      <c r="F2" s="42"/>
      <c r="G2" s="41"/>
      <c r="H2" s="41"/>
      <c r="I2" s="42"/>
      <c r="J2" s="127"/>
      <c r="K2" s="28"/>
      <c r="L2" s="49"/>
      <c r="M2" s="46"/>
      <c r="N2" s="28"/>
      <c r="O2" s="49"/>
      <c r="P2" s="46"/>
      <c r="Q2" s="28"/>
      <c r="R2" s="49"/>
      <c r="S2" s="46"/>
      <c r="T2" s="28"/>
      <c r="U2" s="49"/>
      <c r="V2" s="46"/>
      <c r="W2" s="28"/>
      <c r="X2" s="49"/>
      <c r="Y2" s="46"/>
      <c r="Z2" s="28"/>
      <c r="AA2" s="49"/>
      <c r="AB2" s="46"/>
      <c r="AC2" s="28"/>
      <c r="AD2" s="49"/>
      <c r="AE2" s="204"/>
      <c r="AF2" s="28"/>
      <c r="AG2" s="212"/>
      <c r="AH2" s="204"/>
      <c r="AI2" s="213"/>
      <c r="AJ2" s="49"/>
      <c r="AK2" s="132"/>
      <c r="AL2" s="213"/>
      <c r="AM2" s="49"/>
      <c r="AN2" s="132"/>
      <c r="AO2" s="213"/>
      <c r="AP2" s="49"/>
      <c r="AQ2" s="132"/>
      <c r="AR2" s="213"/>
      <c r="AS2" s="49"/>
      <c r="AT2" s="132"/>
      <c r="AW2" s="16"/>
      <c r="AX2" s="8"/>
    </row>
  </sheetData>
  <sheetProtection autoFilter="0"/>
  <autoFilter ref="A1:AT2"/>
  <sortState ref="A1:Z94">
    <sortCondition ref="I1:I94"/>
  </sortState>
  <customSheetViews>
    <customSheetView guid="{A861FFE5-47A8-4A1C-BC2F-FE36E9E4D730}" scale="90" showAutoFilter="1" hiddenColumns="1">
      <pane xSplit="6" ySplit="1" topLeftCell="AJ98" activePane="bottomRight" state="frozen"/>
      <selection pane="bottomRight" activeCell="F36" sqref="F11:AW36"/>
      <pageMargins left="0.7" right="0.7" top="0.75" bottom="0.75" header="0.3" footer="0.3"/>
      <pageSetup paperSize="9" orientation="portrait" verticalDpi="0" r:id="rId1"/>
      <autoFilter ref="A1:AW91"/>
    </customSheetView>
    <customSheetView guid="{6914DAE4-B291-4528-BE15-ED94CFB87859}" scale="90" showAutoFilter="1" hiddenColumns="1">
      <pane xSplit="6" ySplit="1" topLeftCell="AL2" activePane="bottomRight" state="frozen"/>
      <selection pane="bottomRight" activeCell="F75" sqref="F75"/>
      <pageMargins left="0.7" right="0.7" top="0.75" bottom="0.75" header="0.3" footer="0.3"/>
      <pageSetup paperSize="9" orientation="portrait" verticalDpi="0" r:id="rId2"/>
      <autoFilter ref="A1:AW91"/>
    </customSheetView>
    <customSheetView guid="{70BF37BD-48C9-4AF6-BD20-ADCF45D1C544}" scale="90" showAutoFilter="1" hiddenColumns="1">
      <pane xSplit="6" ySplit="1" topLeftCell="J74" activePane="bottomRight" state="frozen"/>
      <selection pane="bottomRight" activeCell="F86" sqref="F86"/>
      <pageMargins left="0.7" right="0.7" top="0.75" bottom="0.75" header="0.3" footer="0.3"/>
      <pageSetup paperSize="9" orientation="portrait" verticalDpi="0" r:id="rId3"/>
      <autoFilter ref="A1:AW88"/>
    </customSheetView>
    <customSheetView guid="{E2D76FEA-D66D-4814-A4DA-E24CF3834F12}" scale="90" showAutoFilter="1" hiddenColumns="1">
      <pane xSplit="6" ySplit="1" topLeftCell="R23" activePane="bottomRight" state="frozen"/>
      <selection pane="bottomRight" activeCell="Z91" sqref="Z91"/>
      <pageMargins left="0.7" right="0.7" top="0.75" bottom="0.75" header="0.3" footer="0.3"/>
      <pageSetup paperSize="9" orientation="portrait" verticalDpi="0" r:id="rId4"/>
      <autoFilter ref="A1:AW91"/>
    </customSheetView>
    <customSheetView guid="{2E69AC70-BC70-4EA8-B13A-13AD43E7D857}" scale="90" showAutoFilter="1" hiddenColumns="1">
      <pane xSplit="6" ySplit="1" topLeftCell="G22" activePane="bottomRight" state="frozen"/>
      <selection pane="bottomRight" activeCell="I38" sqref="I38"/>
      <pageMargins left="0.7" right="0.7" top="0.75" bottom="0.75" header="0.3" footer="0.3"/>
      <pageSetup paperSize="9" orientation="portrait" verticalDpi="0" r:id="rId5"/>
      <autoFilter ref="A1:AW91"/>
    </customSheetView>
    <customSheetView guid="{3BCB11A7-E6B9-4C90-BBAD-F4FE457F68C6}" scale="90" showAutoFilter="1" hiddenColumns="1">
      <pane xSplit="6" ySplit="1" topLeftCell="AL2" activePane="bottomRight" state="frozen"/>
      <selection pane="bottomRight" activeCell="F75" sqref="F75"/>
      <pageMargins left="0.7" right="0.7" top="0.75" bottom="0.75" header="0.3" footer="0.3"/>
      <pageSetup paperSize="9" orientation="portrait" verticalDpi="0" r:id="rId6"/>
      <autoFilter ref="A1:AW91"/>
    </customSheetView>
  </customSheetViews>
  <phoneticPr fontId="2" type="noConversion"/>
  <conditionalFormatting sqref="K1:K1048576 N1:N1048576 Q1:Q1048576 T1:T1048576 W1:W1048576 Z1:Z1048576 AC1:AC1048576 AF1:AF1048576 AI1:AI1048576 AL1:AL1048576 AO1:AO1048576 AR1:AR1048576">
    <cfRule type="beginsWith" dxfId="108" priority="59" operator="beginsWith" text="폐">
      <formula>LEFT(K1,LEN("폐"))="폐"</formula>
    </cfRule>
  </conditionalFormatting>
  <conditionalFormatting sqref="K1 N1 Q1 T1 W1 Z1 AC1 AF1 AI1 AL1 AO1 AR1">
    <cfRule type="beginsWith" dxfId="107" priority="58" operator="beginsWith" text="폐">
      <formula>LEFT(K1,LEN("폐"))="폐"</formula>
    </cfRule>
  </conditionalFormatting>
  <conditionalFormatting sqref="M1:M1048576 P1:P1048576 S1:S1048576 V1:V1048576 Y1:Y1048576 AB1:AB1048576 AE1:AE1048576 AH1:AH1048576 AK1:AK1048576 AN1:AN1048576 AQ1:AQ1048576 AT1:AT1048576">
    <cfRule type="notContainsBlanks" dxfId="106" priority="60">
      <formula>LEN(TRIM(M1))&gt;0</formula>
    </cfRule>
  </conditionalFormatting>
  <conditionalFormatting sqref="N1 Q1 T1 W1 Z1 AC1 AF1 AI1 AL1 AO1 AR1">
    <cfRule type="beginsWith" dxfId="105" priority="57" operator="beginsWith" text="폐">
      <formula>LEFT(N1,LEN("폐"))="폐"</formula>
    </cfRule>
  </conditionalFormatting>
  <conditionalFormatting sqref="P1">
    <cfRule type="notContainsBlanks" dxfId="104" priority="22">
      <formula>LEN(TRIM(P1))&gt;0</formula>
    </cfRule>
  </conditionalFormatting>
  <conditionalFormatting sqref="S1">
    <cfRule type="notContainsBlanks" dxfId="103" priority="20">
      <formula>LEN(TRIM(S1))&gt;0</formula>
    </cfRule>
  </conditionalFormatting>
  <conditionalFormatting sqref="V1">
    <cfRule type="notContainsBlanks" dxfId="102" priority="18">
      <formula>LEN(TRIM(V1))&gt;0</formula>
    </cfRule>
  </conditionalFormatting>
  <conditionalFormatting sqref="Y1">
    <cfRule type="notContainsBlanks" dxfId="101" priority="16">
      <formula>LEN(TRIM(Y1))&gt;0</formula>
    </cfRule>
  </conditionalFormatting>
  <conditionalFormatting sqref="AB1">
    <cfRule type="notContainsBlanks" dxfId="100" priority="14">
      <formula>LEN(TRIM(AB1))&gt;0</formula>
    </cfRule>
  </conditionalFormatting>
  <conditionalFormatting sqref="AE1">
    <cfRule type="notContainsBlanks" dxfId="99" priority="12">
      <formula>LEN(TRIM(AE1))&gt;0</formula>
    </cfRule>
  </conditionalFormatting>
  <conditionalFormatting sqref="AH1">
    <cfRule type="notContainsBlanks" dxfId="98" priority="10">
      <formula>LEN(TRIM(AH1))&gt;0</formula>
    </cfRule>
  </conditionalFormatting>
  <conditionalFormatting sqref="AK1">
    <cfRule type="notContainsBlanks" dxfId="97" priority="8">
      <formula>LEN(TRIM(AK1))&gt;0</formula>
    </cfRule>
  </conditionalFormatting>
  <conditionalFormatting sqref="AN1">
    <cfRule type="notContainsBlanks" dxfId="96" priority="6">
      <formula>LEN(TRIM(AN1))&gt;0</formula>
    </cfRule>
  </conditionalFormatting>
  <conditionalFormatting sqref="AQ1">
    <cfRule type="notContainsBlanks" dxfId="95" priority="4">
      <formula>LEN(TRIM(AQ1))&gt;0</formula>
    </cfRule>
  </conditionalFormatting>
  <conditionalFormatting sqref="AT1">
    <cfRule type="notContainsBlanks" dxfId="94" priority="2">
      <formula>LEN(TRIM(AT1))&gt;0</formula>
    </cfRule>
  </conditionalFormatting>
  <pageMargins left="0.7" right="0.7" top="0.75" bottom="0.75" header="0.3" footer="0.3"/>
  <pageSetup paperSize="9" orientation="portrait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85" zoomScaleNormal="85" workbookViewId="0">
      <pane xSplit="6" ySplit="1" topLeftCell="AO2" activePane="bottomRight" state="frozen"/>
      <selection pane="topRight" activeCell="G1" sqref="G1"/>
      <selection pane="bottomLeft" activeCell="A2" sqref="A2"/>
      <selection pane="bottomRight" activeCell="I11" sqref="I11"/>
    </sheetView>
  </sheetViews>
  <sheetFormatPr defaultRowHeight="16.5"/>
  <cols>
    <col min="1" max="1" width="11.375" style="14" bestFit="1" customWidth="1"/>
    <col min="2" max="2" width="15.375" style="14" bestFit="1" customWidth="1"/>
    <col min="3" max="3" width="7.75" style="14" bestFit="1" customWidth="1"/>
    <col min="4" max="4" width="13.25" style="14" bestFit="1" customWidth="1"/>
    <col min="5" max="5" width="15.25" style="35" bestFit="1" customWidth="1"/>
    <col min="6" max="6" width="27.625" style="35" bestFit="1" customWidth="1"/>
    <col min="7" max="7" width="17.75" style="35" bestFit="1" customWidth="1"/>
    <col min="8" max="8" width="9.5" style="14" bestFit="1" customWidth="1"/>
    <col min="9" max="9" width="75.125" style="35" bestFit="1" customWidth="1"/>
    <col min="10" max="10" width="57.375" style="35" bestFit="1" customWidth="1"/>
    <col min="11" max="11" width="13.25" style="35" bestFit="1" customWidth="1"/>
    <col min="12" max="12" width="9.75" style="202" bestFit="1" customWidth="1"/>
    <col min="13" max="13" width="11" style="203" bestFit="1" customWidth="1"/>
    <col min="14" max="14" width="13.25" style="35" bestFit="1" customWidth="1"/>
    <col min="15" max="15" width="9.75" style="202" bestFit="1" customWidth="1"/>
    <col min="16" max="16" width="11" style="203" bestFit="1" customWidth="1"/>
    <col min="17" max="17" width="13.25" style="35" bestFit="1" customWidth="1"/>
    <col min="18" max="18" width="9.75" style="202" bestFit="1" customWidth="1"/>
    <col min="19" max="19" width="11" style="203" bestFit="1" customWidth="1"/>
    <col min="20" max="20" width="13.25" style="35" bestFit="1" customWidth="1"/>
    <col min="21" max="21" width="9.75" style="202" bestFit="1" customWidth="1"/>
    <col min="22" max="22" width="11" style="203" bestFit="1" customWidth="1"/>
    <col min="23" max="23" width="13.25" style="35" bestFit="1" customWidth="1"/>
    <col min="24" max="24" width="9.75" style="202" bestFit="1" customWidth="1"/>
    <col min="25" max="25" width="11" style="203" bestFit="1" customWidth="1"/>
    <col min="26" max="26" width="13.25" style="35" bestFit="1" customWidth="1"/>
    <col min="27" max="27" width="9.75" style="202" bestFit="1" customWidth="1"/>
    <col min="28" max="28" width="11" style="203" bestFit="1" customWidth="1"/>
    <col min="29" max="29" width="13.25" style="35" bestFit="1" customWidth="1"/>
    <col min="30" max="30" width="9.75" style="202" bestFit="1" customWidth="1"/>
    <col min="31" max="31" width="10.125" style="203" bestFit="1" customWidth="1"/>
    <col min="32" max="32" width="13.25" style="35" bestFit="1" customWidth="1"/>
    <col min="33" max="33" width="9.75" style="202" bestFit="1" customWidth="1"/>
    <col min="34" max="34" width="10.125" style="203" bestFit="1" customWidth="1"/>
    <col min="35" max="35" width="13.25" style="35" bestFit="1" customWidth="1"/>
    <col min="36" max="36" width="9.75" style="202" bestFit="1" customWidth="1"/>
    <col min="37" max="37" width="10.125" style="202" bestFit="1" customWidth="1"/>
    <col min="38" max="38" width="13.25" style="35" bestFit="1" customWidth="1"/>
    <col min="39" max="39" width="9.875" style="202" bestFit="1" customWidth="1"/>
    <col min="40" max="40" width="10.125" style="203" bestFit="1" customWidth="1"/>
    <col min="41" max="41" width="13.25" style="35" bestFit="1" customWidth="1"/>
    <col min="42" max="42" width="9.875" style="202" bestFit="1" customWidth="1"/>
    <col min="43" max="43" width="10.125" style="203" bestFit="1" customWidth="1"/>
    <col min="44" max="44" width="13.25" style="35" bestFit="1" customWidth="1"/>
    <col min="45" max="45" width="9.875" style="202" bestFit="1" customWidth="1"/>
    <col min="46" max="46" width="10.125" style="203" bestFit="1" customWidth="1"/>
    <col min="47" max="49" width="9" style="35"/>
    <col min="50" max="61" width="2.5" style="35" hidden="1" customWidth="1"/>
    <col min="62" max="16384" width="9" style="35"/>
  </cols>
  <sheetData>
    <row r="1" spans="1:61" ht="33">
      <c r="A1" s="23" t="s">
        <v>6</v>
      </c>
      <c r="B1" s="24" t="s">
        <v>3</v>
      </c>
      <c r="C1" s="24" t="s">
        <v>9</v>
      </c>
      <c r="D1" s="55" t="s">
        <v>29</v>
      </c>
      <c r="E1" s="155" t="s">
        <v>2</v>
      </c>
      <c r="F1" s="105" t="s">
        <v>0</v>
      </c>
      <c r="G1" s="157" t="s">
        <v>1</v>
      </c>
      <c r="H1" s="25" t="s">
        <v>7</v>
      </c>
      <c r="I1" s="25" t="s">
        <v>8</v>
      </c>
      <c r="J1" s="25" t="s">
        <v>4</v>
      </c>
      <c r="K1" s="93" t="s">
        <v>30</v>
      </c>
      <c r="L1" s="94" t="s">
        <v>31</v>
      </c>
      <c r="M1" s="107" t="s">
        <v>32</v>
      </c>
      <c r="N1" s="93" t="s">
        <v>33</v>
      </c>
      <c r="O1" s="94" t="s">
        <v>34</v>
      </c>
      <c r="P1" s="107" t="s">
        <v>56</v>
      </c>
      <c r="Q1" s="93" t="s">
        <v>35</v>
      </c>
      <c r="R1" s="94" t="s">
        <v>36</v>
      </c>
      <c r="S1" s="107" t="s">
        <v>57</v>
      </c>
      <c r="T1" s="93" t="s">
        <v>37</v>
      </c>
      <c r="U1" s="94" t="s">
        <v>38</v>
      </c>
      <c r="V1" s="107" t="s">
        <v>58</v>
      </c>
      <c r="W1" s="93" t="s">
        <v>39</v>
      </c>
      <c r="X1" s="94" t="s">
        <v>40</v>
      </c>
      <c r="Y1" s="107" t="s">
        <v>59</v>
      </c>
      <c r="Z1" s="93" t="s">
        <v>41</v>
      </c>
      <c r="AA1" s="94" t="s">
        <v>42</v>
      </c>
      <c r="AB1" s="107" t="s">
        <v>60</v>
      </c>
      <c r="AC1" s="93" t="s">
        <v>43</v>
      </c>
      <c r="AD1" s="94" t="s">
        <v>44</v>
      </c>
      <c r="AE1" s="107" t="s">
        <v>61</v>
      </c>
      <c r="AF1" s="93" t="s">
        <v>45</v>
      </c>
      <c r="AG1" s="94" t="s">
        <v>46</v>
      </c>
      <c r="AH1" s="107" t="s">
        <v>62</v>
      </c>
      <c r="AI1" s="93" t="s">
        <v>47</v>
      </c>
      <c r="AJ1" s="94" t="s">
        <v>48</v>
      </c>
      <c r="AK1" s="221" t="s">
        <v>63</v>
      </c>
      <c r="AL1" s="93" t="s">
        <v>49</v>
      </c>
      <c r="AM1" s="94" t="s">
        <v>50</v>
      </c>
      <c r="AN1" s="107" t="s">
        <v>64</v>
      </c>
      <c r="AO1" s="93" t="s">
        <v>51</v>
      </c>
      <c r="AP1" s="94" t="s">
        <v>52</v>
      </c>
      <c r="AQ1" s="107" t="s">
        <v>65</v>
      </c>
      <c r="AR1" s="93" t="s">
        <v>53</v>
      </c>
      <c r="AS1" s="94" t="s">
        <v>54</v>
      </c>
      <c r="AT1" s="107" t="s">
        <v>66</v>
      </c>
      <c r="AU1" s="129"/>
      <c r="AW1" s="16"/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 s="51" customFormat="1">
      <c r="A2" s="27"/>
      <c r="B2" s="29"/>
      <c r="C2" s="28"/>
      <c r="D2" s="48"/>
      <c r="E2" s="156"/>
      <c r="F2" s="110"/>
      <c r="G2" s="158"/>
      <c r="H2" s="27"/>
      <c r="I2" s="30"/>
      <c r="J2" s="26"/>
      <c r="K2" s="28"/>
      <c r="L2" s="30"/>
      <c r="M2" s="50"/>
      <c r="N2" s="28"/>
      <c r="O2" s="30"/>
      <c r="P2" s="50"/>
      <c r="Q2" s="28"/>
      <c r="R2" s="30"/>
      <c r="S2" s="50"/>
      <c r="T2" s="28"/>
      <c r="U2" s="30"/>
      <c r="V2" s="50"/>
      <c r="W2" s="28"/>
      <c r="X2" s="30"/>
      <c r="Y2" s="50"/>
      <c r="Z2" s="28"/>
      <c r="AA2" s="30"/>
      <c r="AB2" s="50"/>
      <c r="AC2" s="28"/>
      <c r="AD2" s="199"/>
      <c r="AE2" s="201"/>
      <c r="AF2" s="200"/>
      <c r="AG2" s="210"/>
      <c r="AH2" s="211"/>
      <c r="AI2" s="200"/>
      <c r="AJ2" s="30"/>
      <c r="AK2" s="133"/>
      <c r="AL2" s="28"/>
      <c r="AM2" s="30"/>
      <c r="AN2" s="128"/>
      <c r="AO2" s="28"/>
      <c r="AP2" s="30"/>
      <c r="AQ2" s="128"/>
      <c r="AR2" s="28"/>
      <c r="AS2" s="30"/>
      <c r="AT2" s="128"/>
      <c r="AU2" s="129"/>
      <c r="AW2" s="16"/>
      <c r="AX2" s="8"/>
    </row>
  </sheetData>
  <sheetProtection autoFilter="0"/>
  <autoFilter ref="A1:AT2"/>
  <sortState ref="A2:Z71">
    <sortCondition ref="I2:I71"/>
  </sortState>
  <customSheetViews>
    <customSheetView guid="{A861FFE5-47A8-4A1C-BC2F-FE36E9E4D730}" scale="85" showAutoFilter="1" hiddenColumns="1">
      <pane xSplit="6" ySplit="1" topLeftCell="AJ159" activePane="bottomRight" state="frozen"/>
      <selection pane="bottomRight" activeCell="AR194" sqref="AR194"/>
      <pageMargins left="0.7" right="0.7" top="0.75" bottom="0.75" header="0.3" footer="0.3"/>
      <pageSetup paperSize="9" orientation="portrait" r:id="rId1"/>
      <autoFilter ref="A1:AW243"/>
    </customSheetView>
    <customSheetView guid="{6914DAE4-B291-4528-BE15-ED94CFB87859}" scale="85" showAutoFilter="1" hiddenColumns="1">
      <pane xSplit="6" ySplit="1" topLeftCell="I183" activePane="bottomRight" state="frozen"/>
      <selection pane="bottomRight" activeCell="G205" sqref="G205:I205"/>
      <pageMargins left="0.7" right="0.7" top="0.75" bottom="0.75" header="0.3" footer="0.3"/>
      <pageSetup paperSize="9" orientation="portrait" r:id="rId2"/>
      <autoFilter ref="A1:AW243"/>
    </customSheetView>
    <customSheetView guid="{70BF37BD-48C9-4AF6-BD20-ADCF45D1C544}" scale="90" showAutoFilter="1" hiddenColumns="1">
      <pane xSplit="6" ySplit="1" topLeftCell="N101" activePane="bottomRight" state="frozen"/>
      <selection pane="bottomRight" activeCell="F106" sqref="F106"/>
      <pageMargins left="0.7" right="0.7" top="0.75" bottom="0.75" header="0.3" footer="0.3"/>
      <pageSetup paperSize="9" orientation="portrait" r:id="rId3"/>
      <autoFilter ref="A1:AW231"/>
    </customSheetView>
    <customSheetView guid="{E2D76FEA-D66D-4814-A4DA-E24CF3834F12}" scale="85" showAutoFilter="1" hiddenColumns="1">
      <pane xSplit="6" ySplit="1" topLeftCell="AD2" activePane="bottomRight" state="frozen"/>
      <selection pane="bottomRight" activeCell="AO21" sqref="AO21"/>
      <pageMargins left="0.7" right="0.7" top="0.75" bottom="0.75" header="0.3" footer="0.3"/>
      <pageSetup paperSize="9" orientation="portrait" r:id="rId4"/>
      <autoFilter ref="A1:AW243"/>
    </customSheetView>
    <customSheetView guid="{2E69AC70-BC70-4EA8-B13A-13AD43E7D857}" scale="85" showAutoFilter="1" hiddenColumns="1">
      <pane xSplit="6" ySplit="1" topLeftCell="G116" activePane="bottomRight" state="frozen"/>
      <selection pane="bottomRight" activeCell="I137" sqref="I137"/>
      <pageMargins left="0.7" right="0.7" top="0.75" bottom="0.75" header="0.3" footer="0.3"/>
      <pageSetup paperSize="9" orientation="portrait" r:id="rId5"/>
      <autoFilter ref="A1:AW243"/>
    </customSheetView>
    <customSheetView guid="{3BCB11A7-E6B9-4C90-BBAD-F4FE457F68C6}" scale="85" showAutoFilter="1" hiddenColumns="1">
      <pane xSplit="6" ySplit="1" topLeftCell="I183" activePane="bottomRight" state="frozen"/>
      <selection pane="bottomRight" activeCell="G205" sqref="G205:I205"/>
      <pageMargins left="0.7" right="0.7" top="0.75" bottom="0.75" header="0.3" footer="0.3"/>
      <pageSetup paperSize="9" orientation="portrait" r:id="rId6"/>
      <autoFilter ref="A1:AW243"/>
    </customSheetView>
  </customSheetViews>
  <phoneticPr fontId="2" type="noConversion"/>
  <conditionalFormatting sqref="K1:K1048576 Z1:Z1048576 AC1:AC1048576 AF1:AF1048576 AI1:AI1048576 AL1:AL1048576 AO1:AO1048576 AR1:AR1048576 N1:N1048576 Q1:Q1048576 T1:T1048576 W1:W1048576">
    <cfRule type="beginsWith" dxfId="93" priority="84" operator="beginsWith" text="폐">
      <formula>LEFT(K1,LEN("폐"))="폐"</formula>
    </cfRule>
  </conditionalFormatting>
  <conditionalFormatting sqref="K1 N1 Q1 T1 W1 Z1 AC1 AF1 AI1 AL1 AO1 AR1">
    <cfRule type="beginsWith" dxfId="92" priority="83" operator="beginsWith" text="폐">
      <formula>LEFT(K1,LEN("폐"))="폐"</formula>
    </cfRule>
  </conditionalFormatting>
  <conditionalFormatting sqref="K1 N1 Q1 T1 W1 Z1 AC1 AF1 AI1 AL1 AO1 AR1">
    <cfRule type="beginsWith" dxfId="91" priority="82" operator="beginsWith" text="폐">
      <formula>LEFT(K1,LEN("폐"))="폐"</formula>
    </cfRule>
  </conditionalFormatting>
  <conditionalFormatting sqref="N1 Q1 T1 W1 Z1 AC1 AF1 AI1 AL1 AO1 AR1">
    <cfRule type="beginsWith" dxfId="90" priority="81" operator="beginsWith" text="폐">
      <formula>LEFT(N1,LEN("폐"))="폐"</formula>
    </cfRule>
  </conditionalFormatting>
  <conditionalFormatting sqref="AT1:AT1048576 P1:P1048576 S1:S1048576 V1:V1048576 Y1:Y1048576 AB1:AB1048576 AE1:AE1048576 AH1:AH1048576 AK1:AK1048576 AN1:AN1048576 AQ1:AQ1048576 M1:M1048576">
    <cfRule type="notContainsBlanks" dxfId="89" priority="80">
      <formula>LEN(TRIM(M1))&gt;0</formula>
    </cfRule>
  </conditionalFormatting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90" zoomScaleNormal="90" workbookViewId="0">
      <pane xSplit="6" ySplit="1" topLeftCell="AN2" activePane="bottomRight" state="frozen"/>
      <selection activeCell="A5" sqref="A5:XFD5"/>
      <selection pane="topRight" activeCell="A5" sqref="A5:XFD5"/>
      <selection pane="bottomLeft" activeCell="A5" sqref="A5:XFD5"/>
      <selection pane="bottomRight" activeCell="AV1" sqref="AV1:BJ1048576"/>
    </sheetView>
  </sheetViews>
  <sheetFormatPr defaultRowHeight="16.5"/>
  <cols>
    <col min="1" max="1" width="11.375" style="11" bestFit="1" customWidth="1"/>
    <col min="2" max="2" width="15.25" style="11" bestFit="1" customWidth="1"/>
    <col min="3" max="3" width="11.625" style="11" bestFit="1" customWidth="1"/>
    <col min="4" max="4" width="13.25" style="14" bestFit="1" customWidth="1"/>
    <col min="5" max="5" width="15.25" style="11" bestFit="1" customWidth="1"/>
    <col min="6" max="6" width="29.625" style="11" bestFit="1" customWidth="1"/>
    <col min="7" max="7" width="13.25" style="11" bestFit="1" customWidth="1"/>
    <col min="8" max="8" width="9.5" style="14" bestFit="1" customWidth="1"/>
    <col min="9" max="9" width="48.125" style="11" bestFit="1" customWidth="1"/>
    <col min="10" max="10" width="31.125" style="11" bestFit="1" customWidth="1"/>
    <col min="11" max="11" width="13.25" style="14" bestFit="1" customWidth="1"/>
    <col min="12" max="12" width="9.75" style="13" bestFit="1" customWidth="1"/>
    <col min="13" max="13" width="10.125" style="13" bestFit="1" customWidth="1"/>
    <col min="14" max="14" width="13.25" style="14" bestFit="1" customWidth="1"/>
    <col min="15" max="15" width="9.75" style="13" bestFit="1" customWidth="1"/>
    <col min="16" max="16" width="10.125" style="13" bestFit="1" customWidth="1"/>
    <col min="17" max="17" width="13.25" style="14" bestFit="1" customWidth="1"/>
    <col min="18" max="18" width="9.75" style="13" bestFit="1" customWidth="1"/>
    <col min="19" max="19" width="10.125" style="13" bestFit="1" customWidth="1"/>
    <col min="20" max="20" width="13.25" style="14" bestFit="1" customWidth="1"/>
    <col min="21" max="21" width="9.75" style="13" bestFit="1" customWidth="1"/>
    <col min="22" max="22" width="10.125" style="13" bestFit="1" customWidth="1"/>
    <col min="23" max="23" width="13.25" style="14" bestFit="1" customWidth="1"/>
    <col min="24" max="24" width="9.75" style="13" bestFit="1" customWidth="1"/>
    <col min="25" max="25" width="10.125" style="13" bestFit="1" customWidth="1"/>
    <col min="26" max="26" width="13.25" style="14" bestFit="1" customWidth="1"/>
    <col min="27" max="27" width="9.75" style="13" bestFit="1" customWidth="1"/>
    <col min="28" max="28" width="10.125" style="13" bestFit="1" customWidth="1"/>
    <col min="29" max="29" width="13.25" style="14" bestFit="1" customWidth="1"/>
    <col min="30" max="30" width="9.75" style="13" bestFit="1" customWidth="1"/>
    <col min="31" max="31" width="10.125" style="13" bestFit="1" customWidth="1"/>
    <col min="32" max="32" width="13.25" style="14" bestFit="1" customWidth="1"/>
    <col min="33" max="33" width="9.75" style="13" bestFit="1" customWidth="1"/>
    <col min="34" max="34" width="10.125" style="13" bestFit="1" customWidth="1"/>
    <col min="35" max="35" width="13.25" style="14" bestFit="1" customWidth="1"/>
    <col min="36" max="36" width="9.75" style="13" bestFit="1" customWidth="1"/>
    <col min="37" max="37" width="10.125" style="13" bestFit="1" customWidth="1"/>
    <col min="38" max="38" width="13.25" style="14" bestFit="1" customWidth="1"/>
    <col min="39" max="39" width="9.875" style="13" bestFit="1" customWidth="1"/>
    <col min="40" max="40" width="10.125" style="13" bestFit="1" customWidth="1"/>
    <col min="41" max="41" width="13.25" style="14" bestFit="1" customWidth="1"/>
    <col min="42" max="42" width="9.875" style="13" bestFit="1" customWidth="1"/>
    <col min="43" max="43" width="10.125" style="13" bestFit="1" customWidth="1"/>
    <col min="44" max="44" width="13.25" style="14" bestFit="1" customWidth="1"/>
    <col min="45" max="45" width="9.875" style="13" bestFit="1" customWidth="1"/>
    <col min="46" max="46" width="10.125" style="13" bestFit="1" customWidth="1"/>
    <col min="47" max="47" width="9" style="11"/>
    <col min="48" max="48" width="0" style="11" hidden="1" customWidth="1"/>
    <col min="49" max="60" width="2.5" style="11" hidden="1" customWidth="1"/>
    <col min="61" max="62" width="0" style="11" hidden="1" customWidth="1"/>
    <col min="63" max="16384" width="9" style="11"/>
  </cols>
  <sheetData>
    <row r="1" spans="1:61" s="7" customFormat="1" ht="33">
      <c r="A1" s="112" t="s">
        <v>6</v>
      </c>
      <c r="B1" s="113" t="s">
        <v>3</v>
      </c>
      <c r="C1" s="113" t="s">
        <v>9</v>
      </c>
      <c r="D1" s="109" t="s">
        <v>29</v>
      </c>
      <c r="E1" s="115" t="s">
        <v>2</v>
      </c>
      <c r="F1" s="105" t="s">
        <v>0</v>
      </c>
      <c r="G1" s="105" t="s">
        <v>1</v>
      </c>
      <c r="H1" s="105" t="s">
        <v>7</v>
      </c>
      <c r="I1" s="105" t="s">
        <v>8</v>
      </c>
      <c r="J1" s="105" t="s">
        <v>4</v>
      </c>
      <c r="K1" s="79" t="s">
        <v>30</v>
      </c>
      <c r="L1" s="116" t="s">
        <v>31</v>
      </c>
      <c r="M1" s="108" t="s">
        <v>67</v>
      </c>
      <c r="N1" s="79" t="s">
        <v>33</v>
      </c>
      <c r="O1" s="116" t="s">
        <v>34</v>
      </c>
      <c r="P1" s="108" t="s">
        <v>70</v>
      </c>
      <c r="Q1" s="79" t="s">
        <v>35</v>
      </c>
      <c r="R1" s="116" t="s">
        <v>36</v>
      </c>
      <c r="S1" s="108" t="s">
        <v>73</v>
      </c>
      <c r="T1" s="79" t="s">
        <v>37</v>
      </c>
      <c r="U1" s="116" t="s">
        <v>38</v>
      </c>
      <c r="V1" s="108" t="s">
        <v>76</v>
      </c>
      <c r="W1" s="79" t="s">
        <v>39</v>
      </c>
      <c r="X1" s="116" t="s">
        <v>40</v>
      </c>
      <c r="Y1" s="108" t="s">
        <v>79</v>
      </c>
      <c r="Z1" s="79" t="s">
        <v>41</v>
      </c>
      <c r="AA1" s="116" t="s">
        <v>42</v>
      </c>
      <c r="AB1" s="108" t="s">
        <v>82</v>
      </c>
      <c r="AC1" s="79" t="s">
        <v>43</v>
      </c>
      <c r="AD1" s="116" t="s">
        <v>44</v>
      </c>
      <c r="AE1" s="108" t="s">
        <v>85</v>
      </c>
      <c r="AF1" s="79" t="s">
        <v>45</v>
      </c>
      <c r="AG1" s="116" t="s">
        <v>46</v>
      </c>
      <c r="AH1" s="108" t="s">
        <v>88</v>
      </c>
      <c r="AI1" s="79" t="s">
        <v>47</v>
      </c>
      <c r="AJ1" s="116" t="s">
        <v>48</v>
      </c>
      <c r="AK1" s="108" t="s">
        <v>91</v>
      </c>
      <c r="AL1" s="79" t="s">
        <v>49</v>
      </c>
      <c r="AM1" s="116" t="s">
        <v>50</v>
      </c>
      <c r="AN1" s="108" t="s">
        <v>94</v>
      </c>
      <c r="AO1" s="79" t="s">
        <v>51</v>
      </c>
      <c r="AP1" s="116" t="s">
        <v>52</v>
      </c>
      <c r="AQ1" s="108" t="s">
        <v>97</v>
      </c>
      <c r="AR1" s="79" t="s">
        <v>53</v>
      </c>
      <c r="AS1" s="116" t="s">
        <v>54</v>
      </c>
      <c r="AT1" s="108" t="s">
        <v>100</v>
      </c>
      <c r="AV1" s="16"/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 s="7" customFormat="1" ht="18" customHeight="1">
      <c r="A2" s="121"/>
      <c r="B2" s="121"/>
      <c r="C2" s="121"/>
      <c r="D2" s="70"/>
      <c r="E2" s="121"/>
      <c r="F2" s="122"/>
      <c r="G2" s="121"/>
      <c r="H2" s="123"/>
      <c r="I2" s="122"/>
      <c r="J2" s="120"/>
      <c r="K2" s="70"/>
      <c r="L2" s="124"/>
      <c r="M2" s="124"/>
      <c r="N2" s="70"/>
      <c r="O2" s="124"/>
      <c r="P2" s="124"/>
      <c r="Q2" s="70"/>
      <c r="R2" s="124"/>
      <c r="S2" s="124"/>
      <c r="T2" s="70"/>
      <c r="U2" s="124"/>
      <c r="V2" s="124"/>
      <c r="W2" s="70"/>
      <c r="X2" s="124"/>
      <c r="Y2" s="124"/>
      <c r="Z2" s="70"/>
      <c r="AA2" s="124"/>
      <c r="AB2" s="124"/>
      <c r="AC2" s="70"/>
      <c r="AD2" s="124"/>
      <c r="AE2" s="124"/>
      <c r="AF2" s="70"/>
      <c r="AG2" s="124"/>
      <c r="AH2" s="124"/>
      <c r="AI2" s="70"/>
      <c r="AJ2" s="124"/>
      <c r="AK2" s="124"/>
      <c r="AL2" s="70"/>
      <c r="AM2" s="124"/>
      <c r="AN2" s="124"/>
      <c r="AO2" s="70"/>
      <c r="AP2" s="124"/>
      <c r="AQ2" s="124"/>
      <c r="AR2" s="70"/>
      <c r="AS2" s="124"/>
      <c r="AT2" s="124"/>
      <c r="AV2" s="16"/>
      <c r="AW2" s="8"/>
    </row>
  </sheetData>
  <sheetProtection autoFilter="0"/>
  <autoFilter ref="A1:AT2"/>
  <sortState ref="A2:AI12">
    <sortCondition ref="G2:G12"/>
  </sortState>
  <customSheetViews>
    <customSheetView guid="{A861FFE5-47A8-4A1C-BC2F-FE36E9E4D730}" scale="90" showAutoFilter="1" hiddenColumns="1">
      <pane xSplit="7" ySplit="1" topLeftCell="AK2" activePane="bottomRight" state="frozen"/>
      <selection pane="bottomRight" activeCell="F24" sqref="F24"/>
      <pageMargins left="0.7" right="0.7" top="0.75" bottom="0.75" header="0.3" footer="0.3"/>
      <pageSetup paperSize="9" orientation="portrait" verticalDpi="0" r:id="rId1"/>
      <autoFilter ref="A1:AX8"/>
    </customSheetView>
    <customSheetView guid="{6914DAE4-B291-4528-BE15-ED94CFB87859}" scale="90" showAutoFilter="1" hiddenColumns="1">
      <pane xSplit="7" ySplit="1" topLeftCell="AK2" activePane="bottomRight" state="frozen"/>
      <selection pane="bottomRight" activeCell="F24" sqref="F24"/>
      <pageMargins left="0.7" right="0.7" top="0.75" bottom="0.75" header="0.3" footer="0.3"/>
      <pageSetup paperSize="9" orientation="portrait" verticalDpi="0" r:id="rId2"/>
      <autoFilter ref="A1:AX8"/>
    </customSheetView>
    <customSheetView guid="{70BF37BD-48C9-4AF6-BD20-ADCF45D1C544}" scale="90" showAutoFilter="1" hiddenColumns="1">
      <pane xSplit="7" ySplit="1" topLeftCell="V2" activePane="bottomRight" state="frozen"/>
      <selection pane="bottomRight" activeCell="O3" sqref="O3"/>
      <pageMargins left="0.7" right="0.7" top="0.75" bottom="0.75" header="0.3" footer="0.3"/>
      <pageSetup paperSize="9" orientation="portrait" verticalDpi="0" r:id="rId3"/>
      <autoFilter ref="A1:AX8"/>
    </customSheetView>
    <customSheetView guid="{E2D76FEA-D66D-4814-A4DA-E24CF3834F12}" scale="90" showAutoFilter="1" hiddenColumns="1">
      <pane xSplit="7" ySplit="1" topLeftCell="AK2" activePane="bottomRight" state="frozen"/>
      <selection pane="bottomRight" activeCell="AQ14" sqref="AQ14"/>
      <pageMargins left="0.7" right="0.7" top="0.75" bottom="0.75" header="0.3" footer="0.3"/>
      <pageSetup paperSize="9" orientation="portrait" verticalDpi="0" r:id="rId4"/>
      <autoFilter ref="A1:AX8"/>
    </customSheetView>
    <customSheetView guid="{2E69AC70-BC70-4EA8-B13A-13AD43E7D857}" scale="90" showAutoFilter="1" hiddenColumns="1">
      <pane xSplit="7" ySplit="1" topLeftCell="AK2" activePane="bottomRight" state="frozen"/>
      <selection pane="bottomRight" activeCell="F24" sqref="F24"/>
      <pageMargins left="0.7" right="0.7" top="0.75" bottom="0.75" header="0.3" footer="0.3"/>
      <pageSetup paperSize="9" orientation="portrait" verticalDpi="0" r:id="rId5"/>
      <autoFilter ref="A1:AX8"/>
    </customSheetView>
    <customSheetView guid="{3BCB11A7-E6B9-4C90-BBAD-F4FE457F68C6}" scale="90" showAutoFilter="1" hiddenColumns="1">
      <pane xSplit="7" ySplit="1" topLeftCell="AK2" activePane="bottomRight" state="frozen"/>
      <selection pane="bottomRight" activeCell="F24" sqref="F24"/>
      <pageMargins left="0.7" right="0.7" top="0.75" bottom="0.75" header="0.3" footer="0.3"/>
      <pageSetup paperSize="9" orientation="portrait" verticalDpi="0" r:id="rId6"/>
      <autoFilter ref="A1:AX8"/>
    </customSheetView>
  </customSheetViews>
  <phoneticPr fontId="2" type="noConversion"/>
  <conditionalFormatting sqref="K1:K1048576 N1:N1048576 Q1:Q1048576 T1:T1048576 W1:W1048576 Z1:Z1048576 AC1:AC1048576 AF1:AF1048576 AI1:AI1048576 AL1:AL1048576 AO1:AO1048576 AR1:AR1048576">
    <cfRule type="beginsWith" dxfId="88" priority="84" operator="beginsWith" text="폐">
      <formula>LEFT(K1,LEN("폐"))="폐"</formula>
    </cfRule>
  </conditionalFormatting>
  <conditionalFormatting sqref="K1 N1 Q1 T1 W1 Z1 AC1 AF1 AI1 AL1 AO1 AR1">
    <cfRule type="beginsWith" dxfId="87" priority="83" operator="beginsWith" text="폐">
      <formula>LEFT(K1,LEN("폐"))="폐"</formula>
    </cfRule>
  </conditionalFormatting>
  <conditionalFormatting sqref="K1 N1 Q1 T1 W1 Z1 AC1 AF1 AI1 AL1 AO1 AR1">
    <cfRule type="beginsWith" dxfId="86" priority="82" operator="beginsWith" text="폐">
      <formula>LEFT(K1,LEN("폐"))="폐"</formula>
    </cfRule>
  </conditionalFormatting>
  <conditionalFormatting sqref="K1 N1 Q1 T1 W1 Z1 AC1 AF1 AI1 AL1 AO1 AR1">
    <cfRule type="beginsWith" dxfId="85" priority="81" operator="beginsWith" text="폐">
      <formula>LEFT(K1,LEN("폐"))="폐"</formula>
    </cfRule>
  </conditionalFormatting>
  <conditionalFormatting sqref="K1 N1 Q1 T1 W1 Z1 AC1 AF1 AI1 AL1 AO1 AR1">
    <cfRule type="beginsWith" dxfId="84" priority="80" operator="beginsWith" text="폐">
      <formula>LEFT(K1,LEN("폐"))="폐"</formula>
    </cfRule>
  </conditionalFormatting>
  <conditionalFormatting sqref="N1 Q1 T1 W1 Z1 AC1 AF1 AI1 AL1 AO1 AR1">
    <cfRule type="beginsWith" dxfId="83" priority="79" operator="beginsWith" text="폐">
      <formula>LEFT(N1,LEN("폐"))="폐"</formula>
    </cfRule>
  </conditionalFormatting>
  <conditionalFormatting sqref="M1:M1048576 P1:P1048576 S1:S1048576 V1:V1048576 Y1:Y1048576 AB1:AB1048576 AE1:AE1048576 AH1:AH1048576 AK1:AK1048576 AN1:AN1048576 AQ1:AQ1048576 AT1:AT1048576">
    <cfRule type="notContainsBlanks" dxfId="82" priority="12">
      <formula>LEN(TRIM(M1))&gt;0</formula>
    </cfRule>
  </conditionalFormatting>
  <pageMargins left="0.7" right="0.7" top="0.75" bottom="0.75" header="0.3" footer="0.3"/>
  <pageSetup paperSize="9" orientation="portrait" verticalDpi="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90" zoomScaleNormal="90" workbookViewId="0">
      <pane xSplit="6" ySplit="1" topLeftCell="AL2" activePane="bottomRight" state="frozen"/>
      <selection pane="topRight" activeCell="G1" sqref="G1"/>
      <selection pane="bottomLeft" activeCell="A2" sqref="A2"/>
      <selection pane="bottomRight" activeCell="AW1" sqref="AW1:BJ1048576"/>
    </sheetView>
  </sheetViews>
  <sheetFormatPr defaultRowHeight="16.5"/>
  <cols>
    <col min="1" max="1" width="11.375" style="1" bestFit="1" customWidth="1"/>
    <col min="2" max="2" width="15.25" style="1" bestFit="1" customWidth="1"/>
    <col min="3" max="3" width="7.75" style="1" bestFit="1" customWidth="1"/>
    <col min="4" max="4" width="13.25" style="1" bestFit="1" customWidth="1"/>
    <col min="5" max="5" width="15.25" style="1" bestFit="1" customWidth="1"/>
    <col min="6" max="6" width="24.125" style="3" bestFit="1" customWidth="1"/>
    <col min="7" max="7" width="13.25" style="1" bestFit="1" customWidth="1"/>
    <col min="8" max="8" width="9.5" style="1" bestFit="1" customWidth="1"/>
    <col min="9" max="9" width="57.75" style="3" bestFit="1" customWidth="1"/>
    <col min="10" max="10" width="36.75" style="3" bestFit="1" customWidth="1"/>
    <col min="11" max="11" width="13.25" style="3" bestFit="1" customWidth="1"/>
    <col min="12" max="12" width="9.75" style="9" bestFit="1" customWidth="1"/>
    <col min="13" max="13" width="10.125" style="10" bestFit="1" customWidth="1"/>
    <col min="14" max="14" width="13.25" style="3" bestFit="1" customWidth="1"/>
    <col min="15" max="15" width="9.75" style="9" bestFit="1" customWidth="1"/>
    <col min="16" max="16" width="10.125" style="10" bestFit="1" customWidth="1"/>
    <col min="17" max="17" width="13.25" style="3" bestFit="1" customWidth="1"/>
    <col min="18" max="18" width="9.75" style="9" bestFit="1" customWidth="1"/>
    <col min="19" max="19" width="10.125" style="10" bestFit="1" customWidth="1"/>
    <col min="20" max="20" width="13.25" style="3" bestFit="1" customWidth="1"/>
    <col min="21" max="21" width="9.75" style="9" bestFit="1" customWidth="1"/>
    <col min="22" max="22" width="10.125" style="10" bestFit="1" customWidth="1"/>
    <col min="23" max="23" width="13.25" style="3" bestFit="1" customWidth="1"/>
    <col min="24" max="24" width="9.75" style="9" bestFit="1" customWidth="1"/>
    <col min="25" max="25" width="10.125" style="10" bestFit="1" customWidth="1"/>
    <col min="26" max="26" width="13.25" style="3" bestFit="1" customWidth="1"/>
    <col min="27" max="27" width="9.75" style="9" bestFit="1" customWidth="1"/>
    <col min="28" max="28" width="10.125" style="10" bestFit="1" customWidth="1"/>
    <col min="29" max="29" width="13.25" style="3" bestFit="1" customWidth="1"/>
    <col min="30" max="30" width="9.75" style="9" bestFit="1" customWidth="1"/>
    <col min="31" max="31" width="10.125" style="10" bestFit="1" customWidth="1"/>
    <col min="32" max="32" width="13.25" style="3" bestFit="1" customWidth="1"/>
    <col min="33" max="33" width="9.75" style="9" bestFit="1" customWidth="1"/>
    <col min="34" max="34" width="10.125" style="10" bestFit="1" customWidth="1"/>
    <col min="35" max="35" width="13.25" style="3" bestFit="1" customWidth="1"/>
    <col min="36" max="36" width="9.75" style="9" bestFit="1" customWidth="1"/>
    <col min="37" max="37" width="10.125" style="10" bestFit="1" customWidth="1"/>
    <col min="38" max="38" width="13.25" style="3" bestFit="1" customWidth="1"/>
    <col min="39" max="39" width="9.875" style="9" bestFit="1" customWidth="1"/>
    <col min="40" max="40" width="10.125" style="10" bestFit="1" customWidth="1"/>
    <col min="41" max="41" width="13.25" style="3" bestFit="1" customWidth="1"/>
    <col min="42" max="42" width="9.875" style="9" bestFit="1" customWidth="1"/>
    <col min="43" max="43" width="10.125" style="10" bestFit="1" customWidth="1"/>
    <col min="44" max="44" width="13.25" style="3" bestFit="1" customWidth="1"/>
    <col min="45" max="45" width="9.875" style="9" bestFit="1" customWidth="1"/>
    <col min="46" max="46" width="10.125" style="10" bestFit="1" customWidth="1"/>
    <col min="47" max="48" width="9" style="3"/>
    <col min="49" max="49" width="0" style="3" hidden="1" customWidth="1"/>
    <col min="50" max="61" width="2.5" style="3" hidden="1" customWidth="1"/>
    <col min="62" max="62" width="0" style="3" hidden="1" customWidth="1"/>
    <col min="63" max="16384" width="9" style="3"/>
  </cols>
  <sheetData>
    <row r="1" spans="1:61" s="4" customFormat="1" ht="33">
      <c r="A1" s="112" t="s">
        <v>6</v>
      </c>
      <c r="B1" s="113" t="s">
        <v>3</v>
      </c>
      <c r="C1" s="113" t="s">
        <v>9</v>
      </c>
      <c r="D1" s="114" t="s">
        <v>29</v>
      </c>
      <c r="E1" s="115" t="s">
        <v>2</v>
      </c>
      <c r="F1" s="105" t="s">
        <v>0</v>
      </c>
      <c r="G1" s="105" t="s">
        <v>1</v>
      </c>
      <c r="H1" s="105" t="s">
        <v>7</v>
      </c>
      <c r="I1" s="105" t="s">
        <v>8</v>
      </c>
      <c r="J1" s="105" t="s">
        <v>4</v>
      </c>
      <c r="K1" s="79" t="s">
        <v>30</v>
      </c>
      <c r="L1" s="116" t="s">
        <v>31</v>
      </c>
      <c r="M1" s="119" t="s">
        <v>67</v>
      </c>
      <c r="N1" s="79" t="s">
        <v>68</v>
      </c>
      <c r="O1" s="116" t="s">
        <v>69</v>
      </c>
      <c r="P1" s="119" t="s">
        <v>70</v>
      </c>
      <c r="Q1" s="79" t="s">
        <v>71</v>
      </c>
      <c r="R1" s="116" t="s">
        <v>72</v>
      </c>
      <c r="S1" s="119" t="s">
        <v>73</v>
      </c>
      <c r="T1" s="79" t="s">
        <v>74</v>
      </c>
      <c r="U1" s="116" t="s">
        <v>75</v>
      </c>
      <c r="V1" s="119" t="s">
        <v>76</v>
      </c>
      <c r="W1" s="79" t="s">
        <v>77</v>
      </c>
      <c r="X1" s="116" t="s">
        <v>78</v>
      </c>
      <c r="Y1" s="119" t="s">
        <v>79</v>
      </c>
      <c r="Z1" s="79" t="s">
        <v>80</v>
      </c>
      <c r="AA1" s="116" t="s">
        <v>81</v>
      </c>
      <c r="AB1" s="119" t="s">
        <v>82</v>
      </c>
      <c r="AC1" s="79" t="s">
        <v>83</v>
      </c>
      <c r="AD1" s="116" t="s">
        <v>84</v>
      </c>
      <c r="AE1" s="119" t="s">
        <v>85</v>
      </c>
      <c r="AF1" s="79" t="s">
        <v>86</v>
      </c>
      <c r="AG1" s="116" t="s">
        <v>87</v>
      </c>
      <c r="AH1" s="119" t="s">
        <v>88</v>
      </c>
      <c r="AI1" s="79" t="s">
        <v>89</v>
      </c>
      <c r="AJ1" s="116" t="s">
        <v>90</v>
      </c>
      <c r="AK1" s="119" t="s">
        <v>91</v>
      </c>
      <c r="AL1" s="79" t="s">
        <v>92</v>
      </c>
      <c r="AM1" s="116" t="s">
        <v>93</v>
      </c>
      <c r="AN1" s="119" t="s">
        <v>94</v>
      </c>
      <c r="AO1" s="79" t="s">
        <v>95</v>
      </c>
      <c r="AP1" s="116" t="s">
        <v>96</v>
      </c>
      <c r="AQ1" s="119" t="s">
        <v>97</v>
      </c>
      <c r="AR1" s="79" t="s">
        <v>98</v>
      </c>
      <c r="AS1" s="116" t="s">
        <v>99</v>
      </c>
      <c r="AT1" s="119" t="s">
        <v>100</v>
      </c>
      <c r="AW1" s="16"/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>
      <c r="A2" s="56"/>
      <c r="B2" s="56"/>
      <c r="C2" s="56"/>
      <c r="D2" s="56"/>
      <c r="E2" s="56"/>
      <c r="F2" s="63"/>
      <c r="G2" s="56"/>
      <c r="H2" s="56"/>
      <c r="I2" s="63"/>
      <c r="J2" s="63"/>
      <c r="K2" s="117"/>
      <c r="L2" s="59"/>
      <c r="M2" s="118"/>
      <c r="N2" s="117"/>
      <c r="O2" s="59"/>
      <c r="P2" s="118"/>
      <c r="Q2" s="117"/>
      <c r="R2" s="59"/>
      <c r="S2" s="118"/>
      <c r="T2" s="117"/>
      <c r="U2" s="59"/>
      <c r="V2" s="118"/>
      <c r="W2" s="117"/>
      <c r="X2" s="59"/>
      <c r="Y2" s="118"/>
      <c r="Z2" s="117"/>
      <c r="AA2" s="59"/>
      <c r="AB2" s="118"/>
      <c r="AC2" s="117"/>
      <c r="AD2" s="59"/>
      <c r="AE2" s="118"/>
      <c r="AF2" s="117"/>
      <c r="AG2" s="59"/>
      <c r="AH2" s="118"/>
      <c r="AI2" s="117"/>
      <c r="AJ2" s="59"/>
      <c r="AK2" s="118"/>
      <c r="AL2" s="117"/>
      <c r="AM2" s="59"/>
      <c r="AN2" s="118"/>
      <c r="AO2" s="117"/>
      <c r="AP2" s="59"/>
      <c r="AQ2" s="118"/>
      <c r="AR2" s="117"/>
      <c r="AS2" s="59"/>
      <c r="AT2" s="118"/>
      <c r="AW2" s="16"/>
      <c r="AX2" s="8"/>
    </row>
  </sheetData>
  <sheetProtection autoFilter="0"/>
  <autoFilter ref="A1:AT2"/>
  <sortState ref="A2:Z35">
    <sortCondition ref="I2:I35"/>
  </sortState>
  <customSheetViews>
    <customSheetView guid="{A861FFE5-47A8-4A1C-BC2F-FE36E9E4D730}" scale="90" showAutoFilter="1" hiddenColumns="1">
      <pane xSplit="6" ySplit="1" topLeftCell="AG2" activePane="bottomRight" state="frozen"/>
      <selection pane="bottomRight" activeCell="AG12" sqref="AG12"/>
      <pageMargins left="0.7" right="0.7" top="0.75" bottom="0.75" header="0.3" footer="0.3"/>
      <autoFilter ref="A1:AW16"/>
    </customSheetView>
    <customSheetView guid="{6914DAE4-B291-4528-BE15-ED94CFB87859}" scale="90" showAutoFilter="1" hiddenColumns="1">
      <pane xSplit="6" ySplit="1" topLeftCell="AG2" activePane="bottomRight" state="frozen"/>
      <selection pane="bottomRight" activeCell="AG12" sqref="AG12"/>
      <pageMargins left="0.7" right="0.7" top="0.75" bottom="0.75" header="0.3" footer="0.3"/>
      <autoFilter ref="A1:AW16"/>
    </customSheetView>
    <customSheetView guid="{70BF37BD-48C9-4AF6-BD20-ADCF45D1C544}" scale="90" showAutoFilter="1" hiddenColumns="1">
      <pane xSplit="6" ySplit="1" topLeftCell="H2" activePane="bottomRight" state="frozen"/>
      <selection pane="bottomRight" activeCell="S8" sqref="S8"/>
      <pageMargins left="0.7" right="0.7" top="0.75" bottom="0.75" header="0.3" footer="0.3"/>
      <autoFilter ref="A1:AW15"/>
    </customSheetView>
    <customSheetView guid="{E2D76FEA-D66D-4814-A4DA-E24CF3834F12}" scale="90" showAutoFilter="1" hiddenColumns="1">
      <pane xSplit="6" ySplit="1" topLeftCell="AG2" activePane="bottomRight" state="frozen"/>
      <selection pane="bottomRight" activeCell="AG12" sqref="AG12"/>
      <pageMargins left="0.7" right="0.7" top="0.75" bottom="0.75" header="0.3" footer="0.3"/>
      <autoFilter ref="A1:AW16"/>
    </customSheetView>
    <customSheetView guid="{2E69AC70-BC70-4EA8-B13A-13AD43E7D857}" scale="90" showAutoFilter="1" hiddenColumns="1">
      <pane xSplit="6" ySplit="1" topLeftCell="AG2" activePane="bottomRight" state="frozen"/>
      <selection pane="bottomRight" activeCell="AG12" sqref="AG12"/>
      <pageMargins left="0.7" right="0.7" top="0.75" bottom="0.75" header="0.3" footer="0.3"/>
      <autoFilter ref="A1:AW16"/>
    </customSheetView>
    <customSheetView guid="{3BCB11A7-E6B9-4C90-BBAD-F4FE457F68C6}" scale="90" showAutoFilter="1" hiddenColumns="1">
      <pane xSplit="6" ySplit="1" topLeftCell="AG2" activePane="bottomRight" state="frozen"/>
      <selection pane="bottomRight" activeCell="AG12" sqref="AG12"/>
      <pageMargins left="0.7" right="0.7" top="0.75" bottom="0.75" header="0.3" footer="0.3"/>
      <autoFilter ref="A1:AW16"/>
    </customSheetView>
  </customSheetViews>
  <phoneticPr fontId="2" type="noConversion"/>
  <conditionalFormatting sqref="K1">
    <cfRule type="beginsWith" dxfId="81" priority="116" operator="beginsWith" text="폐">
      <formula>LEFT(K1,LEN("폐"))="폐"</formula>
    </cfRule>
  </conditionalFormatting>
  <conditionalFormatting sqref="K1:K1048576 N1:N1048576 Q1:Q1048576 T1:T1048576 W1:W1048576 Z1:Z1048576 AC1:AC1048576 AF1:AF1048576 AI1:AI1048576 AL1:AL1048576 AO1:AO1048576 AR1:AR1048576">
    <cfRule type="beginsWith" dxfId="80" priority="115" operator="beginsWith" text="폐">
      <formula>LEFT(K1,LEN("폐"))="폐"</formula>
    </cfRule>
  </conditionalFormatting>
  <conditionalFormatting sqref="K1">
    <cfRule type="beginsWith" dxfId="79" priority="114" operator="beginsWith" text="폐">
      <formula>LEFT(K1,LEN("폐"))="폐"</formula>
    </cfRule>
  </conditionalFormatting>
  <conditionalFormatting sqref="K1">
    <cfRule type="beginsWith" dxfId="78" priority="113" operator="beginsWith" text="폐">
      <formula>LEFT(K1,LEN("폐"))="폐"</formula>
    </cfRule>
  </conditionalFormatting>
  <conditionalFormatting sqref="Z1">
    <cfRule type="beginsWith" dxfId="77" priority="42" operator="beginsWith" text="폐">
      <formula>LEFT(Z1,LEN("폐"))="폐"</formula>
    </cfRule>
  </conditionalFormatting>
  <conditionalFormatting sqref="Z1">
    <cfRule type="beginsWith" dxfId="76" priority="40" operator="beginsWith" text="폐">
      <formula>LEFT(Z1,LEN("폐"))="폐"</formula>
    </cfRule>
  </conditionalFormatting>
  <conditionalFormatting sqref="AC1">
    <cfRule type="beginsWith" dxfId="75" priority="36" operator="beginsWith" text="폐">
      <formula>LEFT(AC1,LEN("폐"))="폐"</formula>
    </cfRule>
  </conditionalFormatting>
  <conditionalFormatting sqref="AC1">
    <cfRule type="beginsWith" dxfId="74" priority="35" operator="beginsWith" text="폐">
      <formula>LEFT(AC1,LEN("폐"))="폐"</formula>
    </cfRule>
  </conditionalFormatting>
  <conditionalFormatting sqref="AC1">
    <cfRule type="beginsWith" dxfId="73" priority="34" operator="beginsWith" text="폐">
      <formula>LEFT(AC1,LEN("폐"))="폐"</formula>
    </cfRule>
  </conditionalFormatting>
  <conditionalFormatting sqref="AC1">
    <cfRule type="beginsWith" dxfId="72" priority="33" operator="beginsWith" text="폐">
      <formula>LEFT(AC1,LEN("폐"))="폐"</formula>
    </cfRule>
  </conditionalFormatting>
  <conditionalFormatting sqref="AF1">
    <cfRule type="beginsWith" dxfId="71" priority="30" operator="beginsWith" text="폐">
      <formula>LEFT(AF1,LEN("폐"))="폐"</formula>
    </cfRule>
  </conditionalFormatting>
  <conditionalFormatting sqref="AF1">
    <cfRule type="beginsWith" dxfId="70" priority="28" operator="beginsWith" text="폐">
      <formula>LEFT(AF1,LEN("폐"))="폐"</formula>
    </cfRule>
  </conditionalFormatting>
  <conditionalFormatting sqref="AI1">
    <cfRule type="beginsWith" dxfId="69" priority="24" operator="beginsWith" text="폐">
      <formula>LEFT(AI1,LEN("폐"))="폐"</formula>
    </cfRule>
  </conditionalFormatting>
  <conditionalFormatting sqref="AI1">
    <cfRule type="beginsWith" dxfId="68" priority="23" operator="beginsWith" text="폐">
      <formula>LEFT(AI1,LEN("폐"))="폐"</formula>
    </cfRule>
  </conditionalFormatting>
  <conditionalFormatting sqref="AI1">
    <cfRule type="beginsWith" dxfId="67" priority="22" operator="beginsWith" text="폐">
      <formula>LEFT(AI1,LEN("폐"))="폐"</formula>
    </cfRule>
  </conditionalFormatting>
  <conditionalFormatting sqref="AI1">
    <cfRule type="beginsWith" dxfId="66" priority="21" operator="beginsWith" text="폐">
      <formula>LEFT(AI1,LEN("폐"))="폐"</formula>
    </cfRule>
  </conditionalFormatting>
  <conditionalFormatting sqref="AL1">
    <cfRule type="beginsWith" dxfId="65" priority="18" operator="beginsWith" text="폐">
      <formula>LEFT(AL1,LEN("폐"))="폐"</formula>
    </cfRule>
  </conditionalFormatting>
  <conditionalFormatting sqref="AL1">
    <cfRule type="beginsWith" dxfId="64" priority="16" operator="beginsWith" text="폐">
      <formula>LEFT(AL1,LEN("폐"))="폐"</formula>
    </cfRule>
  </conditionalFormatting>
  <conditionalFormatting sqref="AO1">
    <cfRule type="beginsWith" dxfId="63" priority="12" operator="beginsWith" text="폐">
      <formula>LEFT(AO1,LEN("폐"))="폐"</formula>
    </cfRule>
  </conditionalFormatting>
  <conditionalFormatting sqref="AO1">
    <cfRule type="beginsWith" dxfId="62" priority="11" operator="beginsWith" text="폐">
      <formula>LEFT(AO1,LEN("폐"))="폐"</formula>
    </cfRule>
  </conditionalFormatting>
  <conditionalFormatting sqref="AO1">
    <cfRule type="beginsWith" dxfId="61" priority="10" operator="beginsWith" text="폐">
      <formula>LEFT(AO1,LEN("폐"))="폐"</formula>
    </cfRule>
  </conditionalFormatting>
  <conditionalFormatting sqref="AO1">
    <cfRule type="beginsWith" dxfId="60" priority="9" operator="beginsWith" text="폐">
      <formula>LEFT(AO1,LEN("폐"))="폐"</formula>
    </cfRule>
  </conditionalFormatting>
  <conditionalFormatting sqref="AR1">
    <cfRule type="beginsWith" dxfId="59" priority="6" operator="beginsWith" text="폐">
      <formula>LEFT(AR1,LEN("폐"))="폐"</formula>
    </cfRule>
  </conditionalFormatting>
  <conditionalFormatting sqref="AR1">
    <cfRule type="beginsWith" dxfId="58" priority="4" operator="beginsWith" text="폐">
      <formula>LEFT(AR1,LEN("폐"))="폐"</formula>
    </cfRule>
  </conditionalFormatting>
  <conditionalFormatting sqref="M1:M1048576 AT1:AT1048576 P1:P1048576 S1:S1048576 V1:V1048576 Y1:Y1048576 AB1:AB1048576 AE1:AE1048576 AH1:AH1048576 AK1:AK1048576 AN1:AN1048576 AQ1:AQ1048576">
    <cfRule type="notContainsBlanks" dxfId="57" priority="67">
      <formula>LEN(TRIM(M1))&gt;0</formula>
    </cfRule>
  </conditionalFormatting>
  <conditionalFormatting sqref="N1">
    <cfRule type="beginsWith" dxfId="56" priority="66" operator="beginsWith" text="폐">
      <formula>LEFT(N1,LEN("폐"))="폐"</formula>
    </cfRule>
  </conditionalFormatting>
  <conditionalFormatting sqref="N1">
    <cfRule type="beginsWith" dxfId="55" priority="65" operator="beginsWith" text="폐">
      <formula>LEFT(N1,LEN("폐"))="폐"</formula>
    </cfRule>
  </conditionalFormatting>
  <conditionalFormatting sqref="N1">
    <cfRule type="beginsWith" dxfId="54" priority="64" operator="beginsWith" text="폐">
      <formula>LEFT(N1,LEN("폐"))="폐"</formula>
    </cfRule>
  </conditionalFormatting>
  <conditionalFormatting sqref="N1">
    <cfRule type="beginsWith" dxfId="53" priority="63" operator="beginsWith" text="폐">
      <formula>LEFT(N1,LEN("폐"))="폐"</formula>
    </cfRule>
  </conditionalFormatting>
  <conditionalFormatting sqref="Q1">
    <cfRule type="beginsWith" dxfId="52" priority="60" operator="beginsWith" text="폐">
      <formula>LEFT(Q1,LEN("폐"))="폐"</formula>
    </cfRule>
  </conditionalFormatting>
  <conditionalFormatting sqref="Q1">
    <cfRule type="beginsWith" dxfId="51" priority="59" operator="beginsWith" text="폐">
      <formula>LEFT(Q1,LEN("폐"))="폐"</formula>
    </cfRule>
  </conditionalFormatting>
  <conditionalFormatting sqref="Q1">
    <cfRule type="beginsWith" dxfId="50" priority="58" operator="beginsWith" text="폐">
      <formula>LEFT(Q1,LEN("폐"))="폐"</formula>
    </cfRule>
  </conditionalFormatting>
  <conditionalFormatting sqref="Q1">
    <cfRule type="beginsWith" dxfId="49" priority="57" operator="beginsWith" text="폐">
      <formula>LEFT(Q1,LEN("폐"))="폐"</formula>
    </cfRule>
  </conditionalFormatting>
  <conditionalFormatting sqref="T1">
    <cfRule type="beginsWith" dxfId="48" priority="54" operator="beginsWith" text="폐">
      <formula>LEFT(T1,LEN("폐"))="폐"</formula>
    </cfRule>
  </conditionalFormatting>
  <conditionalFormatting sqref="T1">
    <cfRule type="beginsWith" dxfId="47" priority="53" operator="beginsWith" text="폐">
      <formula>LEFT(T1,LEN("폐"))="폐"</formula>
    </cfRule>
  </conditionalFormatting>
  <conditionalFormatting sqref="T1">
    <cfRule type="beginsWith" dxfId="46" priority="52" operator="beginsWith" text="폐">
      <formula>LEFT(T1,LEN("폐"))="폐"</formula>
    </cfRule>
  </conditionalFormatting>
  <conditionalFormatting sqref="T1">
    <cfRule type="beginsWith" dxfId="45" priority="51" operator="beginsWith" text="폐">
      <formula>LEFT(T1,LEN("폐"))="폐"</formula>
    </cfRule>
  </conditionalFormatting>
  <conditionalFormatting sqref="W1">
    <cfRule type="beginsWith" dxfId="44" priority="48" operator="beginsWith" text="폐">
      <formula>LEFT(W1,LEN("폐"))="폐"</formula>
    </cfRule>
  </conditionalFormatting>
  <conditionalFormatting sqref="W1">
    <cfRule type="beginsWith" dxfId="43" priority="47" operator="beginsWith" text="폐">
      <formula>LEFT(W1,LEN("폐"))="폐"</formula>
    </cfRule>
  </conditionalFormatting>
  <conditionalFormatting sqref="W1">
    <cfRule type="beginsWith" dxfId="42" priority="46" operator="beginsWith" text="폐">
      <formula>LEFT(W1,LEN("폐"))="폐"</formula>
    </cfRule>
  </conditionalFormatting>
  <conditionalFormatting sqref="W1">
    <cfRule type="beginsWith" dxfId="41" priority="45" operator="beginsWith" text="폐">
      <formula>LEFT(W1,LEN("폐"))="폐"</formula>
    </cfRule>
  </conditionalFormatting>
  <conditionalFormatting sqref="Z1">
    <cfRule type="beginsWith" dxfId="40" priority="41" operator="beginsWith" text="폐">
      <formula>LEFT(Z1,LEN("폐"))="폐"</formula>
    </cfRule>
  </conditionalFormatting>
  <conditionalFormatting sqref="Z1">
    <cfRule type="beginsWith" dxfId="39" priority="39" operator="beginsWith" text="폐">
      <formula>LEFT(Z1,LEN("폐"))="폐"</formula>
    </cfRule>
  </conditionalFormatting>
  <conditionalFormatting sqref="AF1">
    <cfRule type="beginsWith" dxfId="38" priority="29" operator="beginsWith" text="폐">
      <formula>LEFT(AF1,LEN("폐"))="폐"</formula>
    </cfRule>
  </conditionalFormatting>
  <conditionalFormatting sqref="AF1">
    <cfRule type="beginsWith" dxfId="37" priority="27" operator="beginsWith" text="폐">
      <formula>LEFT(AF1,LEN("폐"))="폐"</formula>
    </cfRule>
  </conditionalFormatting>
  <conditionalFormatting sqref="AL1">
    <cfRule type="beginsWith" dxfId="36" priority="17" operator="beginsWith" text="폐">
      <formula>LEFT(AL1,LEN("폐"))="폐"</formula>
    </cfRule>
  </conditionalFormatting>
  <conditionalFormatting sqref="AL1">
    <cfRule type="beginsWith" dxfId="35" priority="15" operator="beginsWith" text="폐">
      <formula>LEFT(AL1,LEN("폐"))="폐"</formula>
    </cfRule>
  </conditionalFormatting>
  <conditionalFormatting sqref="AR1">
    <cfRule type="beginsWith" dxfId="34" priority="5" operator="beginsWith" text="폐">
      <formula>LEFT(AR1,LEN("폐"))="폐"</formula>
    </cfRule>
  </conditionalFormatting>
  <conditionalFormatting sqref="AR1">
    <cfRule type="beginsWith" dxfId="33" priority="3" operator="beginsWith" text="폐">
      <formula>LEFT(AR1,LEN("폐"))="폐"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90" zoomScaleNormal="90" workbookViewId="0">
      <pane xSplit="6" ySplit="1" topLeftCell="AQ2" activePane="bottomRight" state="frozen"/>
      <selection activeCell="A5" sqref="A5:XFD5"/>
      <selection pane="topRight" activeCell="A5" sqref="A5:XFD5"/>
      <selection pane="bottomLeft" activeCell="A5" sqref="A5:XFD5"/>
      <selection pane="bottomRight" activeCell="F25" sqref="F25"/>
    </sheetView>
  </sheetViews>
  <sheetFormatPr defaultRowHeight="16.5"/>
  <cols>
    <col min="1" max="1" width="11.375" style="5" bestFit="1" customWidth="1"/>
    <col min="2" max="2" width="15.25" style="5" bestFit="1" customWidth="1"/>
    <col min="3" max="3" width="34.625" style="5" bestFit="1" customWidth="1"/>
    <col min="4" max="4" width="13.25" style="5" bestFit="1" customWidth="1"/>
    <col min="5" max="5" width="15.25" style="5" bestFit="1" customWidth="1"/>
    <col min="6" max="6" width="29.625" style="6" bestFit="1" customWidth="1"/>
    <col min="7" max="7" width="13.25" style="5" bestFit="1" customWidth="1"/>
    <col min="8" max="8" width="9.5" style="5" bestFit="1" customWidth="1"/>
    <col min="9" max="9" width="37.25" style="6" bestFit="1" customWidth="1"/>
    <col min="10" max="10" width="28.25" style="5" bestFit="1" customWidth="1"/>
    <col min="11" max="11" width="13" bestFit="1" customWidth="1"/>
    <col min="12" max="12" width="9.5" bestFit="1" customWidth="1"/>
    <col min="13" max="13" width="9.875" bestFit="1" customWidth="1"/>
    <col min="14" max="14" width="13" bestFit="1" customWidth="1"/>
    <col min="15" max="15" width="9.5" bestFit="1" customWidth="1"/>
    <col min="16" max="16" width="9.875" bestFit="1" customWidth="1"/>
    <col min="17" max="17" width="13" bestFit="1" customWidth="1"/>
    <col min="18" max="18" width="9.5" bestFit="1" customWidth="1"/>
    <col min="19" max="19" width="9.875" bestFit="1" customWidth="1"/>
    <col min="20" max="20" width="13" bestFit="1" customWidth="1"/>
    <col min="21" max="21" width="9.5" bestFit="1" customWidth="1"/>
    <col min="22" max="22" width="9.875" bestFit="1" customWidth="1"/>
    <col min="23" max="23" width="13" bestFit="1" customWidth="1"/>
    <col min="24" max="24" width="9.5" bestFit="1" customWidth="1"/>
    <col min="25" max="25" width="9.875" bestFit="1" customWidth="1"/>
    <col min="26" max="26" width="13" bestFit="1" customWidth="1"/>
    <col min="27" max="27" width="9.5" bestFit="1" customWidth="1"/>
    <col min="28" max="28" width="9.875" bestFit="1" customWidth="1"/>
    <col min="29" max="29" width="13" bestFit="1" customWidth="1"/>
    <col min="30" max="30" width="9.5" bestFit="1" customWidth="1"/>
    <col min="31" max="31" width="9.875" bestFit="1" customWidth="1"/>
    <col min="32" max="32" width="13" bestFit="1" customWidth="1"/>
    <col min="33" max="33" width="9.5" bestFit="1" customWidth="1"/>
    <col min="34" max="34" width="9.875" bestFit="1" customWidth="1"/>
    <col min="35" max="35" width="13" bestFit="1" customWidth="1"/>
    <col min="36" max="36" width="9.5" bestFit="1" customWidth="1"/>
    <col min="37" max="37" width="9.875" bestFit="1" customWidth="1"/>
    <col min="38" max="38" width="13" bestFit="1" customWidth="1"/>
    <col min="39" max="39" width="9.5" bestFit="1" customWidth="1"/>
    <col min="40" max="40" width="9.875" bestFit="1" customWidth="1"/>
    <col min="41" max="41" width="13" bestFit="1" customWidth="1"/>
    <col min="42" max="42" width="9.5" bestFit="1" customWidth="1"/>
    <col min="43" max="43" width="9.875" bestFit="1" customWidth="1"/>
    <col min="44" max="44" width="13" bestFit="1" customWidth="1"/>
    <col min="45" max="45" width="9.5" bestFit="1" customWidth="1"/>
    <col min="46" max="46" width="9.875" bestFit="1" customWidth="1"/>
    <col min="47" max="49" width="9" style="5"/>
    <col min="50" max="61" width="2.5" style="5" hidden="1" customWidth="1"/>
    <col min="62" max="272" width="9" style="5"/>
    <col min="273" max="273" width="17.125" style="5" bestFit="1" customWidth="1"/>
    <col min="274" max="274" width="27.375" style="5" bestFit="1" customWidth="1"/>
    <col min="275" max="275" width="47.875" style="5" bestFit="1" customWidth="1"/>
    <col min="276" max="278" width="13.625" style="5" bestFit="1" customWidth="1"/>
    <col min="279" max="280" width="20.5" style="5" bestFit="1" customWidth="1"/>
    <col min="281" max="282" width="17.125" style="5" bestFit="1" customWidth="1"/>
    <col min="283" max="283" width="13.625" style="5" bestFit="1" customWidth="1"/>
    <col min="284" max="284" width="31.25" style="5" bestFit="1" customWidth="1"/>
    <col min="285" max="528" width="9" style="5"/>
    <col min="529" max="529" width="17.125" style="5" bestFit="1" customWidth="1"/>
    <col min="530" max="530" width="27.375" style="5" bestFit="1" customWidth="1"/>
    <col min="531" max="531" width="47.875" style="5" bestFit="1" customWidth="1"/>
    <col min="532" max="534" width="13.625" style="5" bestFit="1" customWidth="1"/>
    <col min="535" max="536" width="20.5" style="5" bestFit="1" customWidth="1"/>
    <col min="537" max="538" width="17.125" style="5" bestFit="1" customWidth="1"/>
    <col min="539" max="539" width="13.625" style="5" bestFit="1" customWidth="1"/>
    <col min="540" max="540" width="31.25" style="5" bestFit="1" customWidth="1"/>
    <col min="541" max="784" width="9" style="5"/>
    <col min="785" max="785" width="17.125" style="5" bestFit="1" customWidth="1"/>
    <col min="786" max="786" width="27.375" style="5" bestFit="1" customWidth="1"/>
    <col min="787" max="787" width="47.875" style="5" bestFit="1" customWidth="1"/>
    <col min="788" max="790" width="13.625" style="5" bestFit="1" customWidth="1"/>
    <col min="791" max="792" width="20.5" style="5" bestFit="1" customWidth="1"/>
    <col min="793" max="794" width="17.125" style="5" bestFit="1" customWidth="1"/>
    <col min="795" max="795" width="13.625" style="5" bestFit="1" customWidth="1"/>
    <col min="796" max="796" width="31.25" style="5" bestFit="1" customWidth="1"/>
    <col min="797" max="1040" width="9" style="5"/>
    <col min="1041" max="1041" width="17.125" style="5" bestFit="1" customWidth="1"/>
    <col min="1042" max="1042" width="27.375" style="5" bestFit="1" customWidth="1"/>
    <col min="1043" max="1043" width="47.875" style="5" bestFit="1" customWidth="1"/>
    <col min="1044" max="1046" width="13.625" style="5" bestFit="1" customWidth="1"/>
    <col min="1047" max="1048" width="20.5" style="5" bestFit="1" customWidth="1"/>
    <col min="1049" max="1050" width="17.125" style="5" bestFit="1" customWidth="1"/>
    <col min="1051" max="1051" width="13.625" style="5" bestFit="1" customWidth="1"/>
    <col min="1052" max="1052" width="31.25" style="5" bestFit="1" customWidth="1"/>
    <col min="1053" max="1296" width="9" style="5"/>
    <col min="1297" max="1297" width="17.125" style="5" bestFit="1" customWidth="1"/>
    <col min="1298" max="1298" width="27.375" style="5" bestFit="1" customWidth="1"/>
    <col min="1299" max="1299" width="47.875" style="5" bestFit="1" customWidth="1"/>
    <col min="1300" max="1302" width="13.625" style="5" bestFit="1" customWidth="1"/>
    <col min="1303" max="1304" width="20.5" style="5" bestFit="1" customWidth="1"/>
    <col min="1305" max="1306" width="17.125" style="5" bestFit="1" customWidth="1"/>
    <col min="1307" max="1307" width="13.625" style="5" bestFit="1" customWidth="1"/>
    <col min="1308" max="1308" width="31.25" style="5" bestFit="1" customWidth="1"/>
    <col min="1309" max="1552" width="9" style="5"/>
    <col min="1553" max="1553" width="17.125" style="5" bestFit="1" customWidth="1"/>
    <col min="1554" max="1554" width="27.375" style="5" bestFit="1" customWidth="1"/>
    <col min="1555" max="1555" width="47.875" style="5" bestFit="1" customWidth="1"/>
    <col min="1556" max="1558" width="13.625" style="5" bestFit="1" customWidth="1"/>
    <col min="1559" max="1560" width="20.5" style="5" bestFit="1" customWidth="1"/>
    <col min="1561" max="1562" width="17.125" style="5" bestFit="1" customWidth="1"/>
    <col min="1563" max="1563" width="13.625" style="5" bestFit="1" customWidth="1"/>
    <col min="1564" max="1564" width="31.25" style="5" bestFit="1" customWidth="1"/>
    <col min="1565" max="1808" width="9" style="5"/>
    <col min="1809" max="1809" width="17.125" style="5" bestFit="1" customWidth="1"/>
    <col min="1810" max="1810" width="27.375" style="5" bestFit="1" customWidth="1"/>
    <col min="1811" max="1811" width="47.875" style="5" bestFit="1" customWidth="1"/>
    <col min="1812" max="1814" width="13.625" style="5" bestFit="1" customWidth="1"/>
    <col min="1815" max="1816" width="20.5" style="5" bestFit="1" customWidth="1"/>
    <col min="1817" max="1818" width="17.125" style="5" bestFit="1" customWidth="1"/>
    <col min="1819" max="1819" width="13.625" style="5" bestFit="1" customWidth="1"/>
    <col min="1820" max="1820" width="31.25" style="5" bestFit="1" customWidth="1"/>
    <col min="1821" max="2064" width="9" style="5"/>
    <col min="2065" max="2065" width="17.125" style="5" bestFit="1" customWidth="1"/>
    <col min="2066" max="2066" width="27.375" style="5" bestFit="1" customWidth="1"/>
    <col min="2067" max="2067" width="47.875" style="5" bestFit="1" customWidth="1"/>
    <col min="2068" max="2070" width="13.625" style="5" bestFit="1" customWidth="1"/>
    <col min="2071" max="2072" width="20.5" style="5" bestFit="1" customWidth="1"/>
    <col min="2073" max="2074" width="17.125" style="5" bestFit="1" customWidth="1"/>
    <col min="2075" max="2075" width="13.625" style="5" bestFit="1" customWidth="1"/>
    <col min="2076" max="2076" width="31.25" style="5" bestFit="1" customWidth="1"/>
    <col min="2077" max="2320" width="9" style="5"/>
    <col min="2321" max="2321" width="17.125" style="5" bestFit="1" customWidth="1"/>
    <col min="2322" max="2322" width="27.375" style="5" bestFit="1" customWidth="1"/>
    <col min="2323" max="2323" width="47.875" style="5" bestFit="1" customWidth="1"/>
    <col min="2324" max="2326" width="13.625" style="5" bestFit="1" customWidth="1"/>
    <col min="2327" max="2328" width="20.5" style="5" bestFit="1" customWidth="1"/>
    <col min="2329" max="2330" width="17.125" style="5" bestFit="1" customWidth="1"/>
    <col min="2331" max="2331" width="13.625" style="5" bestFit="1" customWidth="1"/>
    <col min="2332" max="2332" width="31.25" style="5" bestFit="1" customWidth="1"/>
    <col min="2333" max="2576" width="9" style="5"/>
    <col min="2577" max="2577" width="17.125" style="5" bestFit="1" customWidth="1"/>
    <col min="2578" max="2578" width="27.375" style="5" bestFit="1" customWidth="1"/>
    <col min="2579" max="2579" width="47.875" style="5" bestFit="1" customWidth="1"/>
    <col min="2580" max="2582" width="13.625" style="5" bestFit="1" customWidth="1"/>
    <col min="2583" max="2584" width="20.5" style="5" bestFit="1" customWidth="1"/>
    <col min="2585" max="2586" width="17.125" style="5" bestFit="1" customWidth="1"/>
    <col min="2587" max="2587" width="13.625" style="5" bestFit="1" customWidth="1"/>
    <col min="2588" max="2588" width="31.25" style="5" bestFit="1" customWidth="1"/>
    <col min="2589" max="2832" width="9" style="5"/>
    <col min="2833" max="2833" width="17.125" style="5" bestFit="1" customWidth="1"/>
    <col min="2834" max="2834" width="27.375" style="5" bestFit="1" customWidth="1"/>
    <col min="2835" max="2835" width="47.875" style="5" bestFit="1" customWidth="1"/>
    <col min="2836" max="2838" width="13.625" style="5" bestFit="1" customWidth="1"/>
    <col min="2839" max="2840" width="20.5" style="5" bestFit="1" customWidth="1"/>
    <col min="2841" max="2842" width="17.125" style="5" bestFit="1" customWidth="1"/>
    <col min="2843" max="2843" width="13.625" style="5" bestFit="1" customWidth="1"/>
    <col min="2844" max="2844" width="31.25" style="5" bestFit="1" customWidth="1"/>
    <col min="2845" max="3088" width="9" style="5"/>
    <col min="3089" max="3089" width="17.125" style="5" bestFit="1" customWidth="1"/>
    <col min="3090" max="3090" width="27.375" style="5" bestFit="1" customWidth="1"/>
    <col min="3091" max="3091" width="47.875" style="5" bestFit="1" customWidth="1"/>
    <col min="3092" max="3094" width="13.625" style="5" bestFit="1" customWidth="1"/>
    <col min="3095" max="3096" width="20.5" style="5" bestFit="1" customWidth="1"/>
    <col min="3097" max="3098" width="17.125" style="5" bestFit="1" customWidth="1"/>
    <col min="3099" max="3099" width="13.625" style="5" bestFit="1" customWidth="1"/>
    <col min="3100" max="3100" width="31.25" style="5" bestFit="1" customWidth="1"/>
    <col min="3101" max="3344" width="9" style="5"/>
    <col min="3345" max="3345" width="17.125" style="5" bestFit="1" customWidth="1"/>
    <col min="3346" max="3346" width="27.375" style="5" bestFit="1" customWidth="1"/>
    <col min="3347" max="3347" width="47.875" style="5" bestFit="1" customWidth="1"/>
    <col min="3348" max="3350" width="13.625" style="5" bestFit="1" customWidth="1"/>
    <col min="3351" max="3352" width="20.5" style="5" bestFit="1" customWidth="1"/>
    <col min="3353" max="3354" width="17.125" style="5" bestFit="1" customWidth="1"/>
    <col min="3355" max="3355" width="13.625" style="5" bestFit="1" customWidth="1"/>
    <col min="3356" max="3356" width="31.25" style="5" bestFit="1" customWidth="1"/>
    <col min="3357" max="3600" width="9" style="5"/>
    <col min="3601" max="3601" width="17.125" style="5" bestFit="1" customWidth="1"/>
    <col min="3602" max="3602" width="27.375" style="5" bestFit="1" customWidth="1"/>
    <col min="3603" max="3603" width="47.875" style="5" bestFit="1" customWidth="1"/>
    <col min="3604" max="3606" width="13.625" style="5" bestFit="1" customWidth="1"/>
    <col min="3607" max="3608" width="20.5" style="5" bestFit="1" customWidth="1"/>
    <col min="3609" max="3610" width="17.125" style="5" bestFit="1" customWidth="1"/>
    <col min="3611" max="3611" width="13.625" style="5" bestFit="1" customWidth="1"/>
    <col min="3612" max="3612" width="31.25" style="5" bestFit="1" customWidth="1"/>
    <col min="3613" max="3856" width="9" style="5"/>
    <col min="3857" max="3857" width="17.125" style="5" bestFit="1" customWidth="1"/>
    <col min="3858" max="3858" width="27.375" style="5" bestFit="1" customWidth="1"/>
    <col min="3859" max="3859" width="47.875" style="5" bestFit="1" customWidth="1"/>
    <col min="3860" max="3862" width="13.625" style="5" bestFit="1" customWidth="1"/>
    <col min="3863" max="3864" width="20.5" style="5" bestFit="1" customWidth="1"/>
    <col min="3865" max="3866" width="17.125" style="5" bestFit="1" customWidth="1"/>
    <col min="3867" max="3867" width="13.625" style="5" bestFit="1" customWidth="1"/>
    <col min="3868" max="3868" width="31.25" style="5" bestFit="1" customWidth="1"/>
    <col min="3869" max="4112" width="9" style="5"/>
    <col min="4113" max="4113" width="17.125" style="5" bestFit="1" customWidth="1"/>
    <col min="4114" max="4114" width="27.375" style="5" bestFit="1" customWidth="1"/>
    <col min="4115" max="4115" width="47.875" style="5" bestFit="1" customWidth="1"/>
    <col min="4116" max="4118" width="13.625" style="5" bestFit="1" customWidth="1"/>
    <col min="4119" max="4120" width="20.5" style="5" bestFit="1" customWidth="1"/>
    <col min="4121" max="4122" width="17.125" style="5" bestFit="1" customWidth="1"/>
    <col min="4123" max="4123" width="13.625" style="5" bestFit="1" customWidth="1"/>
    <col min="4124" max="4124" width="31.25" style="5" bestFit="1" customWidth="1"/>
    <col min="4125" max="4368" width="9" style="5"/>
    <col min="4369" max="4369" width="17.125" style="5" bestFit="1" customWidth="1"/>
    <col min="4370" max="4370" width="27.375" style="5" bestFit="1" customWidth="1"/>
    <col min="4371" max="4371" width="47.875" style="5" bestFit="1" customWidth="1"/>
    <col min="4372" max="4374" width="13.625" style="5" bestFit="1" customWidth="1"/>
    <col min="4375" max="4376" width="20.5" style="5" bestFit="1" customWidth="1"/>
    <col min="4377" max="4378" width="17.125" style="5" bestFit="1" customWidth="1"/>
    <col min="4379" max="4379" width="13.625" style="5" bestFit="1" customWidth="1"/>
    <col min="4380" max="4380" width="31.25" style="5" bestFit="1" customWidth="1"/>
    <col min="4381" max="4624" width="9" style="5"/>
    <col min="4625" max="4625" width="17.125" style="5" bestFit="1" customWidth="1"/>
    <col min="4626" max="4626" width="27.375" style="5" bestFit="1" customWidth="1"/>
    <col min="4627" max="4627" width="47.875" style="5" bestFit="1" customWidth="1"/>
    <col min="4628" max="4630" width="13.625" style="5" bestFit="1" customWidth="1"/>
    <col min="4631" max="4632" width="20.5" style="5" bestFit="1" customWidth="1"/>
    <col min="4633" max="4634" width="17.125" style="5" bestFit="1" customWidth="1"/>
    <col min="4635" max="4635" width="13.625" style="5" bestFit="1" customWidth="1"/>
    <col min="4636" max="4636" width="31.25" style="5" bestFit="1" customWidth="1"/>
    <col min="4637" max="4880" width="9" style="5"/>
    <col min="4881" max="4881" width="17.125" style="5" bestFit="1" customWidth="1"/>
    <col min="4882" max="4882" width="27.375" style="5" bestFit="1" customWidth="1"/>
    <col min="4883" max="4883" width="47.875" style="5" bestFit="1" customWidth="1"/>
    <col min="4884" max="4886" width="13.625" style="5" bestFit="1" customWidth="1"/>
    <col min="4887" max="4888" width="20.5" style="5" bestFit="1" customWidth="1"/>
    <col min="4889" max="4890" width="17.125" style="5" bestFit="1" customWidth="1"/>
    <col min="4891" max="4891" width="13.625" style="5" bestFit="1" customWidth="1"/>
    <col min="4892" max="4892" width="31.25" style="5" bestFit="1" customWidth="1"/>
    <col min="4893" max="5136" width="9" style="5"/>
    <col min="5137" max="5137" width="17.125" style="5" bestFit="1" customWidth="1"/>
    <col min="5138" max="5138" width="27.375" style="5" bestFit="1" customWidth="1"/>
    <col min="5139" max="5139" width="47.875" style="5" bestFit="1" customWidth="1"/>
    <col min="5140" max="5142" width="13.625" style="5" bestFit="1" customWidth="1"/>
    <col min="5143" max="5144" width="20.5" style="5" bestFit="1" customWidth="1"/>
    <col min="5145" max="5146" width="17.125" style="5" bestFit="1" customWidth="1"/>
    <col min="5147" max="5147" width="13.625" style="5" bestFit="1" customWidth="1"/>
    <col min="5148" max="5148" width="31.25" style="5" bestFit="1" customWidth="1"/>
    <col min="5149" max="5392" width="9" style="5"/>
    <col min="5393" max="5393" width="17.125" style="5" bestFit="1" customWidth="1"/>
    <col min="5394" max="5394" width="27.375" style="5" bestFit="1" customWidth="1"/>
    <col min="5395" max="5395" width="47.875" style="5" bestFit="1" customWidth="1"/>
    <col min="5396" max="5398" width="13.625" style="5" bestFit="1" customWidth="1"/>
    <col min="5399" max="5400" width="20.5" style="5" bestFit="1" customWidth="1"/>
    <col min="5401" max="5402" width="17.125" style="5" bestFit="1" customWidth="1"/>
    <col min="5403" max="5403" width="13.625" style="5" bestFit="1" customWidth="1"/>
    <col min="5404" max="5404" width="31.25" style="5" bestFit="1" customWidth="1"/>
    <col min="5405" max="5648" width="9" style="5"/>
    <col min="5649" max="5649" width="17.125" style="5" bestFit="1" customWidth="1"/>
    <col min="5650" max="5650" width="27.375" style="5" bestFit="1" customWidth="1"/>
    <col min="5651" max="5651" width="47.875" style="5" bestFit="1" customWidth="1"/>
    <col min="5652" max="5654" width="13.625" style="5" bestFit="1" customWidth="1"/>
    <col min="5655" max="5656" width="20.5" style="5" bestFit="1" customWidth="1"/>
    <col min="5657" max="5658" width="17.125" style="5" bestFit="1" customWidth="1"/>
    <col min="5659" max="5659" width="13.625" style="5" bestFit="1" customWidth="1"/>
    <col min="5660" max="5660" width="31.25" style="5" bestFit="1" customWidth="1"/>
    <col min="5661" max="5904" width="9" style="5"/>
    <col min="5905" max="5905" width="17.125" style="5" bestFit="1" customWidth="1"/>
    <col min="5906" max="5906" width="27.375" style="5" bestFit="1" customWidth="1"/>
    <col min="5907" max="5907" width="47.875" style="5" bestFit="1" customWidth="1"/>
    <col min="5908" max="5910" width="13.625" style="5" bestFit="1" customWidth="1"/>
    <col min="5911" max="5912" width="20.5" style="5" bestFit="1" customWidth="1"/>
    <col min="5913" max="5914" width="17.125" style="5" bestFit="1" customWidth="1"/>
    <col min="5915" max="5915" width="13.625" style="5" bestFit="1" customWidth="1"/>
    <col min="5916" max="5916" width="31.25" style="5" bestFit="1" customWidth="1"/>
    <col min="5917" max="6160" width="9" style="5"/>
    <col min="6161" max="6161" width="17.125" style="5" bestFit="1" customWidth="1"/>
    <col min="6162" max="6162" width="27.375" style="5" bestFit="1" customWidth="1"/>
    <col min="6163" max="6163" width="47.875" style="5" bestFit="1" customWidth="1"/>
    <col min="6164" max="6166" width="13.625" style="5" bestFit="1" customWidth="1"/>
    <col min="6167" max="6168" width="20.5" style="5" bestFit="1" customWidth="1"/>
    <col min="6169" max="6170" width="17.125" style="5" bestFit="1" customWidth="1"/>
    <col min="6171" max="6171" width="13.625" style="5" bestFit="1" customWidth="1"/>
    <col min="6172" max="6172" width="31.25" style="5" bestFit="1" customWidth="1"/>
    <col min="6173" max="6416" width="9" style="5"/>
    <col min="6417" max="6417" width="17.125" style="5" bestFit="1" customWidth="1"/>
    <col min="6418" max="6418" width="27.375" style="5" bestFit="1" customWidth="1"/>
    <col min="6419" max="6419" width="47.875" style="5" bestFit="1" customWidth="1"/>
    <col min="6420" max="6422" width="13.625" style="5" bestFit="1" customWidth="1"/>
    <col min="6423" max="6424" width="20.5" style="5" bestFit="1" customWidth="1"/>
    <col min="6425" max="6426" width="17.125" style="5" bestFit="1" customWidth="1"/>
    <col min="6427" max="6427" width="13.625" style="5" bestFit="1" customWidth="1"/>
    <col min="6428" max="6428" width="31.25" style="5" bestFit="1" customWidth="1"/>
    <col min="6429" max="6672" width="9" style="5"/>
    <col min="6673" max="6673" width="17.125" style="5" bestFit="1" customWidth="1"/>
    <col min="6674" max="6674" width="27.375" style="5" bestFit="1" customWidth="1"/>
    <col min="6675" max="6675" width="47.875" style="5" bestFit="1" customWidth="1"/>
    <col min="6676" max="6678" width="13.625" style="5" bestFit="1" customWidth="1"/>
    <col min="6679" max="6680" width="20.5" style="5" bestFit="1" customWidth="1"/>
    <col min="6681" max="6682" width="17.125" style="5" bestFit="1" customWidth="1"/>
    <col min="6683" max="6683" width="13.625" style="5" bestFit="1" customWidth="1"/>
    <col min="6684" max="6684" width="31.25" style="5" bestFit="1" customWidth="1"/>
    <col min="6685" max="6928" width="9" style="5"/>
    <col min="6929" max="6929" width="17.125" style="5" bestFit="1" customWidth="1"/>
    <col min="6930" max="6930" width="27.375" style="5" bestFit="1" customWidth="1"/>
    <col min="6931" max="6931" width="47.875" style="5" bestFit="1" customWidth="1"/>
    <col min="6932" max="6934" width="13.625" style="5" bestFit="1" customWidth="1"/>
    <col min="6935" max="6936" width="20.5" style="5" bestFit="1" customWidth="1"/>
    <col min="6937" max="6938" width="17.125" style="5" bestFit="1" customWidth="1"/>
    <col min="6939" max="6939" width="13.625" style="5" bestFit="1" customWidth="1"/>
    <col min="6940" max="6940" width="31.25" style="5" bestFit="1" customWidth="1"/>
    <col min="6941" max="7184" width="9" style="5"/>
    <col min="7185" max="7185" width="17.125" style="5" bestFit="1" customWidth="1"/>
    <col min="7186" max="7186" width="27.375" style="5" bestFit="1" customWidth="1"/>
    <col min="7187" max="7187" width="47.875" style="5" bestFit="1" customWidth="1"/>
    <col min="7188" max="7190" width="13.625" style="5" bestFit="1" customWidth="1"/>
    <col min="7191" max="7192" width="20.5" style="5" bestFit="1" customWidth="1"/>
    <col min="7193" max="7194" width="17.125" style="5" bestFit="1" customWidth="1"/>
    <col min="7195" max="7195" width="13.625" style="5" bestFit="1" customWidth="1"/>
    <col min="7196" max="7196" width="31.25" style="5" bestFit="1" customWidth="1"/>
    <col min="7197" max="7440" width="9" style="5"/>
    <col min="7441" max="7441" width="17.125" style="5" bestFit="1" customWidth="1"/>
    <col min="7442" max="7442" width="27.375" style="5" bestFit="1" customWidth="1"/>
    <col min="7443" max="7443" width="47.875" style="5" bestFit="1" customWidth="1"/>
    <col min="7444" max="7446" width="13.625" style="5" bestFit="1" customWidth="1"/>
    <col min="7447" max="7448" width="20.5" style="5" bestFit="1" customWidth="1"/>
    <col min="7449" max="7450" width="17.125" style="5" bestFit="1" customWidth="1"/>
    <col min="7451" max="7451" width="13.625" style="5" bestFit="1" customWidth="1"/>
    <col min="7452" max="7452" width="31.25" style="5" bestFit="1" customWidth="1"/>
    <col min="7453" max="7696" width="9" style="5"/>
    <col min="7697" max="7697" width="17.125" style="5" bestFit="1" customWidth="1"/>
    <col min="7698" max="7698" width="27.375" style="5" bestFit="1" customWidth="1"/>
    <col min="7699" max="7699" width="47.875" style="5" bestFit="1" customWidth="1"/>
    <col min="7700" max="7702" width="13.625" style="5" bestFit="1" customWidth="1"/>
    <col min="7703" max="7704" width="20.5" style="5" bestFit="1" customWidth="1"/>
    <col min="7705" max="7706" width="17.125" style="5" bestFit="1" customWidth="1"/>
    <col min="7707" max="7707" width="13.625" style="5" bestFit="1" customWidth="1"/>
    <col min="7708" max="7708" width="31.25" style="5" bestFit="1" customWidth="1"/>
    <col min="7709" max="7952" width="9" style="5"/>
    <col min="7953" max="7953" width="17.125" style="5" bestFit="1" customWidth="1"/>
    <col min="7954" max="7954" width="27.375" style="5" bestFit="1" customWidth="1"/>
    <col min="7955" max="7955" width="47.875" style="5" bestFit="1" customWidth="1"/>
    <col min="7956" max="7958" width="13.625" style="5" bestFit="1" customWidth="1"/>
    <col min="7959" max="7960" width="20.5" style="5" bestFit="1" customWidth="1"/>
    <col min="7961" max="7962" width="17.125" style="5" bestFit="1" customWidth="1"/>
    <col min="7963" max="7963" width="13.625" style="5" bestFit="1" customWidth="1"/>
    <col min="7964" max="7964" width="31.25" style="5" bestFit="1" customWidth="1"/>
    <col min="7965" max="8208" width="9" style="5"/>
    <col min="8209" max="8209" width="17.125" style="5" bestFit="1" customWidth="1"/>
    <col min="8210" max="8210" width="27.375" style="5" bestFit="1" customWidth="1"/>
    <col min="8211" max="8211" width="47.875" style="5" bestFit="1" customWidth="1"/>
    <col min="8212" max="8214" width="13.625" style="5" bestFit="1" customWidth="1"/>
    <col min="8215" max="8216" width="20.5" style="5" bestFit="1" customWidth="1"/>
    <col min="8217" max="8218" width="17.125" style="5" bestFit="1" customWidth="1"/>
    <col min="8219" max="8219" width="13.625" style="5" bestFit="1" customWidth="1"/>
    <col min="8220" max="8220" width="31.25" style="5" bestFit="1" customWidth="1"/>
    <col min="8221" max="8464" width="9" style="5"/>
    <col min="8465" max="8465" width="17.125" style="5" bestFit="1" customWidth="1"/>
    <col min="8466" max="8466" width="27.375" style="5" bestFit="1" customWidth="1"/>
    <col min="8467" max="8467" width="47.875" style="5" bestFit="1" customWidth="1"/>
    <col min="8468" max="8470" width="13.625" style="5" bestFit="1" customWidth="1"/>
    <col min="8471" max="8472" width="20.5" style="5" bestFit="1" customWidth="1"/>
    <col min="8473" max="8474" width="17.125" style="5" bestFit="1" customWidth="1"/>
    <col min="8475" max="8475" width="13.625" style="5" bestFit="1" customWidth="1"/>
    <col min="8476" max="8476" width="31.25" style="5" bestFit="1" customWidth="1"/>
    <col min="8477" max="8720" width="9" style="5"/>
    <col min="8721" max="8721" width="17.125" style="5" bestFit="1" customWidth="1"/>
    <col min="8722" max="8722" width="27.375" style="5" bestFit="1" customWidth="1"/>
    <col min="8723" max="8723" width="47.875" style="5" bestFit="1" customWidth="1"/>
    <col min="8724" max="8726" width="13.625" style="5" bestFit="1" customWidth="1"/>
    <col min="8727" max="8728" width="20.5" style="5" bestFit="1" customWidth="1"/>
    <col min="8729" max="8730" width="17.125" style="5" bestFit="1" customWidth="1"/>
    <col min="8731" max="8731" width="13.625" style="5" bestFit="1" customWidth="1"/>
    <col min="8732" max="8732" width="31.25" style="5" bestFit="1" customWidth="1"/>
    <col min="8733" max="8976" width="9" style="5"/>
    <col min="8977" max="8977" width="17.125" style="5" bestFit="1" customWidth="1"/>
    <col min="8978" max="8978" width="27.375" style="5" bestFit="1" customWidth="1"/>
    <col min="8979" max="8979" width="47.875" style="5" bestFit="1" customWidth="1"/>
    <col min="8980" max="8982" width="13.625" style="5" bestFit="1" customWidth="1"/>
    <col min="8983" max="8984" width="20.5" style="5" bestFit="1" customWidth="1"/>
    <col min="8985" max="8986" width="17.125" style="5" bestFit="1" customWidth="1"/>
    <col min="8987" max="8987" width="13.625" style="5" bestFit="1" customWidth="1"/>
    <col min="8988" max="8988" width="31.25" style="5" bestFit="1" customWidth="1"/>
    <col min="8989" max="9232" width="9" style="5"/>
    <col min="9233" max="9233" width="17.125" style="5" bestFit="1" customWidth="1"/>
    <col min="9234" max="9234" width="27.375" style="5" bestFit="1" customWidth="1"/>
    <col min="9235" max="9235" width="47.875" style="5" bestFit="1" customWidth="1"/>
    <col min="9236" max="9238" width="13.625" style="5" bestFit="1" customWidth="1"/>
    <col min="9239" max="9240" width="20.5" style="5" bestFit="1" customWidth="1"/>
    <col min="9241" max="9242" width="17.125" style="5" bestFit="1" customWidth="1"/>
    <col min="9243" max="9243" width="13.625" style="5" bestFit="1" customWidth="1"/>
    <col min="9244" max="9244" width="31.25" style="5" bestFit="1" customWidth="1"/>
    <col min="9245" max="9488" width="9" style="5"/>
    <col min="9489" max="9489" width="17.125" style="5" bestFit="1" customWidth="1"/>
    <col min="9490" max="9490" width="27.375" style="5" bestFit="1" customWidth="1"/>
    <col min="9491" max="9491" width="47.875" style="5" bestFit="1" customWidth="1"/>
    <col min="9492" max="9494" width="13.625" style="5" bestFit="1" customWidth="1"/>
    <col min="9495" max="9496" width="20.5" style="5" bestFit="1" customWidth="1"/>
    <col min="9497" max="9498" width="17.125" style="5" bestFit="1" customWidth="1"/>
    <col min="9499" max="9499" width="13.625" style="5" bestFit="1" customWidth="1"/>
    <col min="9500" max="9500" width="31.25" style="5" bestFit="1" customWidth="1"/>
    <col min="9501" max="9744" width="9" style="5"/>
    <col min="9745" max="9745" width="17.125" style="5" bestFit="1" customWidth="1"/>
    <col min="9746" max="9746" width="27.375" style="5" bestFit="1" customWidth="1"/>
    <col min="9747" max="9747" width="47.875" style="5" bestFit="1" customWidth="1"/>
    <col min="9748" max="9750" width="13.625" style="5" bestFit="1" customWidth="1"/>
    <col min="9751" max="9752" width="20.5" style="5" bestFit="1" customWidth="1"/>
    <col min="9753" max="9754" width="17.125" style="5" bestFit="1" customWidth="1"/>
    <col min="9755" max="9755" width="13.625" style="5" bestFit="1" customWidth="1"/>
    <col min="9756" max="9756" width="31.25" style="5" bestFit="1" customWidth="1"/>
    <col min="9757" max="10000" width="9" style="5"/>
    <col min="10001" max="10001" width="17.125" style="5" bestFit="1" customWidth="1"/>
    <col min="10002" max="10002" width="27.375" style="5" bestFit="1" customWidth="1"/>
    <col min="10003" max="10003" width="47.875" style="5" bestFit="1" customWidth="1"/>
    <col min="10004" max="10006" width="13.625" style="5" bestFit="1" customWidth="1"/>
    <col min="10007" max="10008" width="20.5" style="5" bestFit="1" customWidth="1"/>
    <col min="10009" max="10010" width="17.125" style="5" bestFit="1" customWidth="1"/>
    <col min="10011" max="10011" width="13.625" style="5" bestFit="1" customWidth="1"/>
    <col min="10012" max="10012" width="31.25" style="5" bestFit="1" customWidth="1"/>
    <col min="10013" max="10256" width="9" style="5"/>
    <col min="10257" max="10257" width="17.125" style="5" bestFit="1" customWidth="1"/>
    <col min="10258" max="10258" width="27.375" style="5" bestFit="1" customWidth="1"/>
    <col min="10259" max="10259" width="47.875" style="5" bestFit="1" customWidth="1"/>
    <col min="10260" max="10262" width="13.625" style="5" bestFit="1" customWidth="1"/>
    <col min="10263" max="10264" width="20.5" style="5" bestFit="1" customWidth="1"/>
    <col min="10265" max="10266" width="17.125" style="5" bestFit="1" customWidth="1"/>
    <col min="10267" max="10267" width="13.625" style="5" bestFit="1" customWidth="1"/>
    <col min="10268" max="10268" width="31.25" style="5" bestFit="1" customWidth="1"/>
    <col min="10269" max="10512" width="9" style="5"/>
    <col min="10513" max="10513" width="17.125" style="5" bestFit="1" customWidth="1"/>
    <col min="10514" max="10514" width="27.375" style="5" bestFit="1" customWidth="1"/>
    <col min="10515" max="10515" width="47.875" style="5" bestFit="1" customWidth="1"/>
    <col min="10516" max="10518" width="13.625" style="5" bestFit="1" customWidth="1"/>
    <col min="10519" max="10520" width="20.5" style="5" bestFit="1" customWidth="1"/>
    <col min="10521" max="10522" width="17.125" style="5" bestFit="1" customWidth="1"/>
    <col min="10523" max="10523" width="13.625" style="5" bestFit="1" customWidth="1"/>
    <col min="10524" max="10524" width="31.25" style="5" bestFit="1" customWidth="1"/>
    <col min="10525" max="10768" width="9" style="5"/>
    <col min="10769" max="10769" width="17.125" style="5" bestFit="1" customWidth="1"/>
    <col min="10770" max="10770" width="27.375" style="5" bestFit="1" customWidth="1"/>
    <col min="10771" max="10771" width="47.875" style="5" bestFit="1" customWidth="1"/>
    <col min="10772" max="10774" width="13.625" style="5" bestFit="1" customWidth="1"/>
    <col min="10775" max="10776" width="20.5" style="5" bestFit="1" customWidth="1"/>
    <col min="10777" max="10778" width="17.125" style="5" bestFit="1" customWidth="1"/>
    <col min="10779" max="10779" width="13.625" style="5" bestFit="1" customWidth="1"/>
    <col min="10780" max="10780" width="31.25" style="5" bestFit="1" customWidth="1"/>
    <col min="10781" max="11024" width="9" style="5"/>
    <col min="11025" max="11025" width="17.125" style="5" bestFit="1" customWidth="1"/>
    <col min="11026" max="11026" width="27.375" style="5" bestFit="1" customWidth="1"/>
    <col min="11027" max="11027" width="47.875" style="5" bestFit="1" customWidth="1"/>
    <col min="11028" max="11030" width="13.625" style="5" bestFit="1" customWidth="1"/>
    <col min="11031" max="11032" width="20.5" style="5" bestFit="1" customWidth="1"/>
    <col min="11033" max="11034" width="17.125" style="5" bestFit="1" customWidth="1"/>
    <col min="11035" max="11035" width="13.625" style="5" bestFit="1" customWidth="1"/>
    <col min="11036" max="11036" width="31.25" style="5" bestFit="1" customWidth="1"/>
    <col min="11037" max="11280" width="9" style="5"/>
    <col min="11281" max="11281" width="17.125" style="5" bestFit="1" customWidth="1"/>
    <col min="11282" max="11282" width="27.375" style="5" bestFit="1" customWidth="1"/>
    <col min="11283" max="11283" width="47.875" style="5" bestFit="1" customWidth="1"/>
    <col min="11284" max="11286" width="13.625" style="5" bestFit="1" customWidth="1"/>
    <col min="11287" max="11288" width="20.5" style="5" bestFit="1" customWidth="1"/>
    <col min="11289" max="11290" width="17.125" style="5" bestFit="1" customWidth="1"/>
    <col min="11291" max="11291" width="13.625" style="5" bestFit="1" customWidth="1"/>
    <col min="11292" max="11292" width="31.25" style="5" bestFit="1" customWidth="1"/>
    <col min="11293" max="11536" width="9" style="5"/>
    <col min="11537" max="11537" width="17.125" style="5" bestFit="1" customWidth="1"/>
    <col min="11538" max="11538" width="27.375" style="5" bestFit="1" customWidth="1"/>
    <col min="11539" max="11539" width="47.875" style="5" bestFit="1" customWidth="1"/>
    <col min="11540" max="11542" width="13.625" style="5" bestFit="1" customWidth="1"/>
    <col min="11543" max="11544" width="20.5" style="5" bestFit="1" customWidth="1"/>
    <col min="11545" max="11546" width="17.125" style="5" bestFit="1" customWidth="1"/>
    <col min="11547" max="11547" width="13.625" style="5" bestFit="1" customWidth="1"/>
    <col min="11548" max="11548" width="31.25" style="5" bestFit="1" customWidth="1"/>
    <col min="11549" max="11792" width="9" style="5"/>
    <col min="11793" max="11793" width="17.125" style="5" bestFit="1" customWidth="1"/>
    <col min="11794" max="11794" width="27.375" style="5" bestFit="1" customWidth="1"/>
    <col min="11795" max="11795" width="47.875" style="5" bestFit="1" customWidth="1"/>
    <col min="11796" max="11798" width="13.625" style="5" bestFit="1" customWidth="1"/>
    <col min="11799" max="11800" width="20.5" style="5" bestFit="1" customWidth="1"/>
    <col min="11801" max="11802" width="17.125" style="5" bestFit="1" customWidth="1"/>
    <col min="11803" max="11803" width="13.625" style="5" bestFit="1" customWidth="1"/>
    <col min="11804" max="11804" width="31.25" style="5" bestFit="1" customWidth="1"/>
    <col min="11805" max="12048" width="9" style="5"/>
    <col min="12049" max="12049" width="17.125" style="5" bestFit="1" customWidth="1"/>
    <col min="12050" max="12050" width="27.375" style="5" bestFit="1" customWidth="1"/>
    <col min="12051" max="12051" width="47.875" style="5" bestFit="1" customWidth="1"/>
    <col min="12052" max="12054" width="13.625" style="5" bestFit="1" customWidth="1"/>
    <col min="12055" max="12056" width="20.5" style="5" bestFit="1" customWidth="1"/>
    <col min="12057" max="12058" width="17.125" style="5" bestFit="1" customWidth="1"/>
    <col min="12059" max="12059" width="13.625" style="5" bestFit="1" customWidth="1"/>
    <col min="12060" max="12060" width="31.25" style="5" bestFit="1" customWidth="1"/>
    <col min="12061" max="12304" width="9" style="5"/>
    <col min="12305" max="12305" width="17.125" style="5" bestFit="1" customWidth="1"/>
    <col min="12306" max="12306" width="27.375" style="5" bestFit="1" customWidth="1"/>
    <col min="12307" max="12307" width="47.875" style="5" bestFit="1" customWidth="1"/>
    <col min="12308" max="12310" width="13.625" style="5" bestFit="1" customWidth="1"/>
    <col min="12311" max="12312" width="20.5" style="5" bestFit="1" customWidth="1"/>
    <col min="12313" max="12314" width="17.125" style="5" bestFit="1" customWidth="1"/>
    <col min="12315" max="12315" width="13.625" style="5" bestFit="1" customWidth="1"/>
    <col min="12316" max="12316" width="31.25" style="5" bestFit="1" customWidth="1"/>
    <col min="12317" max="12560" width="9" style="5"/>
    <col min="12561" max="12561" width="17.125" style="5" bestFit="1" customWidth="1"/>
    <col min="12562" max="12562" width="27.375" style="5" bestFit="1" customWidth="1"/>
    <col min="12563" max="12563" width="47.875" style="5" bestFit="1" customWidth="1"/>
    <col min="12564" max="12566" width="13.625" style="5" bestFit="1" customWidth="1"/>
    <col min="12567" max="12568" width="20.5" style="5" bestFit="1" customWidth="1"/>
    <col min="12569" max="12570" width="17.125" style="5" bestFit="1" customWidth="1"/>
    <col min="12571" max="12571" width="13.625" style="5" bestFit="1" customWidth="1"/>
    <col min="12572" max="12572" width="31.25" style="5" bestFit="1" customWidth="1"/>
    <col min="12573" max="12816" width="9" style="5"/>
    <col min="12817" max="12817" width="17.125" style="5" bestFit="1" customWidth="1"/>
    <col min="12818" max="12818" width="27.375" style="5" bestFit="1" customWidth="1"/>
    <col min="12819" max="12819" width="47.875" style="5" bestFit="1" customWidth="1"/>
    <col min="12820" max="12822" width="13.625" style="5" bestFit="1" customWidth="1"/>
    <col min="12823" max="12824" width="20.5" style="5" bestFit="1" customWidth="1"/>
    <col min="12825" max="12826" width="17.125" style="5" bestFit="1" customWidth="1"/>
    <col min="12827" max="12827" width="13.625" style="5" bestFit="1" customWidth="1"/>
    <col min="12828" max="12828" width="31.25" style="5" bestFit="1" customWidth="1"/>
    <col min="12829" max="13072" width="9" style="5"/>
    <col min="13073" max="13073" width="17.125" style="5" bestFit="1" customWidth="1"/>
    <col min="13074" max="13074" width="27.375" style="5" bestFit="1" customWidth="1"/>
    <col min="13075" max="13075" width="47.875" style="5" bestFit="1" customWidth="1"/>
    <col min="13076" max="13078" width="13.625" style="5" bestFit="1" customWidth="1"/>
    <col min="13079" max="13080" width="20.5" style="5" bestFit="1" customWidth="1"/>
    <col min="13081" max="13082" width="17.125" style="5" bestFit="1" customWidth="1"/>
    <col min="13083" max="13083" width="13.625" style="5" bestFit="1" customWidth="1"/>
    <col min="13084" max="13084" width="31.25" style="5" bestFit="1" customWidth="1"/>
    <col min="13085" max="13328" width="9" style="5"/>
    <col min="13329" max="13329" width="17.125" style="5" bestFit="1" customWidth="1"/>
    <col min="13330" max="13330" width="27.375" style="5" bestFit="1" customWidth="1"/>
    <col min="13331" max="13331" width="47.875" style="5" bestFit="1" customWidth="1"/>
    <col min="13332" max="13334" width="13.625" style="5" bestFit="1" customWidth="1"/>
    <col min="13335" max="13336" width="20.5" style="5" bestFit="1" customWidth="1"/>
    <col min="13337" max="13338" width="17.125" style="5" bestFit="1" customWidth="1"/>
    <col min="13339" max="13339" width="13.625" style="5" bestFit="1" customWidth="1"/>
    <col min="13340" max="13340" width="31.25" style="5" bestFit="1" customWidth="1"/>
    <col min="13341" max="13584" width="9" style="5"/>
    <col min="13585" max="13585" width="17.125" style="5" bestFit="1" customWidth="1"/>
    <col min="13586" max="13586" width="27.375" style="5" bestFit="1" customWidth="1"/>
    <col min="13587" max="13587" width="47.875" style="5" bestFit="1" customWidth="1"/>
    <col min="13588" max="13590" width="13.625" style="5" bestFit="1" customWidth="1"/>
    <col min="13591" max="13592" width="20.5" style="5" bestFit="1" customWidth="1"/>
    <col min="13593" max="13594" width="17.125" style="5" bestFit="1" customWidth="1"/>
    <col min="13595" max="13595" width="13.625" style="5" bestFit="1" customWidth="1"/>
    <col min="13596" max="13596" width="31.25" style="5" bestFit="1" customWidth="1"/>
    <col min="13597" max="13840" width="9" style="5"/>
    <col min="13841" max="13841" width="17.125" style="5" bestFit="1" customWidth="1"/>
    <col min="13842" max="13842" width="27.375" style="5" bestFit="1" customWidth="1"/>
    <col min="13843" max="13843" width="47.875" style="5" bestFit="1" customWidth="1"/>
    <col min="13844" max="13846" width="13.625" style="5" bestFit="1" customWidth="1"/>
    <col min="13847" max="13848" width="20.5" style="5" bestFit="1" customWidth="1"/>
    <col min="13849" max="13850" width="17.125" style="5" bestFit="1" customWidth="1"/>
    <col min="13851" max="13851" width="13.625" style="5" bestFit="1" customWidth="1"/>
    <col min="13852" max="13852" width="31.25" style="5" bestFit="1" customWidth="1"/>
    <col min="13853" max="14096" width="9" style="5"/>
    <col min="14097" max="14097" width="17.125" style="5" bestFit="1" customWidth="1"/>
    <col min="14098" max="14098" width="27.375" style="5" bestFit="1" customWidth="1"/>
    <col min="14099" max="14099" width="47.875" style="5" bestFit="1" customWidth="1"/>
    <col min="14100" max="14102" width="13.625" style="5" bestFit="1" customWidth="1"/>
    <col min="14103" max="14104" width="20.5" style="5" bestFit="1" customWidth="1"/>
    <col min="14105" max="14106" width="17.125" style="5" bestFit="1" customWidth="1"/>
    <col min="14107" max="14107" width="13.625" style="5" bestFit="1" customWidth="1"/>
    <col min="14108" max="14108" width="31.25" style="5" bestFit="1" customWidth="1"/>
    <col min="14109" max="14352" width="9" style="5"/>
    <col min="14353" max="14353" width="17.125" style="5" bestFit="1" customWidth="1"/>
    <col min="14354" max="14354" width="27.375" style="5" bestFit="1" customWidth="1"/>
    <col min="14355" max="14355" width="47.875" style="5" bestFit="1" customWidth="1"/>
    <col min="14356" max="14358" width="13.625" style="5" bestFit="1" customWidth="1"/>
    <col min="14359" max="14360" width="20.5" style="5" bestFit="1" customWidth="1"/>
    <col min="14361" max="14362" width="17.125" style="5" bestFit="1" customWidth="1"/>
    <col min="14363" max="14363" width="13.625" style="5" bestFit="1" customWidth="1"/>
    <col min="14364" max="14364" width="31.25" style="5" bestFit="1" customWidth="1"/>
    <col min="14365" max="14608" width="9" style="5"/>
    <col min="14609" max="14609" width="17.125" style="5" bestFit="1" customWidth="1"/>
    <col min="14610" max="14610" width="27.375" style="5" bestFit="1" customWidth="1"/>
    <col min="14611" max="14611" width="47.875" style="5" bestFit="1" customWidth="1"/>
    <col min="14612" max="14614" width="13.625" style="5" bestFit="1" customWidth="1"/>
    <col min="14615" max="14616" width="20.5" style="5" bestFit="1" customWidth="1"/>
    <col min="14617" max="14618" width="17.125" style="5" bestFit="1" customWidth="1"/>
    <col min="14619" max="14619" width="13.625" style="5" bestFit="1" customWidth="1"/>
    <col min="14620" max="14620" width="31.25" style="5" bestFit="1" customWidth="1"/>
    <col min="14621" max="14864" width="9" style="5"/>
    <col min="14865" max="14865" width="17.125" style="5" bestFit="1" customWidth="1"/>
    <col min="14866" max="14866" width="27.375" style="5" bestFit="1" customWidth="1"/>
    <col min="14867" max="14867" width="47.875" style="5" bestFit="1" customWidth="1"/>
    <col min="14868" max="14870" width="13.625" style="5" bestFit="1" customWidth="1"/>
    <col min="14871" max="14872" width="20.5" style="5" bestFit="1" customWidth="1"/>
    <col min="14873" max="14874" width="17.125" style="5" bestFit="1" customWidth="1"/>
    <col min="14875" max="14875" width="13.625" style="5" bestFit="1" customWidth="1"/>
    <col min="14876" max="14876" width="31.25" style="5" bestFit="1" customWidth="1"/>
    <col min="14877" max="15120" width="9" style="5"/>
    <col min="15121" max="15121" width="17.125" style="5" bestFit="1" customWidth="1"/>
    <col min="15122" max="15122" width="27.375" style="5" bestFit="1" customWidth="1"/>
    <col min="15123" max="15123" width="47.875" style="5" bestFit="1" customWidth="1"/>
    <col min="15124" max="15126" width="13.625" style="5" bestFit="1" customWidth="1"/>
    <col min="15127" max="15128" width="20.5" style="5" bestFit="1" customWidth="1"/>
    <col min="15129" max="15130" width="17.125" style="5" bestFit="1" customWidth="1"/>
    <col min="15131" max="15131" width="13.625" style="5" bestFit="1" customWidth="1"/>
    <col min="15132" max="15132" width="31.25" style="5" bestFit="1" customWidth="1"/>
    <col min="15133" max="15376" width="9" style="5"/>
    <col min="15377" max="15377" width="17.125" style="5" bestFit="1" customWidth="1"/>
    <col min="15378" max="15378" width="27.375" style="5" bestFit="1" customWidth="1"/>
    <col min="15379" max="15379" width="47.875" style="5" bestFit="1" customWidth="1"/>
    <col min="15380" max="15382" width="13.625" style="5" bestFit="1" customWidth="1"/>
    <col min="15383" max="15384" width="20.5" style="5" bestFit="1" customWidth="1"/>
    <col min="15385" max="15386" width="17.125" style="5" bestFit="1" customWidth="1"/>
    <col min="15387" max="15387" width="13.625" style="5" bestFit="1" customWidth="1"/>
    <col min="15388" max="15388" width="31.25" style="5" bestFit="1" customWidth="1"/>
    <col min="15389" max="15632" width="9" style="5"/>
    <col min="15633" max="15633" width="17.125" style="5" bestFit="1" customWidth="1"/>
    <col min="15634" max="15634" width="27.375" style="5" bestFit="1" customWidth="1"/>
    <col min="15635" max="15635" width="47.875" style="5" bestFit="1" customWidth="1"/>
    <col min="15636" max="15638" width="13.625" style="5" bestFit="1" customWidth="1"/>
    <col min="15639" max="15640" width="20.5" style="5" bestFit="1" customWidth="1"/>
    <col min="15641" max="15642" width="17.125" style="5" bestFit="1" customWidth="1"/>
    <col min="15643" max="15643" width="13.625" style="5" bestFit="1" customWidth="1"/>
    <col min="15644" max="15644" width="31.25" style="5" bestFit="1" customWidth="1"/>
    <col min="15645" max="15888" width="9" style="5"/>
    <col min="15889" max="15889" width="17.125" style="5" bestFit="1" customWidth="1"/>
    <col min="15890" max="15890" width="27.375" style="5" bestFit="1" customWidth="1"/>
    <col min="15891" max="15891" width="47.875" style="5" bestFit="1" customWidth="1"/>
    <col min="15892" max="15894" width="13.625" style="5" bestFit="1" customWidth="1"/>
    <col min="15895" max="15896" width="20.5" style="5" bestFit="1" customWidth="1"/>
    <col min="15897" max="15898" width="17.125" style="5" bestFit="1" customWidth="1"/>
    <col min="15899" max="15899" width="13.625" style="5" bestFit="1" customWidth="1"/>
    <col min="15900" max="15900" width="31.25" style="5" bestFit="1" customWidth="1"/>
    <col min="15901" max="16144" width="9" style="5"/>
    <col min="16145" max="16145" width="17.125" style="5" bestFit="1" customWidth="1"/>
    <col min="16146" max="16146" width="27.375" style="5" bestFit="1" customWidth="1"/>
    <col min="16147" max="16147" width="47.875" style="5" bestFit="1" customWidth="1"/>
    <col min="16148" max="16150" width="13.625" style="5" bestFit="1" customWidth="1"/>
    <col min="16151" max="16152" width="20.5" style="5" bestFit="1" customWidth="1"/>
    <col min="16153" max="16154" width="17.125" style="5" bestFit="1" customWidth="1"/>
    <col min="16155" max="16155" width="13.625" style="5" bestFit="1" customWidth="1"/>
    <col min="16156" max="16156" width="31.25" style="5" bestFit="1" customWidth="1"/>
    <col min="16157" max="16384" width="9" style="5"/>
  </cols>
  <sheetData>
    <row r="1" spans="1:61" s="134" customFormat="1" ht="33">
      <c r="A1" s="111" t="s">
        <v>6</v>
      </c>
      <c r="B1" s="135" t="s">
        <v>3</v>
      </c>
      <c r="C1" s="135" t="s">
        <v>9</v>
      </c>
      <c r="D1" s="111" t="s">
        <v>29</v>
      </c>
      <c r="E1" s="135" t="s">
        <v>2</v>
      </c>
      <c r="F1" s="111" t="s">
        <v>0</v>
      </c>
      <c r="G1" s="111" t="s">
        <v>1</v>
      </c>
      <c r="H1" s="111" t="s">
        <v>7</v>
      </c>
      <c r="I1" s="111" t="s">
        <v>8</v>
      </c>
      <c r="J1" s="111" t="s">
        <v>4</v>
      </c>
      <c r="K1" s="139" t="s">
        <v>30</v>
      </c>
      <c r="L1" s="139" t="s">
        <v>101</v>
      </c>
      <c r="M1" s="139" t="s">
        <v>67</v>
      </c>
      <c r="N1" s="139" t="s">
        <v>68</v>
      </c>
      <c r="O1" s="139" t="s">
        <v>113</v>
      </c>
      <c r="P1" s="139" t="s">
        <v>70</v>
      </c>
      <c r="Q1" s="139" t="s">
        <v>71</v>
      </c>
      <c r="R1" s="139" t="s">
        <v>114</v>
      </c>
      <c r="S1" s="139" t="s">
        <v>73</v>
      </c>
      <c r="T1" s="139" t="s">
        <v>74</v>
      </c>
      <c r="U1" s="139" t="s">
        <v>115</v>
      </c>
      <c r="V1" s="139" t="s">
        <v>76</v>
      </c>
      <c r="W1" s="139" t="s">
        <v>77</v>
      </c>
      <c r="X1" s="139" t="s">
        <v>116</v>
      </c>
      <c r="Y1" s="139" t="s">
        <v>79</v>
      </c>
      <c r="Z1" s="139" t="s">
        <v>80</v>
      </c>
      <c r="AA1" s="139" t="s">
        <v>117</v>
      </c>
      <c r="AB1" s="139" t="s">
        <v>82</v>
      </c>
      <c r="AC1" s="139" t="s">
        <v>83</v>
      </c>
      <c r="AD1" s="139" t="s">
        <v>118</v>
      </c>
      <c r="AE1" s="139" t="s">
        <v>85</v>
      </c>
      <c r="AF1" s="139" t="s">
        <v>86</v>
      </c>
      <c r="AG1" s="139" t="s">
        <v>119</v>
      </c>
      <c r="AH1" s="139" t="s">
        <v>88</v>
      </c>
      <c r="AI1" s="139" t="s">
        <v>89</v>
      </c>
      <c r="AJ1" s="139" t="s">
        <v>120</v>
      </c>
      <c r="AK1" s="139" t="s">
        <v>91</v>
      </c>
      <c r="AL1" s="139" t="s">
        <v>92</v>
      </c>
      <c r="AM1" s="139" t="s">
        <v>121</v>
      </c>
      <c r="AN1" s="139" t="s">
        <v>94</v>
      </c>
      <c r="AO1" s="139" t="s">
        <v>95</v>
      </c>
      <c r="AP1" s="139" t="s">
        <v>122</v>
      </c>
      <c r="AQ1" s="139" t="s">
        <v>97</v>
      </c>
      <c r="AR1" s="139" t="s">
        <v>98</v>
      </c>
      <c r="AS1" s="139" t="s">
        <v>123</v>
      </c>
      <c r="AT1" s="139" t="s">
        <v>100</v>
      </c>
      <c r="AW1" s="16"/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 ht="15.75" customHeight="1">
      <c r="A2" s="125"/>
      <c r="B2" s="137"/>
      <c r="C2" s="137"/>
      <c r="D2" s="125"/>
      <c r="E2" s="137"/>
      <c r="F2" s="138"/>
      <c r="G2" s="137"/>
      <c r="H2" s="137"/>
      <c r="I2" s="138"/>
      <c r="J2" s="125"/>
      <c r="K2" s="189"/>
      <c r="L2" s="62"/>
      <c r="M2" s="62"/>
      <c r="N2" s="189"/>
      <c r="O2" s="62"/>
      <c r="P2" s="62"/>
      <c r="Q2" s="189"/>
      <c r="R2" s="62"/>
      <c r="S2" s="62"/>
      <c r="T2" s="189"/>
      <c r="U2" s="62"/>
      <c r="V2" s="62"/>
      <c r="W2" s="189"/>
      <c r="X2" s="62"/>
      <c r="Y2" s="62"/>
      <c r="Z2" s="189"/>
      <c r="AA2" s="62"/>
      <c r="AB2" s="62"/>
      <c r="AC2" s="189"/>
      <c r="AD2" s="62"/>
      <c r="AE2" s="62"/>
      <c r="AF2" s="189"/>
      <c r="AG2" s="62"/>
      <c r="AH2" s="62"/>
      <c r="AI2" s="189"/>
      <c r="AJ2" s="62"/>
      <c r="AK2" s="62"/>
      <c r="AL2" s="189"/>
      <c r="AM2" s="62"/>
      <c r="AN2" s="62"/>
      <c r="AO2" s="189"/>
      <c r="AP2" s="62"/>
      <c r="AQ2" s="62"/>
      <c r="AR2" s="189"/>
      <c r="AS2" s="62"/>
      <c r="AT2" s="62"/>
      <c r="AW2" s="16"/>
      <c r="AX2" s="8"/>
    </row>
  </sheetData>
  <sheetProtection autoFilter="0"/>
  <autoFilter ref="A1:AT2"/>
  <customSheetViews>
    <customSheetView guid="{A861FFE5-47A8-4A1C-BC2F-FE36E9E4D730}" scale="90" showAutoFilter="1" hiddenColumns="1">
      <pane xSplit="6" ySplit="1" topLeftCell="AG2" activePane="bottomRight" state="frozen"/>
      <selection pane="bottomRight" activeCell="AL21" sqref="AL21"/>
      <pageMargins left="0.7" right="0.7" top="0.75" bottom="0.75" header="0.3" footer="0.3"/>
      <pageSetup paperSize="9" orientation="portrait" verticalDpi="0" r:id="rId1"/>
      <autoFilter ref="A1:AW12"/>
    </customSheetView>
    <customSheetView guid="{6914DAE4-B291-4528-BE15-ED94CFB87859}" scale="90" showAutoFilter="1" hiddenColumns="1">
      <pane xSplit="6" ySplit="1" topLeftCell="AG2" activePane="bottomRight" state="frozen"/>
      <selection pane="bottomRight" activeCell="AL21" sqref="AL21"/>
      <pageMargins left="0.7" right="0.7" top="0.75" bottom="0.75" header="0.3" footer="0.3"/>
      <pageSetup paperSize="9" orientation="portrait" verticalDpi="0" r:id="rId2"/>
      <autoFilter ref="A1:AW12"/>
    </customSheetView>
    <customSheetView guid="{70BF37BD-48C9-4AF6-BD20-ADCF45D1C544}" scale="90" showAutoFilter="1" hiddenColumns="1">
      <pane xSplit="6" ySplit="1" topLeftCell="G2" activePane="bottomRight" state="frozen"/>
      <selection pane="bottomRight" activeCell="O27" sqref="O27"/>
      <pageMargins left="0.7" right="0.7" top="0.75" bottom="0.75" header="0.3" footer="0.3"/>
      <pageSetup paperSize="9" orientation="portrait" verticalDpi="0" r:id="rId3"/>
      <autoFilter ref="A1:AW21"/>
    </customSheetView>
    <customSheetView guid="{E2D76FEA-D66D-4814-A4DA-E24CF3834F12}" scale="90" showAutoFilter="1" hiddenColumns="1">
      <pane xSplit="6" ySplit="1" topLeftCell="AG2" activePane="bottomRight" state="frozen"/>
      <selection pane="bottomRight" activeCell="AL21" sqref="AL21"/>
      <pageMargins left="0.7" right="0.7" top="0.75" bottom="0.75" header="0.3" footer="0.3"/>
      <pageSetup paperSize="9" orientation="portrait" verticalDpi="0" r:id="rId4"/>
      <autoFilter ref="A1:AW12"/>
    </customSheetView>
    <customSheetView guid="{2E69AC70-BC70-4EA8-B13A-13AD43E7D857}" scale="90" showAutoFilter="1" hiddenColumns="1">
      <pane xSplit="6" ySplit="1" topLeftCell="AG2" activePane="bottomRight" state="frozen"/>
      <selection pane="bottomRight" activeCell="AL21" sqref="AL21"/>
      <pageMargins left="0.7" right="0.7" top="0.75" bottom="0.75" header="0.3" footer="0.3"/>
      <pageSetup paperSize="9" orientation="portrait" verticalDpi="0" r:id="rId5"/>
      <autoFilter ref="A1:AW12"/>
    </customSheetView>
    <customSheetView guid="{3BCB11A7-E6B9-4C90-BBAD-F4FE457F68C6}" scale="90" showAutoFilter="1" hiddenColumns="1">
      <pane xSplit="6" ySplit="1" topLeftCell="AG2" activePane="bottomRight" state="frozen"/>
      <selection pane="bottomRight" activeCell="AL21" sqref="AL21"/>
      <pageMargins left="0.7" right="0.7" top="0.75" bottom="0.75" header="0.3" footer="0.3"/>
      <pageSetup paperSize="9" orientation="portrait" verticalDpi="0" r:id="rId6"/>
      <autoFilter ref="A1:AW12"/>
    </customSheetView>
  </customSheetViews>
  <phoneticPr fontId="2" type="noConversion"/>
  <conditionalFormatting sqref="AT1:AT1048576 M1:M1048576 P1:P1048576 S1:S1048576 V1:V1048576 Y1:Y1048576 AB1:AB1048576 AE1:AE1048576 AH1:AH1048576 AK1:AK1048576 AN1:AN1048576 AQ1:AQ1048576">
    <cfRule type="notContainsBlanks" dxfId="32" priority="1">
      <formula>LEN(TRIM(M1))&gt;0</formula>
    </cfRule>
  </conditionalFormatting>
  <conditionalFormatting sqref="K1:K1048576 N1:N1048576 Q1:Q1048576 T1:T1048576 W1:W1048576 Z1:Z1048576 AC1:AC1048576 AF1:AF1048576 AI1:AI1048576 AL1:AL1048576 AO1:AO1048576 AR1:AR1048576">
    <cfRule type="beginsWith" dxfId="31" priority="24" operator="beginsWith" text="폐">
      <formula>LEFT(K1,LEN("폐"))="폐"</formula>
    </cfRule>
  </conditionalFormatting>
  <pageMargins left="0.7" right="0.7" top="0.75" bottom="0.75" header="0.3" footer="0.3"/>
  <pageSetup paperSize="9" orientation="portrait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zoomScale="90" zoomScaleNormal="90" workbookViewId="0">
      <pane xSplit="6" ySplit="1" topLeftCell="AQ2" activePane="bottomRight" state="frozen"/>
      <selection pane="topRight" activeCell="G1" sqref="G1"/>
      <selection pane="bottomLeft" activeCell="A2" sqref="A2"/>
      <selection pane="bottomRight" activeCell="AV1" sqref="AV1:BI1048576"/>
    </sheetView>
  </sheetViews>
  <sheetFormatPr defaultRowHeight="16.5"/>
  <cols>
    <col min="1" max="1" width="11.375" style="1" bestFit="1" customWidth="1"/>
    <col min="2" max="2" width="15.25" style="1" bestFit="1" customWidth="1"/>
    <col min="3" max="3" width="8.5" style="1" bestFit="1" customWidth="1"/>
    <col min="4" max="4" width="13.25" style="1" bestFit="1" customWidth="1"/>
    <col min="5" max="5" width="15.25" style="1" bestFit="1" customWidth="1"/>
    <col min="6" max="6" width="23.5" style="2" bestFit="1" customWidth="1"/>
    <col min="7" max="7" width="13.25" style="1" bestFit="1" customWidth="1"/>
    <col min="8" max="8" width="9.5" style="1" bestFit="1" customWidth="1"/>
    <col min="9" max="9" width="52.75" style="2" bestFit="1" customWidth="1"/>
    <col min="10" max="10" width="31.625" style="1" bestFit="1" customWidth="1"/>
    <col min="11" max="11" width="13.25" style="45" bestFit="1" customWidth="1"/>
    <col min="12" max="12" width="9.75" bestFit="1" customWidth="1"/>
    <col min="13" max="13" width="13.125" bestFit="1" customWidth="1"/>
    <col min="14" max="14" width="13.25" style="45" bestFit="1" customWidth="1"/>
    <col min="15" max="15" width="9.75" bestFit="1" customWidth="1"/>
    <col min="16" max="16" width="13.125" bestFit="1" customWidth="1"/>
    <col min="17" max="17" width="13.25" style="45" bestFit="1" customWidth="1"/>
    <col min="18" max="18" width="9.75" bestFit="1" customWidth="1"/>
    <col min="19" max="19" width="13.125" bestFit="1" customWidth="1"/>
    <col min="20" max="20" width="13.25" style="45" bestFit="1" customWidth="1"/>
    <col min="21" max="21" width="9.75" bestFit="1" customWidth="1"/>
    <col min="22" max="22" width="13.125" bestFit="1" customWidth="1"/>
    <col min="23" max="23" width="13.25" style="45" bestFit="1" customWidth="1"/>
    <col min="24" max="24" width="9.75" bestFit="1" customWidth="1"/>
    <col min="25" max="25" width="13.125" bestFit="1" customWidth="1"/>
    <col min="26" max="26" width="13.25" style="45" bestFit="1" customWidth="1"/>
    <col min="27" max="27" width="9.75" bestFit="1" customWidth="1"/>
    <col min="28" max="28" width="13.125" bestFit="1" customWidth="1"/>
    <col min="29" max="29" width="13.25" style="45" bestFit="1" customWidth="1"/>
    <col min="30" max="30" width="9.75" bestFit="1" customWidth="1"/>
    <col min="31" max="31" width="13.125" bestFit="1" customWidth="1"/>
    <col min="32" max="32" width="13.25" style="45" bestFit="1" customWidth="1"/>
    <col min="33" max="33" width="9.75" bestFit="1" customWidth="1"/>
    <col min="34" max="34" width="13.125" bestFit="1" customWidth="1"/>
    <col min="35" max="35" width="13.25" style="45" bestFit="1" customWidth="1"/>
    <col min="36" max="36" width="9.75" bestFit="1" customWidth="1"/>
    <col min="37" max="37" width="13.125" bestFit="1" customWidth="1"/>
    <col min="38" max="38" width="13.25" style="45" bestFit="1" customWidth="1"/>
    <col min="39" max="39" width="9.75" bestFit="1" customWidth="1"/>
    <col min="40" max="40" width="13.125" bestFit="1" customWidth="1"/>
    <col min="41" max="41" width="13.25" style="45" bestFit="1" customWidth="1"/>
    <col min="42" max="42" width="9.75" bestFit="1" customWidth="1"/>
    <col min="43" max="43" width="13.125" bestFit="1" customWidth="1"/>
    <col min="44" max="44" width="13.25" style="45" bestFit="1" customWidth="1"/>
    <col min="45" max="45" width="9.75" bestFit="1" customWidth="1"/>
    <col min="46" max="46" width="13.125" bestFit="1" customWidth="1"/>
    <col min="47" max="47" width="9" style="3"/>
    <col min="48" max="48" width="0" style="3" hidden="1" customWidth="1"/>
    <col min="49" max="60" width="2.5" style="3" hidden="1" customWidth="1"/>
    <col min="61" max="61" width="0" style="3" hidden="1" customWidth="1"/>
    <col min="62" max="16384" width="9" style="3"/>
  </cols>
  <sheetData>
    <row r="1" spans="1:61" s="7" customFormat="1" ht="33">
      <c r="A1" s="12" t="s">
        <v>6</v>
      </c>
      <c r="B1" s="113" t="s">
        <v>3</v>
      </c>
      <c r="C1" s="113" t="s">
        <v>9</v>
      </c>
      <c r="D1" s="114" t="s">
        <v>29</v>
      </c>
      <c r="E1" s="115" t="s">
        <v>2</v>
      </c>
      <c r="F1" s="105" t="s">
        <v>0</v>
      </c>
      <c r="G1" s="105" t="s">
        <v>1</v>
      </c>
      <c r="H1" s="105" t="s">
        <v>7</v>
      </c>
      <c r="I1" s="105" t="s">
        <v>8</v>
      </c>
      <c r="J1" s="105" t="s">
        <v>4</v>
      </c>
      <c r="K1" s="136" t="s">
        <v>30</v>
      </c>
      <c r="L1" s="136" t="s">
        <v>101</v>
      </c>
      <c r="M1" s="136" t="s">
        <v>125</v>
      </c>
      <c r="N1" s="136" t="s">
        <v>33</v>
      </c>
      <c r="O1" s="136" t="s">
        <v>102</v>
      </c>
      <c r="P1" s="136" t="s">
        <v>124</v>
      </c>
      <c r="Q1" s="136" t="s">
        <v>35</v>
      </c>
      <c r="R1" s="136" t="s">
        <v>103</v>
      </c>
      <c r="S1" s="136" t="s">
        <v>126</v>
      </c>
      <c r="T1" s="136" t="s">
        <v>37</v>
      </c>
      <c r="U1" s="136" t="s">
        <v>104</v>
      </c>
      <c r="V1" s="136" t="s">
        <v>127</v>
      </c>
      <c r="W1" s="136" t="s">
        <v>39</v>
      </c>
      <c r="X1" s="136" t="s">
        <v>105</v>
      </c>
      <c r="Y1" s="136" t="s">
        <v>128</v>
      </c>
      <c r="Z1" s="136" t="s">
        <v>41</v>
      </c>
      <c r="AA1" s="136" t="s">
        <v>106</v>
      </c>
      <c r="AB1" s="136" t="s">
        <v>129</v>
      </c>
      <c r="AC1" s="136" t="s">
        <v>43</v>
      </c>
      <c r="AD1" s="136" t="s">
        <v>107</v>
      </c>
      <c r="AE1" s="136" t="s">
        <v>130</v>
      </c>
      <c r="AF1" s="136" t="s">
        <v>45</v>
      </c>
      <c r="AG1" s="136" t="s">
        <v>108</v>
      </c>
      <c r="AH1" s="136" t="s">
        <v>131</v>
      </c>
      <c r="AI1" s="136" t="s">
        <v>47</v>
      </c>
      <c r="AJ1" s="136" t="s">
        <v>109</v>
      </c>
      <c r="AK1" s="136" t="s">
        <v>132</v>
      </c>
      <c r="AL1" s="136" t="s">
        <v>49</v>
      </c>
      <c r="AM1" s="136" t="s">
        <v>110</v>
      </c>
      <c r="AN1" s="136" t="s">
        <v>133</v>
      </c>
      <c r="AO1" s="136" t="s">
        <v>51</v>
      </c>
      <c r="AP1" s="136" t="s">
        <v>111</v>
      </c>
      <c r="AQ1" s="136" t="s">
        <v>134</v>
      </c>
      <c r="AR1" s="136" t="s">
        <v>53</v>
      </c>
      <c r="AS1" s="136" t="s">
        <v>112</v>
      </c>
      <c r="AT1" s="136" t="s">
        <v>135</v>
      </c>
      <c r="AV1" s="16"/>
      <c r="AX1" s="8">
        <f>COUNTIF(K:K,"폐*")</f>
        <v>0</v>
      </c>
      <c r="AY1" s="8">
        <f>COUNTIF(N:N,"폐*")</f>
        <v>0</v>
      </c>
      <c r="AZ1" s="8">
        <f>COUNTIF(Q:Q,"폐*")</f>
        <v>0</v>
      </c>
      <c r="BA1" s="8">
        <f>COUNTIF(T:T,"폐*")</f>
        <v>0</v>
      </c>
      <c r="BB1" s="8">
        <f>COUNTIF(W:W,"폐*")</f>
        <v>0</v>
      </c>
      <c r="BC1" s="8">
        <f>COUNTIF(Z:Z,"폐*")</f>
        <v>0</v>
      </c>
      <c r="BD1" s="16">
        <f>COUNTIF(AC:AC,"폐*")</f>
        <v>0</v>
      </c>
      <c r="BE1" s="16">
        <f>COUNTIF(AF:AF,"폐*")</f>
        <v>0</v>
      </c>
      <c r="BF1" s="16">
        <f>COUNTIF(AI:AI,"폐*")</f>
        <v>0</v>
      </c>
      <c r="BG1" s="16">
        <f>COUNTIF(AL:AL,"폐*")</f>
        <v>0</v>
      </c>
      <c r="BH1" s="16">
        <f>COUNTIF(AO:AO,"폐*")</f>
        <v>0</v>
      </c>
      <c r="BI1" s="16">
        <f>COUNTIF(AR:AR,"폐*")</f>
        <v>0</v>
      </c>
    </row>
    <row r="2" spans="1:61">
      <c r="A2" s="15"/>
      <c r="B2" s="56"/>
      <c r="C2" s="56"/>
      <c r="D2" s="56"/>
      <c r="E2" s="140"/>
      <c r="F2" s="106"/>
      <c r="G2" s="137"/>
      <c r="H2" s="56"/>
      <c r="I2" s="138"/>
      <c r="J2" s="56"/>
      <c r="K2" s="104"/>
      <c r="L2" s="141"/>
      <c r="M2" s="141"/>
      <c r="N2" s="104"/>
      <c r="O2" s="141"/>
      <c r="P2" s="141"/>
      <c r="Q2" s="104"/>
      <c r="R2" s="141"/>
      <c r="S2" s="141"/>
      <c r="T2" s="104"/>
      <c r="U2" s="141"/>
      <c r="V2" s="141"/>
      <c r="W2" s="104"/>
      <c r="X2" s="141"/>
      <c r="Y2" s="141"/>
      <c r="Z2" s="104"/>
      <c r="AA2" s="141"/>
      <c r="AB2" s="141"/>
      <c r="AC2" s="104"/>
      <c r="AD2" s="141"/>
      <c r="AE2" s="141"/>
      <c r="AF2" s="104"/>
      <c r="AG2" s="141"/>
      <c r="AH2" s="141"/>
      <c r="AI2" s="104"/>
      <c r="AJ2" s="141"/>
      <c r="AK2" s="141"/>
      <c r="AL2" s="104"/>
      <c r="AM2" s="141"/>
      <c r="AN2" s="141"/>
      <c r="AO2" s="104"/>
      <c r="AP2" s="141"/>
      <c r="AQ2" s="141"/>
      <c r="AR2" s="104"/>
      <c r="AS2" s="141"/>
      <c r="AT2" s="141"/>
      <c r="AV2" s="16"/>
      <c r="AW2" s="8"/>
    </row>
  </sheetData>
  <sheetProtection autoFilter="0"/>
  <autoFilter ref="A1:AT2"/>
  <customSheetViews>
    <customSheetView guid="{A861FFE5-47A8-4A1C-BC2F-FE36E9E4D730}" scale="90" showAutoFilter="1" hiddenColumns="1">
      <pane xSplit="6" ySplit="1" topLeftCell="AJ2" activePane="bottomRight" state="frozen"/>
      <selection pane="bottomRight" activeCell="AR9" sqref="AR9"/>
      <pageMargins left="0.7" right="0.7" top="0.75" bottom="0.75" header="0.3" footer="0.3"/>
      <autoFilter ref="A1:AX8"/>
    </customSheetView>
    <customSheetView guid="{6914DAE4-B291-4528-BE15-ED94CFB87859}" scale="90" showAutoFilter="1" hiddenColumns="1">
      <pane xSplit="6" ySplit="1" topLeftCell="AJ2" activePane="bottomRight" state="frozen"/>
      <selection pane="bottomRight" activeCell="AR9" sqref="AR9"/>
      <pageMargins left="0.7" right="0.7" top="0.75" bottom="0.75" header="0.3" footer="0.3"/>
      <autoFilter ref="A1:AX8"/>
    </customSheetView>
    <customSheetView guid="{70BF37BD-48C9-4AF6-BD20-ADCF45D1C544}" scale="90" showAutoFilter="1" hiddenColumns="1">
      <pane xSplit="6" ySplit="1" topLeftCell="Y2" activePane="bottomRight" state="frozen"/>
      <selection pane="bottomRight" activeCell="A6" sqref="A6:XFD6"/>
      <pageMargins left="0.7" right="0.7" top="0.75" bottom="0.75" header="0.3" footer="0.3"/>
      <autoFilter ref="A1:AX7"/>
    </customSheetView>
    <customSheetView guid="{E2D76FEA-D66D-4814-A4DA-E24CF3834F12}" scale="90" showAutoFilter="1" hiddenColumns="1">
      <pane xSplit="6" ySplit="1" topLeftCell="AJ2" activePane="bottomRight" state="frozen"/>
      <selection pane="bottomRight" activeCell="AR9" sqref="AR9"/>
      <pageMargins left="0.7" right="0.7" top="0.75" bottom="0.75" header="0.3" footer="0.3"/>
      <autoFilter ref="A1:AX8"/>
    </customSheetView>
    <customSheetView guid="{2E69AC70-BC70-4EA8-B13A-13AD43E7D857}" scale="90" showAutoFilter="1" hiddenColumns="1">
      <pane xSplit="6" ySplit="1" topLeftCell="AJ2" activePane="bottomRight" state="frozen"/>
      <selection pane="bottomRight" activeCell="AR9" sqref="AR9"/>
      <pageMargins left="0.7" right="0.7" top="0.75" bottom="0.75" header="0.3" footer="0.3"/>
      <autoFilter ref="A1:AX8"/>
    </customSheetView>
    <customSheetView guid="{3BCB11A7-E6B9-4C90-BBAD-F4FE457F68C6}" scale="90" showAutoFilter="1" hiddenColumns="1">
      <pane xSplit="6" ySplit="1" topLeftCell="AJ2" activePane="bottomRight" state="frozen"/>
      <selection pane="bottomRight" activeCell="AR9" sqref="AR9"/>
      <pageMargins left="0.7" right="0.7" top="0.75" bottom="0.75" header="0.3" footer="0.3"/>
      <autoFilter ref="A1:AX8"/>
    </customSheetView>
  </customSheetViews>
  <phoneticPr fontId="2" type="noConversion"/>
  <conditionalFormatting sqref="N2:N1048576 K1:K1048576 Q2:Q1048576 T2:T1048576 W2:W1048576 Z2:Z1048576 AC2:AC1048576 AF2:AF1048576 AI2:AI1048576 AL2:AL1048576 AO2:AO1048576 AR2:AR1048576">
    <cfRule type="beginsWith" dxfId="30" priority="22" operator="beginsWith" text="폐">
      <formula>LEFT(K1,LEN("폐"))="폐"</formula>
    </cfRule>
  </conditionalFormatting>
  <conditionalFormatting sqref="N1 Q1 T1 W1 Z1 AC1 AF1 AI1 AL1 AO1 AR1">
    <cfRule type="beginsWith" dxfId="29" priority="25" operator="beginsWith" text="폐">
      <formula>LEFT(N1,LEN("폐"))="폐"</formula>
    </cfRule>
  </conditionalFormatting>
  <conditionalFormatting sqref="M1:M1048576 P1:P1048576 S1:S1048576 V1:V1048576 Y1:Y1048576 AB1:AB1048576 AE1:AE1048576 AH1:AH1048576 AK1:AK1048576 AN1:AN1048576 AQ1:AQ1048576 AT1:AT1048576">
    <cfRule type="notContainsBlanks" dxfId="28" priority="23">
      <formula>LEN(TRIM(M1))&gt;0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2</vt:i4>
      </vt:variant>
    </vt:vector>
  </HeadingPairs>
  <TitlesOfParts>
    <vt:vector size="13" baseType="lpstr">
      <vt:lpstr>시흥영업본부</vt:lpstr>
      <vt:lpstr>KIS</vt:lpstr>
      <vt:lpstr>DAOU</vt:lpstr>
      <vt:lpstr>JTNET</vt:lpstr>
      <vt:lpstr>FDIK</vt:lpstr>
      <vt:lpstr>SMARTRO</vt:lpstr>
      <vt:lpstr>KSNET</vt:lpstr>
      <vt:lpstr>SPC</vt:lpstr>
      <vt:lpstr>KICC</vt:lpstr>
      <vt:lpstr>KCP</vt:lpstr>
      <vt:lpstr>COMPOSE</vt:lpstr>
      <vt:lpstr>SMARTRO!_FilterDatabase</vt:lpstr>
      <vt:lpstr>폐업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신지수</cp:lastModifiedBy>
  <cp:lastPrinted>2022-07-08T06:53:13Z</cp:lastPrinted>
  <dcterms:created xsi:type="dcterms:W3CDTF">2021-11-27T07:07:39Z</dcterms:created>
  <dcterms:modified xsi:type="dcterms:W3CDTF">2022-12-09T08:59:03Z</dcterms:modified>
</cp:coreProperties>
</file>