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4"/>
  <workbookPr filterPrivacy="1"/>
  <xr:revisionPtr revIDLastSave="0" documentId="13_ncr:1_{156D6938-4202-45F3-A15D-0F8FA95215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시흥영업본부" sheetId="1" r:id="rId1"/>
    <sheet name="KIS" sheetId="2" r:id="rId2"/>
    <sheet name="DAOU" sheetId="3" r:id="rId3"/>
    <sheet name="JTNET" sheetId="5" r:id="rId4"/>
    <sheet name="FDIK" sheetId="6" r:id="rId5"/>
    <sheet name="SMARTRO" sheetId="8" r:id="rId6"/>
    <sheet name="KSNET" sheetId="7" r:id="rId7"/>
    <sheet name="SPC" sheetId="9" r:id="rId8"/>
    <sheet name="KICC" sheetId="10" r:id="rId9"/>
    <sheet name="KCP" sheetId="14" r:id="rId10"/>
    <sheet name="COMPOSE" sheetId="12" r:id="rId11"/>
  </sheets>
  <definedNames>
    <definedName name="_xlnm._FilterDatabase">SPC!$A$1:$AT$1</definedName>
    <definedName name="Z_00A0FDED_F76A_4C1E_9DF0_58F8195F8422_.wvu.FilterData">KIS!$A$1:$AT$1</definedName>
    <definedName name="Z_0149F628_CBEC_4815_BDFB_A9F94012E82E_.wvu.FilterData">COMPOSE!$A$1:$I$1</definedName>
    <definedName name="Z_01B6CE1B_45C9_460D_B85B_719ADC1B2A3B_.wvu.FilterData">KIS!$A$1:$AT$1</definedName>
    <definedName name="Z_026E224A_B44A_42FC_816A_D7A4C5333B0C_.wvu.FilterData">DAOU!$A$1:$AT$1</definedName>
    <definedName name="Z_029FC55F_2281_464A_B5A3_E9CCABDB2B0C_.wvu.FilterData">DAOU!$A$1:$AT$1</definedName>
    <definedName name="Z_04E2CB5C_10BA_438E_A057_228C5F949442_.wvu.FilterData">SPC!$A$1:$AT$1</definedName>
    <definedName name="Z_061BFA30_0D34_4229_B838_5711406D6EAA_.wvu.FilterData">KIS!$A$1:$AT$1</definedName>
    <definedName name="Z_065E4D65_DF1A_449E_9E8B_CEE46FDE7319_.wvu.FilterData">COMPOSE!$A$1:$I$1</definedName>
    <definedName name="Z_082C5525_F7CB_46CA_BCD3_163441D0C7DD_.wvu.FilterData">SPC!$A$1:$AT$1</definedName>
    <definedName name="Z_0AB454D6_3DDE_40EE_AD6C_FABE9C2E2C57_.wvu.FilterData">SPC!$A$1:$AT$1</definedName>
    <definedName name="Z_0AFD8338_9147_4BC0_A1A8_B8B6799475FA_.wvu.FilterData">KIS!$A$1:$AT$1</definedName>
    <definedName name="Z_0C4F6A83_90D7_449C_BF73_5A50F4073C7B_.wvu.FilterData">KIS!$A$1:$AT$1</definedName>
    <definedName name="Z_0E540FD6_42C5_4DA7_83D0_6E59613D3225_.wvu.FilterData">KIS!$A$1:$AT$1</definedName>
    <definedName name="Z_0EF7D21C_A80B_4653_87D7_E85FAC513A87_.wvu.FilterData">KIS!$A$1:$AT$1</definedName>
    <definedName name="Z_114D98B7_9675_4340_9A53_C836714813D2_.wvu.FilterData">SPC!$A$1:$AT$1</definedName>
    <definedName name="Z_119E0226_8E88_4407_8293_98B6C49FD61C_.wvu.FilterData">DAOU!$A$1:$AT$1</definedName>
    <definedName name="Z_145DA2D4_CC86_4D77_B6D2_78E079BECC9C_.wvu.FilterData">KIS!$A$1:$AT$1</definedName>
    <definedName name="Z_1A2E418F_4EED_4CE4_8094_49AA35FDFEF0_.wvu.FilterData">KIS!$A$1:$AT$1</definedName>
    <definedName name="Z_1B561EBE_4986_4F6A_854B_F06CA7D80F31_.wvu.FilterData">KIS!$A$1:$AT$1</definedName>
    <definedName name="Z_1B7F67F5_34CD_4C22_B2BC_09722A9A371B_.wvu.FilterData">KIS!$A$1:$AT$1</definedName>
    <definedName name="Z_1BE5568C_05D2_4DDB_BB99_352FB75CF144_.wvu.FilterData">KIS!$A$1:$AT$1</definedName>
    <definedName name="Z_1D4745C6_F5CD_4628_B799_B2F6E7F126AC_.wvu.FilterData">JTNET!$A$1:$AT$1</definedName>
    <definedName name="Z_1F5C9E54_9CCB_46F1_8F05_B9A43CFF6D19_.wvu.FilterData">KIS!$A$1:$AT$1</definedName>
    <definedName name="Z_20500EAD_E08F_4490_B765_C0F21EA44E2A_.wvu.FilterData">SPC!$A$1:$AT$1</definedName>
    <definedName name="Z_21966CB1_A56B_4DB3_AD87_8F4BD27C7C5C_.wvu.FilterData">SPC!$A$1:$AT$1</definedName>
    <definedName name="Z_21A5E22B_2952_4AAF_90A1_04505283425E_.wvu.FilterData">DAOU!$A$1:$AT$1</definedName>
    <definedName name="Z_229181D0_5FB3_4E96_81AC_8363E2E495E8_.wvu.FilterData">KIS!$A$1:$AT$1</definedName>
    <definedName name="Z_268D5B68_EED3_4494_ABCC_6C9652201A32_.wvu.FilterData">KIS!$A$1:$AT$1</definedName>
    <definedName name="Z_2A9FC82A_5A4A_4FF7_AFCF_F9BB922953EF_.wvu.FilterData">KIS!$A$1:$AT$1</definedName>
    <definedName name="Z_2D338AD6_80C0_4C21_823B_3BA680EB0AF2_.wvu.FilterData">KIS!$A$1:$AT$1</definedName>
    <definedName name="Z_2D4FC97A_1560_433E_AE6D_2051DC2B07B6_.wvu.FilterData">FDIK!$A$1:$AT$1</definedName>
    <definedName name="Z_2D9EFDF5_4AF4_47C6_BD63_6C8D61730A50_.wvu.FilterData">KIS!$A$1:$AT$1</definedName>
    <definedName name="Z_2E69AC70_BC70_4EA8_B13A_13AD43E7D857_.wvu.FilterData">SPC!$A$1:$AT$1</definedName>
    <definedName name="Z_2E88BC21_4F00_42B2_B227_86F2911BC1DF_.wvu.FilterData">FDIK!$A$1:$AT$1</definedName>
    <definedName name="Z_2F8CF2CB_7276_4903_941A_01FED18DD339_.wvu.FilterData">FDIK!$A$1:$AT$1</definedName>
    <definedName name="Z_2FA42F77_24A6_432D_9A13_A83127EC5DEC_.wvu.FilterData">SPC!$A$1:$AT$1</definedName>
    <definedName name="Z_31A6FE15_4BAB_49FB_AFFD_60DEBF69C412_.wvu.FilterData">SPC!$A$1:$AT$1</definedName>
    <definedName name="Z_3281C2B4_359F_44AD_96BD_F99C6D0CE169_.wvu.FilterData">SPC!$A$1:$AT$1</definedName>
    <definedName name="Z_32EFB726_CD39_4608_AF5B_58365C048DEB_.wvu.FilterData">COMPOSE!$A$1:$AT$1</definedName>
    <definedName name="Z_3591760D_68A9_487C_9296_03778415A310_.wvu.FilterData">SPC!$A$1:$AT$1</definedName>
    <definedName name="Z_36897182_9FF7_4BAB_BC23_264498C518F1_.wvu.FilterData">SPC!$A$1:$AT$1</definedName>
    <definedName name="Z_3736EE00_46D9_49D2_9924_478A74A985BD_.wvu.FilterData">KIS!$A$1:$AT$1</definedName>
    <definedName name="Z_376150EA_54E4_4A86_AA8E_629E0F68C541_.wvu.FilterData">KIS!$A$1:$AT$1</definedName>
    <definedName name="Z_3BCB11A7_E6B9_4C90_BBAD_F4FE457F68C6_.wvu.FilterData">SPC!$A$1:$AT$1</definedName>
    <definedName name="Z_407A0968_0738_4D6A_88A9_89305BE70BBE_.wvu.FilterData">KIS!$A$1:$AT$1</definedName>
    <definedName name="Z_42CFA7BF_CE68_42D7_84B2_EA98243EDD27_.wvu.FilterData">SPC!$A$1:$AT$1</definedName>
    <definedName name="Z_43C3E7FB_6EC3_4CFD_B20E_B5F2E2ADFCFF_.wvu.FilterData">KIS!$A$1:$AT$1</definedName>
    <definedName name="Z_44B565D4_B9EA_48D4_BF6D_6F2CB7A89F25_.wvu.FilterData">KIS!$A$1:$AT$1</definedName>
    <definedName name="Z_454A4BC3_C59E_489D_8BF6_A609D2A99F47_.wvu.FilterData">FDIK!$A$1:$AT$1</definedName>
    <definedName name="Z_47C18998_9668_4F7A_8987_D6ADB2F6B928_.wvu.FilterData">KIS!$A$1:$AT$1</definedName>
    <definedName name="Z_47E348CF_4AA8_4D30_BCAC_5E9D6ADB0F3E_.wvu.FilterData">KIS!$A$1:$AT$1</definedName>
    <definedName name="Z_485076F7_6F94_4AFB_BC9F_775AB4FC1F82_.wvu.FilterData">KIS!$A$1:$AT$1</definedName>
    <definedName name="Z_4921C7F9_BC95_44E3_B40D_F7C3E4E4E284_.wvu.FilterData">DAOU!$A$1:$AT$1</definedName>
    <definedName name="Z_49B93ED0_203B_48DE_B6F0_F875FD05E8F3_.wvu.FilterData">KIS!$A$1:$AT$1</definedName>
    <definedName name="Z_4D4D8647_A624_4225_A467_48C0E2A7CB79_.wvu.FilterData">SPC!$A$1:$AT$1</definedName>
    <definedName name="Z_4E392E7E_658E_47CA_95C0_07E67E195B05_.wvu.FilterData">KIS!$A$1:$AT$1</definedName>
    <definedName name="Z_4F082378_66AB_41AC_9234_40A072663E99_.wvu.FilterData">KIS!$A$1:$AT$1</definedName>
    <definedName name="Z_553BB2A1_0663_45BE_9BAA_42C2EFC48BDE_.wvu.FilterData">FDIK!$A$1:$AT$1</definedName>
    <definedName name="Z_5596EEC8_57CB_4114_9499_384E0E2B6A77_.wvu.FilterData">DAOU!$A$1:$AT$1</definedName>
    <definedName name="Z_59203338_9CA7_49FF_A165_DF1E532B8877_.wvu.FilterData">KIS!$A$1:$AT$1</definedName>
    <definedName name="Z_59E91300_8346_40AA_9EC5_CA3E23AA6E44_.wvu.FilterData">FDIK!$A$1:$AT$1</definedName>
    <definedName name="Z_5A482905_1FEA_4499_8D44_E3C81433A637_.wvu.FilterData">DAOU!$A$1:$AT$1</definedName>
    <definedName name="Z_5C252748_C485_44E9_A874_1EF49B07C438_.wvu.FilterData">KIS!$A$1:$AT$1</definedName>
    <definedName name="Z_5D4F59C9_E249_454A_8C54_D551CB659672_.wvu.FilterData">KIS!$A$1:$AT$1</definedName>
    <definedName name="Z_5F8698BD_A418_4151_8B65_092C1E161FE5_.wvu.FilterData">KIS!$A$1:$AT$1</definedName>
    <definedName name="Z_60ACEBA8_2E65_423A_BC9B_99A81BB663AB_.wvu.FilterData">SPC!$A$1:$AT$1</definedName>
    <definedName name="Z_622D8550_C70C_415D_96F4_A264AE658DC8_.wvu.FilterData">SPC!$A$1:$AT$1</definedName>
    <definedName name="Z_63567EA9_E558_4911_8218_CB5DAFB6B8FF_.wvu.FilterData">DAOU!$A$1:$AT$1</definedName>
    <definedName name="Z_65676E4F_337C_4DAD_A897_0550A544B2F9_.wvu.FilterData">COMPOSE!$A$1:$AT$1</definedName>
    <definedName name="Z_6603F1DE_3EE8_40A4_BC4D_ED64CC8D2713_.wvu.FilterData">KSNET!$A$1:$AT$1</definedName>
    <definedName name="Z_6914DAE4_B291_4528_BE15_ED94CFB87859_.wvu.FilterData">SPC!$A$1:$AT$1</definedName>
    <definedName name="Z_6990BB01_96C0_4DF5_9168_33715DBF0C89_.wvu.FilterData">KIS!$A$1:$AT$1</definedName>
    <definedName name="Z_6EC17EA5_F244_47F7_8DF8_AAA2DEE8444F_.wvu.FilterData">KIS!$A$1:$AT$1</definedName>
    <definedName name="Z_6EC6B7AB_B1CF_452D_9917_9D819B154C43_.wvu.FilterData">FDIK!$A$1:$AT$1</definedName>
    <definedName name="Z_6FDCEA58_2E7A_439F_A2B7_C19408729377_.wvu.FilterData">SMARTRO!$A$1:$AT$1</definedName>
    <definedName name="Z_70BF37BD_48C9_4AF6_BD20_ADCF45D1C544_.wvu.FilterData">SPC!$A$1:$AT$1</definedName>
    <definedName name="Z_70EF55CA_ACB4_42A7_A7C3_3C976F2F1AC7_.wvu.FilterData">KIS!$A$1:$AT$1</definedName>
    <definedName name="Z_71324A8C_DDB6_4C19_81E1_B71949F3B345_.wvu.FilterData">COMPOSE!$A$1:$I$1</definedName>
    <definedName name="Z_725F3C96_F20E_4EBD_BEDC_2929445B6A1D_.wvu.FilterData">DAOU!$A$1:$AT$1</definedName>
    <definedName name="Z_73A74604_1CD1_4C7F_9680_B2853E020D15_.wvu.FilterData">DAOU!$A$1:$AT$1</definedName>
    <definedName name="Z_75E4DE63_7C98_4546_8641_6B550534657E_.wvu.FilterData">KIS!$A$1:$AT$1</definedName>
    <definedName name="Z_768AE247_D237_47FD_A24F_B65F6C9F82F3_.wvu.FilterData">KIS!$A$1:$AT$1</definedName>
    <definedName name="Z_7A2BEED7_20F3_4724_9CFA_D2CC18468A8F_.wvu.FilterData">DAOU!$A$1:$AT$1</definedName>
    <definedName name="Z_7C984D13_7946_4857_8D15_BE028B04D165_.wvu.FilterData">KIS!$A$1:$AT$1</definedName>
    <definedName name="Z_7CB0D87A_0B1F_499D_B060_29D82B08F7AF_.wvu.FilterData">KIS!$A$1:$AT$1</definedName>
    <definedName name="Z_7CD368F9_A2BA_46D0_B82A_8C9AFC714FAB_.wvu.FilterData">KIS!$A$1:$AT$1</definedName>
    <definedName name="Z_7E64056F_A260_452E_A230_B9D58DF00E46_.wvu.FilterData">DAOU!$A$1:$AT$1</definedName>
    <definedName name="Z_7F480675_49B2_4383_A539_2DF6AB0BD4D2_.wvu.FilterData">DAOU!$A$1:$AT$1</definedName>
    <definedName name="Z_8059A44A_2245_48B1_9122_A9AB978CB4A6_.wvu.FilterData">SPC!$A$1:$AT$1</definedName>
    <definedName name="Z_837A04C0_9C17_46F3_971A_509DDF81C82E_.wvu.FilterData">DAOU!$A$1:$AT$1</definedName>
    <definedName name="Z_8597A44C_5332_44C2_BA74_8DA23F5D23EE_.wvu.FilterData">SPC!$A$1:$AT$1</definedName>
    <definedName name="Z_87F3EA54_6F68_4D6C_BD31_30BCBBF6DF3F_.wvu.FilterData">KIS!$A$1:$AT$1</definedName>
    <definedName name="Z_88DE4BED_36AD_4C22_BA65_5EF759B1841C_.wvu.FilterData">FDIK!$A$1:$AT$1</definedName>
    <definedName name="Z_8B2D3866_1005_49B8_A205_57722E32DEC4_.wvu.FilterData">FDIK!$A$1:$AT$1</definedName>
    <definedName name="Z_8F7B40D0_EE57_498C_96C5_48527E386B6D_.wvu.FilterData">KIS!$A$1:$AT$1</definedName>
    <definedName name="Z_94B2D366_645B_47C4_8DA0_669311F8D8F8_.wvu.FilterData">FDIK!$A$1:$AT$1</definedName>
    <definedName name="Z_95430323_5500_42B6_BCD8_832CF6B6F0A3_.wvu.FilterData">KIS!$A$1:$AT$1</definedName>
    <definedName name="Z_97FD459C_59E7_47C6_8793_6D75B49D1104_.wvu.FilterData">KIS!$A$1:$AT$1</definedName>
    <definedName name="Z_982A57B4_F954_49AA_9516_7A9A6422F757_.wvu.FilterData">KIS!$A$1:$AT$1</definedName>
    <definedName name="Z_990D3C64_5FB6_4519_824F_10728F667B07_.wvu.FilterData">KIS!$A$1:$AT$1</definedName>
    <definedName name="Z_9D2BCFB7_1E0B_4394_9B54_33163B2DF86E_.wvu.FilterData">KSNET!$A$1:$AT$1</definedName>
    <definedName name="Z_9F84E50F_BA4C_44D7_8B95_751692635D0B_.wvu.FilterData">KIS!$A$1:$AT$1</definedName>
    <definedName name="Z_A458AAC8_6260_4135_B41A_E2F26173094E_.wvu.FilterData">KIS!$A$1:$AT$1</definedName>
    <definedName name="Z_A5F06574_FE69_4C5A_875F_81E00B02161C_.wvu.FilterData">FDIK!$A$1:$AT$1</definedName>
    <definedName name="Z_A861FFE5_47A8_4A1C_BC2F_FE36E9E4D730_.wvu.FilterData">SPC!$A$1:$AT$1</definedName>
    <definedName name="Z_A921A63F_211A_47CF_A026_A5E7AD4D609D_.wvu.FilterData">SPC!$A$1:$AT$1</definedName>
    <definedName name="Z_A9E12FBD_1501_4116_ACA5_A9CBDF609847_.wvu.FilterData">JTNET!$A$1:$AT$1</definedName>
    <definedName name="Z_AB361F93_0581_4FD2_BE3F_DB177CBB544D_.wvu.FilterData">COMPOSE!$A$1:$I$1</definedName>
    <definedName name="Z_ACF6AFCD_1749_4EFA_91C5_28DD5650E2B6_.wvu.FilterData">FDIK!$A$1:$AT$1</definedName>
    <definedName name="Z_AFD780E2_4287_4E42_860F_92513597C923_.wvu.FilterData">COMPOSE!$A$1:$I$1</definedName>
    <definedName name="Z_B06A6B70_8977_4BD7_B8F7_53F8B67C08AE_.wvu.FilterData">COMPOSE!$A$1:$I$1</definedName>
    <definedName name="Z_B490EFFB_9405_498E_A1D9_2E01DAE0F77B_.wvu.FilterData">COMPOSE!$A$1:$AT$1</definedName>
    <definedName name="Z_B5393C23_4BC9_449C_9F81_2CE1ABEBBFFC_.wvu.FilterData">KIS!$A$1:$AT$1</definedName>
    <definedName name="Z_B53DDD48_99D4_4EBC_8F8B_9AA9A7BBAC02_.wvu.FilterData">KIS!$A$1:$AT$1</definedName>
    <definedName name="Z_BA426B25_D903_426B_9F70_1C4F5FB39231_.wvu.FilterData">KIS!$A$1:$AT$1</definedName>
    <definedName name="Z_BA446702_A63F_4A47_AC79_EC1418A59725_.wvu.FilterData">FDIK!$A$1:$AT$1</definedName>
    <definedName name="Z_BA69302C_6FCD_49E6_A2EE_E6A0EC3F59B5_.wvu.FilterData">DAOU!$A$1:$AT$1</definedName>
    <definedName name="Z_BA825885_FE46_45C7_B53C_334D67A3E1F1_.wvu.FilterData">FDIK!$A$1:$AT$1</definedName>
    <definedName name="Z_BAE5E29A_17C2_4209_88CC_85A82EE50FD5_.wvu.FilterData">FDIK!$A$1:$AT$1</definedName>
    <definedName name="Z_BD29AB80_FFB4_4F0B_B3B2_B1DA9A3BF930_.wvu.FilterData">DAOU!$A$1:$AT$1</definedName>
    <definedName name="Z_BF541017_C93C_455B_80DA_579BEDD98D0C_.wvu.FilterData">KSNET!$A$1:$AT$1</definedName>
    <definedName name="Z_C039BEC6_BC56_44E1_AFE6_0C75B16A7E01_.wvu.FilterData">SMARTRO!$A$1:$AT$1</definedName>
    <definedName name="Z_C353EC42_71B9_4B87_B0EB_0F11362F9AD3_.wvu.FilterData">SMARTRO!$A$1:$AT$1</definedName>
    <definedName name="Z_C4D4302C_A19A_4CDC_AE63_7A443363F725_.wvu.FilterData">KIS!$A$1:$AT$1</definedName>
    <definedName name="Z_CA6E9250_9C05_433C_9E1A_C9C2A9AD4009_.wvu.FilterData">KIS!$A$1:$AT$1</definedName>
    <definedName name="Z_CCE544E6_3E97_4D5B_80BB_FE450E6E1B87_.wvu.FilterData">JTNET!$A$1:$AT$1</definedName>
    <definedName name="Z_CD70F922_63CC_4736_9569_E0464FDFF98E_.wvu.FilterData">DAOU!$A$1:$AT$1</definedName>
    <definedName name="Z_CED4FA8F_6DB9_4B51_992E_C6105B5C9D4D_.wvu.FilterData">FDIK!$A$1:$AT$1</definedName>
    <definedName name="Z_D0CF8273_DA43_4A1A_B0CA_04ACA20ADDD6_.wvu.FilterData">JTNET!$A$1:$AT$1</definedName>
    <definedName name="Z_D0F59624_655A_467A_986B_87115E05F943_.wvu.FilterData">COMPOSE!$A$1:$I$1</definedName>
    <definedName name="Z_D163CF36_44EA_47FA_A525_815E2062184F_.wvu.FilterData">KIS!$A$1:$AT$1</definedName>
    <definedName name="Z_D2FE5227_83B9_4DE5_8DEC_F1FA770A08C0_.wvu.FilterData">KIS!$A$1:$AT$1</definedName>
    <definedName name="Z_D35319D1_59CB_4EB8_93E0_41022916C974_.wvu.FilterData">DAOU!$A$1:$AT$1</definedName>
    <definedName name="Z_D510A6A7_3A8E_4335_B870_0ABA6EFC22D3_.wvu.FilterData">KIS!$A$1:$AT$1</definedName>
    <definedName name="Z_D646F052_8D88_45C6_9DC0_92D179F027F8_.wvu.FilterData">KIS!$A$1:$AT$1</definedName>
    <definedName name="Z_D66DAA1C_B5FC_41B9_9288_FE5D56213A9B_.wvu.FilterData">KIS!$A$1:$AT$1</definedName>
    <definedName name="Z_D880E7BE_4918_413E_B4F7_92A0D5BDACB4_.wvu.FilterData">KIS!$A$1:$AT$1</definedName>
    <definedName name="Z_DE8E34C8_7297_4813_82D8_5C1383709FA3_.wvu.FilterData">KIS!$A$1:$AT$1</definedName>
    <definedName name="Z_DE90D589_0127_44E6_B53D_B4612F08BF0D_.wvu.FilterData">KSNET!$A$1:$AT$1</definedName>
    <definedName name="Z_DFCDC372_06E7_4711_993E_A46DB048F424_.wvu.FilterData">JTNET!$A$1:$AT$1</definedName>
    <definedName name="Z_E039D68B_AB89_42C7_8CB7_E8B079291DFE_.wvu.FilterData">KIS!$A$1:$AT$1</definedName>
    <definedName name="Z_E2D76FEA_D66D_4814_A4DA_E24CF3834F12_.wvu.FilterData">SPC!$A$1:$AT$1</definedName>
    <definedName name="Z_E6B4CE84_CD05_4648_B16F_B2D6A02CC937_.wvu.FilterData">JTNET!$A$1:$AT$1</definedName>
    <definedName name="Z_E6D54348_1CA5_4A76_AD4E_E8BF0C1AF719_.wvu.FilterData">SPC!$A$1:$AT$1</definedName>
    <definedName name="Z_E6DD48EC_4875_4B2F_B59A_EE03CD848585_.wvu.FilterData">KIS!$A$1:$AT$1</definedName>
    <definedName name="Z_E7B6DDAB_5109_43CF_8D34_1174073F6998_.wvu.FilterData">KSNET!$A$1:$AT$1</definedName>
    <definedName name="Z_EA5CD387_8530_4275_950E_CF1DCDA489CC_.wvu.FilterData">KIS!$A$1:$AT$1</definedName>
    <definedName name="Z_EC770C9B_D584_4B1B_B274_97A4728B0FE3_.wvu.FilterData">KIS!$A$1:$AT$1</definedName>
    <definedName name="Z_ED16B0E2_28DF_47F1_B341_2621F7049484_.wvu.FilterData">KIS!$A$1:$AT$1</definedName>
    <definedName name="Z_ED1A3E69_1F44_4358_910B_B27307A9F18C_.wvu.FilterData">KIS!$A$1:$AT$1</definedName>
    <definedName name="Z_EDD00414_C1A6_44B6_8BDD_FF27BC674FBA_.wvu.FilterData">KIS!$A$1:$AT$1</definedName>
    <definedName name="Z_EE1DCDC3_9C78_4EBA_952B_9CC367E4464A_.wvu.FilterData">KIS!$A$1:$AT$1</definedName>
    <definedName name="Z_F238158A_0D40_4DCF_9BA4_21E226E7FAD3_.wvu.FilterData">KIS!$A$1:$AT$1</definedName>
    <definedName name="Z_F3EDC8A4_64CA_473F_B843_1FA89717968A_.wvu.FilterData">KIS!$A$1:$AT$1</definedName>
    <definedName name="Z_F406832B_C221_473E_B876_475C48293344_.wvu.FilterData">KIS!$A$1:$AT$1</definedName>
    <definedName name="Z_F423885A_D9DD_44F1_A9ED_5952F7034752_.wvu.FilterData">FDIK!$A$1:$AT$1</definedName>
    <definedName name="Z_F4F1FBD7_526D_427B_9D4B_75693A03A1AB_.wvu.FilterData">SMARTRO!$A$1:$AT$1</definedName>
    <definedName name="Z_F6CCE2B3_5C01_494F_AEF3_A3CFAC3C7027_.wvu.FilterData">KICC!$A$1:$AT$1</definedName>
    <definedName name="Z_F7077341_0BAE_47A0_AEBA_28CA365D5F7E_.wvu.FilterData">SMARTRO!$A$1:$AT$1</definedName>
    <definedName name="Z_F750896E_4782_4FEE_9D4E_CD17068F37F7_.wvu.FilterData">SPC!$A$1:$AT$1</definedName>
    <definedName name="Z_F7F1E9D1_0826_49DD_92B5_25A481FBA77E_.wvu.FilterData">DAOU!$A$1:$AT$1</definedName>
    <definedName name="Z_F7FB9136_29DF_4B45_B427_327A5E41B751_.wvu.FilterData">SPC!$A$1:$AT$1</definedName>
    <definedName name="Z_FD95C9BB_9368_40AE_9C19_C970B3F7EF27_.wvu.FilterData">KIS!$A$1:$AT$1</definedName>
    <definedName name="Z_FE237E1B_4EDD_4EFB_BDBA_AC75103A646F_.wvu.FilterData">KIS!$A$1:$AT$1</definedName>
    <definedName name="Z_FE75A396_C51E_4505_AEFF_CE7074B01FD8_.wvu.FilterData">DAOU!$A$1:$AT$1</definedName>
    <definedName name="Z_FFF40E15_3CC8_4807_BC2B_DDC444594AFA_.wvu.FilterData">KIS!$A$1:$AT$1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42" i="1"/>
  <c r="D42" i="1"/>
  <c r="C42" i="1"/>
  <c r="C50" i="1" l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L49" i="1"/>
  <c r="AK49" i="1"/>
  <c r="AJ49" i="1"/>
  <c r="AI49" i="1"/>
  <c r="AI53" i="1" s="1"/>
  <c r="AH49" i="1"/>
  <c r="AG49" i="1"/>
  <c r="AF49" i="1"/>
  <c r="AF53" i="1" s="1"/>
  <c r="AE49" i="1"/>
  <c r="AE53" i="1" s="1"/>
  <c r="AD49" i="1"/>
  <c r="AC49" i="1"/>
  <c r="AB49" i="1"/>
  <c r="AA49" i="1"/>
  <c r="AA53" i="1" s="1"/>
  <c r="Z49" i="1"/>
  <c r="Y49" i="1"/>
  <c r="Y53" i="1" s="1"/>
  <c r="X49" i="1"/>
  <c r="X53" i="1" s="1"/>
  <c r="W49" i="1"/>
  <c r="W53" i="1" s="1"/>
  <c r="V49" i="1"/>
  <c r="U49" i="1"/>
  <c r="U53" i="1" s="1"/>
  <c r="T49" i="1"/>
  <c r="T53" i="1" s="1"/>
  <c r="S49" i="1"/>
  <c r="S53" i="1" s="1"/>
  <c r="R49" i="1"/>
  <c r="Q49" i="1"/>
  <c r="Q53" i="1" s="1"/>
  <c r="P49" i="1"/>
  <c r="P53" i="1" s="1"/>
  <c r="O49" i="1"/>
  <c r="O53" i="1" s="1"/>
  <c r="N49" i="1"/>
  <c r="M49" i="1"/>
  <c r="M53" i="1" s="1"/>
  <c r="L49" i="1"/>
  <c r="L53" i="1" s="1"/>
  <c r="K49" i="1"/>
  <c r="K53" i="1" s="1"/>
  <c r="J49" i="1"/>
  <c r="I49" i="1"/>
  <c r="I53" i="1" s="1"/>
  <c r="H49" i="1"/>
  <c r="H53" i="1" s="1"/>
  <c r="G49" i="1"/>
  <c r="G53" i="1" s="1"/>
  <c r="F49" i="1"/>
  <c r="E49" i="1"/>
  <c r="E53" i="1" s="1"/>
  <c r="D49" i="1"/>
  <c r="D53" i="1" s="1"/>
  <c r="C49" i="1"/>
  <c r="C53" i="1" s="1"/>
  <c r="AL60" i="1"/>
  <c r="AJ60" i="1"/>
  <c r="AH60" i="1"/>
  <c r="AF60" i="1"/>
  <c r="AC60" i="1"/>
  <c r="AB60" i="1"/>
  <c r="Z60" i="1"/>
  <c r="X60" i="1"/>
  <c r="W60" i="1"/>
  <c r="V60" i="1"/>
  <c r="U60" i="1"/>
  <c r="T60" i="1"/>
  <c r="S60" i="1"/>
  <c r="Q60" i="1"/>
  <c r="P60" i="1"/>
  <c r="O60" i="1"/>
  <c r="N60" i="1"/>
  <c r="M60" i="1"/>
  <c r="L60" i="1"/>
  <c r="K60" i="1"/>
  <c r="I60" i="1"/>
  <c r="H60" i="1"/>
  <c r="G60" i="1"/>
  <c r="F60" i="1"/>
  <c r="D60" i="1"/>
  <c r="C60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L63" i="1"/>
  <c r="AK63" i="1"/>
  <c r="AJ63" i="1"/>
  <c r="AJ67" i="1" s="1"/>
  <c r="AI63" i="1"/>
  <c r="AH63" i="1"/>
  <c r="AG63" i="1"/>
  <c r="AF63" i="1"/>
  <c r="AF67" i="1" s="1"/>
  <c r="AE63" i="1"/>
  <c r="AD63" i="1"/>
  <c r="AC63" i="1"/>
  <c r="AB63" i="1"/>
  <c r="AB67" i="1" s="1"/>
  <c r="AA63" i="1"/>
  <c r="AA67" i="1" s="1"/>
  <c r="Z63" i="1"/>
  <c r="Y63" i="1"/>
  <c r="X63" i="1"/>
  <c r="X67" i="1" s="1"/>
  <c r="W63" i="1"/>
  <c r="W67" i="1" s="1"/>
  <c r="V63" i="1"/>
  <c r="U63" i="1"/>
  <c r="T63" i="1"/>
  <c r="T67" i="1" s="1"/>
  <c r="S63" i="1"/>
  <c r="S67" i="1" s="1"/>
  <c r="R63" i="1"/>
  <c r="Q63" i="1"/>
  <c r="P63" i="1"/>
  <c r="P67" i="1" s="1"/>
  <c r="O63" i="1"/>
  <c r="O67" i="1" s="1"/>
  <c r="N63" i="1"/>
  <c r="N67" i="1" s="1"/>
  <c r="M63" i="1"/>
  <c r="L63" i="1"/>
  <c r="L67" i="1" s="1"/>
  <c r="K63" i="1"/>
  <c r="K67" i="1" s="1"/>
  <c r="J63" i="1"/>
  <c r="J67" i="1" s="1"/>
  <c r="I63" i="1"/>
  <c r="H63" i="1"/>
  <c r="H67" i="1" s="1"/>
  <c r="G63" i="1"/>
  <c r="G67" i="1" s="1"/>
  <c r="F63" i="1"/>
  <c r="E63" i="1"/>
  <c r="D63" i="1"/>
  <c r="D67" i="1" s="1"/>
  <c r="C63" i="1"/>
  <c r="C67" i="1" s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L70" i="1"/>
  <c r="AK70" i="1"/>
  <c r="AK74" i="1" s="1"/>
  <c r="AJ70" i="1"/>
  <c r="AI70" i="1"/>
  <c r="AI74" i="1" s="1"/>
  <c r="AH70" i="1"/>
  <c r="AG70" i="1"/>
  <c r="AF70" i="1"/>
  <c r="AE70" i="1"/>
  <c r="AE74" i="1" s="1"/>
  <c r="AD70" i="1"/>
  <c r="AC70" i="1"/>
  <c r="AC74" i="1" s="1"/>
  <c r="AB70" i="1"/>
  <c r="AA70" i="1"/>
  <c r="AA74" i="1" s="1"/>
  <c r="Z70" i="1"/>
  <c r="Y70" i="1"/>
  <c r="Y74" i="1" s="1"/>
  <c r="X70" i="1"/>
  <c r="W70" i="1"/>
  <c r="V70" i="1"/>
  <c r="V74" i="1" s="1"/>
  <c r="U70" i="1"/>
  <c r="U74" i="1" s="1"/>
  <c r="T70" i="1"/>
  <c r="S70" i="1"/>
  <c r="R70" i="1"/>
  <c r="Q70" i="1"/>
  <c r="P70" i="1"/>
  <c r="O70" i="1"/>
  <c r="O74" i="1" s="1"/>
  <c r="N70" i="1"/>
  <c r="M70" i="1"/>
  <c r="M74" i="1" s="1"/>
  <c r="L70" i="1"/>
  <c r="L74" i="1" s="1"/>
  <c r="K70" i="1"/>
  <c r="K74" i="1" s="1"/>
  <c r="J70" i="1"/>
  <c r="J74" i="1" s="1"/>
  <c r="I70" i="1"/>
  <c r="I74" i="1" s="1"/>
  <c r="H70" i="1"/>
  <c r="H74" i="1" s="1"/>
  <c r="G70" i="1"/>
  <c r="G74" i="1" s="1"/>
  <c r="F70" i="1"/>
  <c r="E70" i="1"/>
  <c r="E74" i="1" s="1"/>
  <c r="D70" i="1"/>
  <c r="D74" i="1" s="1"/>
  <c r="C70" i="1"/>
  <c r="C74" i="1" s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L77" i="1"/>
  <c r="AK77" i="1"/>
  <c r="AJ77" i="1"/>
  <c r="AI77" i="1"/>
  <c r="AH77" i="1"/>
  <c r="AG77" i="1"/>
  <c r="AF77" i="1"/>
  <c r="AF81" i="1" s="1"/>
  <c r="AE77" i="1"/>
  <c r="AD77" i="1"/>
  <c r="AC77" i="1"/>
  <c r="AB77" i="1"/>
  <c r="AB81" i="1" s="1"/>
  <c r="AA77" i="1"/>
  <c r="AA81" i="1" s="1"/>
  <c r="Z77" i="1"/>
  <c r="Y77" i="1"/>
  <c r="X77" i="1"/>
  <c r="X81" i="1" s="1"/>
  <c r="W77" i="1"/>
  <c r="W81" i="1" s="1"/>
  <c r="V77" i="1"/>
  <c r="U77" i="1"/>
  <c r="T77" i="1"/>
  <c r="T81" i="1" s="1"/>
  <c r="S77" i="1"/>
  <c r="S81" i="1" s="1"/>
  <c r="R77" i="1"/>
  <c r="Q77" i="1"/>
  <c r="Q81" i="1" s="1"/>
  <c r="P77" i="1"/>
  <c r="P81" i="1" s="1"/>
  <c r="O77" i="1"/>
  <c r="O81" i="1" s="1"/>
  <c r="N77" i="1"/>
  <c r="N81" i="1" s="1"/>
  <c r="M77" i="1"/>
  <c r="M81" i="1" s="1"/>
  <c r="L77" i="1"/>
  <c r="L81" i="1" s="1"/>
  <c r="K77" i="1"/>
  <c r="K81" i="1" s="1"/>
  <c r="J77" i="1"/>
  <c r="J81" i="1" s="1"/>
  <c r="I77" i="1"/>
  <c r="I81" i="1" s="1"/>
  <c r="H77" i="1"/>
  <c r="H81" i="1" s="1"/>
  <c r="G77" i="1"/>
  <c r="G81" i="1" s="1"/>
  <c r="F77" i="1"/>
  <c r="E77" i="1"/>
  <c r="E81" i="1" s="1"/>
  <c r="D77" i="1"/>
  <c r="D81" i="1" s="1"/>
  <c r="C77" i="1"/>
  <c r="C81" i="1" s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Z88" i="1" s="1"/>
  <c r="Y84" i="1"/>
  <c r="X84" i="1"/>
  <c r="W84" i="1"/>
  <c r="V84" i="1"/>
  <c r="U84" i="1"/>
  <c r="T84" i="1"/>
  <c r="T88" i="1" s="1"/>
  <c r="S84" i="1"/>
  <c r="R84" i="1"/>
  <c r="Q84" i="1"/>
  <c r="P84" i="1"/>
  <c r="P88" i="1" s="1"/>
  <c r="O84" i="1"/>
  <c r="N84" i="1"/>
  <c r="N88" i="1" s="1"/>
  <c r="M84" i="1"/>
  <c r="L84" i="1"/>
  <c r="L88" i="1" s="1"/>
  <c r="K84" i="1"/>
  <c r="K88" i="1" s="1"/>
  <c r="J84" i="1"/>
  <c r="I84" i="1"/>
  <c r="H84" i="1"/>
  <c r="H88" i="1" s="1"/>
  <c r="G84" i="1"/>
  <c r="G88" i="1" s="1"/>
  <c r="F84" i="1"/>
  <c r="E84" i="1"/>
  <c r="E88" i="1" s="1"/>
  <c r="D84" i="1"/>
  <c r="D88" i="1" s="1"/>
  <c r="C84" i="1"/>
  <c r="C88" i="1" s="1"/>
  <c r="V8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H10" i="1"/>
  <c r="AI10" i="1"/>
  <c r="AJ10" i="1"/>
  <c r="AK10" i="1"/>
  <c r="AL10" i="1"/>
  <c r="B24" i="1"/>
  <c r="B87" i="1"/>
  <c r="B86" i="1"/>
  <c r="B85" i="1"/>
  <c r="B84" i="1"/>
  <c r="B80" i="1"/>
  <c r="B79" i="1"/>
  <c r="B78" i="1"/>
  <c r="B77" i="1"/>
  <c r="B73" i="1"/>
  <c r="B72" i="1"/>
  <c r="B71" i="1"/>
  <c r="B70" i="1"/>
  <c r="B66" i="1"/>
  <c r="B65" i="1"/>
  <c r="B64" i="1"/>
  <c r="B63" i="1"/>
  <c r="B59" i="1"/>
  <c r="B58" i="1"/>
  <c r="B57" i="1"/>
  <c r="B56" i="1"/>
  <c r="B52" i="1"/>
  <c r="B51" i="1"/>
  <c r="B50" i="1"/>
  <c r="B49" i="1"/>
  <c r="B45" i="1"/>
  <c r="B44" i="1"/>
  <c r="B43" i="1"/>
  <c r="B42" i="1"/>
  <c r="B38" i="1"/>
  <c r="B37" i="1"/>
  <c r="B36" i="1"/>
  <c r="B35" i="1"/>
  <c r="B31" i="1"/>
  <c r="B30" i="1"/>
  <c r="B29" i="1"/>
  <c r="B28" i="1"/>
  <c r="B23" i="1"/>
  <c r="B22" i="1"/>
  <c r="B21" i="1"/>
  <c r="BK1" i="12"/>
  <c r="BJ1" i="12"/>
  <c r="BI1" i="12"/>
  <c r="BH1" i="12"/>
  <c r="BG1" i="12"/>
  <c r="BF1" i="12"/>
  <c r="BE1" i="12"/>
  <c r="BD1" i="12"/>
  <c r="BC1" i="12"/>
  <c r="BB1" i="12"/>
  <c r="BA1" i="12"/>
  <c r="AZ1" i="12"/>
  <c r="BK1" i="14"/>
  <c r="BJ1" i="14"/>
  <c r="BI1" i="14"/>
  <c r="BH1" i="14"/>
  <c r="BG1" i="14"/>
  <c r="BF1" i="14"/>
  <c r="BE1" i="14"/>
  <c r="BD1" i="14"/>
  <c r="BC1" i="14"/>
  <c r="BB1" i="14"/>
  <c r="BA1" i="14"/>
  <c r="AZ1" i="14"/>
  <c r="BK1" i="10"/>
  <c r="BJ1" i="10"/>
  <c r="BI1" i="10"/>
  <c r="BH1" i="10"/>
  <c r="BG1" i="10"/>
  <c r="BF1" i="10"/>
  <c r="BE1" i="10"/>
  <c r="BD1" i="10"/>
  <c r="BC1" i="10"/>
  <c r="BB1" i="10"/>
  <c r="BA1" i="10"/>
  <c r="AZ1" i="10"/>
  <c r="BK1" i="9"/>
  <c r="BJ1" i="9"/>
  <c r="BI1" i="9"/>
  <c r="BH1" i="9"/>
  <c r="BG1" i="9"/>
  <c r="BF1" i="9"/>
  <c r="BE1" i="9"/>
  <c r="BD1" i="9"/>
  <c r="BC1" i="9"/>
  <c r="BB1" i="9"/>
  <c r="BA1" i="9"/>
  <c r="AZ1" i="9"/>
  <c r="BK1" i="7"/>
  <c r="BJ1" i="7"/>
  <c r="BI1" i="7"/>
  <c r="BH1" i="7"/>
  <c r="BG1" i="7"/>
  <c r="BF1" i="7"/>
  <c r="BE1" i="7"/>
  <c r="BD1" i="7"/>
  <c r="BC1" i="7"/>
  <c r="BB1" i="7"/>
  <c r="BA1" i="7"/>
  <c r="AZ1" i="7"/>
  <c r="BK1" i="8"/>
  <c r="BJ1" i="8"/>
  <c r="BI1" i="8"/>
  <c r="BH1" i="8"/>
  <c r="BG1" i="8"/>
  <c r="BF1" i="8"/>
  <c r="BE1" i="8"/>
  <c r="BD1" i="8"/>
  <c r="BC1" i="8"/>
  <c r="BB1" i="8"/>
  <c r="BA1" i="8"/>
  <c r="AZ1" i="8"/>
  <c r="BK1" i="6"/>
  <c r="BJ1" i="6"/>
  <c r="BI1" i="6"/>
  <c r="BH1" i="6"/>
  <c r="BG1" i="6"/>
  <c r="BF1" i="6"/>
  <c r="BE1" i="6"/>
  <c r="BD1" i="6"/>
  <c r="BC1" i="6"/>
  <c r="BB1" i="6"/>
  <c r="BA1" i="6"/>
  <c r="AZ1" i="6"/>
  <c r="BK1" i="5"/>
  <c r="BJ1" i="5"/>
  <c r="BI1" i="5"/>
  <c r="BH1" i="5"/>
  <c r="BG1" i="5"/>
  <c r="BF1" i="5"/>
  <c r="BE1" i="5"/>
  <c r="BD1" i="5"/>
  <c r="BC1" i="5"/>
  <c r="BB1" i="5"/>
  <c r="BA1" i="5"/>
  <c r="AZ1" i="5"/>
  <c r="BK1" i="3"/>
  <c r="BJ1" i="3"/>
  <c r="BI1" i="3"/>
  <c r="BH1" i="3"/>
  <c r="BG1" i="3"/>
  <c r="BF1" i="3"/>
  <c r="BE1" i="3"/>
  <c r="BD1" i="3"/>
  <c r="BC1" i="3"/>
  <c r="BB1" i="3"/>
  <c r="BA1" i="3"/>
  <c r="AZ1" i="3"/>
  <c r="BK1" i="2"/>
  <c r="BJ1" i="2"/>
  <c r="BI1" i="2"/>
  <c r="K16" i="1" s="1"/>
  <c r="BH1" i="2"/>
  <c r="BG1" i="2"/>
  <c r="I16" i="1" s="1"/>
  <c r="BF1" i="2"/>
  <c r="BE1" i="2"/>
  <c r="G16" i="1" s="1"/>
  <c r="BD1" i="2"/>
  <c r="BC1" i="2"/>
  <c r="E16" i="1" s="1"/>
  <c r="BB1" i="2"/>
  <c r="BA1" i="2"/>
  <c r="C16" i="1" s="1"/>
  <c r="AZ1" i="2"/>
  <c r="AL74" i="1"/>
  <c r="W74" i="1"/>
  <c r="S74" i="1"/>
  <c r="Q74" i="1"/>
  <c r="Y60" i="1"/>
  <c r="J60" i="1"/>
  <c r="E60" i="1"/>
  <c r="AC53" i="1"/>
  <c r="AB53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L32" i="1"/>
  <c r="AK32" i="1"/>
  <c r="AI32" i="1"/>
  <c r="AH32" i="1"/>
  <c r="AG32" i="1"/>
  <c r="AF32" i="1"/>
  <c r="AE32" i="1"/>
  <c r="AD32" i="1"/>
  <c r="AC32" i="1"/>
  <c r="AB32" i="1"/>
  <c r="AA32" i="1"/>
  <c r="Z32" i="1"/>
  <c r="Y32" i="1"/>
  <c r="W32" i="1"/>
  <c r="V32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AF11" i="1"/>
  <c r="Y11" i="1"/>
  <c r="W11" i="1"/>
  <c r="T11" i="1"/>
  <c r="S11" i="1"/>
  <c r="P11" i="1"/>
  <c r="O11" i="1"/>
  <c r="L11" i="1"/>
  <c r="K11" i="1"/>
  <c r="I11" i="1"/>
  <c r="H11" i="1"/>
  <c r="G11" i="1"/>
  <c r="D11" i="1"/>
  <c r="C11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J25" i="1"/>
  <c r="AJ11" i="1" l="1"/>
  <c r="AB11" i="1"/>
  <c r="X11" i="1"/>
  <c r="AJ81" i="1"/>
  <c r="U88" i="1"/>
  <c r="Y88" i="1"/>
  <c r="AC88" i="1"/>
  <c r="I88" i="1"/>
  <c r="M88" i="1"/>
  <c r="Q88" i="1"/>
  <c r="P74" i="1"/>
  <c r="T74" i="1"/>
  <c r="X74" i="1"/>
  <c r="AB74" i="1"/>
  <c r="AF74" i="1"/>
  <c r="AJ74" i="1"/>
  <c r="AC11" i="1"/>
  <c r="U11" i="1"/>
  <c r="Q11" i="1"/>
  <c r="M11" i="1"/>
  <c r="E11" i="1"/>
  <c r="AG10" i="1"/>
  <c r="E67" i="1"/>
  <c r="I67" i="1"/>
  <c r="M67" i="1"/>
  <c r="Q67" i="1"/>
  <c r="U67" i="1"/>
  <c r="Y67" i="1"/>
  <c r="AC67" i="1"/>
  <c r="AE67" i="1"/>
  <c r="AI67" i="1"/>
  <c r="AL67" i="1"/>
  <c r="B16" i="1"/>
  <c r="J16" i="1"/>
  <c r="F16" i="1"/>
  <c r="D16" i="1"/>
  <c r="H16" i="1"/>
  <c r="L16" i="1"/>
  <c r="AE81" i="1"/>
  <c r="AF88" i="1"/>
  <c r="AH74" i="1"/>
  <c r="Z74" i="1"/>
  <c r="N74" i="1"/>
  <c r="AI8" i="1"/>
  <c r="M16" i="1"/>
  <c r="AJ53" i="1"/>
  <c r="AG53" i="1"/>
  <c r="AK53" i="1"/>
  <c r="F53" i="1"/>
  <c r="J53" i="1"/>
  <c r="N53" i="1"/>
  <c r="R53" i="1"/>
  <c r="V53" i="1"/>
  <c r="Z53" i="1"/>
  <c r="AD53" i="1"/>
  <c r="AH53" i="1"/>
  <c r="AL53" i="1"/>
  <c r="R60" i="1"/>
  <c r="AD60" i="1"/>
  <c r="AA60" i="1"/>
  <c r="AE60" i="1"/>
  <c r="AI60" i="1"/>
  <c r="J11" i="1"/>
  <c r="N11" i="1"/>
  <c r="V11" i="1"/>
  <c r="Z11" i="1"/>
  <c r="AG60" i="1"/>
  <c r="AK60" i="1"/>
  <c r="AG67" i="1"/>
  <c r="AK67" i="1"/>
  <c r="F67" i="1"/>
  <c r="R67" i="1"/>
  <c r="V67" i="1"/>
  <c r="Z67" i="1"/>
  <c r="AD67" i="1"/>
  <c r="AH67" i="1"/>
  <c r="AK11" i="1"/>
  <c r="AG74" i="1"/>
  <c r="F11" i="1"/>
  <c r="AH11" i="1"/>
  <c r="AL11" i="1"/>
  <c r="F74" i="1"/>
  <c r="R74" i="1"/>
  <c r="AD74" i="1"/>
  <c r="R11" i="1"/>
  <c r="AD11" i="1"/>
  <c r="AA11" i="1"/>
  <c r="AE11" i="1"/>
  <c r="AI11" i="1"/>
  <c r="U81" i="1"/>
  <c r="Y81" i="1"/>
  <c r="AC81" i="1"/>
  <c r="AG81" i="1"/>
  <c r="AK81" i="1"/>
  <c r="AG11" i="1"/>
  <c r="F81" i="1"/>
  <c r="R81" i="1"/>
  <c r="V81" i="1"/>
  <c r="Z81" i="1"/>
  <c r="AD81" i="1"/>
  <c r="AH81" i="1"/>
  <c r="AL81" i="1"/>
  <c r="AI81" i="1"/>
  <c r="AC8" i="1"/>
  <c r="O88" i="1"/>
  <c r="S88" i="1"/>
  <c r="W88" i="1"/>
  <c r="AE88" i="1"/>
  <c r="AI88" i="1"/>
  <c r="X88" i="1"/>
  <c r="AB88" i="1"/>
  <c r="F88" i="1"/>
  <c r="J88" i="1"/>
  <c r="AL88" i="1"/>
  <c r="AK88" i="1"/>
  <c r="AH88" i="1"/>
  <c r="AG88" i="1"/>
  <c r="R88" i="1"/>
  <c r="AD88" i="1"/>
  <c r="AA88" i="1"/>
  <c r="AJ88" i="1"/>
  <c r="C32" i="1"/>
  <c r="G25" i="1"/>
  <c r="K25" i="1"/>
  <c r="O25" i="1"/>
  <c r="S25" i="1"/>
  <c r="W25" i="1"/>
  <c r="AA25" i="1"/>
  <c r="AE25" i="1"/>
  <c r="AI25" i="1"/>
  <c r="D25" i="1"/>
  <c r="H25" i="1"/>
  <c r="L25" i="1"/>
  <c r="M25" i="1"/>
  <c r="Q25" i="1"/>
  <c r="U25" i="1"/>
  <c r="Y25" i="1"/>
  <c r="AK25" i="1"/>
  <c r="C25" i="1"/>
  <c r="E25" i="1"/>
  <c r="I25" i="1"/>
  <c r="F25" i="1"/>
  <c r="L32" i="1"/>
  <c r="X32" i="1"/>
  <c r="AJ32" i="1"/>
  <c r="AG8" i="1"/>
  <c r="G8" i="1"/>
  <c r="G12" i="1" s="1"/>
  <c r="K8" i="1"/>
  <c r="K12" i="1" s="1"/>
  <c r="AE8" i="1"/>
  <c r="O8" i="1"/>
  <c r="AA8" i="1"/>
  <c r="AA12" i="1" s="1"/>
  <c r="E8" i="1"/>
  <c r="E12" i="1" s="1"/>
  <c r="S8" i="1"/>
  <c r="S12" i="1" s="1"/>
  <c r="AC25" i="1"/>
  <c r="J8" i="1"/>
  <c r="J12" i="1" s="1"/>
  <c r="W8" i="1"/>
  <c r="W12" i="1" s="1"/>
  <c r="F8" i="1"/>
  <c r="P8" i="1"/>
  <c r="P12" i="1" s="1"/>
  <c r="T8" i="1"/>
  <c r="T12" i="1" s="1"/>
  <c r="X8" i="1"/>
  <c r="AB8" i="1"/>
  <c r="AB12" i="1" s="1"/>
  <c r="AF8" i="1"/>
  <c r="AF12" i="1" s="1"/>
  <c r="AJ8" i="1"/>
  <c r="AG25" i="1"/>
  <c r="M8" i="1"/>
  <c r="M12" i="1" s="1"/>
  <c r="Q8" i="1"/>
  <c r="Q12" i="1" s="1"/>
  <c r="U8" i="1"/>
  <c r="U12" i="1" s="1"/>
  <c r="Y8" i="1"/>
  <c r="Y12" i="1" s="1"/>
  <c r="AK8" i="1"/>
  <c r="D8" i="1"/>
  <c r="D12" i="1" s="1"/>
  <c r="H8" i="1"/>
  <c r="H12" i="1" s="1"/>
  <c r="N8" i="1"/>
  <c r="R8" i="1"/>
  <c r="V8" i="1"/>
  <c r="Z8" i="1"/>
  <c r="AD8" i="1"/>
  <c r="AH8" i="1"/>
  <c r="AL8" i="1"/>
  <c r="C8" i="1"/>
  <c r="L8" i="1"/>
  <c r="I8" i="1"/>
  <c r="AI12" i="1" l="1"/>
  <c r="Z12" i="1"/>
  <c r="N12" i="1"/>
  <c r="AL12" i="1"/>
  <c r="V12" i="1"/>
  <c r="AK12" i="1"/>
  <c r="AE12" i="1"/>
  <c r="AH12" i="1"/>
  <c r="AD12" i="1"/>
  <c r="AG12" i="1"/>
  <c r="AC12" i="1"/>
  <c r="AJ12" i="1"/>
  <c r="I12" i="1"/>
  <c r="R12" i="1"/>
  <c r="O12" i="1"/>
  <c r="L12" i="1"/>
  <c r="X12" i="1"/>
  <c r="F12" i="1"/>
  <c r="C12" i="1"/>
  <c r="C4" i="1" l="1"/>
  <c r="C3" i="1"/>
  <c r="C2" i="1"/>
</calcChain>
</file>

<file path=xl/sharedStrings.xml><?xml version="1.0" encoding="utf-8"?>
<sst xmlns="http://schemas.openxmlformats.org/spreadsheetml/2006/main" count="948" uniqueCount="95">
  <si>
    <t xml:space="preserve">누적 가맹점 수 </t>
  </si>
  <si>
    <t>누적 CMS금액</t>
  </si>
  <si>
    <t>누적 건수</t>
  </si>
  <si>
    <t>월별 집계</t>
  </si>
  <si>
    <t>담 당</t>
  </si>
  <si>
    <t>1월 가맹점 수</t>
  </si>
  <si>
    <t>1월 CMS</t>
  </si>
  <si>
    <t>1월 건수</t>
  </si>
  <si>
    <t>2월 가맹점 수</t>
  </si>
  <si>
    <t>2월 CMS</t>
  </si>
  <si>
    <t>2월 건수</t>
  </si>
  <si>
    <t>3월 가맹점 수</t>
  </si>
  <si>
    <t>3월 CMS</t>
  </si>
  <si>
    <t>3월 건수</t>
  </si>
  <si>
    <t>4월 가맹점 수</t>
  </si>
  <si>
    <t>4월 CMS</t>
  </si>
  <si>
    <t>4월 건수</t>
  </si>
  <si>
    <t>5월 가맹점 수</t>
  </si>
  <si>
    <t>5월 CMS</t>
  </si>
  <si>
    <t>5월 건수</t>
  </si>
  <si>
    <t>6월 가맹점 수</t>
  </si>
  <si>
    <t>6월 CMS</t>
  </si>
  <si>
    <t>6월 건수</t>
  </si>
  <si>
    <t>7월 가맹점 수</t>
  </si>
  <si>
    <t>7월 CMS</t>
  </si>
  <si>
    <t>7월 건수</t>
  </si>
  <si>
    <t>8월 가맹점 수</t>
  </si>
  <si>
    <t>8월 CMS</t>
  </si>
  <si>
    <t>8월 건수</t>
  </si>
  <si>
    <t>9월 가맹점 수</t>
  </si>
  <si>
    <t>9월 CMS</t>
  </si>
  <si>
    <t>9월 건수</t>
  </si>
  <si>
    <t>10월 가맹점 수</t>
  </si>
  <si>
    <t>10월 CMS</t>
  </si>
  <si>
    <t>10월 건수</t>
  </si>
  <si>
    <t>11월 가맹점 수</t>
  </si>
  <si>
    <t>11월 CMS</t>
  </si>
  <si>
    <t>11월 건수</t>
  </si>
  <si>
    <t>12월 가맹점 수</t>
  </si>
  <si>
    <t>12월 CMS</t>
  </si>
  <si>
    <t>12월 건수</t>
  </si>
  <si>
    <t>신지수</t>
  </si>
  <si>
    <t>장문광</t>
  </si>
  <si>
    <t>월별 폐업 현황</t>
  </si>
  <si>
    <t>1월 폐업</t>
  </si>
  <si>
    <t>2월 폐업</t>
  </si>
  <si>
    <t>3월 폐업</t>
  </si>
  <si>
    <t>4월 폐업</t>
  </si>
  <si>
    <t>5월 폐업</t>
  </si>
  <si>
    <t>6월 폐업</t>
  </si>
  <si>
    <t>7월 폐업</t>
  </si>
  <si>
    <t>8월 폐업</t>
  </si>
  <si>
    <t>9월 폐업</t>
  </si>
  <si>
    <t>10월 폐업</t>
  </si>
  <si>
    <t>11월 폐업</t>
  </si>
  <si>
    <t>12월 폐업</t>
  </si>
  <si>
    <t>KIS</t>
  </si>
  <si>
    <t>다우데이터</t>
  </si>
  <si>
    <t>JTNET</t>
  </si>
  <si>
    <t>Firstdata</t>
  </si>
  <si>
    <t>KSNET</t>
  </si>
  <si>
    <t>스마트로</t>
  </si>
  <si>
    <t>SPC</t>
  </si>
  <si>
    <t>KICC</t>
  </si>
  <si>
    <t>컴포즈커피</t>
  </si>
  <si>
    <t>KCP</t>
  </si>
  <si>
    <t>담당자</t>
  </si>
  <si>
    <t>대리점코드</t>
  </si>
  <si>
    <t>ID</t>
  </si>
  <si>
    <t>계약일자</t>
  </si>
  <si>
    <t>사업자번호</t>
  </si>
  <si>
    <t>상호</t>
  </si>
  <si>
    <t>대표자명</t>
  </si>
  <si>
    <t>주소</t>
  </si>
  <si>
    <t>주소2</t>
  </si>
  <si>
    <t>메모</t>
  </si>
  <si>
    <t>1월 영업상태</t>
  </si>
  <si>
    <t>2월 영업상태</t>
  </si>
  <si>
    <t>3월 영업상태</t>
  </si>
  <si>
    <t>4월 영업상태</t>
  </si>
  <si>
    <t>5월 영업상태</t>
  </si>
  <si>
    <t>6월 영업상태</t>
  </si>
  <si>
    <t>7월 영업상태</t>
  </si>
  <si>
    <t>8월 영업상태</t>
  </si>
  <si>
    <t>9월 영업상태</t>
  </si>
  <si>
    <t>10월 영업상태</t>
  </si>
  <si>
    <t>11월 영업상태</t>
  </si>
  <si>
    <t>12월 영업상태</t>
  </si>
  <si>
    <t>이준호</t>
    <phoneticPr fontId="15" type="noConversion"/>
  </si>
  <si>
    <t>서제삼</t>
    <phoneticPr fontId="15" type="noConversion"/>
  </si>
  <si>
    <t>포스</t>
    <phoneticPr fontId="15" type="noConversion"/>
  </si>
  <si>
    <t>키오스크</t>
    <phoneticPr fontId="15" type="noConversion"/>
  </si>
  <si>
    <t>주방프린터</t>
    <phoneticPr fontId="15" type="noConversion"/>
  </si>
  <si>
    <t>단말기</t>
    <phoneticPr fontId="15" type="noConversion"/>
  </si>
  <si>
    <t>라우터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</si>
</sst>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0_);[Red]\(0\)"/>
    <numFmt numFmtId="178" formatCode="#,##0_ "/>
    <numFmt numFmtId="179" formatCode="0000000000"/>
    <numFmt numFmtId="180" formatCode="#,##0;[Red]#,##0"/>
  </numFmts>
  <fonts count="16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b/>
      <sz val="12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rgb="FF3B3B3B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1"/>
      <color rgb="FF3B3B3B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rgb="FF0070C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fgColor rgb="FFD5D5D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3" fillId="3" borderId="1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5" fillId="6" borderId="5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6" borderId="1" xfId="0" applyNumberFormat="1" applyFont="1" applyFill="1" applyBorder="1" applyAlignment="1">
      <alignment horizontal="right" vertical="center"/>
    </xf>
    <xf numFmtId="176" fontId="1" fillId="6" borderId="5" xfId="0" applyNumberFormat="1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0" xfId="0" applyNumberFormat="1" applyFont="1" applyBorder="1" applyAlignment="1">
      <alignment horizontal="right" vertical="center"/>
    </xf>
    <xf numFmtId="176" fontId="1" fillId="6" borderId="10" xfId="0" applyNumberFormat="1" applyFont="1" applyFill="1" applyBorder="1" applyAlignment="1">
      <alignment horizontal="right" vertical="center"/>
    </xf>
    <xf numFmtId="176" fontId="1" fillId="6" borderId="11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176" fontId="6" fillId="5" borderId="12" xfId="0" applyNumberFormat="1" applyFont="1" applyFill="1" applyBorder="1" applyAlignment="1">
      <alignment horizontal="center" vertical="center"/>
    </xf>
    <xf numFmtId="176" fontId="1" fillId="2" borderId="13" xfId="0" applyNumberFormat="1" applyFont="1" applyFill="1" applyBorder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6" fillId="5" borderId="14" xfId="0" applyNumberFormat="1" applyFont="1" applyFill="1" applyBorder="1" applyAlignment="1">
      <alignment horizontal="center" vertical="center"/>
    </xf>
    <xf numFmtId="176" fontId="5" fillId="4" borderId="14" xfId="0" applyNumberFormat="1" applyFont="1" applyFill="1" applyBorder="1" applyAlignment="1">
      <alignment horizontal="center" vertical="center"/>
    </xf>
    <xf numFmtId="176" fontId="5" fillId="6" borderId="14" xfId="0" applyNumberFormat="1" applyFont="1" applyFill="1" applyBorder="1" applyAlignment="1">
      <alignment horizontal="center" vertical="center"/>
    </xf>
    <xf numFmtId="176" fontId="5" fillId="6" borderId="15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right" vertical="center"/>
    </xf>
    <xf numFmtId="176" fontId="1" fillId="6" borderId="4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76" fontId="6" fillId="5" borderId="16" xfId="0" applyNumberFormat="1" applyFont="1" applyFill="1" applyBorder="1" applyAlignment="1">
      <alignment horizontal="center" vertical="center"/>
    </xf>
    <xf numFmtId="176" fontId="5" fillId="4" borderId="16" xfId="0" applyNumberFormat="1" applyFont="1" applyFill="1" applyBorder="1" applyAlignment="1">
      <alignment horizontal="center" vertical="center"/>
    </xf>
    <xf numFmtId="176" fontId="5" fillId="6" borderId="16" xfId="0" applyNumberFormat="1" applyFont="1" applyFill="1" applyBorder="1" applyAlignment="1">
      <alignment horizontal="center" vertical="center"/>
    </xf>
    <xf numFmtId="176" fontId="5" fillId="6" borderId="17" xfId="0" applyNumberFormat="1" applyFont="1" applyFill="1" applyBorder="1" applyAlignment="1">
      <alignment horizontal="center" vertical="center"/>
    </xf>
    <xf numFmtId="176" fontId="1" fillId="6" borderId="18" xfId="0" applyNumberFormat="1" applyFont="1" applyFill="1" applyBorder="1" applyAlignment="1">
      <alignment horizontal="right" vertical="center"/>
    </xf>
    <xf numFmtId="176" fontId="1" fillId="0" borderId="9" xfId="0" applyNumberFormat="1" applyFont="1" applyBorder="1" applyAlignment="1">
      <alignment vertical="center"/>
    </xf>
    <xf numFmtId="176" fontId="1" fillId="0" borderId="10" xfId="0" applyNumberFormat="1" applyFont="1" applyBorder="1" applyAlignment="1">
      <alignment vertical="center"/>
    </xf>
    <xf numFmtId="176" fontId="1" fillId="6" borderId="10" xfId="0" applyNumberFormat="1" applyFont="1" applyFill="1" applyBorder="1" applyAlignment="1">
      <alignment vertical="center"/>
    </xf>
    <xf numFmtId="176" fontId="1" fillId="6" borderId="11" xfId="0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 applyProtection="1">
      <alignment horizontal="center" vertical="center"/>
      <protection locked="0"/>
    </xf>
    <xf numFmtId="14" fontId="8" fillId="7" borderId="1" xfId="0" applyNumberFormat="1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7" borderId="4" xfId="0" applyFont="1" applyFill="1" applyBorder="1" applyAlignment="1">
      <alignment horizontal="center" vertical="center"/>
    </xf>
    <xf numFmtId="49" fontId="10" fillId="7" borderId="4" xfId="0" applyNumberFormat="1" applyFont="1" applyFill="1" applyBorder="1" applyAlignment="1" applyProtection="1">
      <alignment horizontal="center" vertical="center"/>
      <protection locked="0"/>
    </xf>
    <xf numFmtId="176" fontId="10" fillId="7" borderId="4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 wrapText="1"/>
    </xf>
    <xf numFmtId="176" fontId="10" fillId="7" borderId="4" xfId="0" applyNumberFormat="1" applyFont="1" applyFill="1" applyBorder="1" applyAlignment="1">
      <alignment horizontal="center" vertical="center" wrapText="1"/>
    </xf>
    <xf numFmtId="177" fontId="9" fillId="7" borderId="4" xfId="0" applyNumberFormat="1" applyFont="1" applyFill="1" applyBorder="1" applyAlignment="1">
      <alignment horizontal="center" vertical="center" wrapText="1"/>
    </xf>
    <xf numFmtId="49" fontId="11" fillId="7" borderId="19" xfId="0" applyNumberFormat="1" applyFont="1" applyFill="1" applyBorder="1" applyAlignment="1">
      <alignment horizontal="center" vertical="center"/>
    </xf>
    <xf numFmtId="49" fontId="11" fillId="7" borderId="19" xfId="0" applyNumberFormat="1" applyFont="1" applyFill="1" applyBorder="1" applyAlignment="1" applyProtection="1">
      <alignment horizontal="center" vertical="center"/>
      <protection locked="0"/>
    </xf>
    <xf numFmtId="176" fontId="8" fillId="7" borderId="14" xfId="0" applyNumberFormat="1" applyFont="1" applyFill="1" applyBorder="1" applyAlignment="1">
      <alignment horizontal="center" vertical="center"/>
    </xf>
    <xf numFmtId="0" fontId="11" fillId="7" borderId="19" xfId="0" applyFont="1" applyFill="1" applyBorder="1" applyAlignment="1" applyProtection="1">
      <alignment horizontal="center" vertical="center"/>
      <protection locked="0"/>
    </xf>
    <xf numFmtId="0" fontId="11" fillId="7" borderId="19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 wrapText="1"/>
    </xf>
    <xf numFmtId="176" fontId="10" fillId="7" borderId="16" xfId="0" applyNumberFormat="1" applyFont="1" applyFill="1" applyBorder="1" applyAlignment="1">
      <alignment horizontal="center" vertical="center" wrapText="1"/>
    </xf>
    <xf numFmtId="177" fontId="9" fillId="7" borderId="16" xfId="0" applyNumberFormat="1" applyFont="1" applyFill="1" applyBorder="1" applyAlignment="1">
      <alignment horizontal="center" vertical="center" wrapText="1"/>
    </xf>
    <xf numFmtId="49" fontId="11" fillId="7" borderId="4" xfId="0" applyNumberFormat="1" applyFont="1" applyFill="1" applyBorder="1" applyAlignment="1">
      <alignment horizontal="center" vertical="center"/>
    </xf>
    <xf numFmtId="49" fontId="11" fillId="7" borderId="4" xfId="0" applyNumberFormat="1" applyFont="1" applyFill="1" applyBorder="1" applyAlignment="1" applyProtection="1">
      <alignment horizontal="center" vertical="center"/>
      <protection locked="0"/>
    </xf>
    <xf numFmtId="178" fontId="11" fillId="7" borderId="20" xfId="0" applyNumberFormat="1" applyFont="1" applyFill="1" applyBorder="1" applyAlignment="1">
      <alignment horizontal="center" vertical="center"/>
    </xf>
    <xf numFmtId="0" fontId="11" fillId="7" borderId="6" xfId="0" applyFont="1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178" fontId="11" fillId="7" borderId="4" xfId="0" applyNumberFormat="1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/>
    </xf>
    <xf numFmtId="49" fontId="11" fillId="7" borderId="1" xfId="0" applyNumberFormat="1" applyFont="1" applyFill="1" applyBorder="1" applyAlignment="1" applyProtection="1">
      <alignment horizontal="center" vertical="center"/>
      <protection locked="0"/>
    </xf>
    <xf numFmtId="178" fontId="11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 wrapText="1"/>
    </xf>
    <xf numFmtId="178" fontId="11" fillId="7" borderId="1" xfId="0" applyNumberFormat="1" applyFont="1" applyFill="1" applyBorder="1" applyAlignment="1">
      <alignment horizontal="center" vertical="center" wrapText="1"/>
    </xf>
    <xf numFmtId="176" fontId="11" fillId="7" borderId="1" xfId="0" applyNumberFormat="1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vertical="center"/>
    </xf>
    <xf numFmtId="0" fontId="1" fillId="7" borderId="1" xfId="0" applyFont="1" applyFill="1" applyBorder="1" applyAlignment="1">
      <alignment horizontal="center" vertical="center" wrapText="1"/>
    </xf>
    <xf numFmtId="49" fontId="11" fillId="7" borderId="16" xfId="0" applyNumberFormat="1" applyFont="1" applyFill="1" applyBorder="1" applyAlignment="1">
      <alignment horizontal="center" vertical="center"/>
    </xf>
    <xf numFmtId="49" fontId="11" fillId="7" borderId="16" xfId="0" applyNumberFormat="1" applyFont="1" applyFill="1" applyBorder="1" applyAlignment="1" applyProtection="1">
      <alignment horizontal="center" vertical="center"/>
      <protection locked="0"/>
    </xf>
    <xf numFmtId="179" fontId="11" fillId="7" borderId="16" xfId="0" applyNumberFormat="1" applyFont="1" applyFill="1" applyBorder="1" applyAlignment="1" applyProtection="1">
      <alignment horizontal="center" vertical="center"/>
      <protection locked="0"/>
    </xf>
    <xf numFmtId="0" fontId="11" fillId="7" borderId="16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180" fontId="11" fillId="7" borderId="16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7" borderId="20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1:AL88"/>
  <sheetViews>
    <sheetView tabSelected="1" zoomScaleNormal="100" workbookViewId="0">
      <selection activeCell="C10" sqref="C10"/>
    </sheetView>
  </sheetViews>
  <sheetFormatPr defaultRowHeight="16.5" customHeight="1"/>
  <cols>
    <col min="1" max="1" width="2.375" style="1" customWidth="1"/>
    <col min="2" max="2" width="15.5" style="1" customWidth="1"/>
    <col min="3" max="3" width="13.875" style="2" customWidth="1"/>
    <col min="4" max="4" width="12.375" style="2" customWidth="1"/>
    <col min="5" max="5" width="11.125" style="3" customWidth="1"/>
    <col min="6" max="6" width="13.875" style="2" customWidth="1"/>
    <col min="7" max="7" width="12.375" style="2" customWidth="1"/>
    <col min="8" max="8" width="11.125" style="3" customWidth="1"/>
    <col min="9" max="9" width="13.875" style="2" customWidth="1"/>
    <col min="10" max="10" width="12.375" style="2" customWidth="1"/>
    <col min="11" max="11" width="11.125" style="3" customWidth="1"/>
    <col min="12" max="12" width="13.875" style="2" customWidth="1"/>
    <col min="13" max="13" width="12.375" style="2" customWidth="1"/>
    <col min="14" max="14" width="11.125" style="3" customWidth="1"/>
    <col min="15" max="15" width="13.875" style="2" customWidth="1"/>
    <col min="16" max="16" width="12.375" style="2" customWidth="1"/>
    <col min="17" max="17" width="11.125" style="3" customWidth="1"/>
    <col min="18" max="18" width="13.875" style="2" customWidth="1"/>
    <col min="19" max="19" width="12.375" style="2" customWidth="1"/>
    <col min="20" max="20" width="11.125" style="3" customWidth="1"/>
    <col min="21" max="21" width="13.875" style="2" customWidth="1"/>
    <col min="22" max="22" width="12.375" style="2" customWidth="1"/>
    <col min="23" max="23" width="9.25" style="3" customWidth="1"/>
    <col min="24" max="24" width="13.875" style="2" customWidth="1"/>
    <col min="25" max="25" width="12.375" style="2" customWidth="1"/>
    <col min="26" max="26" width="9.25" style="3" customWidth="1"/>
    <col min="27" max="27" width="13.875" style="2" customWidth="1"/>
    <col min="28" max="28" width="12.375" style="2" customWidth="1"/>
    <col min="29" max="29" width="9.25" style="3" customWidth="1"/>
    <col min="30" max="30" width="15.125" style="2" customWidth="1"/>
    <col min="31" max="31" width="12.375" style="2" customWidth="1"/>
    <col min="32" max="32" width="10.25" style="3" customWidth="1"/>
    <col min="33" max="33" width="15.125" style="2" customWidth="1"/>
    <col min="34" max="34" width="12.375" style="2" customWidth="1"/>
    <col min="35" max="35" width="10.25" style="3" customWidth="1"/>
    <col min="36" max="36" width="15.125" style="2" customWidth="1"/>
    <col min="37" max="37" width="12.375" style="2" customWidth="1"/>
    <col min="38" max="38" width="10.25" style="3" customWidth="1"/>
    <col min="39" max="39" width="9" style="1" customWidth="1"/>
    <col min="40" max="16384" width="9" style="1"/>
  </cols>
  <sheetData>
    <row r="1" spans="2:38" s="4" customFormat="1" ht="19.5" customHeigh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2:38" s="4" customFormat="1" ht="19.5" customHeight="1">
      <c r="B2" s="5" t="s">
        <v>0</v>
      </c>
      <c r="C2" s="6">
        <f>SUM(C12,F12,I12,L12,O12,R12,U12,X12,AA12,AD12,AG12,AJ12)</f>
        <v>0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2:38" s="4" customFormat="1" ht="19.5" customHeight="1">
      <c r="B3" s="8" t="s">
        <v>1</v>
      </c>
      <c r="C3" s="6">
        <f>SUM(D12,G12,J12,M12,P12,S12,V12,Y12,AB12,AE12,AH12,AK12)</f>
        <v>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2:38" s="4" customFormat="1" ht="19.5" customHeight="1">
      <c r="B4" s="8" t="s">
        <v>2</v>
      </c>
      <c r="C4" s="6">
        <f>SUM(E12,H12,K12,N12,Q12,T12,W12,Z12,AC12,AF12,AI12,AL12)</f>
        <v>0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2:38" s="4" customFormat="1" ht="19.5" customHeight="1">
      <c r="B5" s="102"/>
      <c r="C5" s="102"/>
      <c r="D5" s="3"/>
      <c r="E5" s="3"/>
      <c r="F5" s="3"/>
      <c r="G5" s="3"/>
      <c r="H5" s="3"/>
      <c r="I5" s="3"/>
      <c r="J5" s="3"/>
      <c r="K5" s="3"/>
      <c r="L5" s="3"/>
      <c r="M5" s="3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2:38" s="4" customFormat="1" ht="19.5" customHeight="1">
      <c r="B6" s="101" t="s">
        <v>3</v>
      </c>
      <c r="C6" s="101"/>
      <c r="D6" s="3"/>
      <c r="E6" s="3"/>
      <c r="F6" s="3"/>
      <c r="G6" s="3"/>
      <c r="H6" s="3"/>
      <c r="I6" s="3"/>
      <c r="J6" s="3"/>
      <c r="K6" s="3"/>
      <c r="L6" s="3"/>
      <c r="M6" s="3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2:38">
      <c r="B7" s="9" t="s">
        <v>4</v>
      </c>
      <c r="C7" s="10" t="s">
        <v>5</v>
      </c>
      <c r="D7" s="11" t="s">
        <v>6</v>
      </c>
      <c r="E7" s="12" t="s">
        <v>7</v>
      </c>
      <c r="F7" s="10" t="s">
        <v>8</v>
      </c>
      <c r="G7" s="11" t="s">
        <v>9</v>
      </c>
      <c r="H7" s="12" t="s">
        <v>10</v>
      </c>
      <c r="I7" s="10" t="s">
        <v>11</v>
      </c>
      <c r="J7" s="11" t="s">
        <v>12</v>
      </c>
      <c r="K7" s="12" t="s">
        <v>13</v>
      </c>
      <c r="L7" s="10" t="s">
        <v>14</v>
      </c>
      <c r="M7" s="11" t="s">
        <v>15</v>
      </c>
      <c r="N7" s="12" t="s">
        <v>16</v>
      </c>
      <c r="O7" s="10" t="s">
        <v>17</v>
      </c>
      <c r="P7" s="11" t="s">
        <v>18</v>
      </c>
      <c r="Q7" s="12" t="s">
        <v>19</v>
      </c>
      <c r="R7" s="10" t="s">
        <v>20</v>
      </c>
      <c r="S7" s="11" t="s">
        <v>21</v>
      </c>
      <c r="T7" s="12" t="s">
        <v>22</v>
      </c>
      <c r="U7" s="10" t="s">
        <v>23</v>
      </c>
      <c r="V7" s="11" t="s">
        <v>24</v>
      </c>
      <c r="W7" s="12" t="s">
        <v>25</v>
      </c>
      <c r="X7" s="10" t="s">
        <v>26</v>
      </c>
      <c r="Y7" s="11" t="s">
        <v>27</v>
      </c>
      <c r="Z7" s="12" t="s">
        <v>28</v>
      </c>
      <c r="AA7" s="10" t="s">
        <v>29</v>
      </c>
      <c r="AB7" s="11" t="s">
        <v>30</v>
      </c>
      <c r="AC7" s="12" t="s">
        <v>31</v>
      </c>
      <c r="AD7" s="10" t="s">
        <v>32</v>
      </c>
      <c r="AE7" s="11" t="s">
        <v>33</v>
      </c>
      <c r="AF7" s="12" t="s">
        <v>34</v>
      </c>
      <c r="AG7" s="10" t="s">
        <v>35</v>
      </c>
      <c r="AH7" s="11" t="s">
        <v>36</v>
      </c>
      <c r="AI7" s="12" t="s">
        <v>37</v>
      </c>
      <c r="AJ7" s="10" t="s">
        <v>38</v>
      </c>
      <c r="AK7" s="11" t="s">
        <v>39</v>
      </c>
      <c r="AL7" s="13" t="s">
        <v>40</v>
      </c>
    </row>
    <row r="8" spans="2:38">
      <c r="B8" s="14" t="s">
        <v>41</v>
      </c>
      <c r="C8" s="15">
        <f>C21+C28+C35+C42+C49+C56+C63+C70+C77</f>
        <v>0</v>
      </c>
      <c r="D8" s="16">
        <f>D21+D28+D35+D42+D49+D56+D63+D70+D77</f>
        <v>0</v>
      </c>
      <c r="E8" s="17">
        <f>E21+E28+E35+E42+E49+E56+E63+E70+E77</f>
        <v>0</v>
      </c>
      <c r="F8" s="16">
        <f t="shared" ref="F8:AL8" si="0">F21+F28+F35+F42+F49+F56+F63+F70+F77</f>
        <v>0</v>
      </c>
      <c r="G8" s="16">
        <f t="shared" si="0"/>
        <v>0</v>
      </c>
      <c r="H8" s="17">
        <f t="shared" si="0"/>
        <v>0</v>
      </c>
      <c r="I8" s="16">
        <f t="shared" si="0"/>
        <v>0</v>
      </c>
      <c r="J8" s="16">
        <f t="shared" si="0"/>
        <v>0</v>
      </c>
      <c r="K8" s="17">
        <f t="shared" si="0"/>
        <v>0</v>
      </c>
      <c r="L8" s="16">
        <f t="shared" si="0"/>
        <v>0</v>
      </c>
      <c r="M8" s="16">
        <f t="shared" si="0"/>
        <v>0</v>
      </c>
      <c r="N8" s="17">
        <f t="shared" si="0"/>
        <v>0</v>
      </c>
      <c r="O8" s="16">
        <f t="shared" si="0"/>
        <v>0</v>
      </c>
      <c r="P8" s="16">
        <f t="shared" si="0"/>
        <v>0</v>
      </c>
      <c r="Q8" s="17">
        <f t="shared" si="0"/>
        <v>0</v>
      </c>
      <c r="R8" s="16">
        <f t="shared" si="0"/>
        <v>0</v>
      </c>
      <c r="S8" s="16">
        <f t="shared" si="0"/>
        <v>0</v>
      </c>
      <c r="T8" s="17">
        <f t="shared" si="0"/>
        <v>0</v>
      </c>
      <c r="U8" s="16">
        <f t="shared" si="0"/>
        <v>0</v>
      </c>
      <c r="V8" s="16">
        <f t="shared" si="0"/>
        <v>0</v>
      </c>
      <c r="W8" s="17">
        <f t="shared" si="0"/>
        <v>0</v>
      </c>
      <c r="X8" s="16">
        <f t="shared" si="0"/>
        <v>0</v>
      </c>
      <c r="Y8" s="16">
        <f t="shared" si="0"/>
        <v>0</v>
      </c>
      <c r="Z8" s="17">
        <f t="shared" si="0"/>
        <v>0</v>
      </c>
      <c r="AA8" s="16">
        <f t="shared" si="0"/>
        <v>0</v>
      </c>
      <c r="AB8" s="16">
        <f t="shared" si="0"/>
        <v>0</v>
      </c>
      <c r="AC8" s="17">
        <f t="shared" si="0"/>
        <v>0</v>
      </c>
      <c r="AD8" s="16">
        <f t="shared" si="0"/>
        <v>0</v>
      </c>
      <c r="AE8" s="16">
        <f t="shared" si="0"/>
        <v>0</v>
      </c>
      <c r="AF8" s="17">
        <f t="shared" si="0"/>
        <v>0</v>
      </c>
      <c r="AG8" s="16">
        <f t="shared" si="0"/>
        <v>0</v>
      </c>
      <c r="AH8" s="16">
        <f t="shared" si="0"/>
        <v>0</v>
      </c>
      <c r="AI8" s="17">
        <f t="shared" si="0"/>
        <v>0</v>
      </c>
      <c r="AJ8" s="16">
        <f t="shared" si="0"/>
        <v>0</v>
      </c>
      <c r="AK8" s="16">
        <f t="shared" si="0"/>
        <v>0</v>
      </c>
      <c r="AL8" s="18">
        <f t="shared" si="0"/>
        <v>0</v>
      </c>
    </row>
    <row r="9" spans="2:38">
      <c r="B9" s="14" t="s">
        <v>42</v>
      </c>
      <c r="C9" s="15">
        <f t="shared" ref="C9:AL9" si="1">C22+C29+C36+C43+C50+C57+C64+C71+C78</f>
        <v>0</v>
      </c>
      <c r="D9" s="16">
        <f t="shared" si="1"/>
        <v>0</v>
      </c>
      <c r="E9" s="17">
        <f t="shared" si="1"/>
        <v>0</v>
      </c>
      <c r="F9" s="16">
        <f t="shared" si="1"/>
        <v>0</v>
      </c>
      <c r="G9" s="16">
        <f t="shared" si="1"/>
        <v>0</v>
      </c>
      <c r="H9" s="17">
        <f t="shared" si="1"/>
        <v>0</v>
      </c>
      <c r="I9" s="16">
        <f t="shared" si="1"/>
        <v>0</v>
      </c>
      <c r="J9" s="16">
        <f t="shared" si="1"/>
        <v>0</v>
      </c>
      <c r="K9" s="17">
        <f t="shared" si="1"/>
        <v>0</v>
      </c>
      <c r="L9" s="16">
        <f t="shared" si="1"/>
        <v>0</v>
      </c>
      <c r="M9" s="16">
        <f t="shared" si="1"/>
        <v>0</v>
      </c>
      <c r="N9" s="17">
        <f t="shared" si="1"/>
        <v>0</v>
      </c>
      <c r="O9" s="16">
        <f t="shared" si="1"/>
        <v>0</v>
      </c>
      <c r="P9" s="16">
        <f t="shared" si="1"/>
        <v>0</v>
      </c>
      <c r="Q9" s="17">
        <f t="shared" si="1"/>
        <v>0</v>
      </c>
      <c r="R9" s="16">
        <f t="shared" si="1"/>
        <v>0</v>
      </c>
      <c r="S9" s="16">
        <f t="shared" si="1"/>
        <v>0</v>
      </c>
      <c r="T9" s="17">
        <f t="shared" si="1"/>
        <v>0</v>
      </c>
      <c r="U9" s="16">
        <f t="shared" si="1"/>
        <v>0</v>
      </c>
      <c r="V9" s="16">
        <f t="shared" si="1"/>
        <v>0</v>
      </c>
      <c r="W9" s="17">
        <f t="shared" si="1"/>
        <v>0</v>
      </c>
      <c r="X9" s="16">
        <f t="shared" si="1"/>
        <v>0</v>
      </c>
      <c r="Y9" s="16">
        <f t="shared" si="1"/>
        <v>0</v>
      </c>
      <c r="Z9" s="17">
        <f t="shared" si="1"/>
        <v>0</v>
      </c>
      <c r="AA9" s="16">
        <f t="shared" si="1"/>
        <v>0</v>
      </c>
      <c r="AB9" s="16">
        <f t="shared" si="1"/>
        <v>0</v>
      </c>
      <c r="AC9" s="17">
        <f t="shared" si="1"/>
        <v>0</v>
      </c>
      <c r="AD9" s="16">
        <f t="shared" si="1"/>
        <v>0</v>
      </c>
      <c r="AE9" s="16">
        <f t="shared" si="1"/>
        <v>0</v>
      </c>
      <c r="AF9" s="17">
        <f t="shared" si="1"/>
        <v>0</v>
      </c>
      <c r="AG9" s="16">
        <f t="shared" si="1"/>
        <v>0</v>
      </c>
      <c r="AH9" s="16">
        <f t="shared" si="1"/>
        <v>0</v>
      </c>
      <c r="AI9" s="17">
        <f t="shared" si="1"/>
        <v>0</v>
      </c>
      <c r="AJ9" s="16">
        <f t="shared" si="1"/>
        <v>0</v>
      </c>
      <c r="AK9" s="16">
        <f t="shared" si="1"/>
        <v>0</v>
      </c>
      <c r="AL9" s="18">
        <f t="shared" si="1"/>
        <v>0</v>
      </c>
    </row>
    <row r="10" spans="2:38">
      <c r="B10" s="14" t="s">
        <v>88</v>
      </c>
      <c r="C10" s="15">
        <f t="shared" ref="C10:AL10" si="2">C23+C30+C37+C44+C51+C58+C65+C72+C79</f>
        <v>0</v>
      </c>
      <c r="D10" s="16">
        <f t="shared" si="2"/>
        <v>0</v>
      </c>
      <c r="E10" s="17">
        <f t="shared" si="2"/>
        <v>0</v>
      </c>
      <c r="F10" s="16">
        <f t="shared" si="2"/>
        <v>0</v>
      </c>
      <c r="G10" s="16">
        <f t="shared" si="2"/>
        <v>0</v>
      </c>
      <c r="H10" s="17">
        <f t="shared" si="2"/>
        <v>0</v>
      </c>
      <c r="I10" s="16">
        <f t="shared" si="2"/>
        <v>0</v>
      </c>
      <c r="J10" s="16">
        <f t="shared" si="2"/>
        <v>0</v>
      </c>
      <c r="K10" s="17">
        <f t="shared" si="2"/>
        <v>0</v>
      </c>
      <c r="L10" s="16">
        <f t="shared" si="2"/>
        <v>0</v>
      </c>
      <c r="M10" s="16">
        <f t="shared" si="2"/>
        <v>0</v>
      </c>
      <c r="N10" s="17">
        <f t="shared" si="2"/>
        <v>0</v>
      </c>
      <c r="O10" s="16">
        <f t="shared" si="2"/>
        <v>0</v>
      </c>
      <c r="P10" s="16">
        <f t="shared" si="2"/>
        <v>0</v>
      </c>
      <c r="Q10" s="17">
        <f t="shared" si="2"/>
        <v>0</v>
      </c>
      <c r="R10" s="16">
        <f t="shared" si="2"/>
        <v>0</v>
      </c>
      <c r="S10" s="16">
        <f t="shared" si="2"/>
        <v>0</v>
      </c>
      <c r="T10" s="17">
        <f t="shared" si="2"/>
        <v>0</v>
      </c>
      <c r="U10" s="16">
        <f t="shared" si="2"/>
        <v>0</v>
      </c>
      <c r="V10" s="16">
        <f t="shared" si="2"/>
        <v>0</v>
      </c>
      <c r="W10" s="17">
        <f t="shared" si="2"/>
        <v>0</v>
      </c>
      <c r="X10" s="16">
        <f t="shared" si="2"/>
        <v>0</v>
      </c>
      <c r="Y10" s="16">
        <f t="shared" si="2"/>
        <v>0</v>
      </c>
      <c r="Z10" s="17">
        <f t="shared" si="2"/>
        <v>0</v>
      </c>
      <c r="AA10" s="16">
        <f t="shared" si="2"/>
        <v>0</v>
      </c>
      <c r="AB10" s="16">
        <f t="shared" si="2"/>
        <v>0</v>
      </c>
      <c r="AC10" s="17">
        <f t="shared" si="2"/>
        <v>0</v>
      </c>
      <c r="AD10" s="16">
        <f t="shared" si="2"/>
        <v>0</v>
      </c>
      <c r="AE10" s="16">
        <f t="shared" si="2"/>
        <v>0</v>
      </c>
      <c r="AF10" s="17">
        <f t="shared" si="2"/>
        <v>0</v>
      </c>
      <c r="AG10" s="16">
        <f t="shared" si="2"/>
        <v>0</v>
      </c>
      <c r="AH10" s="16">
        <f t="shared" si="2"/>
        <v>0</v>
      </c>
      <c r="AI10" s="17">
        <f t="shared" si="2"/>
        <v>0</v>
      </c>
      <c r="AJ10" s="16">
        <f t="shared" si="2"/>
        <v>0</v>
      </c>
      <c r="AK10" s="16">
        <f t="shared" si="2"/>
        <v>0</v>
      </c>
      <c r="AL10" s="18">
        <f t="shared" si="2"/>
        <v>0</v>
      </c>
    </row>
    <row r="11" spans="2:38">
      <c r="B11" s="14" t="s">
        <v>89</v>
      </c>
      <c r="C11" s="15">
        <f t="shared" ref="C11:AL11" si="3">C24+C31+C38+C45+C52+C59+C66+C73+C80</f>
        <v>0</v>
      </c>
      <c r="D11" s="16">
        <f t="shared" si="3"/>
        <v>0</v>
      </c>
      <c r="E11" s="17">
        <f t="shared" si="3"/>
        <v>0</v>
      </c>
      <c r="F11" s="16">
        <f t="shared" si="3"/>
        <v>0</v>
      </c>
      <c r="G11" s="16">
        <f t="shared" si="3"/>
        <v>0</v>
      </c>
      <c r="H11" s="17">
        <f t="shared" si="3"/>
        <v>0</v>
      </c>
      <c r="I11" s="16">
        <f t="shared" si="3"/>
        <v>0</v>
      </c>
      <c r="J11" s="16">
        <f t="shared" si="3"/>
        <v>0</v>
      </c>
      <c r="K11" s="17">
        <f t="shared" si="3"/>
        <v>0</v>
      </c>
      <c r="L11" s="16">
        <f t="shared" si="3"/>
        <v>0</v>
      </c>
      <c r="M11" s="16">
        <f t="shared" si="3"/>
        <v>0</v>
      </c>
      <c r="N11" s="17">
        <f t="shared" si="3"/>
        <v>0</v>
      </c>
      <c r="O11" s="16">
        <f t="shared" si="3"/>
        <v>0</v>
      </c>
      <c r="P11" s="16">
        <f t="shared" si="3"/>
        <v>0</v>
      </c>
      <c r="Q11" s="17">
        <f t="shared" si="3"/>
        <v>0</v>
      </c>
      <c r="R11" s="16">
        <f t="shared" si="3"/>
        <v>0</v>
      </c>
      <c r="S11" s="16">
        <f t="shared" si="3"/>
        <v>0</v>
      </c>
      <c r="T11" s="17">
        <f t="shared" si="3"/>
        <v>0</v>
      </c>
      <c r="U11" s="16">
        <f t="shared" si="3"/>
        <v>0</v>
      </c>
      <c r="V11" s="16">
        <f t="shared" si="3"/>
        <v>0</v>
      </c>
      <c r="W11" s="17">
        <f t="shared" si="3"/>
        <v>0</v>
      </c>
      <c r="X11" s="16">
        <f t="shared" si="3"/>
        <v>0</v>
      </c>
      <c r="Y11" s="16">
        <f t="shared" si="3"/>
        <v>0</v>
      </c>
      <c r="Z11" s="17">
        <f t="shared" si="3"/>
        <v>0</v>
      </c>
      <c r="AA11" s="16">
        <f t="shared" si="3"/>
        <v>0</v>
      </c>
      <c r="AB11" s="16">
        <f t="shared" si="3"/>
        <v>0</v>
      </c>
      <c r="AC11" s="17">
        <f t="shared" si="3"/>
        <v>0</v>
      </c>
      <c r="AD11" s="16">
        <f t="shared" si="3"/>
        <v>0</v>
      </c>
      <c r="AE11" s="16">
        <f t="shared" si="3"/>
        <v>0</v>
      </c>
      <c r="AF11" s="17">
        <f t="shared" si="3"/>
        <v>0</v>
      </c>
      <c r="AG11" s="16">
        <f t="shared" si="3"/>
        <v>0</v>
      </c>
      <c r="AH11" s="16">
        <f t="shared" si="3"/>
        <v>0</v>
      </c>
      <c r="AI11" s="17">
        <f t="shared" si="3"/>
        <v>0</v>
      </c>
      <c r="AJ11" s="16">
        <f t="shared" si="3"/>
        <v>0</v>
      </c>
      <c r="AK11" s="16">
        <f t="shared" si="3"/>
        <v>0</v>
      </c>
      <c r="AL11" s="18">
        <f t="shared" si="3"/>
        <v>0</v>
      </c>
    </row>
    <row r="12" spans="2:38" ht="17.25" customHeight="1">
      <c r="B12" s="19"/>
      <c r="C12" s="20">
        <f>SUM(C8:C11)</f>
        <v>0</v>
      </c>
      <c r="D12" s="21">
        <f t="shared" ref="D12" si="4">SUM(D8:D11)</f>
        <v>0</v>
      </c>
      <c r="E12" s="22">
        <f>SUM(E8:E11)</f>
        <v>0</v>
      </c>
      <c r="F12" s="21">
        <f t="shared" ref="F12" si="5">SUM(F8:F11)</f>
        <v>0</v>
      </c>
      <c r="G12" s="21">
        <f t="shared" ref="G12:AL12" si="6">SUM(G8:G11)</f>
        <v>0</v>
      </c>
      <c r="H12" s="22">
        <f t="shared" si="6"/>
        <v>0</v>
      </c>
      <c r="I12" s="21">
        <f t="shared" si="6"/>
        <v>0</v>
      </c>
      <c r="J12" s="21">
        <f t="shared" si="6"/>
        <v>0</v>
      </c>
      <c r="K12" s="22">
        <f t="shared" si="6"/>
        <v>0</v>
      </c>
      <c r="L12" s="21">
        <f t="shared" si="6"/>
        <v>0</v>
      </c>
      <c r="M12" s="21">
        <f t="shared" si="6"/>
        <v>0</v>
      </c>
      <c r="N12" s="22">
        <f t="shared" si="6"/>
        <v>0</v>
      </c>
      <c r="O12" s="21">
        <f t="shared" si="6"/>
        <v>0</v>
      </c>
      <c r="P12" s="21">
        <f t="shared" si="6"/>
        <v>0</v>
      </c>
      <c r="Q12" s="22">
        <f t="shared" si="6"/>
        <v>0</v>
      </c>
      <c r="R12" s="21">
        <f t="shared" si="6"/>
        <v>0</v>
      </c>
      <c r="S12" s="21">
        <f t="shared" si="6"/>
        <v>0</v>
      </c>
      <c r="T12" s="22">
        <f t="shared" si="6"/>
        <v>0</v>
      </c>
      <c r="U12" s="21">
        <f t="shared" si="6"/>
        <v>0</v>
      </c>
      <c r="V12" s="21">
        <f t="shared" si="6"/>
        <v>0</v>
      </c>
      <c r="W12" s="22">
        <f t="shared" si="6"/>
        <v>0</v>
      </c>
      <c r="X12" s="21">
        <f t="shared" si="6"/>
        <v>0</v>
      </c>
      <c r="Y12" s="21">
        <f t="shared" si="6"/>
        <v>0</v>
      </c>
      <c r="Z12" s="22">
        <f t="shared" si="6"/>
        <v>0</v>
      </c>
      <c r="AA12" s="21">
        <f t="shared" si="6"/>
        <v>0</v>
      </c>
      <c r="AB12" s="21">
        <f t="shared" si="6"/>
        <v>0</v>
      </c>
      <c r="AC12" s="22">
        <f t="shared" si="6"/>
        <v>0</v>
      </c>
      <c r="AD12" s="21">
        <f t="shared" si="6"/>
        <v>0</v>
      </c>
      <c r="AE12" s="21">
        <f t="shared" si="6"/>
        <v>0</v>
      </c>
      <c r="AF12" s="22">
        <f t="shared" si="6"/>
        <v>0</v>
      </c>
      <c r="AG12" s="21">
        <f t="shared" si="6"/>
        <v>0</v>
      </c>
      <c r="AH12" s="21">
        <f t="shared" si="6"/>
        <v>0</v>
      </c>
      <c r="AI12" s="22">
        <f t="shared" si="6"/>
        <v>0</v>
      </c>
      <c r="AJ12" s="21">
        <f t="shared" si="6"/>
        <v>0</v>
      </c>
      <c r="AK12" s="21">
        <f t="shared" si="6"/>
        <v>0</v>
      </c>
      <c r="AL12" s="23">
        <f t="shared" si="6"/>
        <v>0</v>
      </c>
    </row>
    <row r="13" spans="2:38" s="4" customFormat="1">
      <c r="B13" s="2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2:38" s="4" customFormat="1" ht="20.25" customHeight="1">
      <c r="B14" s="101" t="s">
        <v>43</v>
      </c>
      <c r="C14" s="10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2:38">
      <c r="B15" s="10" t="s">
        <v>44</v>
      </c>
      <c r="C15" s="10" t="s">
        <v>45</v>
      </c>
      <c r="D15" s="10" t="s">
        <v>46</v>
      </c>
      <c r="E15" s="10" t="s">
        <v>47</v>
      </c>
      <c r="F15" s="10" t="s">
        <v>48</v>
      </c>
      <c r="G15" s="10" t="s">
        <v>49</v>
      </c>
      <c r="H15" s="10" t="s">
        <v>50</v>
      </c>
      <c r="I15" s="10" t="s">
        <v>51</v>
      </c>
      <c r="J15" s="10" t="s">
        <v>52</v>
      </c>
      <c r="K15" s="10" t="s">
        <v>53</v>
      </c>
      <c r="L15" s="10" t="s">
        <v>54</v>
      </c>
      <c r="M15" s="25" t="s">
        <v>55</v>
      </c>
      <c r="N15" s="26"/>
      <c r="O15" s="27"/>
      <c r="P15" s="28"/>
      <c r="Q15" s="28"/>
      <c r="R15" s="27"/>
      <c r="S15" s="28"/>
      <c r="T15" s="28"/>
      <c r="U15" s="27"/>
      <c r="V15" s="28"/>
      <c r="W15" s="28"/>
      <c r="X15" s="27"/>
      <c r="Y15" s="28"/>
      <c r="Z15" s="28"/>
      <c r="AA15" s="27"/>
      <c r="AB15" s="28"/>
      <c r="AC15" s="28"/>
      <c r="AD15" s="27"/>
      <c r="AE15" s="28"/>
      <c r="AF15" s="28"/>
      <c r="AG15" s="27"/>
      <c r="AH15" s="28"/>
      <c r="AI15" s="28"/>
      <c r="AJ15" s="27"/>
      <c r="AK15" s="28"/>
      <c r="AL15" s="28"/>
    </row>
    <row r="16" spans="2:38" ht="17.25" customHeight="1">
      <c r="B16" s="21">
        <f>SUM(KIS!AZ1,DAOU!AZ1,JTNET!AZ1,FDIK!AZ1,KSNET!AZ1,SMARTRO!AZ1,SPC!AZ1,KICC!AZ1,COMPOSE!AZ1,KCP!AZ1)</f>
        <v>0</v>
      </c>
      <c r="C16" s="21">
        <f>SUM(KIS!BA1,DAOU!BA1,JTNET!BA1,FDIK!BA1,KSNET!BA1,SMARTRO!BA1,SPC!BA1,KICC!BA1,COMPOSE!BA1,KCP!BA1)</f>
        <v>0</v>
      </c>
      <c r="D16" s="21">
        <f>SUM(KIS!BB1,DAOU!BB1,JTNET!BB1,FDIK!BB1,KSNET!BB1,SMARTRO!BB1,SPC!BB1,KICC!BB1,COMPOSE!BB1,KCP!BB1)</f>
        <v>0</v>
      </c>
      <c r="E16" s="21">
        <f>SUM(KIS!BC1,DAOU!BC1,JTNET!BC1,FDIK!BC1,KSNET!BC1,SMARTRO!BC1,SPC!BC1,KICC!BC1,COMPOSE!BC1,KCP!BC1)</f>
        <v>0</v>
      </c>
      <c r="F16" s="21">
        <f>SUM(KIS!BD1,DAOU!BD1,JTNET!BD1,FDIK!BD1,KSNET!BD1,SMARTRO!BD1,SPC!BD1,KICC!BD1,COMPOSE!BD1,KCP!BD1)</f>
        <v>0</v>
      </c>
      <c r="G16" s="21">
        <f>SUM(KIS!BE1,DAOU!BE1,JTNET!BE1,FDIK!BE1,KSNET!BE1,SMARTRO!BE1,SPC!BE1,KICC!BE1,COMPOSE!BE1,KCP!BE1)</f>
        <v>0</v>
      </c>
      <c r="H16" s="21">
        <f>SUM(KIS!BF1,DAOU!BF1,JTNET!BF1,FDIK!BF1,KSNET!BF1,SMARTRO!BF1,SPC!BF1,KICC!BF1,COMPOSE!BF1,KCP!BF1)</f>
        <v>0</v>
      </c>
      <c r="I16" s="21">
        <f>SUM(KIS!BG1,DAOU!BG1,JTNET!BG1,FDIK!BG1,KSNET!BG1,SMARTRO!BG1,SPC!BG1,KICC!BG1,COMPOSE!BG1,KCP!BG1)</f>
        <v>0</v>
      </c>
      <c r="J16" s="21">
        <f>SUM(KIS!BH1,DAOU!BH1,JTNET!BH1,FDIK!BH1,KSNET!BH1,SMARTRO!BH1,SPC!BH1,KICC!BH1,COMPOSE!BH1,KCP!BH1)</f>
        <v>0</v>
      </c>
      <c r="K16" s="21">
        <f>SUM(KIS!BI1,DAOU!BI1,JTNET!BI1,FDIK!BI1,KSNET!BI1,SMARTRO!BI1,SPC!BI1,KICC!BI1,COMPOSE!BI1,KCP!BI1)</f>
        <v>0</v>
      </c>
      <c r="L16" s="21">
        <f>SUM(KIS!BJ1,DAOU!BJ1,JTNET!BJ1,FDIK!BJ1,KSNET!BJ1,SMARTRO!BJ1,SPC!BJ1,KICC!BJ1,COMPOSE!BJ1,KCP!BJ1)</f>
        <v>0</v>
      </c>
      <c r="M16" s="21">
        <f>SUM(KIS!BK1,DAOU!BK1,JTNET!BK1,FDIK!BK1,KSNET!BK1,SMARTRO!BK1,SPC!BK1,KICC!BK1,COMPOSE!BK1,KCP!BK1)</f>
        <v>0</v>
      </c>
      <c r="N16" s="26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2:38" s="4" customForma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2:38" s="4" customFormat="1">
      <c r="B18" s="2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2:38" s="4" customFormat="1" ht="20.25" customHeight="1">
      <c r="B19" s="101" t="s">
        <v>56</v>
      </c>
      <c r="C19" s="10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2:38">
      <c r="B20" s="9" t="s">
        <v>4</v>
      </c>
      <c r="C20" s="30" t="s">
        <v>5</v>
      </c>
      <c r="D20" s="31" t="s">
        <v>6</v>
      </c>
      <c r="E20" s="32" t="s">
        <v>7</v>
      </c>
      <c r="F20" s="30" t="s">
        <v>8</v>
      </c>
      <c r="G20" s="31" t="s">
        <v>9</v>
      </c>
      <c r="H20" s="32" t="s">
        <v>10</v>
      </c>
      <c r="I20" s="30" t="s">
        <v>11</v>
      </c>
      <c r="J20" s="31" t="s">
        <v>12</v>
      </c>
      <c r="K20" s="32" t="s">
        <v>13</v>
      </c>
      <c r="L20" s="30" t="s">
        <v>14</v>
      </c>
      <c r="M20" s="31" t="s">
        <v>15</v>
      </c>
      <c r="N20" s="32" t="s">
        <v>16</v>
      </c>
      <c r="O20" s="30" t="s">
        <v>17</v>
      </c>
      <c r="P20" s="31" t="s">
        <v>18</v>
      </c>
      <c r="Q20" s="32" t="s">
        <v>19</v>
      </c>
      <c r="R20" s="30" t="s">
        <v>20</v>
      </c>
      <c r="S20" s="31" t="s">
        <v>21</v>
      </c>
      <c r="T20" s="32" t="s">
        <v>22</v>
      </c>
      <c r="U20" s="30" t="s">
        <v>23</v>
      </c>
      <c r="V20" s="31" t="s">
        <v>24</v>
      </c>
      <c r="W20" s="32" t="s">
        <v>25</v>
      </c>
      <c r="X20" s="30" t="s">
        <v>26</v>
      </c>
      <c r="Y20" s="31" t="s">
        <v>27</v>
      </c>
      <c r="Z20" s="32" t="s">
        <v>28</v>
      </c>
      <c r="AA20" s="30" t="s">
        <v>29</v>
      </c>
      <c r="AB20" s="31" t="s">
        <v>30</v>
      </c>
      <c r="AC20" s="32" t="s">
        <v>31</v>
      </c>
      <c r="AD20" s="30" t="s">
        <v>32</v>
      </c>
      <c r="AE20" s="31" t="s">
        <v>33</v>
      </c>
      <c r="AF20" s="32" t="s">
        <v>34</v>
      </c>
      <c r="AG20" s="30" t="s">
        <v>35</v>
      </c>
      <c r="AH20" s="31" t="s">
        <v>36</v>
      </c>
      <c r="AI20" s="32" t="s">
        <v>37</v>
      </c>
      <c r="AJ20" s="30" t="s">
        <v>38</v>
      </c>
      <c r="AK20" s="31" t="s">
        <v>39</v>
      </c>
      <c r="AL20" s="33" t="s">
        <v>40</v>
      </c>
    </row>
    <row r="21" spans="2:38">
      <c r="B21" s="14" t="str">
        <f>$B$8</f>
        <v>신지수</v>
      </c>
      <c r="C21" s="15">
        <f>COUNTIFS(KIS!$A:$A,$B8,KIS!$K:$K,"영업중")</f>
        <v>0</v>
      </c>
      <c r="D21" s="34">
        <f>SUMIF(KIS!$A:$A,$B8,KIS!$L:$L)</f>
        <v>0</v>
      </c>
      <c r="E21" s="35">
        <f>SUMIF(KIS!$A:$A,$B8,KIS!$M:$M)</f>
        <v>0</v>
      </c>
      <c r="F21" s="34">
        <f>COUNTIFS(KIS!$A:$A,$B8,KIS!$N:$N,"영업중")</f>
        <v>0</v>
      </c>
      <c r="G21" s="34">
        <f>SUMIF(KIS!$A:$A,$B8,KIS!$O:$O)</f>
        <v>0</v>
      </c>
      <c r="H21" s="35">
        <f>SUMIF(KIS!$A:$A,$B8,KIS!$P:$P)</f>
        <v>0</v>
      </c>
      <c r="I21" s="34">
        <f>COUNTIFS(KIS!$A:$A,$B8,KIS!$Q:$Q,"영업중")</f>
        <v>0</v>
      </c>
      <c r="J21" s="34">
        <f>SUMIF(KIS!$A:$A,$B8,KIS!$R:$R)</f>
        <v>0</v>
      </c>
      <c r="K21" s="35">
        <f>SUMIF(KIS!$A:$A,$B8,KIS!$S:$S)</f>
        <v>0</v>
      </c>
      <c r="L21" s="34">
        <f>COUNTIFS(KIS!$A:$A,$B8,KIS!$T:$T,"영업중")</f>
        <v>0</v>
      </c>
      <c r="M21" s="34">
        <f>SUMIF(KIS!$A:$A,$B8,KIS!$U:$U)</f>
        <v>0</v>
      </c>
      <c r="N21" s="35">
        <f>SUMIF(KIS!$A:$A,$B8,KIS!$V:$V)</f>
        <v>0</v>
      </c>
      <c r="O21" s="34">
        <f>COUNTIFS(KIS!$A:$A,$B8,KIS!$W:$W,"영업중")</f>
        <v>0</v>
      </c>
      <c r="P21" s="34">
        <f>SUMIF(KIS!$A:$A,$B8,KIS!$X:$X)</f>
        <v>0</v>
      </c>
      <c r="Q21" s="35">
        <f>SUMIF(KIS!$A:$A,$B8,KIS!$Y:$Y)</f>
        <v>0</v>
      </c>
      <c r="R21" s="34">
        <f>COUNTIFS(KIS!$A:$A,$B8,KIS!$Z:$Z,"영업중")</f>
        <v>0</v>
      </c>
      <c r="S21" s="34">
        <f>SUMIF(KIS!$A:$A,$B8,KIS!$AA:$AA)</f>
        <v>0</v>
      </c>
      <c r="T21" s="35">
        <f>SUMIF(KIS!$A:$A,$B8,KIS!$AB:$AB)</f>
        <v>0</v>
      </c>
      <c r="U21" s="34">
        <f>COUNTIFS(KIS!$A:$A,$B8,KIS!$AC:$AC,"영업중")</f>
        <v>0</v>
      </c>
      <c r="V21" s="34">
        <f>SUMIF(KIS!$A:$A,$B8,KIS!$AD:$AD)</f>
        <v>0</v>
      </c>
      <c r="W21" s="35">
        <f>SUMIF(KIS!$A:$A,$B8,KIS!$AE:$AE)</f>
        <v>0</v>
      </c>
      <c r="X21" s="34">
        <f>COUNTIFS(KIS!$A:$A,$B8,KIS!$AF:$AF,"영업중")</f>
        <v>0</v>
      </c>
      <c r="Y21" s="34">
        <f>SUMIF(KIS!$A:$A,$B8,KIS!$AG:$AG)</f>
        <v>0</v>
      </c>
      <c r="Z21" s="35">
        <f>SUMIF(KIS!$A:$A,$B8,KIS!$AH:$AH)</f>
        <v>0</v>
      </c>
      <c r="AA21" s="34">
        <f>COUNTIFS(KIS!$A:$A,$B8,KIS!$AI:$AI,"영업중")</f>
        <v>0</v>
      </c>
      <c r="AB21" s="34">
        <f>SUMIF(KIS!$A:$A,$B8,KIS!$AJ:$AJ)</f>
        <v>0</v>
      </c>
      <c r="AC21" s="35">
        <f>SUMIF(KIS!$A:$A,$B8,KIS!$AK:$AK)</f>
        <v>0</v>
      </c>
      <c r="AD21" s="34">
        <f>COUNTIFS(KIS!$A:$A,$B8,KIS!$AL:$AL,"영업중")</f>
        <v>0</v>
      </c>
      <c r="AE21" s="34">
        <f>SUMIF(KIS!$A:$A,$B8,KIS!$AM:$AM)</f>
        <v>0</v>
      </c>
      <c r="AF21" s="35">
        <f>SUMIF(KIS!$A:$A,$B8,KIS!$AN:$AN)</f>
        <v>0</v>
      </c>
      <c r="AG21" s="34">
        <f>COUNTIFS(KIS!$A:$A,$B8,KIS!$AO:$AO,"영업중")</f>
        <v>0</v>
      </c>
      <c r="AH21" s="34">
        <f>SUMIF(KIS!$A:$A,$B8,KIS!$AP:$AP)</f>
        <v>0</v>
      </c>
      <c r="AI21" s="35">
        <f>SUMIF(KIS!$A:$A,$B8,KIS!$AQ:$AQ)</f>
        <v>0</v>
      </c>
      <c r="AJ21" s="34">
        <f>COUNTIFS(KIS!$A:$A,$B8,KIS!$AR:$AR,"영업중")</f>
        <v>0</v>
      </c>
      <c r="AK21" s="34">
        <f>SUMIF(KIS!$A:$A,$B8,KIS!$AS:$AS)</f>
        <v>0</v>
      </c>
      <c r="AL21" s="18">
        <f>SUMIF(KIS!$A:$A,$B8,KIS!$AT:$AT)</f>
        <v>0</v>
      </c>
    </row>
    <row r="22" spans="2:38">
      <c r="B22" s="14" t="str">
        <f>$B$9</f>
        <v>장문광</v>
      </c>
      <c r="C22" s="15">
        <f>COUNTIFS(KIS!$A:$A,$B$9,KIS!K:K,"영업중")</f>
        <v>0</v>
      </c>
      <c r="D22" s="34">
        <f>SUMIF(KIS!$A:$A,$B$9,KIS!L:L)</f>
        <v>0</v>
      </c>
      <c r="E22" s="35">
        <f>SUMIF(KIS!$A:$A,$B$9,KIS!M:M)</f>
        <v>0</v>
      </c>
      <c r="F22" s="34">
        <f>COUNTIFS(KIS!$A:$A,$B$9,KIS!N:N,"영업중")</f>
        <v>0</v>
      </c>
      <c r="G22" s="34">
        <f>SUMIF(KIS!$A:$A,$B$9,KIS!O:O)</f>
        <v>0</v>
      </c>
      <c r="H22" s="35">
        <f>SUMIF(KIS!$A:$A,$B$9,KIS!P:P)</f>
        <v>0</v>
      </c>
      <c r="I22" s="34">
        <f>COUNTIFS(KIS!$A:$A,$B$9,KIS!Q:Q,"영업중")</f>
        <v>0</v>
      </c>
      <c r="J22" s="34">
        <f>SUMIF(KIS!$A:$A,$B$9,KIS!R:R)</f>
        <v>0</v>
      </c>
      <c r="K22" s="35">
        <f>SUMIF(KIS!$A:$A,$B$9,KIS!S:S)</f>
        <v>0</v>
      </c>
      <c r="L22" s="34">
        <f>COUNTIFS(KIS!$A:$A,$B$9,KIS!T:T,"영업중")</f>
        <v>0</v>
      </c>
      <c r="M22" s="34">
        <f>SUMIF(KIS!$A:$A,$B$9,KIS!U:U)</f>
        <v>0</v>
      </c>
      <c r="N22" s="35">
        <f>SUMIF(KIS!$A:$A,$B$9,KIS!V:V)</f>
        <v>0</v>
      </c>
      <c r="O22" s="34">
        <f>COUNTIFS(KIS!$A:$A,$B$9,KIS!W:W,"영업중")</f>
        <v>0</v>
      </c>
      <c r="P22" s="34">
        <f>SUMIF(KIS!$A:$A,$B$9,KIS!X:X)</f>
        <v>0</v>
      </c>
      <c r="Q22" s="35">
        <f>SUMIF(KIS!$A:$A,$B$9,KIS!Y:Y)</f>
        <v>0</v>
      </c>
      <c r="R22" s="34">
        <f>COUNTIFS(KIS!$A:$A,$B$9,KIS!Z:Z,"영업중")</f>
        <v>0</v>
      </c>
      <c r="S22" s="34">
        <f>SUMIF(KIS!$A:$A,$B$9,KIS!AA:AA)</f>
        <v>0</v>
      </c>
      <c r="T22" s="35">
        <f>SUMIF(KIS!$A:$A,$B$9,KIS!AB:AB)</f>
        <v>0</v>
      </c>
      <c r="U22" s="34">
        <f>COUNTIFS(KIS!$A:$A,$B$9,KIS!AC:AC,"영업중")</f>
        <v>0</v>
      </c>
      <c r="V22" s="34">
        <f>SUMIF(KIS!$A:$A,$B$9,KIS!AD:AD)</f>
        <v>0</v>
      </c>
      <c r="W22" s="35">
        <f>SUMIF(KIS!$A:$A,$B$9,KIS!AE:AE)</f>
        <v>0</v>
      </c>
      <c r="X22" s="34">
        <f>COUNTIFS(KIS!$A:$A,$B$9,KIS!AF:AF,"영업중")</f>
        <v>0</v>
      </c>
      <c r="Y22" s="34">
        <f>SUMIF(KIS!$A:$A,$B$9,KIS!AG:AG)</f>
        <v>0</v>
      </c>
      <c r="Z22" s="35">
        <f>SUMIF(KIS!$A:$A,$B$9,KIS!AH:AH)</f>
        <v>0</v>
      </c>
      <c r="AA22" s="34">
        <f>COUNTIFS(KIS!$A:$A,$B$9,KIS!AI:AI,"영업중")</f>
        <v>0</v>
      </c>
      <c r="AB22" s="34">
        <f>SUMIF(KIS!$A:$A,$B$9,KIS!AJ:AJ)</f>
        <v>0</v>
      </c>
      <c r="AC22" s="35">
        <f>SUMIF(KIS!$A:$A,$B$9,KIS!AK:AK)</f>
        <v>0</v>
      </c>
      <c r="AD22" s="34">
        <f>COUNTIFS(KIS!$A:$A,$B$9,KIS!AL:AL,"영업중")</f>
        <v>0</v>
      </c>
      <c r="AE22" s="34">
        <f>SUMIF(KIS!$A:$A,$B$9,KIS!AM:AM)</f>
        <v>0</v>
      </c>
      <c r="AF22" s="35">
        <f>SUMIF(KIS!$A:$A,$B$9,KIS!AN:AN)</f>
        <v>0</v>
      </c>
      <c r="AG22" s="34">
        <f>COUNTIFS(KIS!$A:$A,$B$9,KIS!AO:AO,"영업중")</f>
        <v>0</v>
      </c>
      <c r="AH22" s="34">
        <f>SUMIF(KIS!$A:$A,$B$9,KIS!AP:AP)</f>
        <v>0</v>
      </c>
      <c r="AI22" s="35">
        <f>SUMIF(KIS!$A:$A,$B$9,KIS!AQ:AQ)</f>
        <v>0</v>
      </c>
      <c r="AJ22" s="34">
        <f>COUNTIFS(KIS!$A:$A,$B$9,KIS!AR:AR,"영업중")</f>
        <v>0</v>
      </c>
      <c r="AK22" s="34">
        <f>SUMIF(KIS!$A:$A,$B$9,KIS!AS:AS)</f>
        <v>0</v>
      </c>
      <c r="AL22" s="18">
        <f>SUMIF(KIS!$A:$A,$B$9,KIS!AT:AT)</f>
        <v>0</v>
      </c>
    </row>
    <row r="23" spans="2:38">
      <c r="B23" s="14" t="str">
        <f>$B$10</f>
        <v>이준호</v>
      </c>
      <c r="C23" s="15">
        <f>COUNTIFS(KIS!$A:$A,$B$10,KIS!K:K,"영업중")</f>
        <v>0</v>
      </c>
      <c r="D23" s="34">
        <f>SUMIF(KIS!$A:$A,$B$9,KIS!L:L)</f>
        <v>0</v>
      </c>
      <c r="E23" s="35">
        <f>SUMIF(KIS!$A:$A,$B$9,KIS!M:M)</f>
        <v>0</v>
      </c>
      <c r="F23" s="34">
        <f>COUNTIFS(KIS!$A:$A,$B$9,KIS!N:N,"영업중")</f>
        <v>0</v>
      </c>
      <c r="G23" s="34">
        <f>SUMIF(KIS!$A:$A,$B$9,KIS!O:O)</f>
        <v>0</v>
      </c>
      <c r="H23" s="35">
        <f>SUMIF(KIS!$A:$A,$B$9,KIS!P:P)</f>
        <v>0</v>
      </c>
      <c r="I23" s="34">
        <f>COUNTIFS(KIS!$A:$A,$B$9,KIS!Q:Q,"영업중")</f>
        <v>0</v>
      </c>
      <c r="J23" s="34">
        <f>SUMIF(KIS!$A:$A,$B$9,KIS!R:R)</f>
        <v>0</v>
      </c>
      <c r="K23" s="35">
        <f>SUMIF(KIS!$A:$A,$B$9,KIS!S:S)</f>
        <v>0</v>
      </c>
      <c r="L23" s="34">
        <f>COUNTIFS(KIS!$A:$A,$B$9,KIS!T:T,"영업중")</f>
        <v>0</v>
      </c>
      <c r="M23" s="34">
        <f>SUMIF(KIS!$A:$A,$B$9,KIS!U:U)</f>
        <v>0</v>
      </c>
      <c r="N23" s="35">
        <f>SUMIF(KIS!$A:$A,$B$9,KIS!V:V)</f>
        <v>0</v>
      </c>
      <c r="O23" s="34">
        <f>COUNTIFS(KIS!$A:$A,$B$9,KIS!W:W,"영업중")</f>
        <v>0</v>
      </c>
      <c r="P23" s="34">
        <f>SUMIF(KIS!$A:$A,$B$9,KIS!X:X)</f>
        <v>0</v>
      </c>
      <c r="Q23" s="35">
        <f>SUMIF(KIS!$A:$A,$B$9,KIS!Y:Y)</f>
        <v>0</v>
      </c>
      <c r="R23" s="34">
        <f>COUNTIFS(KIS!$A:$A,$B$9,KIS!Z:Z,"영업중")</f>
        <v>0</v>
      </c>
      <c r="S23" s="34">
        <f>SUMIF(KIS!$A:$A,$B$9,KIS!AA:AA)</f>
        <v>0</v>
      </c>
      <c r="T23" s="35">
        <f>SUMIF(KIS!$A:$A,$B$9,KIS!AB:AB)</f>
        <v>0</v>
      </c>
      <c r="U23" s="34">
        <f>COUNTIFS(KIS!$A:$A,$B$9,KIS!AC:AC,"영업중")</f>
        <v>0</v>
      </c>
      <c r="V23" s="34">
        <f>SUMIF(KIS!$A:$A,$B$9,KIS!AD:AD)</f>
        <v>0</v>
      </c>
      <c r="W23" s="35">
        <f>SUMIF(KIS!$A:$A,$B$9,KIS!AE:AE)</f>
        <v>0</v>
      </c>
      <c r="X23" s="34">
        <f>COUNTIFS(KIS!$A:$A,$B$9,KIS!AF:AF,"영업중")</f>
        <v>0</v>
      </c>
      <c r="Y23" s="34">
        <f>SUMIF(KIS!$A:$A,$B$9,KIS!AG:AG)</f>
        <v>0</v>
      </c>
      <c r="Z23" s="35">
        <f>SUMIF(KIS!$A:$A,$B$9,KIS!AH:AH)</f>
        <v>0</v>
      </c>
      <c r="AA23" s="34">
        <f>COUNTIFS(KIS!$A:$A,$B$9,KIS!AI:AI,"영업중")</f>
        <v>0</v>
      </c>
      <c r="AB23" s="34">
        <f>SUMIF(KIS!$A:$A,$B$9,KIS!AJ:AJ)</f>
        <v>0</v>
      </c>
      <c r="AC23" s="35">
        <f>SUMIF(KIS!$A:$A,$B$9,KIS!AK:AK)</f>
        <v>0</v>
      </c>
      <c r="AD23" s="34">
        <f>COUNTIFS(KIS!$A:$A,$B$9,KIS!AL:AL,"영업중")</f>
        <v>0</v>
      </c>
      <c r="AE23" s="34">
        <f>SUMIF(KIS!$A:$A,$B$9,KIS!AM:AM)</f>
        <v>0</v>
      </c>
      <c r="AF23" s="35">
        <f>SUMIF(KIS!$A:$A,$B$9,KIS!AN:AN)</f>
        <v>0</v>
      </c>
      <c r="AG23" s="34">
        <f>COUNTIFS(KIS!$A:$A,$B$9,KIS!AO:AO,"영업중")</f>
        <v>0</v>
      </c>
      <c r="AH23" s="34">
        <f>SUMIF(KIS!$A:$A,$B$9,KIS!AP:AP)</f>
        <v>0</v>
      </c>
      <c r="AI23" s="35">
        <f>SUMIF(KIS!$A:$A,$B$9,KIS!AQ:AQ)</f>
        <v>0</v>
      </c>
      <c r="AJ23" s="34">
        <f>COUNTIFS(KIS!$A:$A,$B$9,KIS!AR:AR,"영업중")</f>
        <v>0</v>
      </c>
      <c r="AK23" s="34">
        <f>SUMIF(KIS!$A:$A,$B$9,KIS!AS:AS)</f>
        <v>0</v>
      </c>
      <c r="AL23" s="18">
        <f>SUMIF(KIS!$A:$A,$B$9,KIS!AT:AT)</f>
        <v>0</v>
      </c>
    </row>
    <row r="24" spans="2:38">
      <c r="B24" s="14" t="str">
        <f>$B$11</f>
        <v>서제삼</v>
      </c>
      <c r="C24" s="15">
        <f>COUNTIFS(KIS!$A:$A,$B$11,KIS!K:K,"영업중")</f>
        <v>0</v>
      </c>
      <c r="D24" s="34">
        <f>SUMIF(KIS!$A:$A,$B$11,KIS!L:L)</f>
        <v>0</v>
      </c>
      <c r="E24" s="35">
        <f>SUMIF(KIS!$A:$A,$B$11,KIS!M:M)</f>
        <v>0</v>
      </c>
      <c r="F24" s="34">
        <f>COUNTIFS(KIS!$A:$A,$B$11,KIS!N:N,"영업중")</f>
        <v>0</v>
      </c>
      <c r="G24" s="34">
        <f>SUMIF(KIS!$A:$A,$B$11,KIS!O:O)</f>
        <v>0</v>
      </c>
      <c r="H24" s="35">
        <f>SUMIF(KIS!$A:$A,$B$11,KIS!P:P)</f>
        <v>0</v>
      </c>
      <c r="I24" s="34">
        <f>COUNTIFS(KIS!$A:$A,$B$11,KIS!Q:Q,"영업중")</f>
        <v>0</v>
      </c>
      <c r="J24" s="34">
        <f>SUMIF(KIS!$A:$A,$B$11,KIS!R:R)</f>
        <v>0</v>
      </c>
      <c r="K24" s="35">
        <f>SUMIF(KIS!$A:$A,$B$11,KIS!S:S)</f>
        <v>0</v>
      </c>
      <c r="L24" s="34">
        <f>COUNTIFS(KIS!$A:$A,$B$11,KIS!T:T,"영업중")</f>
        <v>0</v>
      </c>
      <c r="M24" s="34">
        <f>SUMIF(KIS!$A:$A,$B$11,KIS!U:U)</f>
        <v>0</v>
      </c>
      <c r="N24" s="35">
        <f>SUMIF(KIS!$A:$A,$B$11,KIS!V:V)</f>
        <v>0</v>
      </c>
      <c r="O24" s="34">
        <f>COUNTIFS(KIS!$A:$A,$B$11,KIS!W:W,"영업중")</f>
        <v>0</v>
      </c>
      <c r="P24" s="34">
        <f>SUMIF(KIS!$A:$A,$B$11,KIS!X:X)</f>
        <v>0</v>
      </c>
      <c r="Q24" s="35">
        <f>SUMIF(KIS!$A:$A,$B$11,KIS!Y:Y)</f>
        <v>0</v>
      </c>
      <c r="R24" s="34">
        <f>COUNTIFS(KIS!$A:$A,$B$11,KIS!Z:Z,"영업중")</f>
        <v>0</v>
      </c>
      <c r="S24" s="34">
        <f>SUMIF(KIS!$A:$A,$B$11,KIS!AA:AA)</f>
        <v>0</v>
      </c>
      <c r="T24" s="35">
        <f>SUMIF(KIS!$A:$A,$B$11,KIS!AB:AB)</f>
        <v>0</v>
      </c>
      <c r="U24" s="34">
        <f>COUNTIFS(KIS!$A:$A,$B$11,KIS!AC:AC,"영업중")</f>
        <v>0</v>
      </c>
      <c r="V24" s="34">
        <f>SUMIF(KIS!$A:$A,$B$11,KIS!AD:AD)</f>
        <v>0</v>
      </c>
      <c r="W24" s="35">
        <f>SUMIF(KIS!$A:$A,$B$11,KIS!AE:AE)</f>
        <v>0</v>
      </c>
      <c r="X24" s="34">
        <f>COUNTIFS(KIS!$A:$A,$B$11,KIS!AF:AF,"영업중")</f>
        <v>0</v>
      </c>
      <c r="Y24" s="34">
        <f>SUMIF(KIS!$A:$A,$B$11,KIS!AG:AG)</f>
        <v>0</v>
      </c>
      <c r="Z24" s="35">
        <f>SUMIF(KIS!$A:$A,$B$11,KIS!AH:AH)</f>
        <v>0</v>
      </c>
      <c r="AA24" s="34">
        <f>COUNTIFS(KIS!$A:$A,$B$11,KIS!AI:AI,"영업중")</f>
        <v>0</v>
      </c>
      <c r="AB24" s="34">
        <f>SUMIF(KIS!$A:$A,$B$11,KIS!AJ:AJ)</f>
        <v>0</v>
      </c>
      <c r="AC24" s="35">
        <f>SUMIF(KIS!$A:$A,$B$11,KIS!AK:AK)</f>
        <v>0</v>
      </c>
      <c r="AD24" s="34">
        <f>COUNTIFS(KIS!$A:$A,$B$11,KIS!AL:AL,"영업중")</f>
        <v>0</v>
      </c>
      <c r="AE24" s="34">
        <f>SUMIF(KIS!$A:$A,$B$11,KIS!AM:AM)</f>
        <v>0</v>
      </c>
      <c r="AF24" s="35">
        <f>SUMIF(KIS!$A:$A,$B$11,KIS!AN:AN)</f>
        <v>0</v>
      </c>
      <c r="AG24" s="34">
        <f>COUNTIFS(KIS!$A:$A,$B$11,KIS!AO:AO,"영업중")</f>
        <v>0</v>
      </c>
      <c r="AH24" s="34">
        <f>SUMIF(KIS!$A:$A,$B$11,KIS!AP:AP)</f>
        <v>0</v>
      </c>
      <c r="AI24" s="35">
        <f>SUMIF(KIS!$A:$A,$B$11,KIS!AQ:AQ)</f>
        <v>0</v>
      </c>
      <c r="AJ24" s="34">
        <f>COUNTIFS(KIS!$A:$A,$B$11,KIS!AR:AR,"영업중")</f>
        <v>0</v>
      </c>
      <c r="AK24" s="34">
        <f>SUMIF(KIS!$A:$A,$B$11,KIS!AS:AS)</f>
        <v>0</v>
      </c>
      <c r="AL24" s="35">
        <f>SUMIF(KIS!$A:$A,$B$11,KIS!AT:AT)</f>
        <v>0</v>
      </c>
    </row>
    <row r="25" spans="2:38" ht="17.25" customHeight="1">
      <c r="B25" s="36"/>
      <c r="C25" s="20">
        <f>SUM(C21:C24)</f>
        <v>0</v>
      </c>
      <c r="D25" s="21">
        <f>SUM(D21:D24)</f>
        <v>0</v>
      </c>
      <c r="E25" s="22">
        <f t="shared" ref="E25:G25" si="7">SUM(E21:E24)</f>
        <v>0</v>
      </c>
      <c r="F25" s="21">
        <f t="shared" si="7"/>
        <v>0</v>
      </c>
      <c r="G25" s="21">
        <f t="shared" si="7"/>
        <v>0</v>
      </c>
      <c r="H25" s="22">
        <f t="shared" ref="H25:AL25" si="8">SUM(H21:H24)</f>
        <v>0</v>
      </c>
      <c r="I25" s="21">
        <f t="shared" si="8"/>
        <v>0</v>
      </c>
      <c r="J25" s="21">
        <f t="shared" si="8"/>
        <v>0</v>
      </c>
      <c r="K25" s="22">
        <f t="shared" si="8"/>
        <v>0</v>
      </c>
      <c r="L25" s="21">
        <f t="shared" si="8"/>
        <v>0</v>
      </c>
      <c r="M25" s="21">
        <f t="shared" si="8"/>
        <v>0</v>
      </c>
      <c r="N25" s="22">
        <f t="shared" si="8"/>
        <v>0</v>
      </c>
      <c r="O25" s="21">
        <f t="shared" si="8"/>
        <v>0</v>
      </c>
      <c r="P25" s="21">
        <f t="shared" si="8"/>
        <v>0</v>
      </c>
      <c r="Q25" s="22">
        <f t="shared" si="8"/>
        <v>0</v>
      </c>
      <c r="R25" s="21">
        <f t="shared" si="8"/>
        <v>0</v>
      </c>
      <c r="S25" s="21">
        <f t="shared" si="8"/>
        <v>0</v>
      </c>
      <c r="T25" s="22">
        <f t="shared" si="8"/>
        <v>0</v>
      </c>
      <c r="U25" s="21">
        <f t="shared" si="8"/>
        <v>0</v>
      </c>
      <c r="V25" s="21">
        <f t="shared" si="8"/>
        <v>0</v>
      </c>
      <c r="W25" s="22">
        <f t="shared" si="8"/>
        <v>0</v>
      </c>
      <c r="X25" s="21">
        <f t="shared" si="8"/>
        <v>0</v>
      </c>
      <c r="Y25" s="21">
        <f t="shared" si="8"/>
        <v>0</v>
      </c>
      <c r="Z25" s="22">
        <f t="shared" si="8"/>
        <v>0</v>
      </c>
      <c r="AA25" s="21">
        <f t="shared" si="8"/>
        <v>0</v>
      </c>
      <c r="AB25" s="21">
        <f t="shared" si="8"/>
        <v>0</v>
      </c>
      <c r="AC25" s="22">
        <f t="shared" si="8"/>
        <v>0</v>
      </c>
      <c r="AD25" s="21">
        <f t="shared" si="8"/>
        <v>0</v>
      </c>
      <c r="AE25" s="21">
        <f t="shared" si="8"/>
        <v>0</v>
      </c>
      <c r="AF25" s="22">
        <f t="shared" si="8"/>
        <v>0</v>
      </c>
      <c r="AG25" s="21">
        <f t="shared" si="8"/>
        <v>0</v>
      </c>
      <c r="AH25" s="21">
        <f t="shared" si="8"/>
        <v>0</v>
      </c>
      <c r="AI25" s="22">
        <f t="shared" si="8"/>
        <v>0</v>
      </c>
      <c r="AJ25" s="21">
        <f t="shared" si="8"/>
        <v>0</v>
      </c>
      <c r="AK25" s="21">
        <f t="shared" si="8"/>
        <v>0</v>
      </c>
      <c r="AL25" s="23">
        <f t="shared" si="8"/>
        <v>0</v>
      </c>
    </row>
    <row r="26" spans="2:38" s="4" customFormat="1" ht="20.25" customHeight="1">
      <c r="B26" s="101" t="s">
        <v>57</v>
      </c>
      <c r="C26" s="101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2:38" ht="17.25" customHeight="1">
      <c r="B27" s="9" t="s">
        <v>4</v>
      </c>
      <c r="C27" s="37" t="s">
        <v>5</v>
      </c>
      <c r="D27" s="38" t="s">
        <v>6</v>
      </c>
      <c r="E27" s="39" t="s">
        <v>7</v>
      </c>
      <c r="F27" s="37" t="s">
        <v>8</v>
      </c>
      <c r="G27" s="38" t="s">
        <v>9</v>
      </c>
      <c r="H27" s="39" t="s">
        <v>10</v>
      </c>
      <c r="I27" s="37" t="s">
        <v>11</v>
      </c>
      <c r="J27" s="38" t="s">
        <v>12</v>
      </c>
      <c r="K27" s="39" t="s">
        <v>13</v>
      </c>
      <c r="L27" s="37" t="s">
        <v>14</v>
      </c>
      <c r="M27" s="38" t="s">
        <v>15</v>
      </c>
      <c r="N27" s="39" t="s">
        <v>16</v>
      </c>
      <c r="O27" s="37" t="s">
        <v>17</v>
      </c>
      <c r="P27" s="38" t="s">
        <v>18</v>
      </c>
      <c r="Q27" s="39" t="s">
        <v>19</v>
      </c>
      <c r="R27" s="37" t="s">
        <v>20</v>
      </c>
      <c r="S27" s="38" t="s">
        <v>21</v>
      </c>
      <c r="T27" s="39" t="s">
        <v>22</v>
      </c>
      <c r="U27" s="37" t="s">
        <v>23</v>
      </c>
      <c r="V27" s="38" t="s">
        <v>24</v>
      </c>
      <c r="W27" s="39" t="s">
        <v>25</v>
      </c>
      <c r="X27" s="37" t="s">
        <v>26</v>
      </c>
      <c r="Y27" s="38" t="s">
        <v>27</v>
      </c>
      <c r="Z27" s="39" t="s">
        <v>28</v>
      </c>
      <c r="AA27" s="37" t="s">
        <v>29</v>
      </c>
      <c r="AB27" s="38" t="s">
        <v>30</v>
      </c>
      <c r="AC27" s="39" t="s">
        <v>31</v>
      </c>
      <c r="AD27" s="37" t="s">
        <v>32</v>
      </c>
      <c r="AE27" s="38" t="s">
        <v>33</v>
      </c>
      <c r="AF27" s="39" t="s">
        <v>34</v>
      </c>
      <c r="AG27" s="37" t="s">
        <v>35</v>
      </c>
      <c r="AH27" s="38" t="s">
        <v>36</v>
      </c>
      <c r="AI27" s="39" t="s">
        <v>37</v>
      </c>
      <c r="AJ27" s="37" t="s">
        <v>38</v>
      </c>
      <c r="AK27" s="38" t="s">
        <v>39</v>
      </c>
      <c r="AL27" s="40" t="s">
        <v>40</v>
      </c>
    </row>
    <row r="28" spans="2:38" ht="17.25" customHeight="1">
      <c r="B28" s="14" t="str">
        <f>$B$8</f>
        <v>신지수</v>
      </c>
      <c r="C28" s="15">
        <f>COUNTIFS(DAOU!$A:$A,$B8,DAOU!$K:$K,"영업중")</f>
        <v>0</v>
      </c>
      <c r="D28" s="34">
        <f>SUMIF(DAOU!$A:$A,$B8,DAOU!$L:$L)</f>
        <v>0</v>
      </c>
      <c r="E28" s="35">
        <f>SUMIF(DAOU!$A:$A,$B8,DAOU!$M:$M)</f>
        <v>0</v>
      </c>
      <c r="F28" s="34">
        <f>COUNTIFS(DAOU!$A:$A,$B8,DAOU!$N:$N,"영업중")</f>
        <v>0</v>
      </c>
      <c r="G28" s="34">
        <f>SUMIF(DAOU!$A:$A,$B8,DAOU!$O:$O)</f>
        <v>0</v>
      </c>
      <c r="H28" s="35">
        <f>SUMIF(DAOU!$A:$A,$B8,DAOU!$P:$P)</f>
        <v>0</v>
      </c>
      <c r="I28" s="34">
        <f>COUNTIFS(DAOU!$A:$A,$B8,DAOU!$Q:$Q,"영업중")</f>
        <v>0</v>
      </c>
      <c r="J28" s="34">
        <f>SUMIF(DAOU!$A:$A,$B8,DAOU!$R:$R)</f>
        <v>0</v>
      </c>
      <c r="K28" s="35">
        <f>SUMIF(DAOU!$A:$A,$B8,DAOU!$S:$S)</f>
        <v>0</v>
      </c>
      <c r="L28" s="34">
        <f>COUNTIFS(DAOU!$A:$A,$B8,DAOU!$T:$T,"영업중")</f>
        <v>0</v>
      </c>
      <c r="M28" s="34">
        <f>SUMIF(DAOU!$A:$A,$B8,DAOU!$U:$U)</f>
        <v>0</v>
      </c>
      <c r="N28" s="35">
        <f>SUMIF(DAOU!$A:$A,$B8,DAOU!$V:$V)</f>
        <v>0</v>
      </c>
      <c r="O28" s="34">
        <f>COUNTIFS(DAOU!$A:$A,$B8,DAOU!$W:$W,"영업중")</f>
        <v>0</v>
      </c>
      <c r="P28" s="34">
        <f>SUMIF(DAOU!$A:$A,$B8,DAOU!$X:$X)</f>
        <v>0</v>
      </c>
      <c r="Q28" s="35">
        <f>SUMIF(DAOU!$A:$A,$B8,DAOU!$Y:$Y)</f>
        <v>0</v>
      </c>
      <c r="R28" s="34">
        <f>COUNTIFS(DAOU!$A:$A,$B8,DAOU!$Z:$Z,"영업중")</f>
        <v>0</v>
      </c>
      <c r="S28" s="34">
        <f>SUMIF(DAOU!$A:$A,$B8,DAOU!$AA:$AA)</f>
        <v>0</v>
      </c>
      <c r="T28" s="35">
        <f>SUMIF(DAOU!$A:$A,$B8,DAOU!$AB:$AB)</f>
        <v>0</v>
      </c>
      <c r="U28" s="34">
        <f>COUNTIFS(DAOU!$A:$A,$B8,DAOU!$AC:$AC,"영업중")</f>
        <v>0</v>
      </c>
      <c r="V28" s="34">
        <f>SUMIF(DAOU!$A:$A,$B8,DAOU!$AD:$AD)</f>
        <v>0</v>
      </c>
      <c r="W28" s="35">
        <f>SUMIF(DAOU!$A:$A,$B8,DAOU!$AE:$AE)</f>
        <v>0</v>
      </c>
      <c r="X28" s="34">
        <f>COUNTIFS(DAOU!$A:$A,$B8,DAOU!$AF:$AF,"영업중")</f>
        <v>0</v>
      </c>
      <c r="Y28" s="34">
        <f>SUMIF(DAOU!$A:$A,$B8,DAOU!$AG:$AG)</f>
        <v>0</v>
      </c>
      <c r="Z28" s="35">
        <f>SUMIF(DAOU!$A:$A,$B8,DAOU!$AH:$AH)</f>
        <v>0</v>
      </c>
      <c r="AA28" s="34">
        <f>COUNTIFS(DAOU!$A:$A,$B8,DAOU!$AI:$AI,"영업중")</f>
        <v>0</v>
      </c>
      <c r="AB28" s="34">
        <f>SUMIF(DAOU!$A:$A,$B8,DAOU!$AJ:$AJ)</f>
        <v>0</v>
      </c>
      <c r="AC28" s="35">
        <f>SUMIF(DAOU!$A:$A,$B8,DAOU!$AK:$AK)</f>
        <v>0</v>
      </c>
      <c r="AD28" s="34">
        <f>COUNTIFS(DAOU!$A:$A,$B8,DAOU!$AL:$AL,"영업중")</f>
        <v>0</v>
      </c>
      <c r="AE28" s="34">
        <f>SUMIF(DAOU!$A:$A,$B8,DAOU!$AM:$AM)</f>
        <v>0</v>
      </c>
      <c r="AF28" s="35">
        <f>SUMIF(DAOU!$A:$A,$B8,DAOU!$AN:$AN)</f>
        <v>0</v>
      </c>
      <c r="AG28" s="34">
        <f>COUNTIFS(DAOU!$A:$A,$B8,DAOU!$AO:$AO,"영업중")</f>
        <v>0</v>
      </c>
      <c r="AH28" s="34">
        <f>SUMIF(DAOU!$A:$A,$B8,DAOU!$AP:$AP)</f>
        <v>0</v>
      </c>
      <c r="AI28" s="35">
        <f>SUMIF(DAOU!$A:$A,$B8,DAOU!$AQ:$AQ)</f>
        <v>0</v>
      </c>
      <c r="AJ28" s="34">
        <f>COUNTIFS(DAOU!$A:$A,$B8,DAOU!$AR:$AR,"영업중")</f>
        <v>0</v>
      </c>
      <c r="AK28" s="34">
        <f>SUMIF(DAOU!$A:$A,$B8,DAOU!$AS:$AS)</f>
        <v>0</v>
      </c>
      <c r="AL28" s="18">
        <f>SUMIF(DAOU!$A:$A,$B8,DAOU!$AT:$AT)</f>
        <v>0</v>
      </c>
    </row>
    <row r="29" spans="2:38">
      <c r="B29" s="14" t="str">
        <f>$B$9</f>
        <v>장문광</v>
      </c>
      <c r="C29" s="15">
        <f>COUNTIFS(DAOU!$A:$A,$B9,DAOU!$K:$K,"영업중")</f>
        <v>0</v>
      </c>
      <c r="D29" s="34">
        <f>SUMIF(DAOU!$A:$A,$B9,DAOU!$L:$L)</f>
        <v>0</v>
      </c>
      <c r="E29" s="35">
        <f>SUMIF(DAOU!$A:$A,$B9,DAOU!$M:$M)</f>
        <v>0</v>
      </c>
      <c r="F29" s="34">
        <f>COUNTIFS(DAOU!$A:$A,$B9,DAOU!$N:$N,"영업중")</f>
        <v>0</v>
      </c>
      <c r="G29" s="34">
        <f>SUMIF(DAOU!$A:$A,$B9,DAOU!$O:$O)</f>
        <v>0</v>
      </c>
      <c r="H29" s="35">
        <f>SUMIF(DAOU!$A:$A,$B9,DAOU!$P:$P)</f>
        <v>0</v>
      </c>
      <c r="I29" s="34">
        <f>COUNTIFS(DAOU!$A:$A,$B9,DAOU!$Q:$Q,"영업중")</f>
        <v>0</v>
      </c>
      <c r="J29" s="34">
        <f>SUMIF(DAOU!$A:$A,$B9,DAOU!$R:$R)</f>
        <v>0</v>
      </c>
      <c r="K29" s="35">
        <f>SUMIF(DAOU!$A:$A,$B9,DAOU!$S:$S)</f>
        <v>0</v>
      </c>
      <c r="L29" s="34">
        <f>COUNTIFS(DAOU!$A:$A,$B9,DAOU!$T:$T,"영업중")</f>
        <v>0</v>
      </c>
      <c r="M29" s="34">
        <f>SUMIF(DAOU!$A:$A,$B9,DAOU!$U:$U)</f>
        <v>0</v>
      </c>
      <c r="N29" s="35">
        <f>SUMIF(DAOU!$A:$A,$B9,DAOU!$V:$V)</f>
        <v>0</v>
      </c>
      <c r="O29" s="34">
        <f>COUNTIFS(DAOU!$A:$A,$B9,DAOU!$W:$W,"영업중")</f>
        <v>0</v>
      </c>
      <c r="P29" s="34">
        <f>SUMIF(DAOU!$A:$A,$B9,DAOU!$X:$X)</f>
        <v>0</v>
      </c>
      <c r="Q29" s="35">
        <f>SUMIF(DAOU!$A:$A,$B9,DAOU!$Y:$Y)</f>
        <v>0</v>
      </c>
      <c r="R29" s="34">
        <f>COUNTIFS(DAOU!$A:$A,$B9,DAOU!$Z:$Z,"영업중")</f>
        <v>0</v>
      </c>
      <c r="S29" s="34">
        <f>SUMIF(DAOU!$A:$A,$B9,DAOU!$AA:$AA)</f>
        <v>0</v>
      </c>
      <c r="T29" s="35">
        <f>SUMIF(DAOU!$A:$A,$B9,DAOU!$AB:$AB)</f>
        <v>0</v>
      </c>
      <c r="U29" s="34">
        <f>COUNTIFS(DAOU!$A:$A,$B9,DAOU!$AC:$AC,"영업중")</f>
        <v>0</v>
      </c>
      <c r="V29" s="34">
        <f>SUMIF(DAOU!$A:$A,$B9,DAOU!$AD:$AD)</f>
        <v>0</v>
      </c>
      <c r="W29" s="35">
        <f>SUMIF(DAOU!$A:$A,$B9,DAOU!$AE:$AE)</f>
        <v>0</v>
      </c>
      <c r="X29" s="34">
        <f>COUNTIFS(DAOU!$A:$A,$B9,DAOU!$AF:$AF,"영업중")</f>
        <v>0</v>
      </c>
      <c r="Y29" s="34">
        <f>SUMIF(DAOU!$A:$A,$B9,DAOU!$AG:$AG)</f>
        <v>0</v>
      </c>
      <c r="Z29" s="35">
        <f>SUMIF(DAOU!$A:$A,$B9,DAOU!$AH:$AH)</f>
        <v>0</v>
      </c>
      <c r="AA29" s="34">
        <f>COUNTIFS(DAOU!$A:$A,$B9,DAOU!$AI:$AI,"영업중")</f>
        <v>0</v>
      </c>
      <c r="AB29" s="34">
        <f>SUMIF(DAOU!$A:$A,$B9,DAOU!$AJ:$AJ)</f>
        <v>0</v>
      </c>
      <c r="AC29" s="35">
        <f>SUMIF(DAOU!$A:$A,$B9,DAOU!$AK:$AK)</f>
        <v>0</v>
      </c>
      <c r="AD29" s="34">
        <f>COUNTIFS(DAOU!$A:$A,$B9,DAOU!$AL:$AL,"영업중")</f>
        <v>0</v>
      </c>
      <c r="AE29" s="34">
        <f>SUMIF(DAOU!$A:$A,$B9,DAOU!$AM:$AM)</f>
        <v>0</v>
      </c>
      <c r="AF29" s="35">
        <f>SUMIF(DAOU!$A:$A,$B9,DAOU!$AN:$AN)</f>
        <v>0</v>
      </c>
      <c r="AG29" s="34">
        <f>COUNTIFS(DAOU!$A:$A,$B9,DAOU!$AO:$AO,"영업중")</f>
        <v>0</v>
      </c>
      <c r="AH29" s="34">
        <f>SUMIF(DAOU!$A:$A,$B9,DAOU!$AP:$AP)</f>
        <v>0</v>
      </c>
      <c r="AI29" s="35">
        <f>SUMIF(DAOU!$A:$A,$B9,DAOU!$AQ:$AQ)</f>
        <v>0</v>
      </c>
      <c r="AJ29" s="34">
        <f>COUNTIFS(DAOU!$A:$A,$B9,DAOU!$AR:$AR,"영업중")</f>
        <v>0</v>
      </c>
      <c r="AK29" s="34">
        <f>SUMIF(DAOU!$A:$A,$B9,DAOU!$AS:$AS)</f>
        <v>0</v>
      </c>
      <c r="AL29" s="18">
        <f>SUMIF(DAOU!$A:$A,$B9,DAOU!$AT:$AT)</f>
        <v>0</v>
      </c>
    </row>
    <row r="30" spans="2:38">
      <c r="B30" s="14" t="str">
        <f>$B$10</f>
        <v>이준호</v>
      </c>
      <c r="C30" s="15">
        <f>COUNTIFS(DAOU!$A:$A,$B10,DAOU!$K:$K,"영업중")</f>
        <v>0</v>
      </c>
      <c r="D30" s="34">
        <f>SUMIF(DAOU!$A:$A,$B10,DAOU!$L:$L)</f>
        <v>0</v>
      </c>
      <c r="E30" s="35">
        <f>SUMIF(DAOU!$A:$A,$B10,DAOU!$M:$M)</f>
        <v>0</v>
      </c>
      <c r="F30" s="34">
        <f>COUNTIFS(DAOU!$A:$A,$B10,DAOU!$N:$N,"영업중")</f>
        <v>0</v>
      </c>
      <c r="G30" s="34">
        <f>SUMIF(DAOU!$A:$A,$B10,DAOU!$O:$O)</f>
        <v>0</v>
      </c>
      <c r="H30" s="35">
        <f>SUMIF(DAOU!$A:$A,$B10,DAOU!$P:$P)</f>
        <v>0</v>
      </c>
      <c r="I30" s="34">
        <f>COUNTIFS(DAOU!$A:$A,$B10,DAOU!$Q:$Q,"영업중")</f>
        <v>0</v>
      </c>
      <c r="J30" s="34">
        <f>SUMIF(DAOU!$A:$A,$B10,DAOU!$R:$R)</f>
        <v>0</v>
      </c>
      <c r="K30" s="35">
        <f>SUMIF(DAOU!$A:$A,$B10,DAOU!$S:$S)</f>
        <v>0</v>
      </c>
      <c r="L30" s="34">
        <f>COUNTIFS(DAOU!$A:$A,$B10,DAOU!$T:$T,"영업중")</f>
        <v>0</v>
      </c>
      <c r="M30" s="34">
        <f>SUMIF(DAOU!$A:$A,$B10,DAOU!$U:$U)</f>
        <v>0</v>
      </c>
      <c r="N30" s="35">
        <f>SUMIF(DAOU!$A:$A,$B10,DAOU!$V:$V)</f>
        <v>0</v>
      </c>
      <c r="O30" s="34">
        <f>COUNTIFS(DAOU!$A:$A,$B10,DAOU!$W:$W,"영업중")</f>
        <v>0</v>
      </c>
      <c r="P30" s="34">
        <f>SUMIF(DAOU!$A:$A,$B10,DAOU!$X:$X)</f>
        <v>0</v>
      </c>
      <c r="Q30" s="35">
        <f>SUMIF(DAOU!$A:$A,$B10,DAOU!$Y:$Y)</f>
        <v>0</v>
      </c>
      <c r="R30" s="34">
        <f>COUNTIFS(DAOU!$A:$A,$B10,DAOU!$Z:$Z,"영업중")</f>
        <v>0</v>
      </c>
      <c r="S30" s="34">
        <f>SUMIF(DAOU!$A:$A,$B10,DAOU!$AA:$AA)</f>
        <v>0</v>
      </c>
      <c r="T30" s="35">
        <f>SUMIF(DAOU!$A:$A,$B10,DAOU!$AB:$AB)</f>
        <v>0</v>
      </c>
      <c r="U30" s="34">
        <f>COUNTIFS(DAOU!$A:$A,$B10,DAOU!$AC:$AC,"영업중")</f>
        <v>0</v>
      </c>
      <c r="V30" s="34">
        <f>SUMIF(DAOU!$A:$A,$B10,DAOU!$AD:$AD)</f>
        <v>0</v>
      </c>
      <c r="W30" s="35">
        <f>SUMIF(DAOU!$A:$A,$B10,DAOU!$AE:$AE)</f>
        <v>0</v>
      </c>
      <c r="X30" s="34">
        <f>COUNTIFS(DAOU!$A:$A,$B10,DAOU!$AF:$AF,"영업중")</f>
        <v>0</v>
      </c>
      <c r="Y30" s="34">
        <f>SUMIF(DAOU!$A:$A,$B10,DAOU!$AG:$AG)</f>
        <v>0</v>
      </c>
      <c r="Z30" s="35">
        <f>SUMIF(DAOU!$A:$A,$B10,DAOU!$AH:$AH)</f>
        <v>0</v>
      </c>
      <c r="AA30" s="34">
        <f>COUNTIFS(DAOU!$A:$A,$B10,DAOU!$AI:$AI,"영업중")</f>
        <v>0</v>
      </c>
      <c r="AB30" s="34">
        <f>SUMIF(DAOU!$A:$A,$B10,DAOU!$AJ:$AJ)</f>
        <v>0</v>
      </c>
      <c r="AC30" s="35">
        <f>SUMIF(DAOU!$A:$A,$B10,DAOU!$AK:$AK)</f>
        <v>0</v>
      </c>
      <c r="AD30" s="34">
        <f>COUNTIFS(DAOU!$A:$A,$B10,DAOU!$AL:$AL,"영업중")</f>
        <v>0</v>
      </c>
      <c r="AE30" s="34">
        <f>SUMIF(DAOU!$A:$A,$B10,DAOU!$AM:$AM)</f>
        <v>0</v>
      </c>
      <c r="AF30" s="35">
        <f>SUMIF(DAOU!$A:$A,$B10,DAOU!$AN:$AN)</f>
        <v>0</v>
      </c>
      <c r="AG30" s="34">
        <f>COUNTIFS(DAOU!$A:$A,$B10,DAOU!$AO:$AO,"영업중")</f>
        <v>0</v>
      </c>
      <c r="AH30" s="34">
        <f>SUMIF(DAOU!$A:$A,$B10,DAOU!$AP:$AP)</f>
        <v>0</v>
      </c>
      <c r="AI30" s="35">
        <f>SUMIF(DAOU!$A:$A,$B10,DAOU!$AQ:$AQ)</f>
        <v>0</v>
      </c>
      <c r="AJ30" s="34">
        <f>COUNTIFS(DAOU!$A:$A,$B10,DAOU!$AR:$AR,"영업중")</f>
        <v>0</v>
      </c>
      <c r="AK30" s="34">
        <f>SUMIF(DAOU!$A:$A,$B10,DAOU!$AS:$AS)</f>
        <v>0</v>
      </c>
      <c r="AL30" s="18">
        <f>SUMIF(DAOU!$A:$A,$B10,DAOU!$AT:$AT)</f>
        <v>0</v>
      </c>
    </row>
    <row r="31" spans="2:38">
      <c r="B31" s="14" t="str">
        <f>$B$11</f>
        <v>서제삼</v>
      </c>
      <c r="C31" s="15">
        <f>COUNTIFS(DAOU!$A:$A,$B11,DAOU!$K:$K,"영업중")</f>
        <v>0</v>
      </c>
      <c r="D31" s="34">
        <f>SUMIF(DAOU!$A:$A,$B11,DAOU!$L:$L)</f>
        <v>0</v>
      </c>
      <c r="E31" s="35">
        <f>SUMIF(DAOU!$A:$A,$B11,DAOU!$M:$M)</f>
        <v>0</v>
      </c>
      <c r="F31" s="34">
        <f>COUNTIFS(DAOU!$A:$A,$B11,DAOU!$N:$N,"영업중")</f>
        <v>0</v>
      </c>
      <c r="G31" s="34">
        <f>SUMIF(DAOU!$A:$A,$B11,DAOU!$O:$O)</f>
        <v>0</v>
      </c>
      <c r="H31" s="35">
        <f>SUMIF(DAOU!$A:$A,$B11,DAOU!$P:$P)</f>
        <v>0</v>
      </c>
      <c r="I31" s="34">
        <f>COUNTIFS(DAOU!$A:$A,$B11,DAOU!$Q:$Q,"영업중")</f>
        <v>0</v>
      </c>
      <c r="J31" s="34">
        <f>SUMIF(DAOU!$A:$A,$B11,DAOU!$R:$R)</f>
        <v>0</v>
      </c>
      <c r="K31" s="35">
        <f>SUMIF(DAOU!$A:$A,$B11,DAOU!$S:$S)</f>
        <v>0</v>
      </c>
      <c r="L31" s="34">
        <f>COUNTIFS(DAOU!$A:$A,$B11,DAOU!$T:$T,"영업중")</f>
        <v>0</v>
      </c>
      <c r="M31" s="34">
        <f>SUMIF(DAOU!$A:$A,$B11,DAOU!$U:$U)</f>
        <v>0</v>
      </c>
      <c r="N31" s="35">
        <f>SUMIF(DAOU!$A:$A,$B11,DAOU!$V:$V)</f>
        <v>0</v>
      </c>
      <c r="O31" s="34">
        <f>COUNTIFS(DAOU!$A:$A,$B11,DAOU!$W:$W,"영업중")</f>
        <v>0</v>
      </c>
      <c r="P31" s="34">
        <f>SUMIF(DAOU!$A:$A,$B11,DAOU!$X:$X)</f>
        <v>0</v>
      </c>
      <c r="Q31" s="35">
        <f>SUMIF(DAOU!$A:$A,$B11,DAOU!$Y:$Y)</f>
        <v>0</v>
      </c>
      <c r="R31" s="34">
        <f>COUNTIFS(DAOU!$A:$A,$B11,DAOU!$Z:$Z,"영업중")</f>
        <v>0</v>
      </c>
      <c r="S31" s="34">
        <f>SUMIF(DAOU!$A:$A,$B11,DAOU!$AA:$AA)</f>
        <v>0</v>
      </c>
      <c r="T31" s="35">
        <f>SUMIF(DAOU!$A:$A,$B11,DAOU!$AB:$AB)</f>
        <v>0</v>
      </c>
      <c r="U31" s="34">
        <f>COUNTIFS(DAOU!$A:$A,$B11,DAOU!$AC:$AC,"영업중")</f>
        <v>0</v>
      </c>
      <c r="V31" s="34">
        <f>SUMIF(DAOU!$A:$A,$B11,DAOU!$AD:$AD)</f>
        <v>0</v>
      </c>
      <c r="W31" s="35">
        <f>SUMIF(DAOU!$A:$A,$B11,DAOU!$AE:$AE)</f>
        <v>0</v>
      </c>
      <c r="X31" s="34">
        <f>COUNTIFS(DAOU!$A:$A,$B11,DAOU!$AF:$AF,"영업중")</f>
        <v>0</v>
      </c>
      <c r="Y31" s="34">
        <f>SUMIF(DAOU!$A:$A,$B11,DAOU!$AG:$AG)</f>
        <v>0</v>
      </c>
      <c r="Z31" s="35">
        <f>SUMIF(DAOU!$A:$A,$B11,DAOU!$AH:$AH)</f>
        <v>0</v>
      </c>
      <c r="AA31" s="34">
        <f>COUNTIFS(DAOU!$A:$A,$B11,DAOU!$AI:$AI,"영업중")</f>
        <v>0</v>
      </c>
      <c r="AB31" s="34">
        <f>SUMIF(DAOU!$A:$A,$B11,DAOU!$AJ:$AJ)</f>
        <v>0</v>
      </c>
      <c r="AC31" s="35">
        <f>SUMIF(DAOU!$A:$A,$B11,DAOU!$AK:$AK)</f>
        <v>0</v>
      </c>
      <c r="AD31" s="34">
        <f>COUNTIFS(DAOU!$A:$A,$B11,DAOU!$AL:$AL,"영업중")</f>
        <v>0</v>
      </c>
      <c r="AE31" s="34">
        <f>SUMIF(DAOU!$A:$A,$B11,DAOU!$AM:$AM)</f>
        <v>0</v>
      </c>
      <c r="AF31" s="35">
        <f>SUMIF(DAOU!$A:$A,$B11,DAOU!$AN:$AN)</f>
        <v>0</v>
      </c>
      <c r="AG31" s="34">
        <f>COUNTIFS(DAOU!$A:$A,$B11,DAOU!$AO:$AO,"영업중")</f>
        <v>0</v>
      </c>
      <c r="AH31" s="34">
        <f>SUMIF(DAOU!$A:$A,$B11,DAOU!$AP:$AP)</f>
        <v>0</v>
      </c>
      <c r="AI31" s="35">
        <f>SUMIF(DAOU!$A:$A,$B11,DAOU!$AQ:$AQ)</f>
        <v>0</v>
      </c>
      <c r="AJ31" s="34">
        <f>COUNTIFS(DAOU!$A:$A,$B11,DAOU!$AR:$AR,"영업중")</f>
        <v>0</v>
      </c>
      <c r="AK31" s="34">
        <f>SUMIF(DAOU!$A:$A,$B11,DAOU!$AS:$AS)</f>
        <v>0</v>
      </c>
      <c r="AL31" s="18">
        <f>SUMIF(DAOU!$A:$A,$B11,DAOU!$AT:$AT)</f>
        <v>0</v>
      </c>
    </row>
    <row r="32" spans="2:38" ht="17.25" customHeight="1">
      <c r="B32" s="36"/>
      <c r="C32" s="20">
        <f>SUM(C28:C31)</f>
        <v>0</v>
      </c>
      <c r="D32" s="21">
        <f>SUM(D28:D31)</f>
        <v>0</v>
      </c>
      <c r="E32" s="22">
        <f t="shared" ref="E32:AL32" si="9">SUM(E28:E31)</f>
        <v>0</v>
      </c>
      <c r="F32" s="21">
        <f t="shared" si="9"/>
        <v>0</v>
      </c>
      <c r="G32" s="21">
        <f t="shared" si="9"/>
        <v>0</v>
      </c>
      <c r="H32" s="22">
        <f t="shared" si="9"/>
        <v>0</v>
      </c>
      <c r="I32" s="21">
        <f t="shared" si="9"/>
        <v>0</v>
      </c>
      <c r="J32" s="21">
        <f t="shared" si="9"/>
        <v>0</v>
      </c>
      <c r="K32" s="22">
        <f t="shared" si="9"/>
        <v>0</v>
      </c>
      <c r="L32" s="21">
        <f t="shared" si="9"/>
        <v>0</v>
      </c>
      <c r="M32" s="21">
        <f t="shared" si="9"/>
        <v>0</v>
      </c>
      <c r="N32" s="22">
        <f t="shared" si="9"/>
        <v>0</v>
      </c>
      <c r="O32" s="21">
        <f t="shared" si="9"/>
        <v>0</v>
      </c>
      <c r="P32" s="21">
        <f t="shared" si="9"/>
        <v>0</v>
      </c>
      <c r="Q32" s="22">
        <f t="shared" si="9"/>
        <v>0</v>
      </c>
      <c r="R32" s="21">
        <f t="shared" si="9"/>
        <v>0</v>
      </c>
      <c r="S32" s="21">
        <f t="shared" si="9"/>
        <v>0</v>
      </c>
      <c r="T32" s="22">
        <f t="shared" si="9"/>
        <v>0</v>
      </c>
      <c r="U32" s="21">
        <f t="shared" si="9"/>
        <v>0</v>
      </c>
      <c r="V32" s="21">
        <f t="shared" si="9"/>
        <v>0</v>
      </c>
      <c r="W32" s="22">
        <f t="shared" si="9"/>
        <v>0</v>
      </c>
      <c r="X32" s="21">
        <f t="shared" si="9"/>
        <v>0</v>
      </c>
      <c r="Y32" s="21">
        <f t="shared" si="9"/>
        <v>0</v>
      </c>
      <c r="Z32" s="22">
        <f t="shared" si="9"/>
        <v>0</v>
      </c>
      <c r="AA32" s="21">
        <f t="shared" si="9"/>
        <v>0</v>
      </c>
      <c r="AB32" s="21">
        <f t="shared" si="9"/>
        <v>0</v>
      </c>
      <c r="AC32" s="22">
        <f t="shared" si="9"/>
        <v>0</v>
      </c>
      <c r="AD32" s="21">
        <f t="shared" si="9"/>
        <v>0</v>
      </c>
      <c r="AE32" s="21">
        <f t="shared" si="9"/>
        <v>0</v>
      </c>
      <c r="AF32" s="22">
        <f t="shared" si="9"/>
        <v>0</v>
      </c>
      <c r="AG32" s="21">
        <f t="shared" si="9"/>
        <v>0</v>
      </c>
      <c r="AH32" s="21">
        <f t="shared" si="9"/>
        <v>0</v>
      </c>
      <c r="AI32" s="22">
        <f t="shared" si="9"/>
        <v>0</v>
      </c>
      <c r="AJ32" s="21">
        <f t="shared" si="9"/>
        <v>0</v>
      </c>
      <c r="AK32" s="21">
        <f t="shared" si="9"/>
        <v>0</v>
      </c>
      <c r="AL32" s="41">
        <f t="shared" si="9"/>
        <v>0</v>
      </c>
    </row>
    <row r="33" spans="2:38" s="4" customFormat="1" ht="20.25" customHeight="1">
      <c r="B33" s="101" t="s">
        <v>58</v>
      </c>
      <c r="C33" s="101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2:38" ht="17.25" customHeight="1">
      <c r="B34" s="9" t="s">
        <v>4</v>
      </c>
      <c r="C34" s="37" t="s">
        <v>5</v>
      </c>
      <c r="D34" s="38" t="s">
        <v>6</v>
      </c>
      <c r="E34" s="39" t="s">
        <v>7</v>
      </c>
      <c r="F34" s="37" t="s">
        <v>8</v>
      </c>
      <c r="G34" s="38" t="s">
        <v>9</v>
      </c>
      <c r="H34" s="39" t="s">
        <v>10</v>
      </c>
      <c r="I34" s="37" t="s">
        <v>11</v>
      </c>
      <c r="J34" s="38" t="s">
        <v>12</v>
      </c>
      <c r="K34" s="39" t="s">
        <v>13</v>
      </c>
      <c r="L34" s="37" t="s">
        <v>14</v>
      </c>
      <c r="M34" s="38" t="s">
        <v>15</v>
      </c>
      <c r="N34" s="39" t="s">
        <v>16</v>
      </c>
      <c r="O34" s="37" t="s">
        <v>17</v>
      </c>
      <c r="P34" s="38" t="s">
        <v>18</v>
      </c>
      <c r="Q34" s="39" t="s">
        <v>19</v>
      </c>
      <c r="R34" s="37" t="s">
        <v>20</v>
      </c>
      <c r="S34" s="38" t="s">
        <v>21</v>
      </c>
      <c r="T34" s="39" t="s">
        <v>22</v>
      </c>
      <c r="U34" s="37" t="s">
        <v>23</v>
      </c>
      <c r="V34" s="38" t="s">
        <v>24</v>
      </c>
      <c r="W34" s="39" t="s">
        <v>25</v>
      </c>
      <c r="X34" s="37" t="s">
        <v>26</v>
      </c>
      <c r="Y34" s="38" t="s">
        <v>27</v>
      </c>
      <c r="Z34" s="39" t="s">
        <v>28</v>
      </c>
      <c r="AA34" s="37" t="s">
        <v>29</v>
      </c>
      <c r="AB34" s="38" t="s">
        <v>30</v>
      </c>
      <c r="AC34" s="39" t="s">
        <v>31</v>
      </c>
      <c r="AD34" s="37" t="s">
        <v>32</v>
      </c>
      <c r="AE34" s="38" t="s">
        <v>33</v>
      </c>
      <c r="AF34" s="39" t="s">
        <v>34</v>
      </c>
      <c r="AG34" s="37" t="s">
        <v>35</v>
      </c>
      <c r="AH34" s="38" t="s">
        <v>36</v>
      </c>
      <c r="AI34" s="39" t="s">
        <v>37</v>
      </c>
      <c r="AJ34" s="37" t="s">
        <v>38</v>
      </c>
      <c r="AK34" s="38" t="s">
        <v>39</v>
      </c>
      <c r="AL34" s="40" t="s">
        <v>40</v>
      </c>
    </row>
    <row r="35" spans="2:38" ht="17.25" customHeight="1">
      <c r="B35" s="14" t="str">
        <f>$B$8</f>
        <v>신지수</v>
      </c>
      <c r="C35" s="15">
        <f>COUNTIFS(JTNET!$A:$A,$B8,JTNET!$K:$K,"영업중")</f>
        <v>0</v>
      </c>
      <c r="D35" s="34">
        <f>SUMIF(JTNET!$A:$A,$B8,JTNET!$L:$L)</f>
        <v>0</v>
      </c>
      <c r="E35" s="35">
        <f>SUMIF(JTNET!$A:$A,$B8,JTNET!$M:$M)</f>
        <v>0</v>
      </c>
      <c r="F35" s="34">
        <f>COUNTIFS(JTNET!$A:$A,$B8,JTNET!$N:$N,"영업중")</f>
        <v>0</v>
      </c>
      <c r="G35" s="34">
        <f>SUMIF(JTNET!$A:$A,$B8,JTNET!$O:$O)</f>
        <v>0</v>
      </c>
      <c r="H35" s="35">
        <f>SUMIF(JTNET!$A:$A,$B8,JTNET!$P:$P)</f>
        <v>0</v>
      </c>
      <c r="I35" s="34">
        <f>COUNTIFS(JTNET!$A:$A,$B8,JTNET!$Q:$Q,"영업중")</f>
        <v>0</v>
      </c>
      <c r="J35" s="34">
        <f>SUMIF(JTNET!$A:$A,$B8,JTNET!$R:$R)</f>
        <v>0</v>
      </c>
      <c r="K35" s="35">
        <f>SUMIF(JTNET!$A:$A,$B8,JTNET!$S:$S)</f>
        <v>0</v>
      </c>
      <c r="L35" s="34">
        <f>COUNTIFS(JTNET!$A:$A,$B8,JTNET!$T:$T,"영업중")</f>
        <v>0</v>
      </c>
      <c r="M35" s="34">
        <f>SUMIF(JTNET!$A:$A,$B8,JTNET!$U:$U)</f>
        <v>0</v>
      </c>
      <c r="N35" s="35">
        <f>SUMIF(JTNET!$A:$A,$B8,JTNET!$V:$V)</f>
        <v>0</v>
      </c>
      <c r="O35" s="34">
        <f>COUNTIFS(JTNET!$A:$A,$B8,JTNET!$W:$W,"영업중")</f>
        <v>0</v>
      </c>
      <c r="P35" s="34">
        <f>SUMIF(JTNET!$A:$A,$B8,JTNET!$X:$X)</f>
        <v>0</v>
      </c>
      <c r="Q35" s="35">
        <f>SUMIF(JTNET!$A:$A,$B8,JTNET!$Y:$Y)</f>
        <v>0</v>
      </c>
      <c r="R35" s="34">
        <f>COUNTIFS(JTNET!$A:$A,$B8,JTNET!$Z:$Z,"영업중")</f>
        <v>0</v>
      </c>
      <c r="S35" s="34">
        <f>SUMIF(JTNET!$A:$A,$B8,JTNET!$AA:$AA)</f>
        <v>0</v>
      </c>
      <c r="T35" s="35">
        <f>SUMIF(JTNET!$A:$A,$B8,JTNET!$AB:$AB)</f>
        <v>0</v>
      </c>
      <c r="U35" s="34">
        <f>COUNTIFS(JTNET!$A:$A,$B8,JTNET!$AC:$AC,"영업중")</f>
        <v>0</v>
      </c>
      <c r="V35" s="34">
        <f>SUMIF(JTNET!$A:$A,$B8,JTNET!$AD:$AD)</f>
        <v>0</v>
      </c>
      <c r="W35" s="35">
        <f>SUMIF(JTNET!$A:$A,$B8,JTNET!$AE:$AE)</f>
        <v>0</v>
      </c>
      <c r="X35" s="34">
        <f>COUNTIFS(JTNET!$A:$A,$B8,JTNET!$AF:$AF,"영업중")</f>
        <v>0</v>
      </c>
      <c r="Y35" s="34">
        <f>SUMIF(JTNET!$A:$A,$B8,JTNET!$AG:$AG)</f>
        <v>0</v>
      </c>
      <c r="Z35" s="35">
        <f>SUMIF(JTNET!$A:$A,$B8,JTNET!$AH:$AH)</f>
        <v>0</v>
      </c>
      <c r="AA35" s="34">
        <f>COUNTIFS(JTNET!$A:$A,$B8,JTNET!$AI:$AI,"영업중")</f>
        <v>0</v>
      </c>
      <c r="AB35" s="34">
        <f>SUMIF(JTNET!$A:$A,$B8,JTNET!$AJ:$AJ)</f>
        <v>0</v>
      </c>
      <c r="AC35" s="35">
        <f>SUMIF(JTNET!$A:$A,$B8,JTNET!$AK:$AK)</f>
        <v>0</v>
      </c>
      <c r="AD35" s="34">
        <f>COUNTIFS(JTNET!$A:$A,$B8,JTNET!$AL:$AL,"영업중")</f>
        <v>0</v>
      </c>
      <c r="AE35" s="34">
        <f>SUMIF(JTNET!$A:$A,$B8,JTNET!$AM:$AM)</f>
        <v>0</v>
      </c>
      <c r="AF35" s="35">
        <f>SUMIF(JTNET!$A:$A,$B8,JTNET!$AN:$AN)</f>
        <v>0</v>
      </c>
      <c r="AG35" s="34">
        <f>COUNTIFS(JTNET!$A:$A,$B8,JTNET!$AO:$AO,"영업중")</f>
        <v>0</v>
      </c>
      <c r="AH35" s="34">
        <f>SUMIF(JTNET!$A:$A,$B8,JTNET!$AP:$AP)</f>
        <v>0</v>
      </c>
      <c r="AI35" s="35">
        <f>SUMIF(JTNET!$A:$A,$B8,JTNET!$AQ:$AQ)</f>
        <v>0</v>
      </c>
      <c r="AJ35" s="34">
        <f>COUNTIFS(JTNET!$A:$A,$B8,JTNET!$AR:$AR,"영업중")</f>
        <v>0</v>
      </c>
      <c r="AK35" s="34">
        <f>SUMIF(JTNET!$A:$A,$B8,JTNET!$AS:$AS)</f>
        <v>0</v>
      </c>
      <c r="AL35" s="18">
        <f>SUMIF(JTNET!$A:$A,$B8,JTNET!$AT:$AT)</f>
        <v>0</v>
      </c>
    </row>
    <row r="36" spans="2:38">
      <c r="B36" s="14" t="str">
        <f>$B$9</f>
        <v>장문광</v>
      </c>
      <c r="C36" s="15">
        <f>COUNTIFS(JTNET!$A:$A,$B9,JTNET!$K:$K,"영업중")</f>
        <v>0</v>
      </c>
      <c r="D36" s="34">
        <f>SUMIF(JTNET!$A:$A,$B9,JTNET!$L:$L)</f>
        <v>0</v>
      </c>
      <c r="E36" s="35">
        <f>SUMIF(JTNET!$A:$A,$B9,JTNET!$M:$M)</f>
        <v>0</v>
      </c>
      <c r="F36" s="34">
        <f>COUNTIFS(JTNET!$A:$A,$B9,JTNET!$N:$N,"영업중")</f>
        <v>0</v>
      </c>
      <c r="G36" s="34">
        <f>SUMIF(JTNET!$A:$A,$B9,JTNET!$O:$O)</f>
        <v>0</v>
      </c>
      <c r="H36" s="35">
        <f>SUMIF(JTNET!$A:$A,$B9,JTNET!$P:$P)</f>
        <v>0</v>
      </c>
      <c r="I36" s="34">
        <f>COUNTIFS(JTNET!$A:$A,$B9,JTNET!$Q:$Q,"영업중")</f>
        <v>0</v>
      </c>
      <c r="J36" s="34">
        <f>SUMIF(JTNET!$A:$A,$B9,JTNET!$R:$R)</f>
        <v>0</v>
      </c>
      <c r="K36" s="35">
        <f>SUMIF(JTNET!$A:$A,$B9,JTNET!$S:$S)</f>
        <v>0</v>
      </c>
      <c r="L36" s="34">
        <f>COUNTIFS(JTNET!$A:$A,$B9,JTNET!$T:$T,"영업중")</f>
        <v>0</v>
      </c>
      <c r="M36" s="34">
        <f>SUMIF(JTNET!$A:$A,$B9,JTNET!$U:$U)</f>
        <v>0</v>
      </c>
      <c r="N36" s="35">
        <f>SUMIF(JTNET!$A:$A,$B9,JTNET!$V:$V)</f>
        <v>0</v>
      </c>
      <c r="O36" s="34">
        <f>COUNTIFS(JTNET!$A:$A,$B9,JTNET!$W:$W,"영업중")</f>
        <v>0</v>
      </c>
      <c r="P36" s="34">
        <f>SUMIF(JTNET!$A:$A,$B9,JTNET!$X:$X)</f>
        <v>0</v>
      </c>
      <c r="Q36" s="35">
        <f>SUMIF(JTNET!$A:$A,$B9,JTNET!$Y:$Y)</f>
        <v>0</v>
      </c>
      <c r="R36" s="34">
        <f>COUNTIFS(JTNET!$A:$A,$B9,JTNET!$Z:$Z,"영업중")</f>
        <v>0</v>
      </c>
      <c r="S36" s="34">
        <f>SUMIF(JTNET!$A:$A,$B9,JTNET!$AA:$AA)</f>
        <v>0</v>
      </c>
      <c r="T36" s="35">
        <f>SUMIF(JTNET!$A:$A,$B9,JTNET!$AB:$AB)</f>
        <v>0</v>
      </c>
      <c r="U36" s="34">
        <f>COUNTIFS(JTNET!$A:$A,$B9,JTNET!$AC:$AC,"영업중")</f>
        <v>0</v>
      </c>
      <c r="V36" s="34">
        <f>SUMIF(JTNET!$A:$A,$B9,JTNET!$AD:$AD)</f>
        <v>0</v>
      </c>
      <c r="W36" s="35">
        <f>SUMIF(JTNET!$A:$A,$B9,JTNET!$AE:$AE)</f>
        <v>0</v>
      </c>
      <c r="X36" s="34">
        <f>COUNTIFS(JTNET!$A:$A,$B9,JTNET!$AF:$AF,"영업중")</f>
        <v>0</v>
      </c>
      <c r="Y36" s="34">
        <f>SUMIF(JTNET!$A:$A,$B9,JTNET!$AG:$AG)</f>
        <v>0</v>
      </c>
      <c r="Z36" s="35">
        <f>SUMIF(JTNET!$A:$A,$B9,JTNET!$AH:$AH)</f>
        <v>0</v>
      </c>
      <c r="AA36" s="34">
        <f>COUNTIFS(JTNET!$A:$A,$B9,JTNET!$AI:$AI,"영업중")</f>
        <v>0</v>
      </c>
      <c r="AB36" s="34">
        <f>SUMIF(JTNET!$A:$A,$B9,JTNET!$AJ:$AJ)</f>
        <v>0</v>
      </c>
      <c r="AC36" s="35">
        <f>SUMIF(JTNET!$A:$A,$B9,JTNET!$AK:$AK)</f>
        <v>0</v>
      </c>
      <c r="AD36" s="34">
        <f>COUNTIFS(JTNET!$A:$A,$B9,JTNET!$AL:$AL,"영업중")</f>
        <v>0</v>
      </c>
      <c r="AE36" s="34">
        <f>SUMIF(JTNET!$A:$A,$B9,JTNET!$AM:$AM)</f>
        <v>0</v>
      </c>
      <c r="AF36" s="35">
        <f>SUMIF(JTNET!$A:$A,$B9,JTNET!$AN:$AN)</f>
        <v>0</v>
      </c>
      <c r="AG36" s="34">
        <f>COUNTIFS(JTNET!$A:$A,$B9,JTNET!$AO:$AO,"영업중")</f>
        <v>0</v>
      </c>
      <c r="AH36" s="34">
        <f>SUMIF(JTNET!$A:$A,$B9,JTNET!$AP:$AP)</f>
        <v>0</v>
      </c>
      <c r="AI36" s="35">
        <f>SUMIF(JTNET!$A:$A,$B9,JTNET!$AQ:$AQ)</f>
        <v>0</v>
      </c>
      <c r="AJ36" s="34">
        <f>COUNTIFS(JTNET!$A:$A,$B9,JTNET!$AR:$AR,"영업중")</f>
        <v>0</v>
      </c>
      <c r="AK36" s="34">
        <f>SUMIF(JTNET!$A:$A,$B9,JTNET!$AS:$AS)</f>
        <v>0</v>
      </c>
      <c r="AL36" s="18">
        <f>SUMIF(JTNET!$A:$A,$B9,JTNET!$AT:$AT)</f>
        <v>0</v>
      </c>
    </row>
    <row r="37" spans="2:38">
      <c r="B37" s="14" t="str">
        <f>$B$10</f>
        <v>이준호</v>
      </c>
      <c r="C37" s="15">
        <f>COUNTIFS(JTNET!$A:$A,$B10,JTNET!$K:$K,"영업중")</f>
        <v>0</v>
      </c>
      <c r="D37" s="34">
        <f>SUMIF(JTNET!$A:$A,$B10,JTNET!$L:$L)</f>
        <v>0</v>
      </c>
      <c r="E37" s="35">
        <f>SUMIF(JTNET!$A:$A,$B10,JTNET!$M:$M)</f>
        <v>0</v>
      </c>
      <c r="F37" s="34">
        <f>COUNTIFS(JTNET!$A:$A,$B10,JTNET!$N:$N,"영업중")</f>
        <v>0</v>
      </c>
      <c r="G37" s="34">
        <f>SUMIF(JTNET!$A:$A,$B10,JTNET!$O:$O)</f>
        <v>0</v>
      </c>
      <c r="H37" s="35">
        <f>SUMIF(JTNET!$A:$A,$B10,JTNET!$P:$P)</f>
        <v>0</v>
      </c>
      <c r="I37" s="34">
        <f>COUNTIFS(JTNET!$A:$A,$B10,JTNET!$Q:$Q,"영업중")</f>
        <v>0</v>
      </c>
      <c r="J37" s="34">
        <f>SUMIF(JTNET!$A:$A,$B10,JTNET!$R:$R)</f>
        <v>0</v>
      </c>
      <c r="K37" s="35">
        <f>SUMIF(JTNET!$A:$A,$B10,JTNET!$S:$S)</f>
        <v>0</v>
      </c>
      <c r="L37" s="34">
        <f>COUNTIFS(JTNET!$A:$A,$B10,JTNET!$T:$T,"영업중")</f>
        <v>0</v>
      </c>
      <c r="M37" s="34">
        <f>SUMIF(JTNET!$A:$A,$B10,JTNET!$U:$U)</f>
        <v>0</v>
      </c>
      <c r="N37" s="35">
        <f>SUMIF(JTNET!$A:$A,$B10,JTNET!$V:$V)</f>
        <v>0</v>
      </c>
      <c r="O37" s="34">
        <f>COUNTIFS(JTNET!$A:$A,$B10,JTNET!$W:$W,"영업중")</f>
        <v>0</v>
      </c>
      <c r="P37" s="34">
        <f>SUMIF(JTNET!$A:$A,$B10,JTNET!$X:$X)</f>
        <v>0</v>
      </c>
      <c r="Q37" s="35">
        <f>SUMIF(JTNET!$A:$A,$B10,JTNET!$Y:$Y)</f>
        <v>0</v>
      </c>
      <c r="R37" s="34">
        <f>COUNTIFS(JTNET!$A:$A,$B10,JTNET!$Z:$Z,"영업중")</f>
        <v>0</v>
      </c>
      <c r="S37" s="34">
        <f>SUMIF(JTNET!$A:$A,$B10,JTNET!$AA:$AA)</f>
        <v>0</v>
      </c>
      <c r="T37" s="35">
        <f>SUMIF(JTNET!$A:$A,$B10,JTNET!$AB:$AB)</f>
        <v>0</v>
      </c>
      <c r="U37" s="34">
        <f>COUNTIFS(JTNET!$A:$A,$B10,JTNET!$AC:$AC,"영업중")</f>
        <v>0</v>
      </c>
      <c r="V37" s="34">
        <f>SUMIF(JTNET!$A:$A,$B10,JTNET!$AD:$AD)</f>
        <v>0</v>
      </c>
      <c r="W37" s="35">
        <f>SUMIF(JTNET!$A:$A,$B10,JTNET!$AE:$AE)</f>
        <v>0</v>
      </c>
      <c r="X37" s="34">
        <f>COUNTIFS(JTNET!$A:$A,$B10,JTNET!$AF:$AF,"영업중")</f>
        <v>0</v>
      </c>
      <c r="Y37" s="34">
        <f>SUMIF(JTNET!$A:$A,$B10,JTNET!$AG:$AG)</f>
        <v>0</v>
      </c>
      <c r="Z37" s="35">
        <f>SUMIF(JTNET!$A:$A,$B10,JTNET!$AH:$AH)</f>
        <v>0</v>
      </c>
      <c r="AA37" s="34">
        <f>COUNTIFS(JTNET!$A:$A,$B10,JTNET!$AI:$AI,"영업중")</f>
        <v>0</v>
      </c>
      <c r="AB37" s="34">
        <f>SUMIF(JTNET!$A:$A,$B10,JTNET!$AJ:$AJ)</f>
        <v>0</v>
      </c>
      <c r="AC37" s="35">
        <f>SUMIF(JTNET!$A:$A,$B10,JTNET!$AK:$AK)</f>
        <v>0</v>
      </c>
      <c r="AD37" s="34">
        <f>COUNTIFS(JTNET!$A:$A,$B10,JTNET!$AL:$AL,"영업중")</f>
        <v>0</v>
      </c>
      <c r="AE37" s="34">
        <f>SUMIF(JTNET!$A:$A,$B10,JTNET!$AM:$AM)</f>
        <v>0</v>
      </c>
      <c r="AF37" s="35">
        <f>SUMIF(JTNET!$A:$A,$B10,JTNET!$AN:$AN)</f>
        <v>0</v>
      </c>
      <c r="AG37" s="34">
        <f>COUNTIFS(JTNET!$A:$A,$B10,JTNET!$AO:$AO,"영업중")</f>
        <v>0</v>
      </c>
      <c r="AH37" s="34">
        <f>SUMIF(JTNET!$A:$A,$B10,JTNET!$AP:$AP)</f>
        <v>0</v>
      </c>
      <c r="AI37" s="35">
        <f>SUMIF(JTNET!$A:$A,$B10,JTNET!$AQ:$AQ)</f>
        <v>0</v>
      </c>
      <c r="AJ37" s="34">
        <f>COUNTIFS(JTNET!$A:$A,$B10,JTNET!$AR:$AR,"영업중")</f>
        <v>0</v>
      </c>
      <c r="AK37" s="34">
        <f>SUMIF(JTNET!$A:$A,$B10,JTNET!$AS:$AS)</f>
        <v>0</v>
      </c>
      <c r="AL37" s="18">
        <f>SUMIF(JTNET!$A:$A,$B10,JTNET!$AT:$AT)</f>
        <v>0</v>
      </c>
    </row>
    <row r="38" spans="2:38">
      <c r="B38" s="14" t="str">
        <f>$B$11</f>
        <v>서제삼</v>
      </c>
      <c r="C38" s="15">
        <f>COUNTIFS(JTNET!$A:$A,$B11,JTNET!$K:$K,"영업중")</f>
        <v>0</v>
      </c>
      <c r="D38" s="34">
        <f>SUMIF(JTNET!$A:$A,$B11,JTNET!$L:$L)</f>
        <v>0</v>
      </c>
      <c r="E38" s="35">
        <f>SUMIF(JTNET!$A:$A,$B11,JTNET!$M:$M)</f>
        <v>0</v>
      </c>
      <c r="F38" s="34">
        <f>COUNTIFS(JTNET!$A:$A,$B11,JTNET!$N:$N,"영업중")</f>
        <v>0</v>
      </c>
      <c r="G38" s="34">
        <f>SUMIF(JTNET!$A:$A,$B11,JTNET!$O:$O)</f>
        <v>0</v>
      </c>
      <c r="H38" s="35">
        <f>SUMIF(JTNET!$A:$A,$B11,JTNET!$P:$P)</f>
        <v>0</v>
      </c>
      <c r="I38" s="34">
        <f>COUNTIFS(JTNET!$A:$A,$B11,JTNET!$Q:$Q,"영업중")</f>
        <v>0</v>
      </c>
      <c r="J38" s="34">
        <f>SUMIF(JTNET!$A:$A,$B11,JTNET!$R:$R)</f>
        <v>0</v>
      </c>
      <c r="K38" s="35">
        <f>SUMIF(JTNET!$A:$A,$B11,JTNET!$S:$S)</f>
        <v>0</v>
      </c>
      <c r="L38" s="34">
        <f>COUNTIFS(JTNET!$A:$A,$B11,JTNET!$T:$T,"영업중")</f>
        <v>0</v>
      </c>
      <c r="M38" s="34">
        <f>SUMIF(JTNET!$A:$A,$B11,JTNET!$U:$U)</f>
        <v>0</v>
      </c>
      <c r="N38" s="35">
        <f>SUMIF(JTNET!$A:$A,$B11,JTNET!$V:$V)</f>
        <v>0</v>
      </c>
      <c r="O38" s="34">
        <f>COUNTIFS(JTNET!$A:$A,$B11,JTNET!$W:$W,"영업중")</f>
        <v>0</v>
      </c>
      <c r="P38" s="34">
        <f>SUMIF(JTNET!$A:$A,$B11,JTNET!$X:$X)</f>
        <v>0</v>
      </c>
      <c r="Q38" s="35">
        <f>SUMIF(JTNET!$A:$A,$B11,JTNET!$Y:$Y)</f>
        <v>0</v>
      </c>
      <c r="R38" s="34">
        <f>COUNTIFS(JTNET!$A:$A,$B11,JTNET!$Z:$Z,"영업중")</f>
        <v>0</v>
      </c>
      <c r="S38" s="34">
        <f>SUMIF(JTNET!$A:$A,$B11,JTNET!$AA:$AA)</f>
        <v>0</v>
      </c>
      <c r="T38" s="35">
        <f>SUMIF(JTNET!$A:$A,$B11,JTNET!$AB:$AB)</f>
        <v>0</v>
      </c>
      <c r="U38" s="34">
        <f>COUNTIFS(JTNET!$A:$A,$B11,JTNET!$AC:$AC,"영업중")</f>
        <v>0</v>
      </c>
      <c r="V38" s="34">
        <f>SUMIF(JTNET!$A:$A,$B11,JTNET!$AD:$AD)</f>
        <v>0</v>
      </c>
      <c r="W38" s="35">
        <f>SUMIF(JTNET!$A:$A,$B11,JTNET!$AE:$AE)</f>
        <v>0</v>
      </c>
      <c r="X38" s="34">
        <f>COUNTIFS(JTNET!$A:$A,$B11,JTNET!$AF:$AF,"영업중")</f>
        <v>0</v>
      </c>
      <c r="Y38" s="34">
        <f>SUMIF(JTNET!$A:$A,$B11,JTNET!$AG:$AG)</f>
        <v>0</v>
      </c>
      <c r="Z38" s="35">
        <f>SUMIF(JTNET!$A:$A,$B11,JTNET!$AH:$AH)</f>
        <v>0</v>
      </c>
      <c r="AA38" s="34">
        <f>COUNTIFS(JTNET!$A:$A,$B11,JTNET!$AI:$AI,"영업중")</f>
        <v>0</v>
      </c>
      <c r="AB38" s="34">
        <f>SUMIF(JTNET!$A:$A,$B11,JTNET!$AJ:$AJ)</f>
        <v>0</v>
      </c>
      <c r="AC38" s="35">
        <f>SUMIF(JTNET!$A:$A,$B11,JTNET!$AK:$AK)</f>
        <v>0</v>
      </c>
      <c r="AD38" s="34">
        <f>COUNTIFS(JTNET!$A:$A,$B11,JTNET!$AL:$AL,"영업중")</f>
        <v>0</v>
      </c>
      <c r="AE38" s="34">
        <f>SUMIF(JTNET!$A:$A,$B11,JTNET!$AM:$AM)</f>
        <v>0</v>
      </c>
      <c r="AF38" s="35">
        <f>SUMIF(JTNET!$A:$A,$B11,JTNET!$AN:$AN)</f>
        <v>0</v>
      </c>
      <c r="AG38" s="34">
        <f>COUNTIFS(JTNET!$A:$A,$B11,JTNET!$AO:$AO,"영업중")</f>
        <v>0</v>
      </c>
      <c r="AH38" s="34">
        <f>SUMIF(JTNET!$A:$A,$B11,JTNET!$AP:$AP)</f>
        <v>0</v>
      </c>
      <c r="AI38" s="35">
        <f>SUMIF(JTNET!$A:$A,$B11,JTNET!$AQ:$AQ)</f>
        <v>0</v>
      </c>
      <c r="AJ38" s="34">
        <f>COUNTIFS(JTNET!$A:$A,$B11,JTNET!$AR:$AR,"영업중")</f>
        <v>0</v>
      </c>
      <c r="AK38" s="34">
        <f>SUMIF(JTNET!$A:$A,$B11,JTNET!$AS:$AS)</f>
        <v>0</v>
      </c>
      <c r="AL38" s="18">
        <f>SUMIF(JTNET!$A:$A,$B11,JTNET!$AT:$AT)</f>
        <v>0</v>
      </c>
    </row>
    <row r="39" spans="2:38" ht="17.25" customHeight="1">
      <c r="C39" s="42">
        <f>SUM(C35:C38)</f>
        <v>0</v>
      </c>
      <c r="D39" s="43">
        <f>SUM(D35:D38)</f>
        <v>0</v>
      </c>
      <c r="E39" s="44">
        <f t="shared" ref="E39:G39" si="10">SUM(E35:E38)</f>
        <v>0</v>
      </c>
      <c r="F39" s="43">
        <f t="shared" si="10"/>
        <v>0</v>
      </c>
      <c r="G39" s="43">
        <f t="shared" si="10"/>
        <v>0</v>
      </c>
      <c r="H39" s="44">
        <f t="shared" ref="H39:AL39" si="11">SUM(H35:H38)</f>
        <v>0</v>
      </c>
      <c r="I39" s="43">
        <f t="shared" si="11"/>
        <v>0</v>
      </c>
      <c r="J39" s="43">
        <f t="shared" si="11"/>
        <v>0</v>
      </c>
      <c r="K39" s="44">
        <f t="shared" si="11"/>
        <v>0</v>
      </c>
      <c r="L39" s="43">
        <f t="shared" si="11"/>
        <v>0</v>
      </c>
      <c r="M39" s="43">
        <f t="shared" si="11"/>
        <v>0</v>
      </c>
      <c r="N39" s="44">
        <f t="shared" si="11"/>
        <v>0</v>
      </c>
      <c r="O39" s="43">
        <f t="shared" si="11"/>
        <v>0</v>
      </c>
      <c r="P39" s="43">
        <f t="shared" si="11"/>
        <v>0</v>
      </c>
      <c r="Q39" s="44">
        <f t="shared" si="11"/>
        <v>0</v>
      </c>
      <c r="R39" s="43">
        <f t="shared" si="11"/>
        <v>0</v>
      </c>
      <c r="S39" s="43">
        <f t="shared" si="11"/>
        <v>0</v>
      </c>
      <c r="T39" s="44">
        <f t="shared" si="11"/>
        <v>0</v>
      </c>
      <c r="U39" s="43">
        <f t="shared" si="11"/>
        <v>0</v>
      </c>
      <c r="V39" s="43">
        <f t="shared" si="11"/>
        <v>0</v>
      </c>
      <c r="W39" s="44">
        <f t="shared" si="11"/>
        <v>0</v>
      </c>
      <c r="X39" s="43">
        <f t="shared" si="11"/>
        <v>0</v>
      </c>
      <c r="Y39" s="43">
        <f t="shared" si="11"/>
        <v>0</v>
      </c>
      <c r="Z39" s="44">
        <f t="shared" si="11"/>
        <v>0</v>
      </c>
      <c r="AA39" s="43">
        <f t="shared" si="11"/>
        <v>0</v>
      </c>
      <c r="AB39" s="43">
        <f t="shared" si="11"/>
        <v>0</v>
      </c>
      <c r="AC39" s="44">
        <f t="shared" si="11"/>
        <v>0</v>
      </c>
      <c r="AD39" s="43">
        <f t="shared" si="11"/>
        <v>0</v>
      </c>
      <c r="AE39" s="43">
        <f t="shared" si="11"/>
        <v>0</v>
      </c>
      <c r="AF39" s="44">
        <f t="shared" si="11"/>
        <v>0</v>
      </c>
      <c r="AG39" s="43">
        <f t="shared" si="11"/>
        <v>0</v>
      </c>
      <c r="AH39" s="43">
        <f t="shared" si="11"/>
        <v>0</v>
      </c>
      <c r="AI39" s="44">
        <f t="shared" si="11"/>
        <v>0</v>
      </c>
      <c r="AJ39" s="43">
        <f t="shared" si="11"/>
        <v>0</v>
      </c>
      <c r="AK39" s="43">
        <f t="shared" si="11"/>
        <v>0</v>
      </c>
      <c r="AL39" s="45">
        <f t="shared" si="11"/>
        <v>0</v>
      </c>
    </row>
    <row r="40" spans="2:38" s="4" customFormat="1" ht="20.25" customHeight="1">
      <c r="B40" s="101" t="s">
        <v>59</v>
      </c>
      <c r="C40" s="10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38" ht="17.25" customHeight="1">
      <c r="B41" s="9" t="s">
        <v>4</v>
      </c>
      <c r="C41" s="37" t="s">
        <v>5</v>
      </c>
      <c r="D41" s="38" t="s">
        <v>6</v>
      </c>
      <c r="E41" s="39" t="s">
        <v>7</v>
      </c>
      <c r="F41" s="37" t="s">
        <v>8</v>
      </c>
      <c r="G41" s="38" t="s">
        <v>9</v>
      </c>
      <c r="H41" s="39" t="s">
        <v>10</v>
      </c>
      <c r="I41" s="37" t="s">
        <v>11</v>
      </c>
      <c r="J41" s="38" t="s">
        <v>12</v>
      </c>
      <c r="K41" s="39" t="s">
        <v>13</v>
      </c>
      <c r="L41" s="37" t="s">
        <v>14</v>
      </c>
      <c r="M41" s="38" t="s">
        <v>15</v>
      </c>
      <c r="N41" s="39" t="s">
        <v>16</v>
      </c>
      <c r="O41" s="37" t="s">
        <v>17</v>
      </c>
      <c r="P41" s="38" t="s">
        <v>18</v>
      </c>
      <c r="Q41" s="39" t="s">
        <v>19</v>
      </c>
      <c r="R41" s="37" t="s">
        <v>20</v>
      </c>
      <c r="S41" s="38" t="s">
        <v>21</v>
      </c>
      <c r="T41" s="39" t="s">
        <v>22</v>
      </c>
      <c r="U41" s="37" t="s">
        <v>23</v>
      </c>
      <c r="V41" s="38" t="s">
        <v>24</v>
      </c>
      <c r="W41" s="39" t="s">
        <v>25</v>
      </c>
      <c r="X41" s="37" t="s">
        <v>26</v>
      </c>
      <c r="Y41" s="38" t="s">
        <v>27</v>
      </c>
      <c r="Z41" s="39" t="s">
        <v>28</v>
      </c>
      <c r="AA41" s="37" t="s">
        <v>29</v>
      </c>
      <c r="AB41" s="38" t="s">
        <v>30</v>
      </c>
      <c r="AC41" s="39" t="s">
        <v>31</v>
      </c>
      <c r="AD41" s="37" t="s">
        <v>32</v>
      </c>
      <c r="AE41" s="38" t="s">
        <v>33</v>
      </c>
      <c r="AF41" s="39" t="s">
        <v>34</v>
      </c>
      <c r="AG41" s="37" t="s">
        <v>35</v>
      </c>
      <c r="AH41" s="38" t="s">
        <v>36</v>
      </c>
      <c r="AI41" s="39" t="s">
        <v>37</v>
      </c>
      <c r="AJ41" s="37" t="s">
        <v>38</v>
      </c>
      <c r="AK41" s="38" t="s">
        <v>39</v>
      </c>
      <c r="AL41" s="40" t="s">
        <v>40</v>
      </c>
    </row>
    <row r="42" spans="2:38" ht="17.25" customHeight="1">
      <c r="B42" s="14" t="str">
        <f>$B$8</f>
        <v>신지수</v>
      </c>
      <c r="C42" s="15">
        <f>COUNTIFS(FDIK!$A:$A,$B8,FDIK!$K:$K,"영업중")</f>
        <v>0</v>
      </c>
      <c r="D42" s="34">
        <f>SUMIF(FDIK!$A:$A,$B8,FDIK!$L:$L)</f>
        <v>0</v>
      </c>
      <c r="E42" s="35">
        <f>SUMIF(FDIK!$A:$A,$B8,FDIK!$M:$M)</f>
        <v>0</v>
      </c>
      <c r="F42" s="34">
        <f>COUNTIFS(FDIK!$A:$A,$B8,FDIK!$N:$N,"영업중")</f>
        <v>0</v>
      </c>
      <c r="G42" s="34">
        <f>SUMIF(FDIK!$A:$A,$B8,FDIK!$O:$O)</f>
        <v>0</v>
      </c>
      <c r="H42" s="35">
        <f>SUMIF(FDIK!$A:$A,$B8,FDIK!$P:$P)</f>
        <v>0</v>
      </c>
      <c r="I42" s="34">
        <f>COUNTIFS(FDIK!$A:$A,$B8,FDIK!$Q:$Q,"영업중")</f>
        <v>0</v>
      </c>
      <c r="J42" s="34">
        <f>SUMIF(FDIK!$A:$A,$B8,FDIK!$R:$R)</f>
        <v>0</v>
      </c>
      <c r="K42" s="35">
        <f>SUMIF(FDIK!$A:$A,$B8,FDIK!$S:$S)</f>
        <v>0</v>
      </c>
      <c r="L42" s="34">
        <f>COUNTIFS(FDIK!$A:$A,$B8,FDIK!$T:$T,"영업중")</f>
        <v>0</v>
      </c>
      <c r="M42" s="34">
        <f>SUMIF(FDIK!$A:$A,$B8,FDIK!$U:$U)</f>
        <v>0</v>
      </c>
      <c r="N42" s="35">
        <f>SUMIF(FDIK!$A:$A,$B8,FDIK!$V:$V)</f>
        <v>0</v>
      </c>
      <c r="O42" s="34">
        <f>COUNTIFS(FDIK!$A:$A,$B8,FDIK!$W:$W,"영업중")</f>
        <v>0</v>
      </c>
      <c r="P42" s="34">
        <f>SUMIF(FDIK!$A:$A,$B8,FDIK!$X:$X)</f>
        <v>0</v>
      </c>
      <c r="Q42" s="35">
        <f>SUMIF(FDIK!$A:$A,$B8,FDIK!$Y:$Y)</f>
        <v>0</v>
      </c>
      <c r="R42" s="34">
        <f>COUNTIFS(FDIK!$A:$A,$B8,FDIK!$Z:$Z,"영업중")</f>
        <v>0</v>
      </c>
      <c r="S42" s="34">
        <f>SUMIF(FDIK!$A:$A,$B8,FDIK!$AA:$AA)</f>
        <v>0</v>
      </c>
      <c r="T42" s="35">
        <f>SUMIF(FDIK!$A:$A,$B8,FDIK!$AB:$AB)</f>
        <v>0</v>
      </c>
      <c r="U42" s="34">
        <f>COUNTIFS(FDIK!$A:$A,$B8,FDIK!$AC:$AC,"영업중")</f>
        <v>0</v>
      </c>
      <c r="V42" s="34">
        <f>SUMIF(FDIK!$A:$A,$B8,FDIK!$AD:$AD)</f>
        <v>0</v>
      </c>
      <c r="W42" s="35">
        <f>SUMIF(FDIK!$A:$A,$B8,FDIK!$AE:$AE)</f>
        <v>0</v>
      </c>
      <c r="X42" s="34">
        <f>COUNTIFS(FDIK!$A:$A,$B8,FDIK!$AF:$AF,"영업중")</f>
        <v>0</v>
      </c>
      <c r="Y42" s="34">
        <f>SUMIF(FDIK!$A:$A,$B8,FDIK!$AG:$AG)</f>
        <v>0</v>
      </c>
      <c r="Z42" s="35">
        <f>SUMIF(FDIK!$A:$A,$B8,FDIK!$AH:$AH)</f>
        <v>0</v>
      </c>
      <c r="AA42" s="34">
        <f>COUNTIFS(FDIK!$A:$A,$B8,FDIK!$AI:$AI,"영업중")</f>
        <v>0</v>
      </c>
      <c r="AB42" s="34">
        <f>SUMIF(FDIK!$A:$A,$B8,FDIK!$AJ:$AJ)</f>
        <v>0</v>
      </c>
      <c r="AC42" s="35">
        <f>SUMIF(FDIK!$A:$A,$B8,FDIK!$AK:$AK)</f>
        <v>0</v>
      </c>
      <c r="AD42" s="34">
        <f>COUNTIFS(FDIK!$A:$A,$B8,FDIK!$AL:$AL,"영업중")</f>
        <v>0</v>
      </c>
      <c r="AE42" s="34">
        <f>SUMIF(FDIK!$A:$A,$B8,FDIK!$AM:$AM)</f>
        <v>0</v>
      </c>
      <c r="AF42" s="35">
        <f>SUMIF(FDIK!$A:$A,$B8,FDIK!$AN:$AN)</f>
        <v>0</v>
      </c>
      <c r="AG42" s="34">
        <f>COUNTIFS(FDIK!$A:$A,$B8,FDIK!$AO:$AO,"영업중")</f>
        <v>0</v>
      </c>
      <c r="AH42" s="34">
        <f>SUMIF(FDIK!$A:$A,$B8,FDIK!$AP:$AP)</f>
        <v>0</v>
      </c>
      <c r="AI42" s="35">
        <f>SUMIF(FDIK!$A:$A,$B8,FDIK!$AQ:$AQ)</f>
        <v>0</v>
      </c>
      <c r="AJ42" s="34">
        <f>COUNTIFS(FDIK!$A:$A,$B8,FDIK!$AR:$AR,"영업중")</f>
        <v>0</v>
      </c>
      <c r="AK42" s="34">
        <f>SUMIF(FDIK!$A:$A,$B8,FDIK!$AS:$AS)</f>
        <v>0</v>
      </c>
      <c r="AL42" s="18">
        <f>SUMIF(FDIK!$A:$A,$B8,FDIK!$AT:$AT)</f>
        <v>0</v>
      </c>
    </row>
    <row r="43" spans="2:38">
      <c r="B43" s="14" t="str">
        <f>$B$9</f>
        <v>장문광</v>
      </c>
      <c r="C43" s="15">
        <f>COUNTIFS(FDIK!$A:$A,$B9,FDIK!$K:$K,"영업중")</f>
        <v>0</v>
      </c>
      <c r="D43" s="34">
        <f>SUMIF(FDIK!$A:$A,$B9,FDIK!$L:$L)</f>
        <v>0</v>
      </c>
      <c r="E43" s="35">
        <f>SUMIF(FDIK!$A:$A,$B9,FDIK!$M:$M)</f>
        <v>0</v>
      </c>
      <c r="F43" s="34">
        <f>COUNTIFS(FDIK!$A:$A,$B9,FDIK!$N:$N,"영업중")</f>
        <v>0</v>
      </c>
      <c r="G43" s="34">
        <f>SUMIF(FDIK!$A:$A,$B9,FDIK!$O:$O)</f>
        <v>0</v>
      </c>
      <c r="H43" s="35">
        <f>SUMIF(FDIK!$A:$A,$B9,FDIK!$P:$P)</f>
        <v>0</v>
      </c>
      <c r="I43" s="34">
        <f>COUNTIFS(FDIK!$A:$A,$B9,FDIK!$Q:$Q,"영업중")</f>
        <v>0</v>
      </c>
      <c r="J43" s="34">
        <f>SUMIF(FDIK!$A:$A,$B9,FDIK!$R:$R)</f>
        <v>0</v>
      </c>
      <c r="K43" s="35">
        <f>SUMIF(FDIK!$A:$A,$B9,FDIK!$S:$S)</f>
        <v>0</v>
      </c>
      <c r="L43" s="34">
        <f>COUNTIFS(FDIK!$A:$A,$B9,FDIK!$T:$T,"영업중")</f>
        <v>0</v>
      </c>
      <c r="M43" s="34">
        <f>SUMIF(FDIK!$A:$A,$B9,FDIK!$U:$U)</f>
        <v>0</v>
      </c>
      <c r="N43" s="35">
        <f>SUMIF(FDIK!$A:$A,$B9,FDIK!$V:$V)</f>
        <v>0</v>
      </c>
      <c r="O43" s="34">
        <f>COUNTIFS(FDIK!$A:$A,$B9,FDIK!$W:$W,"영업중")</f>
        <v>0</v>
      </c>
      <c r="P43" s="34">
        <f>SUMIF(FDIK!$A:$A,$B9,FDIK!$X:$X)</f>
        <v>0</v>
      </c>
      <c r="Q43" s="35">
        <f>SUMIF(FDIK!$A:$A,$B9,FDIK!$Y:$Y)</f>
        <v>0</v>
      </c>
      <c r="R43" s="34">
        <f>COUNTIFS(FDIK!$A:$A,$B9,FDIK!$Z:$Z,"영업중")</f>
        <v>0</v>
      </c>
      <c r="S43" s="34">
        <f>SUMIF(FDIK!$A:$A,$B9,FDIK!$AA:$AA)</f>
        <v>0</v>
      </c>
      <c r="T43" s="35">
        <f>SUMIF(FDIK!$A:$A,$B9,FDIK!$AB:$AB)</f>
        <v>0</v>
      </c>
      <c r="U43" s="34">
        <f>COUNTIFS(FDIK!$A:$A,$B9,FDIK!$AC:$AC,"영업중")</f>
        <v>0</v>
      </c>
      <c r="V43" s="34">
        <f>SUMIF(FDIK!$A:$A,$B9,FDIK!$AD:$AD)</f>
        <v>0</v>
      </c>
      <c r="W43" s="35">
        <f>SUMIF(FDIK!$A:$A,$B9,FDIK!$AE:$AE)</f>
        <v>0</v>
      </c>
      <c r="X43" s="34">
        <f>COUNTIFS(FDIK!$A:$A,$B9,FDIK!$AF:$AF,"영업중")</f>
        <v>0</v>
      </c>
      <c r="Y43" s="34">
        <f>SUMIF(FDIK!$A:$A,$B9,FDIK!$AG:$AG)</f>
        <v>0</v>
      </c>
      <c r="Z43" s="35">
        <f>SUMIF(FDIK!$A:$A,$B9,FDIK!$AH:$AH)</f>
        <v>0</v>
      </c>
      <c r="AA43" s="34">
        <f>COUNTIFS(FDIK!$A:$A,$B9,FDIK!$AI:$AI,"영업중")</f>
        <v>0</v>
      </c>
      <c r="AB43" s="34">
        <f>SUMIF(FDIK!$A:$A,$B9,FDIK!$AJ:$AJ)</f>
        <v>0</v>
      </c>
      <c r="AC43" s="35">
        <f>SUMIF(FDIK!$A:$A,$B9,FDIK!$AK:$AK)</f>
        <v>0</v>
      </c>
      <c r="AD43" s="34">
        <f>COUNTIFS(FDIK!$A:$A,$B9,FDIK!$AL:$AL,"영업중")</f>
        <v>0</v>
      </c>
      <c r="AE43" s="34">
        <f>SUMIF(FDIK!$A:$A,$B9,FDIK!$AM:$AM)</f>
        <v>0</v>
      </c>
      <c r="AF43" s="35">
        <f>SUMIF(FDIK!$A:$A,$B9,FDIK!$AN:$AN)</f>
        <v>0</v>
      </c>
      <c r="AG43" s="34">
        <f>COUNTIFS(FDIK!$A:$A,$B9,FDIK!$AO:$AO,"영업중")</f>
        <v>0</v>
      </c>
      <c r="AH43" s="34">
        <f>SUMIF(FDIK!$A:$A,$B9,FDIK!$AP:$AP)</f>
        <v>0</v>
      </c>
      <c r="AI43" s="35">
        <f>SUMIF(FDIK!$A:$A,$B9,FDIK!$AQ:$AQ)</f>
        <v>0</v>
      </c>
      <c r="AJ43" s="34">
        <f>COUNTIFS(FDIK!$A:$A,$B9,FDIK!$AR:$AR,"영업중")</f>
        <v>0</v>
      </c>
      <c r="AK43" s="34">
        <f>SUMIF(FDIK!$A:$A,$B9,FDIK!$AS:$AS)</f>
        <v>0</v>
      </c>
      <c r="AL43" s="18">
        <f>SUMIF(FDIK!$A:$A,$B9,FDIK!$AT:$AT)</f>
        <v>0</v>
      </c>
    </row>
    <row r="44" spans="2:38">
      <c r="B44" s="14" t="str">
        <f>$B$10</f>
        <v>이준호</v>
      </c>
      <c r="C44" s="15">
        <f>COUNTIFS(FDIK!$A:$A,$B10,FDIK!$K:$K,"영업중")</f>
        <v>0</v>
      </c>
      <c r="D44" s="34">
        <f>SUMIF(FDIK!$A:$A,$B10,FDIK!$L:$L)</f>
        <v>0</v>
      </c>
      <c r="E44" s="35">
        <f>SUMIF(FDIK!$A:$A,$B10,FDIK!$M:$M)</f>
        <v>0</v>
      </c>
      <c r="F44" s="34">
        <f>COUNTIFS(FDIK!$A:$A,$B10,FDIK!$N:$N,"영업중")</f>
        <v>0</v>
      </c>
      <c r="G44" s="34">
        <f>SUMIF(FDIK!$A:$A,$B10,FDIK!$O:$O)</f>
        <v>0</v>
      </c>
      <c r="H44" s="35">
        <f>SUMIF(FDIK!$A:$A,$B10,FDIK!$P:$P)</f>
        <v>0</v>
      </c>
      <c r="I44" s="34">
        <f>COUNTIFS(FDIK!$A:$A,$B10,FDIK!$Q:$Q,"영업중")</f>
        <v>0</v>
      </c>
      <c r="J44" s="34">
        <f>SUMIF(FDIK!$A:$A,$B10,FDIK!$R:$R)</f>
        <v>0</v>
      </c>
      <c r="K44" s="35">
        <f>SUMIF(FDIK!$A:$A,$B10,FDIK!$S:$S)</f>
        <v>0</v>
      </c>
      <c r="L44" s="34">
        <f>COUNTIFS(FDIK!$A:$A,$B10,FDIK!$T:$T,"영업중")</f>
        <v>0</v>
      </c>
      <c r="M44" s="34">
        <f>SUMIF(FDIK!$A:$A,$B10,FDIK!$U:$U)</f>
        <v>0</v>
      </c>
      <c r="N44" s="35">
        <f>SUMIF(FDIK!$A:$A,$B10,FDIK!$V:$V)</f>
        <v>0</v>
      </c>
      <c r="O44" s="34">
        <f>COUNTIFS(FDIK!$A:$A,$B10,FDIK!$W:$W,"영업중")</f>
        <v>0</v>
      </c>
      <c r="P44" s="34">
        <f>SUMIF(FDIK!$A:$A,$B10,FDIK!$X:$X)</f>
        <v>0</v>
      </c>
      <c r="Q44" s="35">
        <f>SUMIF(FDIK!$A:$A,$B10,FDIK!$Y:$Y)</f>
        <v>0</v>
      </c>
      <c r="R44" s="34">
        <f>COUNTIFS(FDIK!$A:$A,$B10,FDIK!$Z:$Z,"영업중")</f>
        <v>0</v>
      </c>
      <c r="S44" s="34">
        <f>SUMIF(FDIK!$A:$A,$B10,FDIK!$AA:$AA)</f>
        <v>0</v>
      </c>
      <c r="T44" s="35">
        <f>SUMIF(FDIK!$A:$A,$B10,FDIK!$AB:$AB)</f>
        <v>0</v>
      </c>
      <c r="U44" s="34">
        <f>COUNTIFS(FDIK!$A:$A,$B10,FDIK!$AC:$AC,"영업중")</f>
        <v>0</v>
      </c>
      <c r="V44" s="34">
        <f>SUMIF(FDIK!$A:$A,$B10,FDIK!$AD:$AD)</f>
        <v>0</v>
      </c>
      <c r="W44" s="35">
        <f>SUMIF(FDIK!$A:$A,$B10,FDIK!$AE:$AE)</f>
        <v>0</v>
      </c>
      <c r="X44" s="34">
        <f>COUNTIFS(FDIK!$A:$A,$B10,FDIK!$AF:$AF,"영업중")</f>
        <v>0</v>
      </c>
      <c r="Y44" s="34">
        <f>SUMIF(FDIK!$A:$A,$B10,FDIK!$AG:$AG)</f>
        <v>0</v>
      </c>
      <c r="Z44" s="35">
        <f>SUMIF(FDIK!$A:$A,$B10,FDIK!$AH:$AH)</f>
        <v>0</v>
      </c>
      <c r="AA44" s="34">
        <f>COUNTIFS(FDIK!$A:$A,$B10,FDIK!$AI:$AI,"영업중")</f>
        <v>0</v>
      </c>
      <c r="AB44" s="34">
        <f>SUMIF(FDIK!$A:$A,$B10,FDIK!$AJ:$AJ)</f>
        <v>0</v>
      </c>
      <c r="AC44" s="35">
        <f>SUMIF(FDIK!$A:$A,$B10,FDIK!$AK:$AK)</f>
        <v>0</v>
      </c>
      <c r="AD44" s="34">
        <f>COUNTIFS(FDIK!$A:$A,$B10,FDIK!$AL:$AL,"영업중")</f>
        <v>0</v>
      </c>
      <c r="AE44" s="34">
        <f>SUMIF(FDIK!$A:$A,$B10,FDIK!$AM:$AM)</f>
        <v>0</v>
      </c>
      <c r="AF44" s="35">
        <f>SUMIF(FDIK!$A:$A,$B10,FDIK!$AN:$AN)</f>
        <v>0</v>
      </c>
      <c r="AG44" s="34">
        <f>COUNTIFS(FDIK!$A:$A,$B10,FDIK!$AO:$AO,"영업중")</f>
        <v>0</v>
      </c>
      <c r="AH44" s="34">
        <f>SUMIF(FDIK!$A:$A,$B10,FDIK!$AP:$AP)</f>
        <v>0</v>
      </c>
      <c r="AI44" s="35">
        <f>SUMIF(FDIK!$A:$A,$B10,FDIK!$AQ:$AQ)</f>
        <v>0</v>
      </c>
      <c r="AJ44" s="34">
        <f>COUNTIFS(FDIK!$A:$A,$B10,FDIK!$AR:$AR,"영업중")</f>
        <v>0</v>
      </c>
      <c r="AK44" s="34">
        <f>SUMIF(FDIK!$A:$A,$B10,FDIK!$AS:$AS)</f>
        <v>0</v>
      </c>
      <c r="AL44" s="18">
        <f>SUMIF(FDIK!$A:$A,$B10,FDIK!$AT:$AT)</f>
        <v>0</v>
      </c>
    </row>
    <row r="45" spans="2:38">
      <c r="B45" s="14" t="str">
        <f>$B$11</f>
        <v>서제삼</v>
      </c>
      <c r="C45" s="15">
        <f>COUNTIFS(FDIK!$A:$A,$B11,FDIK!$K:$K,"영업중")</f>
        <v>0</v>
      </c>
      <c r="D45" s="34">
        <f>SUMIF(FDIK!$A:$A,$B11,FDIK!$L:$L)</f>
        <v>0</v>
      </c>
      <c r="E45" s="35">
        <f>SUMIF(FDIK!$A:$A,$B11,FDIK!$M:$M)</f>
        <v>0</v>
      </c>
      <c r="F45" s="34">
        <f>COUNTIFS(FDIK!$A:$A,$B11,FDIK!$N:$N,"영업중")</f>
        <v>0</v>
      </c>
      <c r="G45" s="34">
        <f>SUMIF(FDIK!$A:$A,$B11,FDIK!$O:$O)</f>
        <v>0</v>
      </c>
      <c r="H45" s="35">
        <f>SUMIF(FDIK!$A:$A,$B11,FDIK!$P:$P)</f>
        <v>0</v>
      </c>
      <c r="I45" s="34">
        <f>COUNTIFS(FDIK!$A:$A,$B11,FDIK!$Q:$Q,"영업중")</f>
        <v>0</v>
      </c>
      <c r="J45" s="34">
        <f>SUMIF(FDIK!$A:$A,$B11,FDIK!$R:$R)</f>
        <v>0</v>
      </c>
      <c r="K45" s="35">
        <f>SUMIF(FDIK!$A:$A,$B11,FDIK!$S:$S)</f>
        <v>0</v>
      </c>
      <c r="L45" s="34">
        <f>COUNTIFS(FDIK!$A:$A,$B11,FDIK!$T:$T,"영업중")</f>
        <v>0</v>
      </c>
      <c r="M45" s="34">
        <f>SUMIF(FDIK!$A:$A,$B11,FDIK!$U:$U)</f>
        <v>0</v>
      </c>
      <c r="N45" s="35">
        <f>SUMIF(FDIK!$A:$A,$B11,FDIK!$V:$V)</f>
        <v>0</v>
      </c>
      <c r="O45" s="34">
        <f>COUNTIFS(FDIK!$A:$A,$B11,FDIK!$W:$W,"영업중")</f>
        <v>0</v>
      </c>
      <c r="P45" s="34">
        <f>SUMIF(FDIK!$A:$A,$B11,FDIK!$X:$X)</f>
        <v>0</v>
      </c>
      <c r="Q45" s="35">
        <f>SUMIF(FDIK!$A:$A,$B11,FDIK!$Y:$Y)</f>
        <v>0</v>
      </c>
      <c r="R45" s="34">
        <f>COUNTIFS(FDIK!$A:$A,$B11,FDIK!$Z:$Z,"영업중")</f>
        <v>0</v>
      </c>
      <c r="S45" s="34">
        <f>SUMIF(FDIK!$A:$A,$B11,FDIK!$AA:$AA)</f>
        <v>0</v>
      </c>
      <c r="T45" s="35">
        <f>SUMIF(FDIK!$A:$A,$B11,FDIK!$AB:$AB)</f>
        <v>0</v>
      </c>
      <c r="U45" s="34">
        <f>COUNTIFS(FDIK!$A:$A,$B11,FDIK!$AC:$AC,"영업중")</f>
        <v>0</v>
      </c>
      <c r="V45" s="34">
        <f>SUMIF(FDIK!$A:$A,$B11,FDIK!$AD:$AD)</f>
        <v>0</v>
      </c>
      <c r="W45" s="35">
        <f>SUMIF(FDIK!$A:$A,$B11,FDIK!$AE:$AE)</f>
        <v>0</v>
      </c>
      <c r="X45" s="34">
        <f>COUNTIFS(FDIK!$A:$A,$B11,FDIK!$AF:$AF,"영업중")</f>
        <v>0</v>
      </c>
      <c r="Y45" s="34">
        <f>SUMIF(FDIK!$A:$A,$B11,FDIK!$AG:$AG)</f>
        <v>0</v>
      </c>
      <c r="Z45" s="35">
        <f>SUMIF(FDIK!$A:$A,$B11,FDIK!$AH:$AH)</f>
        <v>0</v>
      </c>
      <c r="AA45" s="34">
        <f>COUNTIFS(FDIK!$A:$A,$B11,FDIK!$AI:$AI,"영업중")</f>
        <v>0</v>
      </c>
      <c r="AB45" s="34">
        <f>SUMIF(FDIK!$A:$A,$B11,FDIK!$AJ:$AJ)</f>
        <v>0</v>
      </c>
      <c r="AC45" s="35">
        <f>SUMIF(FDIK!$A:$A,$B11,FDIK!$AK:$AK)</f>
        <v>0</v>
      </c>
      <c r="AD45" s="34">
        <f>COUNTIFS(FDIK!$A:$A,$B11,FDIK!$AL:$AL,"영업중")</f>
        <v>0</v>
      </c>
      <c r="AE45" s="34">
        <f>SUMIF(FDIK!$A:$A,$B11,FDIK!$AM:$AM)</f>
        <v>0</v>
      </c>
      <c r="AF45" s="35">
        <f>SUMIF(FDIK!$A:$A,$B11,FDIK!$AN:$AN)</f>
        <v>0</v>
      </c>
      <c r="AG45" s="34">
        <f>COUNTIFS(FDIK!$A:$A,$B11,FDIK!$AO:$AO,"영업중")</f>
        <v>0</v>
      </c>
      <c r="AH45" s="34">
        <f>SUMIF(FDIK!$A:$A,$B11,FDIK!$AP:$AP)</f>
        <v>0</v>
      </c>
      <c r="AI45" s="35">
        <f>SUMIF(FDIK!$A:$A,$B11,FDIK!$AQ:$AQ)</f>
        <v>0</v>
      </c>
      <c r="AJ45" s="34">
        <f>COUNTIFS(FDIK!$A:$A,$B11,FDIK!$AR:$AR,"영업중")</f>
        <v>0</v>
      </c>
      <c r="AK45" s="34">
        <f>SUMIF(FDIK!$A:$A,$B11,FDIK!$AS:$AS)</f>
        <v>0</v>
      </c>
      <c r="AL45" s="18">
        <f>SUMIF(FDIK!$A:$A,$B11,FDIK!$AT:$AT)</f>
        <v>0</v>
      </c>
    </row>
    <row r="46" spans="2:38" ht="17.25" customHeight="1">
      <c r="B46" s="36"/>
      <c r="C46" s="20">
        <f>SUM(C42:C45)</f>
        <v>0</v>
      </c>
      <c r="D46" s="21">
        <f>SUM(D42:D45)</f>
        <v>0</v>
      </c>
      <c r="E46" s="22">
        <f t="shared" ref="E46:G46" si="12">SUM(E42:E45)</f>
        <v>0</v>
      </c>
      <c r="F46" s="21">
        <f t="shared" si="12"/>
        <v>0</v>
      </c>
      <c r="G46" s="21">
        <f t="shared" si="12"/>
        <v>0</v>
      </c>
      <c r="H46" s="22">
        <f t="shared" ref="H46:AL46" si="13">SUM(H42:H45)</f>
        <v>0</v>
      </c>
      <c r="I46" s="21">
        <f t="shared" si="13"/>
        <v>0</v>
      </c>
      <c r="J46" s="21">
        <f t="shared" si="13"/>
        <v>0</v>
      </c>
      <c r="K46" s="22">
        <f t="shared" si="13"/>
        <v>0</v>
      </c>
      <c r="L46" s="21">
        <f t="shared" si="13"/>
        <v>0</v>
      </c>
      <c r="M46" s="21">
        <f t="shared" si="13"/>
        <v>0</v>
      </c>
      <c r="N46" s="22">
        <f t="shared" si="13"/>
        <v>0</v>
      </c>
      <c r="O46" s="21">
        <f t="shared" si="13"/>
        <v>0</v>
      </c>
      <c r="P46" s="21">
        <f t="shared" si="13"/>
        <v>0</v>
      </c>
      <c r="Q46" s="22">
        <f t="shared" si="13"/>
        <v>0</v>
      </c>
      <c r="R46" s="21">
        <f t="shared" si="13"/>
        <v>0</v>
      </c>
      <c r="S46" s="21">
        <f t="shared" si="13"/>
        <v>0</v>
      </c>
      <c r="T46" s="22">
        <f t="shared" si="13"/>
        <v>0</v>
      </c>
      <c r="U46" s="21">
        <f t="shared" si="13"/>
        <v>0</v>
      </c>
      <c r="V46" s="21">
        <f t="shared" si="13"/>
        <v>0</v>
      </c>
      <c r="W46" s="22">
        <f t="shared" si="13"/>
        <v>0</v>
      </c>
      <c r="X46" s="21">
        <f t="shared" si="13"/>
        <v>0</v>
      </c>
      <c r="Y46" s="21">
        <f t="shared" si="13"/>
        <v>0</v>
      </c>
      <c r="Z46" s="22">
        <f t="shared" si="13"/>
        <v>0</v>
      </c>
      <c r="AA46" s="21">
        <f t="shared" si="13"/>
        <v>0</v>
      </c>
      <c r="AB46" s="21">
        <f t="shared" si="13"/>
        <v>0</v>
      </c>
      <c r="AC46" s="22">
        <f t="shared" si="13"/>
        <v>0</v>
      </c>
      <c r="AD46" s="21">
        <f t="shared" si="13"/>
        <v>0</v>
      </c>
      <c r="AE46" s="21">
        <f t="shared" si="13"/>
        <v>0</v>
      </c>
      <c r="AF46" s="22">
        <f t="shared" si="13"/>
        <v>0</v>
      </c>
      <c r="AG46" s="21">
        <f t="shared" si="13"/>
        <v>0</v>
      </c>
      <c r="AH46" s="21">
        <f t="shared" si="13"/>
        <v>0</v>
      </c>
      <c r="AI46" s="22">
        <f t="shared" si="13"/>
        <v>0</v>
      </c>
      <c r="AJ46" s="21">
        <f t="shared" si="13"/>
        <v>0</v>
      </c>
      <c r="AK46" s="21">
        <f t="shared" si="13"/>
        <v>0</v>
      </c>
      <c r="AL46" s="23">
        <f t="shared" si="13"/>
        <v>0</v>
      </c>
    </row>
    <row r="47" spans="2:38" s="4" customFormat="1" ht="20.25" customHeight="1">
      <c r="B47" s="101" t="s">
        <v>60</v>
      </c>
      <c r="C47" s="101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2:38" ht="17.25" customHeight="1">
      <c r="B48" s="9" t="s">
        <v>4</v>
      </c>
      <c r="C48" s="37" t="s">
        <v>5</v>
      </c>
      <c r="D48" s="38" t="s">
        <v>6</v>
      </c>
      <c r="E48" s="39" t="s">
        <v>7</v>
      </c>
      <c r="F48" s="37" t="s">
        <v>8</v>
      </c>
      <c r="G48" s="38" t="s">
        <v>9</v>
      </c>
      <c r="H48" s="39" t="s">
        <v>10</v>
      </c>
      <c r="I48" s="37" t="s">
        <v>11</v>
      </c>
      <c r="J48" s="38" t="s">
        <v>12</v>
      </c>
      <c r="K48" s="39" t="s">
        <v>13</v>
      </c>
      <c r="L48" s="37" t="s">
        <v>14</v>
      </c>
      <c r="M48" s="38" t="s">
        <v>15</v>
      </c>
      <c r="N48" s="39" t="s">
        <v>16</v>
      </c>
      <c r="O48" s="37" t="s">
        <v>17</v>
      </c>
      <c r="P48" s="38" t="s">
        <v>18</v>
      </c>
      <c r="Q48" s="39" t="s">
        <v>19</v>
      </c>
      <c r="R48" s="37" t="s">
        <v>20</v>
      </c>
      <c r="S48" s="38" t="s">
        <v>21</v>
      </c>
      <c r="T48" s="39" t="s">
        <v>22</v>
      </c>
      <c r="U48" s="37" t="s">
        <v>23</v>
      </c>
      <c r="V48" s="38" t="s">
        <v>24</v>
      </c>
      <c r="W48" s="39" t="s">
        <v>25</v>
      </c>
      <c r="X48" s="37" t="s">
        <v>26</v>
      </c>
      <c r="Y48" s="38" t="s">
        <v>27</v>
      </c>
      <c r="Z48" s="39" t="s">
        <v>28</v>
      </c>
      <c r="AA48" s="37" t="s">
        <v>29</v>
      </c>
      <c r="AB48" s="38" t="s">
        <v>30</v>
      </c>
      <c r="AC48" s="39" t="s">
        <v>31</v>
      </c>
      <c r="AD48" s="37" t="s">
        <v>32</v>
      </c>
      <c r="AE48" s="38" t="s">
        <v>33</v>
      </c>
      <c r="AF48" s="39" t="s">
        <v>34</v>
      </c>
      <c r="AG48" s="37" t="s">
        <v>35</v>
      </c>
      <c r="AH48" s="38" t="s">
        <v>36</v>
      </c>
      <c r="AI48" s="39" t="s">
        <v>37</v>
      </c>
      <c r="AJ48" s="37" t="s">
        <v>38</v>
      </c>
      <c r="AK48" s="38" t="s">
        <v>39</v>
      </c>
      <c r="AL48" s="40" t="s">
        <v>40</v>
      </c>
    </row>
    <row r="49" spans="2:38" ht="17.25" customHeight="1">
      <c r="B49" s="14" t="str">
        <f>$B$8</f>
        <v>신지수</v>
      </c>
      <c r="C49" s="15">
        <f>COUNTIFS(KSNET!$A:$A,$B8,KSNET!$K:$K,"영업중")</f>
        <v>0</v>
      </c>
      <c r="D49" s="34">
        <f>SUMIF(KSNET!$A:$A,$B8,KSNET!$L:$L)</f>
        <v>0</v>
      </c>
      <c r="E49" s="35">
        <f>SUMIF(KSNET!$A:$A,$B8,KSNET!$M:$M)</f>
        <v>0</v>
      </c>
      <c r="F49" s="34">
        <f>COUNTIFS(KSNET!$A:$A,$B8,KSNET!$N:$N,"영업중")</f>
        <v>0</v>
      </c>
      <c r="G49" s="34">
        <f>SUMIF(KSNET!$A:$A,$B8,KSNET!$O:$O)</f>
        <v>0</v>
      </c>
      <c r="H49" s="35">
        <f>SUMIF(KSNET!$A:$A,$B8,KSNET!$P:$P)</f>
        <v>0</v>
      </c>
      <c r="I49" s="34">
        <f>COUNTIFS(KSNET!$A:$A,$B8,KSNET!$Q:$Q,"영업중")</f>
        <v>0</v>
      </c>
      <c r="J49" s="34">
        <f>SUMIF(KSNET!$A:$A,$B8,KSNET!$R:$R)</f>
        <v>0</v>
      </c>
      <c r="K49" s="35">
        <f>SUMIF(KSNET!$A:$A,$B8,KSNET!$S:$S)</f>
        <v>0</v>
      </c>
      <c r="L49" s="34">
        <f>COUNTIFS(KSNET!$A:$A,$B8,KSNET!$T:$T,"영업중")</f>
        <v>0</v>
      </c>
      <c r="M49" s="34">
        <f>SUMIF(KSNET!$A:$A,$B8,KSNET!$U:$U)</f>
        <v>0</v>
      </c>
      <c r="N49" s="35">
        <f>SUMIF(KSNET!$A:$A,$B8,KSNET!$V:$V)</f>
        <v>0</v>
      </c>
      <c r="O49" s="34">
        <f>COUNTIFS(KSNET!$A:$A,$B8,KSNET!$W:$W,"영업중")</f>
        <v>0</v>
      </c>
      <c r="P49" s="34">
        <f>SUMIF(KSNET!$A:$A,$B8,KSNET!$X:$X)</f>
        <v>0</v>
      </c>
      <c r="Q49" s="35">
        <f>SUMIF(KSNET!$A:$A,$B8,KSNET!$Y:$Y)</f>
        <v>0</v>
      </c>
      <c r="R49" s="34">
        <f>COUNTIFS(KSNET!$A:$A,$B8,KSNET!$Z:$Z,"영업중")</f>
        <v>0</v>
      </c>
      <c r="S49" s="34">
        <f>SUMIF(KSNET!$A:$A,$B8,KSNET!$AA:$AA)</f>
        <v>0</v>
      </c>
      <c r="T49" s="35">
        <f>SUMIF(KSNET!$A:$A,$B8,KSNET!$AB:$AB)</f>
        <v>0</v>
      </c>
      <c r="U49" s="34">
        <f>COUNTIFS(KSNET!$A:$A,$B8,KSNET!$AC:$AC,"영업중")</f>
        <v>0</v>
      </c>
      <c r="V49" s="34">
        <f>SUMIF(KSNET!$A:$A,$B8,KSNET!$AD:$AD)</f>
        <v>0</v>
      </c>
      <c r="W49" s="35">
        <f>SUMIF(KSNET!$A:$A,$B8,KSNET!$AE:$AE)</f>
        <v>0</v>
      </c>
      <c r="X49" s="34">
        <f>COUNTIFS(KSNET!$A:$A,$B8,KSNET!$AF:$AF,"영업중")</f>
        <v>0</v>
      </c>
      <c r="Y49" s="34">
        <f>SUMIF(KSNET!$A:$A,$B8,KSNET!$AG:$AG)</f>
        <v>0</v>
      </c>
      <c r="Z49" s="35">
        <f>SUMIF(KSNET!$A:$A,$B8,KSNET!$AH:$AH)</f>
        <v>0</v>
      </c>
      <c r="AA49" s="34">
        <f>COUNTIFS(KSNET!$A:$A,$B8,KSNET!$AI:$AI,"영업중")</f>
        <v>0</v>
      </c>
      <c r="AB49" s="34">
        <f>SUMIF(KSNET!$A:$A,$B8,KSNET!$AJ:$AJ)</f>
        <v>0</v>
      </c>
      <c r="AC49" s="35">
        <f>SUMIF(KSNET!$A:$A,$B8,KSNET!$AK:$AK)</f>
        <v>0</v>
      </c>
      <c r="AD49" s="34">
        <f>COUNTIFS(KSNET!$A:$A,$B8,KSNET!$AL:$AL,"영업중")</f>
        <v>0</v>
      </c>
      <c r="AE49" s="34">
        <f>SUMIF(KSNET!$A:$A,$B8,KSNET!$AM:$AM)</f>
        <v>0</v>
      </c>
      <c r="AF49" s="35">
        <f>SUMIF(KSNET!$A:$A,$B8,KSNET!$AN:$AN)</f>
        <v>0</v>
      </c>
      <c r="AG49" s="34">
        <f>COUNTIFS(KSNET!$A:$A,$B8,KSNET!$AO:$AO,"영업중")</f>
        <v>0</v>
      </c>
      <c r="AH49" s="34">
        <f>SUMIF(KSNET!$A:$A,$B8,KSNET!$AP:$AP)</f>
        <v>0</v>
      </c>
      <c r="AI49" s="35">
        <f>SUMIF(KSNET!$A:$A,$B8,KSNET!$AQ:$AQ)</f>
        <v>0</v>
      </c>
      <c r="AJ49" s="34">
        <f>COUNTIFS(KSNET!$A:$A,$B8,KSNET!$AR:$AR,"영업중")</f>
        <v>0</v>
      </c>
      <c r="AK49" s="34">
        <f>SUMIF(KSNET!$A:$A,$B8,KSNET!$AS:$AS)</f>
        <v>0</v>
      </c>
      <c r="AL49" s="18">
        <f>SUMIF(KSNET!$A:$A,$B8,KSNET!$AT:$AT)</f>
        <v>0</v>
      </c>
    </row>
    <row r="50" spans="2:38">
      <c r="B50" s="14" t="str">
        <f>$B$9</f>
        <v>장문광</v>
      </c>
      <c r="C50" s="15">
        <f>COUNTIFS(KSNET!$A:$A,$B9,KSNET!$K:$K,"영업중")</f>
        <v>0</v>
      </c>
      <c r="D50" s="34">
        <f>SUMIF(KSNET!$A:$A,$B9,KSNET!$L:$L)</f>
        <v>0</v>
      </c>
      <c r="E50" s="35">
        <f>SUMIF(KSNET!$A:$A,$B9,KSNET!$M:$M)</f>
        <v>0</v>
      </c>
      <c r="F50" s="34">
        <f>COUNTIFS(KSNET!$A:$A,$B9,KSNET!$N:$N,"영업중")</f>
        <v>0</v>
      </c>
      <c r="G50" s="34">
        <f>SUMIF(KSNET!$A:$A,$B9,KSNET!$O:$O)</f>
        <v>0</v>
      </c>
      <c r="H50" s="35">
        <f>SUMIF(KSNET!$A:$A,$B9,KSNET!$P:$P)</f>
        <v>0</v>
      </c>
      <c r="I50" s="34">
        <f>COUNTIFS(KSNET!$A:$A,$B9,KSNET!$Q:$Q,"영업중")</f>
        <v>0</v>
      </c>
      <c r="J50" s="34">
        <f>SUMIF(KSNET!$A:$A,$B9,KSNET!$R:$R)</f>
        <v>0</v>
      </c>
      <c r="K50" s="35">
        <f>SUMIF(KSNET!$A:$A,$B9,KSNET!$S:$S)</f>
        <v>0</v>
      </c>
      <c r="L50" s="34">
        <f>COUNTIFS(KSNET!$A:$A,$B9,KSNET!$T:$T,"영업중")</f>
        <v>0</v>
      </c>
      <c r="M50" s="34">
        <f>SUMIF(KSNET!$A:$A,$B9,KSNET!$U:$U)</f>
        <v>0</v>
      </c>
      <c r="N50" s="35">
        <f>SUMIF(KSNET!$A:$A,$B9,KSNET!$V:$V)</f>
        <v>0</v>
      </c>
      <c r="O50" s="34">
        <f>COUNTIFS(KSNET!$A:$A,$B9,KSNET!$W:$W,"영업중")</f>
        <v>0</v>
      </c>
      <c r="P50" s="34">
        <f>SUMIF(KSNET!$A:$A,$B9,KSNET!$X:$X)</f>
        <v>0</v>
      </c>
      <c r="Q50" s="35">
        <f>SUMIF(KSNET!$A:$A,$B9,KSNET!$Y:$Y)</f>
        <v>0</v>
      </c>
      <c r="R50" s="34">
        <f>COUNTIFS(KSNET!$A:$A,$B9,KSNET!$Z:$Z,"영업중")</f>
        <v>0</v>
      </c>
      <c r="S50" s="34">
        <f>SUMIF(KSNET!$A:$A,$B9,KSNET!$AA:$AA)</f>
        <v>0</v>
      </c>
      <c r="T50" s="35">
        <f>SUMIF(KSNET!$A:$A,$B9,KSNET!$AB:$AB)</f>
        <v>0</v>
      </c>
      <c r="U50" s="34">
        <f>COUNTIFS(KSNET!$A:$A,$B9,KSNET!$AC:$AC,"영업중")</f>
        <v>0</v>
      </c>
      <c r="V50" s="34">
        <f>SUMIF(KSNET!$A:$A,$B9,KSNET!$AD:$AD)</f>
        <v>0</v>
      </c>
      <c r="W50" s="35">
        <f>SUMIF(KSNET!$A:$A,$B9,KSNET!$AE:$AE)</f>
        <v>0</v>
      </c>
      <c r="X50" s="34">
        <f>COUNTIFS(KSNET!$A:$A,$B9,KSNET!$AF:$AF,"영업중")</f>
        <v>0</v>
      </c>
      <c r="Y50" s="34">
        <f>SUMIF(KSNET!$A:$A,$B9,KSNET!$AG:$AG)</f>
        <v>0</v>
      </c>
      <c r="Z50" s="35">
        <f>SUMIF(KSNET!$A:$A,$B9,KSNET!$AH:$AH)</f>
        <v>0</v>
      </c>
      <c r="AA50" s="34">
        <f>COUNTIFS(KSNET!$A:$A,$B9,KSNET!$AI:$AI,"영업중")</f>
        <v>0</v>
      </c>
      <c r="AB50" s="34">
        <f>SUMIF(KSNET!$A:$A,$B9,KSNET!$AJ:$AJ)</f>
        <v>0</v>
      </c>
      <c r="AC50" s="35">
        <f>SUMIF(KSNET!$A:$A,$B9,KSNET!$AK:$AK)</f>
        <v>0</v>
      </c>
      <c r="AD50" s="34">
        <f>COUNTIFS(KSNET!$A:$A,$B9,KSNET!$AL:$AL,"영업중")</f>
        <v>0</v>
      </c>
      <c r="AE50" s="34">
        <f>SUMIF(KSNET!$A:$A,$B9,KSNET!$AM:$AM)</f>
        <v>0</v>
      </c>
      <c r="AF50" s="35">
        <f>SUMIF(KSNET!$A:$A,$B9,KSNET!$AN:$AN)</f>
        <v>0</v>
      </c>
      <c r="AG50" s="34">
        <f>COUNTIFS(KSNET!$A:$A,$B9,KSNET!$AO:$AO,"영업중")</f>
        <v>0</v>
      </c>
      <c r="AH50" s="34">
        <f>SUMIF(KSNET!$A:$A,$B9,KSNET!$AP:$AP)</f>
        <v>0</v>
      </c>
      <c r="AI50" s="35">
        <f>SUMIF(KSNET!$A:$A,$B9,KSNET!$AQ:$AQ)</f>
        <v>0</v>
      </c>
      <c r="AJ50" s="34">
        <f>COUNTIFS(KSNET!$A:$A,$B9,KSNET!$AR:$AR,"영업중")</f>
        <v>0</v>
      </c>
      <c r="AK50" s="34">
        <f>SUMIF(KSNET!$A:$A,$B9,KSNET!$AS:$AS)</f>
        <v>0</v>
      </c>
      <c r="AL50" s="18">
        <f>SUMIF(KSNET!$A:$A,$B9,KSNET!$AT:$AT)</f>
        <v>0</v>
      </c>
    </row>
    <row r="51" spans="2:38">
      <c r="B51" s="14" t="str">
        <f>$B$10</f>
        <v>이준호</v>
      </c>
      <c r="C51" s="15">
        <f>COUNTIFS(KSNET!$A:$A,$B10,KSNET!$K:$K,"영업중")</f>
        <v>0</v>
      </c>
      <c r="D51" s="34">
        <f>SUMIF(KSNET!$A:$A,$B10,KSNET!$L:$L)</f>
        <v>0</v>
      </c>
      <c r="E51" s="35">
        <f>SUMIF(KSNET!$A:$A,$B10,KSNET!$M:$M)</f>
        <v>0</v>
      </c>
      <c r="F51" s="34">
        <f>COUNTIFS(KSNET!$A:$A,$B10,KSNET!$N:$N,"영업중")</f>
        <v>0</v>
      </c>
      <c r="G51" s="34">
        <f>SUMIF(KSNET!$A:$A,$B10,KSNET!$O:$O)</f>
        <v>0</v>
      </c>
      <c r="H51" s="35">
        <f>SUMIF(KSNET!$A:$A,$B10,KSNET!$P:$P)</f>
        <v>0</v>
      </c>
      <c r="I51" s="34">
        <f>COUNTIFS(KSNET!$A:$A,$B10,KSNET!$Q:$Q,"영업중")</f>
        <v>0</v>
      </c>
      <c r="J51" s="34">
        <f>SUMIF(KSNET!$A:$A,$B10,KSNET!$R:$R)</f>
        <v>0</v>
      </c>
      <c r="K51" s="35">
        <f>SUMIF(KSNET!$A:$A,$B10,KSNET!$S:$S)</f>
        <v>0</v>
      </c>
      <c r="L51" s="34">
        <f>COUNTIFS(KSNET!$A:$A,$B10,KSNET!$T:$T,"영업중")</f>
        <v>0</v>
      </c>
      <c r="M51" s="34">
        <f>SUMIF(KSNET!$A:$A,$B10,KSNET!$U:$U)</f>
        <v>0</v>
      </c>
      <c r="N51" s="35">
        <f>SUMIF(KSNET!$A:$A,$B10,KSNET!$V:$V)</f>
        <v>0</v>
      </c>
      <c r="O51" s="34">
        <f>COUNTIFS(KSNET!$A:$A,$B10,KSNET!$W:$W,"영업중")</f>
        <v>0</v>
      </c>
      <c r="P51" s="34">
        <f>SUMIF(KSNET!$A:$A,$B10,KSNET!$X:$X)</f>
        <v>0</v>
      </c>
      <c r="Q51" s="35">
        <f>SUMIF(KSNET!$A:$A,$B10,KSNET!$Y:$Y)</f>
        <v>0</v>
      </c>
      <c r="R51" s="34">
        <f>COUNTIFS(KSNET!$A:$A,$B10,KSNET!$Z:$Z,"영업중")</f>
        <v>0</v>
      </c>
      <c r="S51" s="34">
        <f>SUMIF(KSNET!$A:$A,$B10,KSNET!$AA:$AA)</f>
        <v>0</v>
      </c>
      <c r="T51" s="35">
        <f>SUMIF(KSNET!$A:$A,$B10,KSNET!$AB:$AB)</f>
        <v>0</v>
      </c>
      <c r="U51" s="34">
        <f>COUNTIFS(KSNET!$A:$A,$B10,KSNET!$AC:$AC,"영업중")</f>
        <v>0</v>
      </c>
      <c r="V51" s="34">
        <f>SUMIF(KSNET!$A:$A,$B10,KSNET!$AD:$AD)</f>
        <v>0</v>
      </c>
      <c r="W51" s="35">
        <f>SUMIF(KSNET!$A:$A,$B10,KSNET!$AE:$AE)</f>
        <v>0</v>
      </c>
      <c r="X51" s="34">
        <f>COUNTIFS(KSNET!$A:$A,$B10,KSNET!$AF:$AF,"영업중")</f>
        <v>0</v>
      </c>
      <c r="Y51" s="34">
        <f>SUMIF(KSNET!$A:$A,$B10,KSNET!$AG:$AG)</f>
        <v>0</v>
      </c>
      <c r="Z51" s="35">
        <f>SUMIF(KSNET!$A:$A,$B10,KSNET!$AH:$AH)</f>
        <v>0</v>
      </c>
      <c r="AA51" s="34">
        <f>COUNTIFS(KSNET!$A:$A,$B10,KSNET!$AI:$AI,"영업중")</f>
        <v>0</v>
      </c>
      <c r="AB51" s="34">
        <f>SUMIF(KSNET!$A:$A,$B10,KSNET!$AJ:$AJ)</f>
        <v>0</v>
      </c>
      <c r="AC51" s="35">
        <f>SUMIF(KSNET!$A:$A,$B10,KSNET!$AK:$AK)</f>
        <v>0</v>
      </c>
      <c r="AD51" s="34">
        <f>COUNTIFS(KSNET!$A:$A,$B10,KSNET!$AL:$AL,"영업중")</f>
        <v>0</v>
      </c>
      <c r="AE51" s="34">
        <f>SUMIF(KSNET!$A:$A,$B10,KSNET!$AM:$AM)</f>
        <v>0</v>
      </c>
      <c r="AF51" s="35">
        <f>SUMIF(KSNET!$A:$A,$B10,KSNET!$AN:$AN)</f>
        <v>0</v>
      </c>
      <c r="AG51" s="34">
        <f>COUNTIFS(KSNET!$A:$A,$B10,KSNET!$AO:$AO,"영업중")</f>
        <v>0</v>
      </c>
      <c r="AH51" s="34">
        <f>SUMIF(KSNET!$A:$A,$B10,KSNET!$AP:$AP)</f>
        <v>0</v>
      </c>
      <c r="AI51" s="35">
        <f>SUMIF(KSNET!$A:$A,$B10,KSNET!$AQ:$AQ)</f>
        <v>0</v>
      </c>
      <c r="AJ51" s="34">
        <f>COUNTIFS(KSNET!$A:$A,$B10,KSNET!$AR:$AR,"영업중")</f>
        <v>0</v>
      </c>
      <c r="AK51" s="34">
        <f>SUMIF(KSNET!$A:$A,$B10,KSNET!$AS:$AS)</f>
        <v>0</v>
      </c>
      <c r="AL51" s="18">
        <f>SUMIF(KSNET!$A:$A,$B10,KSNET!$AT:$AT)</f>
        <v>0</v>
      </c>
    </row>
    <row r="52" spans="2:38">
      <c r="B52" s="14" t="str">
        <f>$B$11</f>
        <v>서제삼</v>
      </c>
      <c r="C52" s="15">
        <f>COUNTIFS(KSNET!$A:$A,$B11,KSNET!$K:$K,"영업중")</f>
        <v>0</v>
      </c>
      <c r="D52" s="34">
        <f>SUMIF(KSNET!$A:$A,$B11,KSNET!$L:$L)</f>
        <v>0</v>
      </c>
      <c r="E52" s="35">
        <f>SUMIF(KSNET!$A:$A,$B11,KSNET!$M:$M)</f>
        <v>0</v>
      </c>
      <c r="F52" s="34">
        <f>COUNTIFS(KSNET!$A:$A,$B11,KSNET!$N:$N,"영업중")</f>
        <v>0</v>
      </c>
      <c r="G52" s="34">
        <f>SUMIF(KSNET!$A:$A,$B11,KSNET!$O:$O)</f>
        <v>0</v>
      </c>
      <c r="H52" s="35">
        <f>SUMIF(KSNET!$A:$A,$B11,KSNET!$P:$P)</f>
        <v>0</v>
      </c>
      <c r="I52" s="34">
        <f>COUNTIFS(KSNET!$A:$A,$B11,KSNET!$Q:$Q,"영업중")</f>
        <v>0</v>
      </c>
      <c r="J52" s="34">
        <f>SUMIF(KSNET!$A:$A,$B11,KSNET!$R:$R)</f>
        <v>0</v>
      </c>
      <c r="K52" s="35">
        <f>SUMIF(KSNET!$A:$A,$B11,KSNET!$S:$S)</f>
        <v>0</v>
      </c>
      <c r="L52" s="34">
        <f>COUNTIFS(KSNET!$A:$A,$B11,KSNET!$T:$T,"영업중")</f>
        <v>0</v>
      </c>
      <c r="M52" s="34">
        <f>SUMIF(KSNET!$A:$A,$B11,KSNET!$U:$U)</f>
        <v>0</v>
      </c>
      <c r="N52" s="35">
        <f>SUMIF(KSNET!$A:$A,$B11,KSNET!$V:$V)</f>
        <v>0</v>
      </c>
      <c r="O52" s="34">
        <f>COUNTIFS(KSNET!$A:$A,$B11,KSNET!$W:$W,"영업중")</f>
        <v>0</v>
      </c>
      <c r="P52" s="34">
        <f>SUMIF(KSNET!$A:$A,$B11,KSNET!$X:$X)</f>
        <v>0</v>
      </c>
      <c r="Q52" s="35">
        <f>SUMIF(KSNET!$A:$A,$B11,KSNET!$Y:$Y)</f>
        <v>0</v>
      </c>
      <c r="R52" s="34">
        <f>COUNTIFS(KSNET!$A:$A,$B11,KSNET!$Z:$Z,"영업중")</f>
        <v>0</v>
      </c>
      <c r="S52" s="34">
        <f>SUMIF(KSNET!$A:$A,$B11,KSNET!$AA:$AA)</f>
        <v>0</v>
      </c>
      <c r="T52" s="35">
        <f>SUMIF(KSNET!$A:$A,$B11,KSNET!$AB:$AB)</f>
        <v>0</v>
      </c>
      <c r="U52" s="34">
        <f>COUNTIFS(KSNET!$A:$A,$B11,KSNET!$AC:$AC,"영업중")</f>
        <v>0</v>
      </c>
      <c r="V52" s="34">
        <f>SUMIF(KSNET!$A:$A,$B11,KSNET!$AD:$AD)</f>
        <v>0</v>
      </c>
      <c r="W52" s="35">
        <f>SUMIF(KSNET!$A:$A,$B11,KSNET!$AE:$AE)</f>
        <v>0</v>
      </c>
      <c r="X52" s="34">
        <f>COUNTIFS(KSNET!$A:$A,$B11,KSNET!$AF:$AF,"영업중")</f>
        <v>0</v>
      </c>
      <c r="Y52" s="34">
        <f>SUMIF(KSNET!$A:$A,$B11,KSNET!$AG:$AG)</f>
        <v>0</v>
      </c>
      <c r="Z52" s="35">
        <f>SUMIF(KSNET!$A:$A,$B11,KSNET!$AH:$AH)</f>
        <v>0</v>
      </c>
      <c r="AA52" s="34">
        <f>COUNTIFS(KSNET!$A:$A,$B11,KSNET!$AI:$AI,"영업중")</f>
        <v>0</v>
      </c>
      <c r="AB52" s="34">
        <f>SUMIF(KSNET!$A:$A,$B11,KSNET!$AJ:$AJ)</f>
        <v>0</v>
      </c>
      <c r="AC52" s="35">
        <f>SUMIF(KSNET!$A:$A,$B11,KSNET!$AK:$AK)</f>
        <v>0</v>
      </c>
      <c r="AD52" s="34">
        <f>COUNTIFS(KSNET!$A:$A,$B11,KSNET!$AL:$AL,"영업중")</f>
        <v>0</v>
      </c>
      <c r="AE52" s="34">
        <f>SUMIF(KSNET!$A:$A,$B11,KSNET!$AM:$AM)</f>
        <v>0</v>
      </c>
      <c r="AF52" s="35">
        <f>SUMIF(KSNET!$A:$A,$B11,KSNET!$AN:$AN)</f>
        <v>0</v>
      </c>
      <c r="AG52" s="34">
        <f>COUNTIFS(KSNET!$A:$A,$B11,KSNET!$AO:$AO,"영업중")</f>
        <v>0</v>
      </c>
      <c r="AH52" s="34">
        <f>SUMIF(KSNET!$A:$A,$B11,KSNET!$AP:$AP)</f>
        <v>0</v>
      </c>
      <c r="AI52" s="35">
        <f>SUMIF(KSNET!$A:$A,$B11,KSNET!$AQ:$AQ)</f>
        <v>0</v>
      </c>
      <c r="AJ52" s="34">
        <f>COUNTIFS(KSNET!$A:$A,$B11,KSNET!$AR:$AR,"영업중")</f>
        <v>0</v>
      </c>
      <c r="AK52" s="34">
        <f>SUMIF(KSNET!$A:$A,$B11,KSNET!$AS:$AS)</f>
        <v>0</v>
      </c>
      <c r="AL52" s="18">
        <f>SUMIF(KSNET!$A:$A,$B11,KSNET!$AT:$AT)</f>
        <v>0</v>
      </c>
    </row>
    <row r="53" spans="2:38" ht="17.25" customHeight="1">
      <c r="B53" s="36"/>
      <c r="C53" s="20">
        <f>SUM(C49:C52)</f>
        <v>0</v>
      </c>
      <c r="D53" s="21">
        <f>SUM(D49:D52)</f>
        <v>0</v>
      </c>
      <c r="E53" s="22">
        <f t="shared" ref="E53:G53" si="14">SUM(E49:E52)</f>
        <v>0</v>
      </c>
      <c r="F53" s="21">
        <f t="shared" si="14"/>
        <v>0</v>
      </c>
      <c r="G53" s="21">
        <f t="shared" si="14"/>
        <v>0</v>
      </c>
      <c r="H53" s="22">
        <f t="shared" ref="H53:AL53" si="15">SUM(H49:H52)</f>
        <v>0</v>
      </c>
      <c r="I53" s="21">
        <f t="shared" si="15"/>
        <v>0</v>
      </c>
      <c r="J53" s="21">
        <f t="shared" si="15"/>
        <v>0</v>
      </c>
      <c r="K53" s="22">
        <f t="shared" si="15"/>
        <v>0</v>
      </c>
      <c r="L53" s="21">
        <f t="shared" si="15"/>
        <v>0</v>
      </c>
      <c r="M53" s="21">
        <f t="shared" si="15"/>
        <v>0</v>
      </c>
      <c r="N53" s="22">
        <f t="shared" si="15"/>
        <v>0</v>
      </c>
      <c r="O53" s="21">
        <f t="shared" si="15"/>
        <v>0</v>
      </c>
      <c r="P53" s="21">
        <f t="shared" si="15"/>
        <v>0</v>
      </c>
      <c r="Q53" s="22">
        <f t="shared" si="15"/>
        <v>0</v>
      </c>
      <c r="R53" s="21">
        <f t="shared" si="15"/>
        <v>0</v>
      </c>
      <c r="S53" s="21">
        <f t="shared" si="15"/>
        <v>0</v>
      </c>
      <c r="T53" s="22">
        <f t="shared" si="15"/>
        <v>0</v>
      </c>
      <c r="U53" s="21">
        <f t="shared" si="15"/>
        <v>0</v>
      </c>
      <c r="V53" s="21">
        <f t="shared" si="15"/>
        <v>0</v>
      </c>
      <c r="W53" s="22">
        <f t="shared" si="15"/>
        <v>0</v>
      </c>
      <c r="X53" s="21">
        <f t="shared" si="15"/>
        <v>0</v>
      </c>
      <c r="Y53" s="21">
        <f t="shared" si="15"/>
        <v>0</v>
      </c>
      <c r="Z53" s="22">
        <f t="shared" si="15"/>
        <v>0</v>
      </c>
      <c r="AA53" s="21">
        <f t="shared" si="15"/>
        <v>0</v>
      </c>
      <c r="AB53" s="21">
        <f t="shared" si="15"/>
        <v>0</v>
      </c>
      <c r="AC53" s="22">
        <f t="shared" si="15"/>
        <v>0</v>
      </c>
      <c r="AD53" s="21">
        <f t="shared" si="15"/>
        <v>0</v>
      </c>
      <c r="AE53" s="21">
        <f t="shared" si="15"/>
        <v>0</v>
      </c>
      <c r="AF53" s="22">
        <f t="shared" si="15"/>
        <v>0</v>
      </c>
      <c r="AG53" s="21">
        <f t="shared" si="15"/>
        <v>0</v>
      </c>
      <c r="AH53" s="21">
        <f t="shared" si="15"/>
        <v>0</v>
      </c>
      <c r="AI53" s="22">
        <f t="shared" si="15"/>
        <v>0</v>
      </c>
      <c r="AJ53" s="21">
        <f t="shared" si="15"/>
        <v>0</v>
      </c>
      <c r="AK53" s="21">
        <f t="shared" si="15"/>
        <v>0</v>
      </c>
      <c r="AL53" s="23">
        <f t="shared" si="15"/>
        <v>0</v>
      </c>
    </row>
    <row r="54" spans="2:38" s="4" customFormat="1" ht="20.25" customHeight="1">
      <c r="B54" s="101" t="s">
        <v>61</v>
      </c>
      <c r="C54" s="10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2:38" ht="17.25" customHeight="1">
      <c r="B55" s="9" t="s">
        <v>4</v>
      </c>
      <c r="C55" s="37" t="s">
        <v>5</v>
      </c>
      <c r="D55" s="38" t="s">
        <v>6</v>
      </c>
      <c r="E55" s="39" t="s">
        <v>7</v>
      </c>
      <c r="F55" s="37" t="s">
        <v>8</v>
      </c>
      <c r="G55" s="38" t="s">
        <v>9</v>
      </c>
      <c r="H55" s="39" t="s">
        <v>10</v>
      </c>
      <c r="I55" s="37" t="s">
        <v>11</v>
      </c>
      <c r="J55" s="38" t="s">
        <v>12</v>
      </c>
      <c r="K55" s="39" t="s">
        <v>13</v>
      </c>
      <c r="L55" s="37" t="s">
        <v>14</v>
      </c>
      <c r="M55" s="38" t="s">
        <v>15</v>
      </c>
      <c r="N55" s="39" t="s">
        <v>16</v>
      </c>
      <c r="O55" s="37" t="s">
        <v>17</v>
      </c>
      <c r="P55" s="38" t="s">
        <v>18</v>
      </c>
      <c r="Q55" s="39" t="s">
        <v>19</v>
      </c>
      <c r="R55" s="37" t="s">
        <v>20</v>
      </c>
      <c r="S55" s="38" t="s">
        <v>21</v>
      </c>
      <c r="T55" s="39" t="s">
        <v>22</v>
      </c>
      <c r="U55" s="37" t="s">
        <v>23</v>
      </c>
      <c r="V55" s="38" t="s">
        <v>24</v>
      </c>
      <c r="W55" s="39" t="s">
        <v>25</v>
      </c>
      <c r="X55" s="37" t="s">
        <v>26</v>
      </c>
      <c r="Y55" s="38" t="s">
        <v>27</v>
      </c>
      <c r="Z55" s="39" t="s">
        <v>28</v>
      </c>
      <c r="AA55" s="37" t="s">
        <v>29</v>
      </c>
      <c r="AB55" s="38" t="s">
        <v>30</v>
      </c>
      <c r="AC55" s="39" t="s">
        <v>31</v>
      </c>
      <c r="AD55" s="37" t="s">
        <v>32</v>
      </c>
      <c r="AE55" s="38" t="s">
        <v>33</v>
      </c>
      <c r="AF55" s="39" t="s">
        <v>34</v>
      </c>
      <c r="AG55" s="37" t="s">
        <v>35</v>
      </c>
      <c r="AH55" s="38" t="s">
        <v>36</v>
      </c>
      <c r="AI55" s="39" t="s">
        <v>37</v>
      </c>
      <c r="AJ55" s="37" t="s">
        <v>38</v>
      </c>
      <c r="AK55" s="38" t="s">
        <v>39</v>
      </c>
      <c r="AL55" s="40" t="s">
        <v>40</v>
      </c>
    </row>
    <row r="56" spans="2:38" ht="17.25" customHeight="1">
      <c r="B56" s="14" t="str">
        <f>$B$8</f>
        <v>신지수</v>
      </c>
      <c r="C56" s="15">
        <f>COUNTIFS(SMARTRO!$A:$A,$B8,SMARTRO!$K:$K,"영업중")</f>
        <v>0</v>
      </c>
      <c r="D56" s="34">
        <f>SUMIF(SMARTRO!$A:$A,$B8,SMARTRO!$L:$L)</f>
        <v>0</v>
      </c>
      <c r="E56" s="35">
        <f>SUMIF(SMARTRO!$A:$A,$B8,SMARTRO!$M:$M)</f>
        <v>0</v>
      </c>
      <c r="F56" s="34">
        <f>COUNTIFS(SMARTRO!$A:$A,$B8,SMARTRO!$N:$N,"영업중")</f>
        <v>0</v>
      </c>
      <c r="G56" s="34">
        <f>SUMIF(SMARTRO!$A:$A,$B8,SMARTRO!$O:$O)</f>
        <v>0</v>
      </c>
      <c r="H56" s="35">
        <f>SUMIF(SMARTRO!$A:$A,$B8,SMARTRO!$P:$P)</f>
        <v>0</v>
      </c>
      <c r="I56" s="34">
        <f>COUNTIFS(SMARTRO!$A:$A,$B8,SMARTRO!$Q:$Q,"영업중")</f>
        <v>0</v>
      </c>
      <c r="J56" s="34">
        <f>SUMIF(SMARTRO!$A:$A,$B8,SMARTRO!$R:$R)</f>
        <v>0</v>
      </c>
      <c r="K56" s="35">
        <f>SUMIF(SMARTRO!$A:$A,$B8,SMARTRO!$S:$S)</f>
        <v>0</v>
      </c>
      <c r="L56" s="34">
        <f>COUNTIFS(SMARTRO!$A:$A,$B8,SMARTRO!$T:$T,"영업중")</f>
        <v>0</v>
      </c>
      <c r="M56" s="34">
        <f>SUMIF(SMARTRO!$A:$A,$B8,SMARTRO!$U:$U)</f>
        <v>0</v>
      </c>
      <c r="N56" s="35">
        <f>SUMIF(SMARTRO!$A:$A,$B8,SMARTRO!$V:$V)</f>
        <v>0</v>
      </c>
      <c r="O56" s="34">
        <f>COUNTIFS(SMARTRO!$A:$A,$B8,SMARTRO!$W:$W,"영업중")</f>
        <v>0</v>
      </c>
      <c r="P56" s="34">
        <f>SUMIF(SMARTRO!$A:$A,$B8,SMARTRO!$X:$X)</f>
        <v>0</v>
      </c>
      <c r="Q56" s="35">
        <f>SUMIF(SMARTRO!$A:$A,$B8,SMARTRO!$Y:$Y)</f>
        <v>0</v>
      </c>
      <c r="R56" s="34">
        <f>COUNTIFS(SMARTRO!$A:$A,$B8,SMARTRO!$Z:$Z,"영업중")</f>
        <v>0</v>
      </c>
      <c r="S56" s="34">
        <f>SUMIF(SMARTRO!$A:$A,$B8,SMARTRO!$AA:$AA)</f>
        <v>0</v>
      </c>
      <c r="T56" s="35">
        <f>SUMIF(SMARTRO!$A:$A,$B8,SMARTRO!$AB:$AB)</f>
        <v>0</v>
      </c>
      <c r="U56" s="34">
        <f>COUNTIFS(SMARTRO!$A:$A,$B8,SMARTRO!$AC:$AC,"영업중")</f>
        <v>0</v>
      </c>
      <c r="V56" s="34">
        <f>SUMIF(SMARTRO!$A:$A,$B8,SMARTRO!$AD:$AD)</f>
        <v>0</v>
      </c>
      <c r="W56" s="35">
        <f>SUMIF(SMARTRO!$A:$A,$B8,SMARTRO!$AE:$AE)</f>
        <v>0</v>
      </c>
      <c r="X56" s="34">
        <f>COUNTIFS(SMARTRO!$A:$A,$B8,SMARTRO!$AF:$AF,"영업중")</f>
        <v>0</v>
      </c>
      <c r="Y56" s="34">
        <f>SUMIF(SMARTRO!$A:$A,$B8,SMARTRO!$AG:$AG)</f>
        <v>0</v>
      </c>
      <c r="Z56" s="35">
        <f>SUMIF(SMARTRO!$A:$A,$B8,SMARTRO!$AH:$AH)</f>
        <v>0</v>
      </c>
      <c r="AA56" s="34">
        <f>COUNTIFS(SMARTRO!$A:$A,$B8,SMARTRO!$AI:$AI,"영업중")</f>
        <v>0</v>
      </c>
      <c r="AB56" s="34">
        <f>SUMIF(SMARTRO!$A:$A,$B8,SMARTRO!$AJ:$AJ)</f>
        <v>0</v>
      </c>
      <c r="AC56" s="35">
        <f>SUMIF(SMARTRO!$A:$A,$B8,SMARTRO!$AK:$AK)</f>
        <v>0</v>
      </c>
      <c r="AD56" s="34">
        <f>COUNTIFS(SMARTRO!$A:$A,$B8,SMARTRO!$AL:$AL,"영업중")</f>
        <v>0</v>
      </c>
      <c r="AE56" s="34">
        <f>SUMIF(SMARTRO!$A:$A,$B8,SMARTRO!$AM:$AM)</f>
        <v>0</v>
      </c>
      <c r="AF56" s="35">
        <f>SUMIF(SMARTRO!$A:$A,$B8,SMARTRO!$AN:$AN)</f>
        <v>0</v>
      </c>
      <c r="AG56" s="34">
        <f>COUNTIFS(SMARTRO!$A:$A,$B8,SMARTRO!$AO:$AO,"영업중")</f>
        <v>0</v>
      </c>
      <c r="AH56" s="34">
        <f>SUMIF(SMARTRO!$A:$A,$B8,SMARTRO!$AP:$AP)</f>
        <v>0</v>
      </c>
      <c r="AI56" s="35">
        <f>SUMIF(SMARTRO!$A:$A,$B8,SMARTRO!$AQ:$AQ)</f>
        <v>0</v>
      </c>
      <c r="AJ56" s="34">
        <f>COUNTIFS(SMARTRO!$A:$A,$B8,SMARTRO!$AR:$AR,"영업중")</f>
        <v>0</v>
      </c>
      <c r="AK56" s="34">
        <f>SUMIF(SMARTRO!$A:$A,$B8,SMARTRO!$AS:$AS)</f>
        <v>0</v>
      </c>
      <c r="AL56" s="18">
        <f>SUMIF(SMARTRO!$A:$A,$B8,SMARTRO!$AT:$AT)</f>
        <v>0</v>
      </c>
    </row>
    <row r="57" spans="2:38">
      <c r="B57" s="14" t="str">
        <f>$B$9</f>
        <v>장문광</v>
      </c>
      <c r="C57" s="15">
        <f>COUNTIFS(SMARTRO!$A:$A,$B9,SMARTRO!$K:$K,"영업중")</f>
        <v>0</v>
      </c>
      <c r="D57" s="34">
        <f>SUMIF(SMARTRO!$A:$A,$B9,SMARTRO!$L:$L)</f>
        <v>0</v>
      </c>
      <c r="E57" s="35">
        <f>SUMIF(SMARTRO!$A:$A,$B9,SMARTRO!$M:$M)</f>
        <v>0</v>
      </c>
      <c r="F57" s="34">
        <f>COUNTIFS(SMARTRO!$A:$A,$B9,SMARTRO!$N:$N,"영업중")</f>
        <v>0</v>
      </c>
      <c r="G57" s="34">
        <f>SUMIF(SMARTRO!$A:$A,$B9,SMARTRO!$O:$O)</f>
        <v>0</v>
      </c>
      <c r="H57" s="35">
        <f>SUMIF(SMARTRO!$A:$A,$B9,SMARTRO!$P:$P)</f>
        <v>0</v>
      </c>
      <c r="I57" s="34">
        <f>COUNTIFS(SMARTRO!$A:$A,$B9,SMARTRO!$Q:$Q,"영업중")</f>
        <v>0</v>
      </c>
      <c r="J57" s="34">
        <f>SUMIF(SMARTRO!$A:$A,$B9,SMARTRO!$R:$R)</f>
        <v>0</v>
      </c>
      <c r="K57" s="35">
        <f>SUMIF(SMARTRO!$A:$A,$B9,SMARTRO!$S:$S)</f>
        <v>0</v>
      </c>
      <c r="L57" s="34">
        <f>COUNTIFS(SMARTRO!$A:$A,$B9,SMARTRO!$T:$T,"영업중")</f>
        <v>0</v>
      </c>
      <c r="M57" s="34">
        <f>SUMIF(SMARTRO!$A:$A,$B9,SMARTRO!$U:$U)</f>
        <v>0</v>
      </c>
      <c r="N57" s="35">
        <f>SUMIF(SMARTRO!$A:$A,$B9,SMARTRO!$V:$V)</f>
        <v>0</v>
      </c>
      <c r="O57" s="34">
        <f>COUNTIFS(SMARTRO!$A:$A,$B9,SMARTRO!$W:$W,"영업중")</f>
        <v>0</v>
      </c>
      <c r="P57" s="34">
        <f>SUMIF(SMARTRO!$A:$A,$B9,SMARTRO!$X:$X)</f>
        <v>0</v>
      </c>
      <c r="Q57" s="35">
        <f>SUMIF(SMARTRO!$A:$A,$B9,SMARTRO!$Y:$Y)</f>
        <v>0</v>
      </c>
      <c r="R57" s="34">
        <f>COUNTIFS(SMARTRO!$A:$A,$B9,SMARTRO!$Z:$Z,"영업중")</f>
        <v>0</v>
      </c>
      <c r="S57" s="34">
        <f>SUMIF(SMARTRO!$A:$A,$B9,SMARTRO!$AA:$AA)</f>
        <v>0</v>
      </c>
      <c r="T57" s="35">
        <f>SUMIF(SMARTRO!$A:$A,$B9,SMARTRO!$AB:$AB)</f>
        <v>0</v>
      </c>
      <c r="U57" s="34">
        <f>COUNTIFS(SMARTRO!$A:$A,$B9,SMARTRO!$AC:$AC,"영업중")</f>
        <v>0</v>
      </c>
      <c r="V57" s="34">
        <f>SUMIF(SMARTRO!$A:$A,$B9,SMARTRO!$AD:$AD)</f>
        <v>0</v>
      </c>
      <c r="W57" s="35">
        <f>SUMIF(SMARTRO!$A:$A,$B9,SMARTRO!$AE:$AE)</f>
        <v>0</v>
      </c>
      <c r="X57" s="34">
        <f>COUNTIFS(SMARTRO!$A:$A,$B9,SMARTRO!$AF:$AF,"영업중")</f>
        <v>0</v>
      </c>
      <c r="Y57" s="34">
        <f>SUMIF(SMARTRO!$A:$A,$B9,SMARTRO!$AG:$AG)</f>
        <v>0</v>
      </c>
      <c r="Z57" s="35">
        <f>SUMIF(SMARTRO!$A:$A,$B9,SMARTRO!$AH:$AH)</f>
        <v>0</v>
      </c>
      <c r="AA57" s="34">
        <f>COUNTIFS(SMARTRO!$A:$A,$B9,SMARTRO!$AI:$AI,"영업중")</f>
        <v>0</v>
      </c>
      <c r="AB57" s="34">
        <f>SUMIF(SMARTRO!$A:$A,$B9,SMARTRO!$AJ:$AJ)</f>
        <v>0</v>
      </c>
      <c r="AC57" s="35">
        <f>SUMIF(SMARTRO!$A:$A,$B9,SMARTRO!$AK:$AK)</f>
        <v>0</v>
      </c>
      <c r="AD57" s="34">
        <f>COUNTIFS(SMARTRO!$A:$A,$B9,SMARTRO!$AL:$AL,"영업중")</f>
        <v>0</v>
      </c>
      <c r="AE57" s="34">
        <f>SUMIF(SMARTRO!$A:$A,$B9,SMARTRO!$AM:$AM)</f>
        <v>0</v>
      </c>
      <c r="AF57" s="35">
        <f>SUMIF(SMARTRO!$A:$A,$B9,SMARTRO!$AN:$AN)</f>
        <v>0</v>
      </c>
      <c r="AG57" s="34">
        <f>COUNTIFS(SMARTRO!$A:$A,$B9,SMARTRO!$AO:$AO,"영업중")</f>
        <v>0</v>
      </c>
      <c r="AH57" s="34">
        <f>SUMIF(SMARTRO!$A:$A,$B9,SMARTRO!$AP:$AP)</f>
        <v>0</v>
      </c>
      <c r="AI57" s="35">
        <f>SUMIF(SMARTRO!$A:$A,$B9,SMARTRO!$AQ:$AQ)</f>
        <v>0</v>
      </c>
      <c r="AJ57" s="34">
        <f>COUNTIFS(SMARTRO!$A:$A,$B9,SMARTRO!$AR:$AR,"영업중")</f>
        <v>0</v>
      </c>
      <c r="AK57" s="34">
        <f>SUMIF(SMARTRO!$A:$A,$B9,SMARTRO!$AS:$AS)</f>
        <v>0</v>
      </c>
      <c r="AL57" s="18">
        <f>SUMIF(SMARTRO!$A:$A,$B9,SMARTRO!$AT:$AT)</f>
        <v>0</v>
      </c>
    </row>
    <row r="58" spans="2:38">
      <c r="B58" s="14" t="str">
        <f>$B$10</f>
        <v>이준호</v>
      </c>
      <c r="C58" s="15">
        <f>COUNTIFS(SMARTRO!$A:$A,$B10,SMARTRO!$K:$K,"영업중")</f>
        <v>0</v>
      </c>
      <c r="D58" s="34">
        <f>SUMIF(SMARTRO!$A:$A,$B10,SMARTRO!$L:$L)</f>
        <v>0</v>
      </c>
      <c r="E58" s="35">
        <f>SUMIF(SMARTRO!$A:$A,$B10,SMARTRO!$M:$M)</f>
        <v>0</v>
      </c>
      <c r="F58" s="34">
        <f>COUNTIFS(SMARTRO!$A:$A,$B10,SMARTRO!$N:$N,"영업중")</f>
        <v>0</v>
      </c>
      <c r="G58" s="34">
        <f>SUMIF(SMARTRO!$A:$A,$B10,SMARTRO!$O:$O)</f>
        <v>0</v>
      </c>
      <c r="H58" s="35">
        <f>SUMIF(SMARTRO!$A:$A,$B10,SMARTRO!$P:$P)</f>
        <v>0</v>
      </c>
      <c r="I58" s="34">
        <f>COUNTIFS(SMARTRO!$A:$A,$B10,SMARTRO!$Q:$Q,"영업중")</f>
        <v>0</v>
      </c>
      <c r="J58" s="34">
        <f>SUMIF(SMARTRO!$A:$A,$B10,SMARTRO!$R:$R)</f>
        <v>0</v>
      </c>
      <c r="K58" s="35">
        <f>SUMIF(SMARTRO!$A:$A,$B10,SMARTRO!$S:$S)</f>
        <v>0</v>
      </c>
      <c r="L58" s="34">
        <f>COUNTIFS(SMARTRO!$A:$A,$B10,SMARTRO!$T:$T,"영업중")</f>
        <v>0</v>
      </c>
      <c r="M58" s="34">
        <f>SUMIF(SMARTRO!$A:$A,$B10,SMARTRO!$U:$U)</f>
        <v>0</v>
      </c>
      <c r="N58" s="35">
        <f>SUMIF(SMARTRO!$A:$A,$B10,SMARTRO!$V:$V)</f>
        <v>0</v>
      </c>
      <c r="O58" s="34">
        <f>COUNTIFS(SMARTRO!$A:$A,$B10,SMARTRO!$W:$W,"영업중")</f>
        <v>0</v>
      </c>
      <c r="P58" s="34">
        <f>SUMIF(SMARTRO!$A:$A,$B10,SMARTRO!$X:$X)</f>
        <v>0</v>
      </c>
      <c r="Q58" s="35">
        <f>SUMIF(SMARTRO!$A:$A,$B10,SMARTRO!$Y:$Y)</f>
        <v>0</v>
      </c>
      <c r="R58" s="34">
        <f>COUNTIFS(SMARTRO!$A:$A,$B10,SMARTRO!$Z:$Z,"영업중")</f>
        <v>0</v>
      </c>
      <c r="S58" s="34">
        <f>SUMIF(SMARTRO!$A:$A,$B10,SMARTRO!$AA:$AA)</f>
        <v>0</v>
      </c>
      <c r="T58" s="35">
        <f>SUMIF(SMARTRO!$A:$A,$B10,SMARTRO!$AB:$AB)</f>
        <v>0</v>
      </c>
      <c r="U58" s="34">
        <f>COUNTIFS(SMARTRO!$A:$A,$B10,SMARTRO!$AC:$AC,"영업중")</f>
        <v>0</v>
      </c>
      <c r="V58" s="34">
        <f>SUMIF(SMARTRO!$A:$A,$B10,SMARTRO!$AD:$AD)</f>
        <v>0</v>
      </c>
      <c r="W58" s="35">
        <f>SUMIF(SMARTRO!$A:$A,$B10,SMARTRO!$AE:$AE)</f>
        <v>0</v>
      </c>
      <c r="X58" s="34">
        <f>COUNTIFS(SMARTRO!$A:$A,$B10,SMARTRO!$AF:$AF,"영업중")</f>
        <v>0</v>
      </c>
      <c r="Y58" s="34">
        <f>SUMIF(SMARTRO!$A:$A,$B10,SMARTRO!$AG:$AG)</f>
        <v>0</v>
      </c>
      <c r="Z58" s="35">
        <f>SUMIF(SMARTRO!$A:$A,$B10,SMARTRO!$AH:$AH)</f>
        <v>0</v>
      </c>
      <c r="AA58" s="34">
        <f>COUNTIFS(SMARTRO!$A:$A,$B10,SMARTRO!$AI:$AI,"영업중")</f>
        <v>0</v>
      </c>
      <c r="AB58" s="34">
        <f>SUMIF(SMARTRO!$A:$A,$B10,SMARTRO!$AJ:$AJ)</f>
        <v>0</v>
      </c>
      <c r="AC58" s="35">
        <f>SUMIF(SMARTRO!$A:$A,$B10,SMARTRO!$AK:$AK)</f>
        <v>0</v>
      </c>
      <c r="AD58" s="34">
        <f>COUNTIFS(SMARTRO!$A:$A,$B10,SMARTRO!$AL:$AL,"영업중")</f>
        <v>0</v>
      </c>
      <c r="AE58" s="34">
        <f>SUMIF(SMARTRO!$A:$A,$B10,SMARTRO!$AM:$AM)</f>
        <v>0</v>
      </c>
      <c r="AF58" s="35">
        <f>SUMIF(SMARTRO!$A:$A,$B10,SMARTRO!$AN:$AN)</f>
        <v>0</v>
      </c>
      <c r="AG58" s="34">
        <f>COUNTIFS(SMARTRO!$A:$A,$B10,SMARTRO!$AO:$AO,"영업중")</f>
        <v>0</v>
      </c>
      <c r="AH58" s="34">
        <f>SUMIF(SMARTRO!$A:$A,$B10,SMARTRO!$AP:$AP)</f>
        <v>0</v>
      </c>
      <c r="AI58" s="35">
        <f>SUMIF(SMARTRO!$A:$A,$B10,SMARTRO!$AQ:$AQ)</f>
        <v>0</v>
      </c>
      <c r="AJ58" s="34">
        <f>COUNTIFS(SMARTRO!$A:$A,$B10,SMARTRO!$AR:$AR,"영업중")</f>
        <v>0</v>
      </c>
      <c r="AK58" s="34">
        <f>SUMIF(SMARTRO!$A:$A,$B10,SMARTRO!$AS:$AS)</f>
        <v>0</v>
      </c>
      <c r="AL58" s="18">
        <f>SUMIF(SMARTRO!$A:$A,$B10,SMARTRO!$AT:$AT)</f>
        <v>0</v>
      </c>
    </row>
    <row r="59" spans="2:38">
      <c r="B59" s="14" t="str">
        <f>$B$11</f>
        <v>서제삼</v>
      </c>
      <c r="C59" s="15">
        <f>COUNTIFS(SMARTRO!$A:$A,$B11,SMARTRO!$K:$K,"영업중")</f>
        <v>0</v>
      </c>
      <c r="D59" s="34">
        <f>SUMIF(SMARTRO!$A:$A,$B11,SMARTRO!$L:$L)</f>
        <v>0</v>
      </c>
      <c r="E59" s="35">
        <f>SUMIF(SMARTRO!$A:$A,$B11,SMARTRO!$M:$M)</f>
        <v>0</v>
      </c>
      <c r="F59" s="34">
        <f>COUNTIFS(SMARTRO!$A:$A,$B11,SMARTRO!$N:$N,"영업중")</f>
        <v>0</v>
      </c>
      <c r="G59" s="34">
        <f>SUMIF(SMARTRO!$A:$A,$B11,SMARTRO!$O:$O)</f>
        <v>0</v>
      </c>
      <c r="H59" s="35">
        <f>SUMIF(SMARTRO!$A:$A,$B11,SMARTRO!$P:$P)</f>
        <v>0</v>
      </c>
      <c r="I59" s="34">
        <f>COUNTIFS(SMARTRO!$A:$A,$B11,SMARTRO!$Q:$Q,"영업중")</f>
        <v>0</v>
      </c>
      <c r="J59" s="34">
        <f>SUMIF(SMARTRO!$A:$A,$B11,SMARTRO!$R:$R)</f>
        <v>0</v>
      </c>
      <c r="K59" s="35">
        <f>SUMIF(SMARTRO!$A:$A,$B11,SMARTRO!$S:$S)</f>
        <v>0</v>
      </c>
      <c r="L59" s="34">
        <f>COUNTIFS(SMARTRO!$A:$A,$B11,SMARTRO!$T:$T,"영업중")</f>
        <v>0</v>
      </c>
      <c r="M59" s="34">
        <f>SUMIF(SMARTRO!$A:$A,$B11,SMARTRO!$U:$U)</f>
        <v>0</v>
      </c>
      <c r="N59" s="35">
        <f>SUMIF(SMARTRO!$A:$A,$B11,SMARTRO!$V:$V)</f>
        <v>0</v>
      </c>
      <c r="O59" s="34">
        <f>COUNTIFS(SMARTRO!$A:$A,$B11,SMARTRO!$W:$W,"영업중")</f>
        <v>0</v>
      </c>
      <c r="P59" s="34">
        <f>SUMIF(SMARTRO!$A:$A,$B11,SMARTRO!$X:$X)</f>
        <v>0</v>
      </c>
      <c r="Q59" s="35">
        <f>SUMIF(SMARTRO!$A:$A,$B11,SMARTRO!$Y:$Y)</f>
        <v>0</v>
      </c>
      <c r="R59" s="34">
        <f>COUNTIFS(SMARTRO!$A:$A,$B11,SMARTRO!$Z:$Z,"영업중")</f>
        <v>0</v>
      </c>
      <c r="S59" s="34">
        <f>SUMIF(SMARTRO!$A:$A,$B11,SMARTRO!$AA:$AA)</f>
        <v>0</v>
      </c>
      <c r="T59" s="35">
        <f>SUMIF(SMARTRO!$A:$A,$B11,SMARTRO!$AB:$AB)</f>
        <v>0</v>
      </c>
      <c r="U59" s="34">
        <f>COUNTIFS(SMARTRO!$A:$A,$B11,SMARTRO!$AC:$AC,"영업중")</f>
        <v>0</v>
      </c>
      <c r="V59" s="34">
        <f>SUMIF(SMARTRO!$A:$A,$B11,SMARTRO!$AD:$AD)</f>
        <v>0</v>
      </c>
      <c r="W59" s="35">
        <f>SUMIF(SMARTRO!$A:$A,$B11,SMARTRO!$AE:$AE)</f>
        <v>0</v>
      </c>
      <c r="X59" s="34">
        <f>COUNTIFS(SMARTRO!$A:$A,$B11,SMARTRO!$AF:$AF,"영업중")</f>
        <v>0</v>
      </c>
      <c r="Y59" s="34">
        <f>SUMIF(SMARTRO!$A:$A,$B11,SMARTRO!$AG:$AG)</f>
        <v>0</v>
      </c>
      <c r="Z59" s="35">
        <f>SUMIF(SMARTRO!$A:$A,$B11,SMARTRO!$AH:$AH)</f>
        <v>0</v>
      </c>
      <c r="AA59" s="34">
        <f>COUNTIFS(SMARTRO!$A:$A,$B11,SMARTRO!$AI:$AI,"영업중")</f>
        <v>0</v>
      </c>
      <c r="AB59" s="34">
        <f>SUMIF(SMARTRO!$A:$A,$B11,SMARTRO!$AJ:$AJ)</f>
        <v>0</v>
      </c>
      <c r="AC59" s="35">
        <f>SUMIF(SMARTRO!$A:$A,$B11,SMARTRO!$AK:$AK)</f>
        <v>0</v>
      </c>
      <c r="AD59" s="34">
        <f>COUNTIFS(SMARTRO!$A:$A,$B11,SMARTRO!$AL:$AL,"영업중")</f>
        <v>0</v>
      </c>
      <c r="AE59" s="34">
        <f>SUMIF(SMARTRO!$A:$A,$B11,SMARTRO!$AM:$AM)</f>
        <v>0</v>
      </c>
      <c r="AF59" s="35">
        <f>SUMIF(SMARTRO!$A:$A,$B11,SMARTRO!$AN:$AN)</f>
        <v>0</v>
      </c>
      <c r="AG59" s="34">
        <f>COUNTIFS(SMARTRO!$A:$A,$B11,SMARTRO!$AO:$AO,"영업중")</f>
        <v>0</v>
      </c>
      <c r="AH59" s="34">
        <f>SUMIF(SMARTRO!$A:$A,$B11,SMARTRO!$AP:$AP)</f>
        <v>0</v>
      </c>
      <c r="AI59" s="35">
        <f>SUMIF(SMARTRO!$A:$A,$B11,SMARTRO!$AQ:$AQ)</f>
        <v>0</v>
      </c>
      <c r="AJ59" s="34">
        <f>COUNTIFS(SMARTRO!$A:$A,$B11,SMARTRO!$AR:$AR,"영업중")</f>
        <v>0</v>
      </c>
      <c r="AK59" s="34">
        <f>SUMIF(SMARTRO!$A:$A,$B11,SMARTRO!$AS:$AS)</f>
        <v>0</v>
      </c>
      <c r="AL59" s="18">
        <f>SUMIF(SMARTRO!$A:$A,$B11,SMARTRO!$AT:$AT)</f>
        <v>0</v>
      </c>
    </row>
    <row r="60" spans="2:38" ht="17.25" customHeight="1">
      <c r="C60" s="42">
        <f>SUM(C56:C59)</f>
        <v>0</v>
      </c>
      <c r="D60" s="43">
        <f>SUM(D56:D59)</f>
        <v>0</v>
      </c>
      <c r="E60" s="44">
        <f t="shared" ref="E60:G60" si="16">SUM(E56:E59)</f>
        <v>0</v>
      </c>
      <c r="F60" s="43">
        <f t="shared" si="16"/>
        <v>0</v>
      </c>
      <c r="G60" s="43">
        <f t="shared" si="16"/>
        <v>0</v>
      </c>
      <c r="H60" s="44">
        <f t="shared" ref="H60:AL60" si="17">SUM(H56:H59)</f>
        <v>0</v>
      </c>
      <c r="I60" s="43">
        <f t="shared" si="17"/>
        <v>0</v>
      </c>
      <c r="J60" s="43">
        <f t="shared" si="17"/>
        <v>0</v>
      </c>
      <c r="K60" s="44">
        <f t="shared" si="17"/>
        <v>0</v>
      </c>
      <c r="L60" s="43">
        <f t="shared" si="17"/>
        <v>0</v>
      </c>
      <c r="M60" s="43">
        <f t="shared" si="17"/>
        <v>0</v>
      </c>
      <c r="N60" s="44">
        <f t="shared" si="17"/>
        <v>0</v>
      </c>
      <c r="O60" s="43">
        <f t="shared" si="17"/>
        <v>0</v>
      </c>
      <c r="P60" s="43">
        <f t="shared" si="17"/>
        <v>0</v>
      </c>
      <c r="Q60" s="44">
        <f t="shared" si="17"/>
        <v>0</v>
      </c>
      <c r="R60" s="43">
        <f t="shared" si="17"/>
        <v>0</v>
      </c>
      <c r="S60" s="43">
        <f t="shared" si="17"/>
        <v>0</v>
      </c>
      <c r="T60" s="44">
        <f t="shared" si="17"/>
        <v>0</v>
      </c>
      <c r="U60" s="43">
        <f t="shared" si="17"/>
        <v>0</v>
      </c>
      <c r="V60" s="43">
        <f t="shared" si="17"/>
        <v>0</v>
      </c>
      <c r="W60" s="44">
        <f t="shared" si="17"/>
        <v>0</v>
      </c>
      <c r="X60" s="43">
        <f t="shared" si="17"/>
        <v>0</v>
      </c>
      <c r="Y60" s="43">
        <f t="shared" si="17"/>
        <v>0</v>
      </c>
      <c r="Z60" s="44">
        <f t="shared" si="17"/>
        <v>0</v>
      </c>
      <c r="AA60" s="43">
        <f t="shared" si="17"/>
        <v>0</v>
      </c>
      <c r="AB60" s="43">
        <f t="shared" si="17"/>
        <v>0</v>
      </c>
      <c r="AC60" s="44">
        <f t="shared" si="17"/>
        <v>0</v>
      </c>
      <c r="AD60" s="43">
        <f t="shared" si="17"/>
        <v>0</v>
      </c>
      <c r="AE60" s="43">
        <f t="shared" si="17"/>
        <v>0</v>
      </c>
      <c r="AF60" s="44">
        <f t="shared" si="17"/>
        <v>0</v>
      </c>
      <c r="AG60" s="43">
        <f t="shared" si="17"/>
        <v>0</v>
      </c>
      <c r="AH60" s="43">
        <f t="shared" si="17"/>
        <v>0</v>
      </c>
      <c r="AI60" s="44">
        <f t="shared" si="17"/>
        <v>0</v>
      </c>
      <c r="AJ60" s="43">
        <f t="shared" si="17"/>
        <v>0</v>
      </c>
      <c r="AK60" s="43">
        <f t="shared" si="17"/>
        <v>0</v>
      </c>
      <c r="AL60" s="45">
        <f t="shared" si="17"/>
        <v>0</v>
      </c>
    </row>
    <row r="61" spans="2:38" s="4" customFormat="1" ht="20.25" customHeight="1">
      <c r="B61" s="101" t="s">
        <v>62</v>
      </c>
      <c r="C61" s="10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2:38" ht="17.25" customHeight="1">
      <c r="B62" s="9" t="s">
        <v>4</v>
      </c>
      <c r="C62" s="37" t="s">
        <v>5</v>
      </c>
      <c r="D62" s="38" t="s">
        <v>6</v>
      </c>
      <c r="E62" s="39" t="s">
        <v>7</v>
      </c>
      <c r="F62" s="37" t="s">
        <v>8</v>
      </c>
      <c r="G62" s="38" t="s">
        <v>9</v>
      </c>
      <c r="H62" s="39" t="s">
        <v>10</v>
      </c>
      <c r="I62" s="37" t="s">
        <v>11</v>
      </c>
      <c r="J62" s="38" t="s">
        <v>12</v>
      </c>
      <c r="K62" s="39" t="s">
        <v>13</v>
      </c>
      <c r="L62" s="37" t="s">
        <v>14</v>
      </c>
      <c r="M62" s="38" t="s">
        <v>15</v>
      </c>
      <c r="N62" s="39" t="s">
        <v>16</v>
      </c>
      <c r="O62" s="37" t="s">
        <v>17</v>
      </c>
      <c r="P62" s="38" t="s">
        <v>18</v>
      </c>
      <c r="Q62" s="39" t="s">
        <v>19</v>
      </c>
      <c r="R62" s="37" t="s">
        <v>20</v>
      </c>
      <c r="S62" s="38" t="s">
        <v>21</v>
      </c>
      <c r="T62" s="39" t="s">
        <v>22</v>
      </c>
      <c r="U62" s="37" t="s">
        <v>23</v>
      </c>
      <c r="V62" s="38" t="s">
        <v>24</v>
      </c>
      <c r="W62" s="39" t="s">
        <v>25</v>
      </c>
      <c r="X62" s="37" t="s">
        <v>26</v>
      </c>
      <c r="Y62" s="38" t="s">
        <v>27</v>
      </c>
      <c r="Z62" s="39" t="s">
        <v>28</v>
      </c>
      <c r="AA62" s="37" t="s">
        <v>29</v>
      </c>
      <c r="AB62" s="38" t="s">
        <v>30</v>
      </c>
      <c r="AC62" s="39" t="s">
        <v>31</v>
      </c>
      <c r="AD62" s="37" t="s">
        <v>32</v>
      </c>
      <c r="AE62" s="38" t="s">
        <v>33</v>
      </c>
      <c r="AF62" s="39" t="s">
        <v>34</v>
      </c>
      <c r="AG62" s="37" t="s">
        <v>35</v>
      </c>
      <c r="AH62" s="38" t="s">
        <v>36</v>
      </c>
      <c r="AI62" s="39" t="s">
        <v>37</v>
      </c>
      <c r="AJ62" s="37" t="s">
        <v>38</v>
      </c>
      <c r="AK62" s="38" t="s">
        <v>39</v>
      </c>
      <c r="AL62" s="40" t="s">
        <v>40</v>
      </c>
    </row>
    <row r="63" spans="2:38" ht="17.25" customHeight="1">
      <c r="B63" s="14" t="str">
        <f>$B$8</f>
        <v>신지수</v>
      </c>
      <c r="C63" s="15">
        <f>COUNTIFS(SPC!$A:$A,$B8,SPC!$K:$K,"영업중")</f>
        <v>0</v>
      </c>
      <c r="D63" s="34">
        <f>SUMIF(SPC!$A:$A,$B8,SPC!$L:$L)</f>
        <v>0</v>
      </c>
      <c r="E63" s="35">
        <f>SUMIF(SPC!$A:$A,$B8,SPC!$M:$M)</f>
        <v>0</v>
      </c>
      <c r="F63" s="34">
        <f>COUNTIFS(SPC!$A:$A,$B8,SPC!$N:$N,"영업중")</f>
        <v>0</v>
      </c>
      <c r="G63" s="34">
        <f>SUMIF(SPC!$A:$A,$B8,SPC!$O:$O)</f>
        <v>0</v>
      </c>
      <c r="H63" s="35">
        <f>SUMIF(SPC!$A:$A,$B8,SPC!$P:$P)</f>
        <v>0</v>
      </c>
      <c r="I63" s="34">
        <f>COUNTIFS(SPC!$A:$A,$B8,SPC!$Q:$Q,"영업중")</f>
        <v>0</v>
      </c>
      <c r="J63" s="34">
        <f>SUMIF(SPC!$A:$A,$B8,SPC!$R:$R)</f>
        <v>0</v>
      </c>
      <c r="K63" s="35">
        <f>SUMIF(SPC!$A:$A,$B8,SPC!$S:$S)</f>
        <v>0</v>
      </c>
      <c r="L63" s="34">
        <f>COUNTIFS(SPC!$A:$A,$B8,SPC!$T:$T,"영업중")</f>
        <v>0</v>
      </c>
      <c r="M63" s="34">
        <f>SUMIF(SPC!$A:$A,$B8,SPC!$U:$U)</f>
        <v>0</v>
      </c>
      <c r="N63" s="35">
        <f>SUMIF(SPC!$A:$A,$B8,SPC!$V:$V)</f>
        <v>0</v>
      </c>
      <c r="O63" s="34">
        <f>COUNTIFS(SPC!$A:$A,$B8,SPC!$W:$W,"영업중")</f>
        <v>0</v>
      </c>
      <c r="P63" s="34">
        <f>SUMIF(SPC!$A:$A,$B8,SPC!$X:$X)</f>
        <v>0</v>
      </c>
      <c r="Q63" s="35">
        <f>SUMIF(SPC!$A:$A,$B8,SPC!$Y:$Y)</f>
        <v>0</v>
      </c>
      <c r="R63" s="34">
        <f>COUNTIFS(SPC!$A:$A,$B8,SPC!$Z:$Z,"영업중")</f>
        <v>0</v>
      </c>
      <c r="S63" s="34">
        <f>SUMIF(SPC!$A:$A,$B8,SPC!$AA:$AA)</f>
        <v>0</v>
      </c>
      <c r="T63" s="35">
        <f>SUMIF(SPC!$A:$A,$B8,SPC!$AB:$AB)</f>
        <v>0</v>
      </c>
      <c r="U63" s="34">
        <f>COUNTIFS(SPC!$A:$A,$B8,SPC!$AC:$AC,"영업중")</f>
        <v>0</v>
      </c>
      <c r="V63" s="34">
        <f>SUMIF(SPC!$A:$A,$B8,SPC!$AD:$AD)</f>
        <v>0</v>
      </c>
      <c r="W63" s="35">
        <f>SUMIF(SPC!$A:$A,$B8,SPC!$AE:$AE)</f>
        <v>0</v>
      </c>
      <c r="X63" s="34">
        <f>COUNTIFS(SPC!$A:$A,$B8,SPC!$AF:$AF,"영업중")</f>
        <v>0</v>
      </c>
      <c r="Y63" s="34">
        <f>SUMIF(SPC!$A:$A,$B8,SPC!$AG:$AG)</f>
        <v>0</v>
      </c>
      <c r="Z63" s="35">
        <f>SUMIF(SPC!$A:$A,$B8,SPC!$AH:$AH)</f>
        <v>0</v>
      </c>
      <c r="AA63" s="34">
        <f>COUNTIFS(SPC!$A:$A,$B8,SPC!$AI:$AI,"영업중")</f>
        <v>0</v>
      </c>
      <c r="AB63" s="34">
        <f>SUMIF(SPC!$A:$A,$B8,SPC!$AJ:$AJ)</f>
        <v>0</v>
      </c>
      <c r="AC63" s="35">
        <f>SUMIF(SPC!$A:$A,$B8,SPC!$AK:$AK)</f>
        <v>0</v>
      </c>
      <c r="AD63" s="34">
        <f>COUNTIFS(SPC!$A:$A,$B8,SPC!$AL:$AL,"영업중")</f>
        <v>0</v>
      </c>
      <c r="AE63" s="34">
        <f>SUMIF(SPC!$A:$A,$B8,SPC!$AM:$AM)</f>
        <v>0</v>
      </c>
      <c r="AF63" s="35">
        <f>SUMIF(SPC!$A:$A,$B8,SPC!$AN:$AN)</f>
        <v>0</v>
      </c>
      <c r="AG63" s="34">
        <f>COUNTIFS(SPC!$A:$A,$B8,SPC!$AO:$AO,"영업중")</f>
        <v>0</v>
      </c>
      <c r="AH63" s="34">
        <f>SUMIF(SPC!$A:$A,$B8,SPC!$AP:$AP)</f>
        <v>0</v>
      </c>
      <c r="AI63" s="35">
        <f>SUMIF(SPC!$A:$A,$B8,SPC!$AQ:$AQ)</f>
        <v>0</v>
      </c>
      <c r="AJ63" s="34">
        <f>COUNTIFS(SPC!$A:$A,$B8,SPC!$AR:$AR,"영업중")</f>
        <v>0</v>
      </c>
      <c r="AK63" s="34">
        <f>SUMIF(SPC!$A:$A,$B8,SPC!$AS:$AS)</f>
        <v>0</v>
      </c>
      <c r="AL63" s="18">
        <f>SUMIF(SPC!$A:$A,$B8,SPC!$AT:$AT)</f>
        <v>0</v>
      </c>
    </row>
    <row r="64" spans="2:38">
      <c r="B64" s="14" t="str">
        <f>$B$9</f>
        <v>장문광</v>
      </c>
      <c r="C64" s="15">
        <f>COUNTIFS(SPC!$A:$A,$B9,SPC!$K:$K,"영업중")</f>
        <v>0</v>
      </c>
      <c r="D64" s="34">
        <f>SUMIF(SPC!$A:$A,$B9,SPC!$L:$L)</f>
        <v>0</v>
      </c>
      <c r="E64" s="35">
        <f>SUMIF(SPC!$A:$A,$B9,SPC!$M:$M)</f>
        <v>0</v>
      </c>
      <c r="F64" s="34">
        <f>COUNTIFS(SPC!$A:$A,$B9,SPC!$N:$N,"영업중")</f>
        <v>0</v>
      </c>
      <c r="G64" s="34">
        <f>SUMIF(SPC!$A:$A,$B9,SPC!$O:$O)</f>
        <v>0</v>
      </c>
      <c r="H64" s="35">
        <f>SUMIF(SPC!$A:$A,$B9,SPC!$P:$P)</f>
        <v>0</v>
      </c>
      <c r="I64" s="34">
        <f>COUNTIFS(SPC!$A:$A,$B9,SPC!$Q:$Q,"영업중")</f>
        <v>0</v>
      </c>
      <c r="J64" s="34">
        <f>SUMIF(SPC!$A:$A,$B9,SPC!$R:$R)</f>
        <v>0</v>
      </c>
      <c r="K64" s="35">
        <f>SUMIF(SPC!$A:$A,$B9,SPC!$S:$S)</f>
        <v>0</v>
      </c>
      <c r="L64" s="34">
        <f>COUNTIFS(SPC!$A:$A,$B9,SPC!$T:$T,"영업중")</f>
        <v>0</v>
      </c>
      <c r="M64" s="34">
        <f>SUMIF(SPC!$A:$A,$B9,SPC!$U:$U)</f>
        <v>0</v>
      </c>
      <c r="N64" s="35">
        <f>SUMIF(SPC!$A:$A,$B9,SPC!$V:$V)</f>
        <v>0</v>
      </c>
      <c r="O64" s="34">
        <f>COUNTIFS(SPC!$A:$A,$B9,SPC!$W:$W,"영업중")</f>
        <v>0</v>
      </c>
      <c r="P64" s="34">
        <f>SUMIF(SPC!$A:$A,$B9,SPC!$X:$X)</f>
        <v>0</v>
      </c>
      <c r="Q64" s="35">
        <f>SUMIF(SPC!$A:$A,$B9,SPC!$Y:$Y)</f>
        <v>0</v>
      </c>
      <c r="R64" s="34">
        <f>COUNTIFS(SPC!$A:$A,$B9,SPC!$Z:$Z,"영업중")</f>
        <v>0</v>
      </c>
      <c r="S64" s="34">
        <f>SUMIF(SPC!$A:$A,$B9,SPC!$AA:$AA)</f>
        <v>0</v>
      </c>
      <c r="T64" s="35">
        <f>SUMIF(SPC!$A:$A,$B9,SPC!$AB:$AB)</f>
        <v>0</v>
      </c>
      <c r="U64" s="34">
        <f>COUNTIFS(SPC!$A:$A,$B9,SPC!$AC:$AC,"영업중")</f>
        <v>0</v>
      </c>
      <c r="V64" s="34">
        <f>SUMIF(SPC!$A:$A,$B9,SPC!$AD:$AD)</f>
        <v>0</v>
      </c>
      <c r="W64" s="35">
        <f>SUMIF(SPC!$A:$A,$B9,SPC!$AE:$AE)</f>
        <v>0</v>
      </c>
      <c r="X64" s="34">
        <f>COUNTIFS(SPC!$A:$A,$B9,SPC!$AF:$AF,"영업중")</f>
        <v>0</v>
      </c>
      <c r="Y64" s="34">
        <f>SUMIF(SPC!$A:$A,$B9,SPC!$AG:$AG)</f>
        <v>0</v>
      </c>
      <c r="Z64" s="35">
        <f>SUMIF(SPC!$A:$A,$B9,SPC!$AH:$AH)</f>
        <v>0</v>
      </c>
      <c r="AA64" s="34">
        <f>COUNTIFS(SPC!$A:$A,$B9,SPC!$AI:$AI,"영업중")</f>
        <v>0</v>
      </c>
      <c r="AB64" s="34">
        <f>SUMIF(SPC!$A:$A,$B9,SPC!$AJ:$AJ)</f>
        <v>0</v>
      </c>
      <c r="AC64" s="35">
        <f>SUMIF(SPC!$A:$A,$B9,SPC!$AK:$AK)</f>
        <v>0</v>
      </c>
      <c r="AD64" s="34">
        <f>COUNTIFS(SPC!$A:$A,$B9,SPC!$AL:$AL,"영업중")</f>
        <v>0</v>
      </c>
      <c r="AE64" s="34">
        <f>SUMIF(SPC!$A:$A,$B9,SPC!$AM:$AM)</f>
        <v>0</v>
      </c>
      <c r="AF64" s="35">
        <f>SUMIF(SPC!$A:$A,$B9,SPC!$AN:$AN)</f>
        <v>0</v>
      </c>
      <c r="AG64" s="34">
        <f>COUNTIFS(SPC!$A:$A,$B9,SPC!$AO:$AO,"영업중")</f>
        <v>0</v>
      </c>
      <c r="AH64" s="34">
        <f>SUMIF(SPC!$A:$A,$B9,SPC!$AP:$AP)</f>
        <v>0</v>
      </c>
      <c r="AI64" s="35">
        <f>SUMIF(SPC!$A:$A,$B9,SPC!$AQ:$AQ)</f>
        <v>0</v>
      </c>
      <c r="AJ64" s="34">
        <f>COUNTIFS(SPC!$A:$A,$B9,SPC!$AR:$AR,"영업중")</f>
        <v>0</v>
      </c>
      <c r="AK64" s="34">
        <f>SUMIF(SPC!$A:$A,$B9,SPC!$AS:$AS)</f>
        <v>0</v>
      </c>
      <c r="AL64" s="18">
        <f>SUMIF(SPC!$A:$A,$B9,SPC!$AT:$AT)</f>
        <v>0</v>
      </c>
    </row>
    <row r="65" spans="2:38">
      <c r="B65" s="14" t="str">
        <f>$B$10</f>
        <v>이준호</v>
      </c>
      <c r="C65" s="15">
        <f>COUNTIFS(SPC!$A:$A,$B10,SPC!$K:$K,"영업중")</f>
        <v>0</v>
      </c>
      <c r="D65" s="34">
        <f>SUMIF(SPC!$A:$A,$B10,SPC!$L:$L)</f>
        <v>0</v>
      </c>
      <c r="E65" s="35">
        <f>SUMIF(SPC!$A:$A,$B10,SPC!$M:$M)</f>
        <v>0</v>
      </c>
      <c r="F65" s="34">
        <f>COUNTIFS(SPC!$A:$A,$B10,SPC!$N:$N,"영업중")</f>
        <v>0</v>
      </c>
      <c r="G65" s="34">
        <f>SUMIF(SPC!$A:$A,$B10,SPC!$O:$O)</f>
        <v>0</v>
      </c>
      <c r="H65" s="35">
        <f>SUMIF(SPC!$A:$A,$B10,SPC!$P:$P)</f>
        <v>0</v>
      </c>
      <c r="I65" s="34">
        <f>COUNTIFS(SPC!$A:$A,$B10,SPC!$Q:$Q,"영업중")</f>
        <v>0</v>
      </c>
      <c r="J65" s="34">
        <f>SUMIF(SPC!$A:$A,$B10,SPC!$R:$R)</f>
        <v>0</v>
      </c>
      <c r="K65" s="35">
        <f>SUMIF(SPC!$A:$A,$B10,SPC!$S:$S)</f>
        <v>0</v>
      </c>
      <c r="L65" s="34">
        <f>COUNTIFS(SPC!$A:$A,$B10,SPC!$T:$T,"영업중")</f>
        <v>0</v>
      </c>
      <c r="M65" s="34">
        <f>SUMIF(SPC!$A:$A,$B10,SPC!$U:$U)</f>
        <v>0</v>
      </c>
      <c r="N65" s="35">
        <f>SUMIF(SPC!$A:$A,$B10,SPC!$V:$V)</f>
        <v>0</v>
      </c>
      <c r="O65" s="34">
        <f>COUNTIFS(SPC!$A:$A,$B10,SPC!$W:$W,"영업중")</f>
        <v>0</v>
      </c>
      <c r="P65" s="34">
        <f>SUMIF(SPC!$A:$A,$B10,SPC!$X:$X)</f>
        <v>0</v>
      </c>
      <c r="Q65" s="35">
        <f>SUMIF(SPC!$A:$A,$B10,SPC!$Y:$Y)</f>
        <v>0</v>
      </c>
      <c r="R65" s="34">
        <f>COUNTIFS(SPC!$A:$A,$B10,SPC!$Z:$Z,"영업중")</f>
        <v>0</v>
      </c>
      <c r="S65" s="34">
        <f>SUMIF(SPC!$A:$A,$B10,SPC!$AA:$AA)</f>
        <v>0</v>
      </c>
      <c r="T65" s="35">
        <f>SUMIF(SPC!$A:$A,$B10,SPC!$AB:$AB)</f>
        <v>0</v>
      </c>
      <c r="U65" s="34">
        <f>COUNTIFS(SPC!$A:$A,$B10,SPC!$AC:$AC,"영업중")</f>
        <v>0</v>
      </c>
      <c r="V65" s="34">
        <f>SUMIF(SPC!$A:$A,$B10,SPC!$AD:$AD)</f>
        <v>0</v>
      </c>
      <c r="W65" s="35">
        <f>SUMIF(SPC!$A:$A,$B10,SPC!$AE:$AE)</f>
        <v>0</v>
      </c>
      <c r="X65" s="34">
        <f>COUNTIFS(SPC!$A:$A,$B10,SPC!$AF:$AF,"영업중")</f>
        <v>0</v>
      </c>
      <c r="Y65" s="34">
        <f>SUMIF(SPC!$A:$A,$B10,SPC!$AG:$AG)</f>
        <v>0</v>
      </c>
      <c r="Z65" s="35">
        <f>SUMIF(SPC!$A:$A,$B10,SPC!$AH:$AH)</f>
        <v>0</v>
      </c>
      <c r="AA65" s="34">
        <f>COUNTIFS(SPC!$A:$A,$B10,SPC!$AI:$AI,"영업중")</f>
        <v>0</v>
      </c>
      <c r="AB65" s="34">
        <f>SUMIF(SPC!$A:$A,$B10,SPC!$AJ:$AJ)</f>
        <v>0</v>
      </c>
      <c r="AC65" s="35">
        <f>SUMIF(SPC!$A:$A,$B10,SPC!$AK:$AK)</f>
        <v>0</v>
      </c>
      <c r="AD65" s="34">
        <f>COUNTIFS(SPC!$A:$A,$B10,SPC!$AL:$AL,"영업중")</f>
        <v>0</v>
      </c>
      <c r="AE65" s="34">
        <f>SUMIF(SPC!$A:$A,$B10,SPC!$AM:$AM)</f>
        <v>0</v>
      </c>
      <c r="AF65" s="35">
        <f>SUMIF(SPC!$A:$A,$B10,SPC!$AN:$AN)</f>
        <v>0</v>
      </c>
      <c r="AG65" s="34">
        <f>COUNTIFS(SPC!$A:$A,$B10,SPC!$AO:$AO,"영업중")</f>
        <v>0</v>
      </c>
      <c r="AH65" s="34">
        <f>SUMIF(SPC!$A:$A,$B10,SPC!$AP:$AP)</f>
        <v>0</v>
      </c>
      <c r="AI65" s="35">
        <f>SUMIF(SPC!$A:$A,$B10,SPC!$AQ:$AQ)</f>
        <v>0</v>
      </c>
      <c r="AJ65" s="34">
        <f>COUNTIFS(SPC!$A:$A,$B10,SPC!$AR:$AR,"영업중")</f>
        <v>0</v>
      </c>
      <c r="AK65" s="34">
        <f>SUMIF(SPC!$A:$A,$B10,SPC!$AS:$AS)</f>
        <v>0</v>
      </c>
      <c r="AL65" s="18">
        <f>SUMIF(SPC!$A:$A,$B10,SPC!$AT:$AT)</f>
        <v>0</v>
      </c>
    </row>
    <row r="66" spans="2:38">
      <c r="B66" s="14" t="str">
        <f>$B$11</f>
        <v>서제삼</v>
      </c>
      <c r="C66" s="15">
        <f>COUNTIFS(SPC!$A:$A,$B11,SPC!$K:$K,"영업중")</f>
        <v>0</v>
      </c>
      <c r="D66" s="34">
        <f>SUMIF(SPC!$A:$A,$B11,SPC!$L:$L)</f>
        <v>0</v>
      </c>
      <c r="E66" s="35">
        <f>SUMIF(SPC!$A:$A,$B11,SPC!$M:$M)</f>
        <v>0</v>
      </c>
      <c r="F66" s="34">
        <f>COUNTIFS(SPC!$A:$A,$B11,SPC!$N:$N,"영업중")</f>
        <v>0</v>
      </c>
      <c r="G66" s="34">
        <f>SUMIF(SPC!$A:$A,$B11,SPC!$O:$O)</f>
        <v>0</v>
      </c>
      <c r="H66" s="35">
        <f>SUMIF(SPC!$A:$A,$B11,SPC!$P:$P)</f>
        <v>0</v>
      </c>
      <c r="I66" s="34">
        <f>COUNTIFS(SPC!$A:$A,$B11,SPC!$Q:$Q,"영업중")</f>
        <v>0</v>
      </c>
      <c r="J66" s="34">
        <f>SUMIF(SPC!$A:$A,$B11,SPC!$R:$R)</f>
        <v>0</v>
      </c>
      <c r="K66" s="35">
        <f>SUMIF(SPC!$A:$A,$B11,SPC!$S:$S)</f>
        <v>0</v>
      </c>
      <c r="L66" s="34">
        <f>COUNTIFS(SPC!$A:$A,$B11,SPC!$T:$T,"영업중")</f>
        <v>0</v>
      </c>
      <c r="M66" s="34">
        <f>SUMIF(SPC!$A:$A,$B11,SPC!$U:$U)</f>
        <v>0</v>
      </c>
      <c r="N66" s="35">
        <f>SUMIF(SPC!$A:$A,$B11,SPC!$V:$V)</f>
        <v>0</v>
      </c>
      <c r="O66" s="34">
        <f>COUNTIFS(SPC!$A:$A,$B11,SPC!$W:$W,"영업중")</f>
        <v>0</v>
      </c>
      <c r="P66" s="34">
        <f>SUMIF(SPC!$A:$A,$B11,SPC!$X:$X)</f>
        <v>0</v>
      </c>
      <c r="Q66" s="35">
        <f>SUMIF(SPC!$A:$A,$B11,SPC!$Y:$Y)</f>
        <v>0</v>
      </c>
      <c r="R66" s="34">
        <f>COUNTIFS(SPC!$A:$A,$B11,SPC!$Z:$Z,"영업중")</f>
        <v>0</v>
      </c>
      <c r="S66" s="34">
        <f>SUMIF(SPC!$A:$A,$B11,SPC!$AA:$AA)</f>
        <v>0</v>
      </c>
      <c r="T66" s="35">
        <f>SUMIF(SPC!$A:$A,$B11,SPC!$AB:$AB)</f>
        <v>0</v>
      </c>
      <c r="U66" s="34">
        <f>COUNTIFS(SPC!$A:$A,$B11,SPC!$AC:$AC,"영업중")</f>
        <v>0</v>
      </c>
      <c r="V66" s="34">
        <f>SUMIF(SPC!$A:$A,$B11,SPC!$AD:$AD)</f>
        <v>0</v>
      </c>
      <c r="W66" s="35">
        <f>SUMIF(SPC!$A:$A,$B11,SPC!$AE:$AE)</f>
        <v>0</v>
      </c>
      <c r="X66" s="34">
        <f>COUNTIFS(SPC!$A:$A,$B11,SPC!$AF:$AF,"영업중")</f>
        <v>0</v>
      </c>
      <c r="Y66" s="34">
        <f>SUMIF(SPC!$A:$A,$B11,SPC!$AG:$AG)</f>
        <v>0</v>
      </c>
      <c r="Z66" s="35">
        <f>SUMIF(SPC!$A:$A,$B11,SPC!$AH:$AH)</f>
        <v>0</v>
      </c>
      <c r="AA66" s="34">
        <f>COUNTIFS(SPC!$A:$A,$B11,SPC!$AI:$AI,"영업중")</f>
        <v>0</v>
      </c>
      <c r="AB66" s="34">
        <f>SUMIF(SPC!$A:$A,$B11,SPC!$AJ:$AJ)</f>
        <v>0</v>
      </c>
      <c r="AC66" s="35">
        <f>SUMIF(SPC!$A:$A,$B11,SPC!$AK:$AK)</f>
        <v>0</v>
      </c>
      <c r="AD66" s="34">
        <f>COUNTIFS(SPC!$A:$A,$B11,SPC!$AL:$AL,"영업중")</f>
        <v>0</v>
      </c>
      <c r="AE66" s="34">
        <f>SUMIF(SPC!$A:$A,$B11,SPC!$AM:$AM)</f>
        <v>0</v>
      </c>
      <c r="AF66" s="35">
        <f>SUMIF(SPC!$A:$A,$B11,SPC!$AN:$AN)</f>
        <v>0</v>
      </c>
      <c r="AG66" s="34">
        <f>COUNTIFS(SPC!$A:$A,$B11,SPC!$AO:$AO,"영업중")</f>
        <v>0</v>
      </c>
      <c r="AH66" s="34">
        <f>SUMIF(SPC!$A:$A,$B11,SPC!$AP:$AP)</f>
        <v>0</v>
      </c>
      <c r="AI66" s="35">
        <f>SUMIF(SPC!$A:$A,$B11,SPC!$AQ:$AQ)</f>
        <v>0</v>
      </c>
      <c r="AJ66" s="34">
        <f>COUNTIFS(SPC!$A:$A,$B11,SPC!$AR:$AR,"영업중")</f>
        <v>0</v>
      </c>
      <c r="AK66" s="34">
        <f>SUMIF(SPC!$A:$A,$B11,SPC!$AS:$AS)</f>
        <v>0</v>
      </c>
      <c r="AL66" s="18">
        <f>SUMIF(SPC!$A:$A,$B11,SPC!$AT:$AT)</f>
        <v>0</v>
      </c>
    </row>
    <row r="67" spans="2:38" ht="17.25" customHeight="1">
      <c r="B67" s="36"/>
      <c r="C67" s="20">
        <f>SUM(C63:C66)</f>
        <v>0</v>
      </c>
      <c r="D67" s="21">
        <f>SUM(D63:D66)</f>
        <v>0</v>
      </c>
      <c r="E67" s="22">
        <f t="shared" ref="E67:G67" si="18">SUM(E63:E66)</f>
        <v>0</v>
      </c>
      <c r="F67" s="21">
        <f t="shared" si="18"/>
        <v>0</v>
      </c>
      <c r="G67" s="21">
        <f t="shared" si="18"/>
        <v>0</v>
      </c>
      <c r="H67" s="22">
        <f t="shared" ref="H67:AL67" si="19">SUM(H63:H66)</f>
        <v>0</v>
      </c>
      <c r="I67" s="21">
        <f t="shared" si="19"/>
        <v>0</v>
      </c>
      <c r="J67" s="21">
        <f t="shared" si="19"/>
        <v>0</v>
      </c>
      <c r="K67" s="22">
        <f t="shared" si="19"/>
        <v>0</v>
      </c>
      <c r="L67" s="21">
        <f t="shared" si="19"/>
        <v>0</v>
      </c>
      <c r="M67" s="21">
        <f t="shared" si="19"/>
        <v>0</v>
      </c>
      <c r="N67" s="22">
        <f t="shared" si="19"/>
        <v>0</v>
      </c>
      <c r="O67" s="21">
        <f t="shared" si="19"/>
        <v>0</v>
      </c>
      <c r="P67" s="21">
        <f t="shared" si="19"/>
        <v>0</v>
      </c>
      <c r="Q67" s="22">
        <f t="shared" si="19"/>
        <v>0</v>
      </c>
      <c r="R67" s="21">
        <f t="shared" si="19"/>
        <v>0</v>
      </c>
      <c r="S67" s="21">
        <f t="shared" si="19"/>
        <v>0</v>
      </c>
      <c r="T67" s="22">
        <f t="shared" si="19"/>
        <v>0</v>
      </c>
      <c r="U67" s="21">
        <f t="shared" si="19"/>
        <v>0</v>
      </c>
      <c r="V67" s="21">
        <f t="shared" si="19"/>
        <v>0</v>
      </c>
      <c r="W67" s="22">
        <f t="shared" si="19"/>
        <v>0</v>
      </c>
      <c r="X67" s="21">
        <f t="shared" si="19"/>
        <v>0</v>
      </c>
      <c r="Y67" s="21">
        <f t="shared" si="19"/>
        <v>0</v>
      </c>
      <c r="Z67" s="22">
        <f t="shared" si="19"/>
        <v>0</v>
      </c>
      <c r="AA67" s="21">
        <f t="shared" si="19"/>
        <v>0</v>
      </c>
      <c r="AB67" s="21">
        <f t="shared" si="19"/>
        <v>0</v>
      </c>
      <c r="AC67" s="22">
        <f t="shared" si="19"/>
        <v>0</v>
      </c>
      <c r="AD67" s="21">
        <f t="shared" si="19"/>
        <v>0</v>
      </c>
      <c r="AE67" s="21">
        <f t="shared" si="19"/>
        <v>0</v>
      </c>
      <c r="AF67" s="22">
        <f t="shared" si="19"/>
        <v>0</v>
      </c>
      <c r="AG67" s="21">
        <f t="shared" si="19"/>
        <v>0</v>
      </c>
      <c r="AH67" s="21">
        <f t="shared" si="19"/>
        <v>0</v>
      </c>
      <c r="AI67" s="22">
        <f t="shared" si="19"/>
        <v>0</v>
      </c>
      <c r="AJ67" s="21">
        <f t="shared" si="19"/>
        <v>0</v>
      </c>
      <c r="AK67" s="21">
        <f t="shared" si="19"/>
        <v>0</v>
      </c>
      <c r="AL67" s="23">
        <f t="shared" si="19"/>
        <v>0</v>
      </c>
    </row>
    <row r="68" spans="2:38" s="4" customFormat="1" ht="20.25" customHeight="1">
      <c r="B68" s="101" t="s">
        <v>63</v>
      </c>
      <c r="C68" s="101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2:38" ht="17.25" customHeight="1">
      <c r="B69" s="9" t="s">
        <v>4</v>
      </c>
      <c r="C69" s="37" t="s">
        <v>5</v>
      </c>
      <c r="D69" s="38" t="s">
        <v>6</v>
      </c>
      <c r="E69" s="39" t="s">
        <v>7</v>
      </c>
      <c r="F69" s="37" t="s">
        <v>8</v>
      </c>
      <c r="G69" s="38" t="s">
        <v>9</v>
      </c>
      <c r="H69" s="39" t="s">
        <v>10</v>
      </c>
      <c r="I69" s="37" t="s">
        <v>11</v>
      </c>
      <c r="J69" s="38" t="s">
        <v>12</v>
      </c>
      <c r="K69" s="39" t="s">
        <v>13</v>
      </c>
      <c r="L69" s="37" t="s">
        <v>14</v>
      </c>
      <c r="M69" s="38" t="s">
        <v>15</v>
      </c>
      <c r="N69" s="39" t="s">
        <v>16</v>
      </c>
      <c r="O69" s="37" t="s">
        <v>17</v>
      </c>
      <c r="P69" s="38" t="s">
        <v>18</v>
      </c>
      <c r="Q69" s="39" t="s">
        <v>19</v>
      </c>
      <c r="R69" s="37" t="s">
        <v>20</v>
      </c>
      <c r="S69" s="38" t="s">
        <v>21</v>
      </c>
      <c r="T69" s="39" t="s">
        <v>22</v>
      </c>
      <c r="U69" s="37" t="s">
        <v>23</v>
      </c>
      <c r="V69" s="38" t="s">
        <v>24</v>
      </c>
      <c r="W69" s="39" t="s">
        <v>25</v>
      </c>
      <c r="X69" s="37" t="s">
        <v>26</v>
      </c>
      <c r="Y69" s="38" t="s">
        <v>27</v>
      </c>
      <c r="Z69" s="39" t="s">
        <v>28</v>
      </c>
      <c r="AA69" s="37" t="s">
        <v>29</v>
      </c>
      <c r="AB69" s="38" t="s">
        <v>30</v>
      </c>
      <c r="AC69" s="39" t="s">
        <v>31</v>
      </c>
      <c r="AD69" s="37" t="s">
        <v>32</v>
      </c>
      <c r="AE69" s="38" t="s">
        <v>33</v>
      </c>
      <c r="AF69" s="39" t="s">
        <v>34</v>
      </c>
      <c r="AG69" s="37" t="s">
        <v>35</v>
      </c>
      <c r="AH69" s="38" t="s">
        <v>36</v>
      </c>
      <c r="AI69" s="39" t="s">
        <v>37</v>
      </c>
      <c r="AJ69" s="37" t="s">
        <v>38</v>
      </c>
      <c r="AK69" s="38" t="s">
        <v>39</v>
      </c>
      <c r="AL69" s="40" t="s">
        <v>40</v>
      </c>
    </row>
    <row r="70" spans="2:38" ht="17.25" customHeight="1">
      <c r="B70" s="14" t="str">
        <f>$B$8</f>
        <v>신지수</v>
      </c>
      <c r="C70" s="15">
        <f>COUNTIFS(KICC!$A:$A,$B8,KICC!$K:$K,"영업중")</f>
        <v>0</v>
      </c>
      <c r="D70" s="34">
        <f>SUMIF(KICC!$A:$A,$B8,KICC!$L:$L)</f>
        <v>0</v>
      </c>
      <c r="E70" s="35">
        <f>SUMIF(KICC!$A:$A,$B8,KICC!$M:$M)</f>
        <v>0</v>
      </c>
      <c r="F70" s="34">
        <f>COUNTIFS(KICC!$A:$A,$B8,KICC!$N:$N,"영업중")</f>
        <v>0</v>
      </c>
      <c r="G70" s="34">
        <f>SUMIF(KICC!$A:$A,$B8,KICC!$O:$O)</f>
        <v>0</v>
      </c>
      <c r="H70" s="35">
        <f>SUMIF(KICC!$A:$A,$B8,KICC!$P:$P)</f>
        <v>0</v>
      </c>
      <c r="I70" s="34">
        <f>COUNTIFS(KICC!$A:$A,$B8,KICC!$Q:$Q,"영업중")</f>
        <v>0</v>
      </c>
      <c r="J70" s="34">
        <f>SUMIF(KICC!$A:$A,$B8,KICC!$R:$R)</f>
        <v>0</v>
      </c>
      <c r="K70" s="35">
        <f>SUMIF(KICC!$A:$A,$B8,KICC!$S:$S)</f>
        <v>0</v>
      </c>
      <c r="L70" s="34">
        <f>COUNTIFS(KICC!$A:$A,$B8,KICC!$T:$T,"영업중")</f>
        <v>0</v>
      </c>
      <c r="M70" s="34">
        <f>SUMIF(KICC!$A:$A,$B8,KICC!$U:$U)</f>
        <v>0</v>
      </c>
      <c r="N70" s="35">
        <f>SUMIF(KICC!$A:$A,$B8,KICC!$V:$V)</f>
        <v>0</v>
      </c>
      <c r="O70" s="34">
        <f>COUNTIFS(KICC!$A:$A,$B8,KICC!$W:$W,"영업중")</f>
        <v>0</v>
      </c>
      <c r="P70" s="34">
        <f>SUMIF(KICC!$A:$A,$B8,KICC!$X:$X)</f>
        <v>0</v>
      </c>
      <c r="Q70" s="35">
        <f>SUMIF(KICC!$A:$A,$B8,KICC!$Y:$Y)</f>
        <v>0</v>
      </c>
      <c r="R70" s="34">
        <f>COUNTIFS(KICC!$A:$A,$B8,KICC!$Z:$Z,"영업중")</f>
        <v>0</v>
      </c>
      <c r="S70" s="34">
        <f>SUMIF(KICC!$A:$A,$B8,KICC!$AA:$AA)</f>
        <v>0</v>
      </c>
      <c r="T70" s="35">
        <f>SUMIF(KICC!$A:$A,$B8,KICC!$AB:$AB)</f>
        <v>0</v>
      </c>
      <c r="U70" s="34">
        <f>COUNTIFS(KICC!$A:$A,$B8,KICC!$AC:$AC,"영업중")</f>
        <v>0</v>
      </c>
      <c r="V70" s="34">
        <f>SUMIF(KICC!$A:$A,$B8,KICC!$AD:$AD)</f>
        <v>0</v>
      </c>
      <c r="W70" s="35">
        <f>SUMIF(KICC!$A:$A,$B8,KICC!$AE:$AE)</f>
        <v>0</v>
      </c>
      <c r="X70" s="34">
        <f>COUNTIFS(KICC!$A:$A,$B8,KICC!$AF:$AF,"영업중")</f>
        <v>0</v>
      </c>
      <c r="Y70" s="34">
        <f>SUMIF(KICC!$A:$A,$B8,KICC!$AG:$AG)</f>
        <v>0</v>
      </c>
      <c r="Z70" s="35">
        <f>SUMIF(KICC!$A:$A,$B8,KICC!$AH:$AH)</f>
        <v>0</v>
      </c>
      <c r="AA70" s="34">
        <f>COUNTIFS(KICC!$A:$A,$B8,KICC!$AI:$AI,"영업중")</f>
        <v>0</v>
      </c>
      <c r="AB70" s="34">
        <f>SUMIF(KICC!$A:$A,$B8,KICC!$AJ:$AJ)</f>
        <v>0</v>
      </c>
      <c r="AC70" s="35">
        <f>SUMIF(KICC!$A:$A,$B8,KICC!$AK:$AK)</f>
        <v>0</v>
      </c>
      <c r="AD70" s="34">
        <f>COUNTIFS(KICC!$A:$A,$B8,KICC!$AL:$AL,"영업중")</f>
        <v>0</v>
      </c>
      <c r="AE70" s="34">
        <f>SUMIF(KICC!$A:$A,$B8,KICC!$AM:$AM)</f>
        <v>0</v>
      </c>
      <c r="AF70" s="35">
        <f>SUMIF(KICC!$A:$A,$B8,KICC!$AN:$AN)</f>
        <v>0</v>
      </c>
      <c r="AG70" s="34">
        <f>COUNTIFS(KICC!$A:$A,$B8,KICC!$AO:$AO,"영업중")</f>
        <v>0</v>
      </c>
      <c r="AH70" s="34">
        <f>SUMIF(KICC!$A:$A,$B8,KICC!$AP:$AP)</f>
        <v>0</v>
      </c>
      <c r="AI70" s="35">
        <f>SUMIF(KICC!$A:$A,$B8,KICC!$AQ:$AQ)</f>
        <v>0</v>
      </c>
      <c r="AJ70" s="34">
        <f>COUNTIFS(KICC!$A:$A,$B8,KICC!$AR:$AR,"영업중")</f>
        <v>0</v>
      </c>
      <c r="AK70" s="34">
        <f>SUMIF(KICC!$A:$A,$B8,KICC!$AS:$AS)</f>
        <v>0</v>
      </c>
      <c r="AL70" s="18">
        <f>SUMIF(KICC!$A:$A,$B8,KICC!$AT:$AT)</f>
        <v>0</v>
      </c>
    </row>
    <row r="71" spans="2:38">
      <c r="B71" s="14" t="str">
        <f>$B$9</f>
        <v>장문광</v>
      </c>
      <c r="C71" s="15">
        <f>COUNTIFS(KICC!$A:$A,$B9,KICC!$K:$K,"영업중")</f>
        <v>0</v>
      </c>
      <c r="D71" s="34">
        <f>SUMIF(KICC!$A:$A,$B9,KICC!$L:$L)</f>
        <v>0</v>
      </c>
      <c r="E71" s="35">
        <f>SUMIF(KICC!$A:$A,$B9,KICC!$M:$M)</f>
        <v>0</v>
      </c>
      <c r="F71" s="34">
        <f>COUNTIFS(KICC!$A:$A,$B9,KICC!$N:$N,"영업중")</f>
        <v>0</v>
      </c>
      <c r="G71" s="34">
        <f>SUMIF(KICC!$A:$A,$B9,KICC!$O:$O)</f>
        <v>0</v>
      </c>
      <c r="H71" s="35">
        <f>SUMIF(KICC!$A:$A,$B9,KICC!$P:$P)</f>
        <v>0</v>
      </c>
      <c r="I71" s="34">
        <f>COUNTIFS(KICC!$A:$A,$B9,KICC!$Q:$Q,"영업중")</f>
        <v>0</v>
      </c>
      <c r="J71" s="34">
        <f>SUMIF(KICC!$A:$A,$B9,KICC!$R:$R)</f>
        <v>0</v>
      </c>
      <c r="K71" s="35">
        <f>SUMIF(KICC!$A:$A,$B9,KICC!$S:$S)</f>
        <v>0</v>
      </c>
      <c r="L71" s="34">
        <f>COUNTIFS(KICC!$A:$A,$B9,KICC!$T:$T,"영업중")</f>
        <v>0</v>
      </c>
      <c r="M71" s="34">
        <f>SUMIF(KICC!$A:$A,$B9,KICC!$U:$U)</f>
        <v>0</v>
      </c>
      <c r="N71" s="35">
        <f>SUMIF(KICC!$A:$A,$B9,KICC!$V:$V)</f>
        <v>0</v>
      </c>
      <c r="O71" s="34">
        <f>COUNTIFS(KICC!$A:$A,$B9,KICC!$W:$W,"영업중")</f>
        <v>0</v>
      </c>
      <c r="P71" s="34">
        <f>SUMIF(KICC!$A:$A,$B9,KICC!$X:$X)</f>
        <v>0</v>
      </c>
      <c r="Q71" s="35">
        <f>SUMIF(KICC!$A:$A,$B9,KICC!$Y:$Y)</f>
        <v>0</v>
      </c>
      <c r="R71" s="34">
        <f>COUNTIFS(KICC!$A:$A,$B9,KICC!$Z:$Z,"영업중")</f>
        <v>0</v>
      </c>
      <c r="S71" s="34">
        <f>SUMIF(KICC!$A:$A,$B9,KICC!$AA:$AA)</f>
        <v>0</v>
      </c>
      <c r="T71" s="35">
        <f>SUMIF(KICC!$A:$A,$B9,KICC!$AB:$AB)</f>
        <v>0</v>
      </c>
      <c r="U71" s="34">
        <f>COUNTIFS(KICC!$A:$A,$B9,KICC!$AC:$AC,"영업중")</f>
        <v>0</v>
      </c>
      <c r="V71" s="34">
        <f>SUMIF(KICC!$A:$A,$B9,KICC!$AD:$AD)</f>
        <v>0</v>
      </c>
      <c r="W71" s="35">
        <f>SUMIF(KICC!$A:$A,$B9,KICC!$AE:$AE)</f>
        <v>0</v>
      </c>
      <c r="X71" s="34">
        <f>COUNTIFS(KICC!$A:$A,$B9,KICC!$AF:$AF,"영업중")</f>
        <v>0</v>
      </c>
      <c r="Y71" s="34">
        <f>SUMIF(KICC!$A:$A,$B9,KICC!$AG:$AG)</f>
        <v>0</v>
      </c>
      <c r="Z71" s="35">
        <f>SUMIF(KICC!$A:$A,$B9,KICC!$AH:$AH)</f>
        <v>0</v>
      </c>
      <c r="AA71" s="34">
        <f>COUNTIFS(KICC!$A:$A,$B9,KICC!$AI:$AI,"영업중")</f>
        <v>0</v>
      </c>
      <c r="AB71" s="34">
        <f>SUMIF(KICC!$A:$A,$B9,KICC!$AJ:$AJ)</f>
        <v>0</v>
      </c>
      <c r="AC71" s="35">
        <f>SUMIF(KICC!$A:$A,$B9,KICC!$AK:$AK)</f>
        <v>0</v>
      </c>
      <c r="AD71" s="34">
        <f>COUNTIFS(KICC!$A:$A,$B9,KICC!$AL:$AL,"영업중")</f>
        <v>0</v>
      </c>
      <c r="AE71" s="34">
        <f>SUMIF(KICC!$A:$A,$B9,KICC!$AM:$AM)</f>
        <v>0</v>
      </c>
      <c r="AF71" s="35">
        <f>SUMIF(KICC!$A:$A,$B9,KICC!$AN:$AN)</f>
        <v>0</v>
      </c>
      <c r="AG71" s="34">
        <f>COUNTIFS(KICC!$A:$A,$B9,KICC!$AO:$AO,"영업중")</f>
        <v>0</v>
      </c>
      <c r="AH71" s="34">
        <f>SUMIF(KICC!$A:$A,$B9,KICC!$AP:$AP)</f>
        <v>0</v>
      </c>
      <c r="AI71" s="35">
        <f>SUMIF(KICC!$A:$A,$B9,KICC!$AQ:$AQ)</f>
        <v>0</v>
      </c>
      <c r="AJ71" s="34">
        <f>COUNTIFS(KICC!$A:$A,$B9,KICC!$AR:$AR,"영업중")</f>
        <v>0</v>
      </c>
      <c r="AK71" s="34">
        <f>SUMIF(KICC!$A:$A,$B9,KICC!$AS:$AS)</f>
        <v>0</v>
      </c>
      <c r="AL71" s="18">
        <f>SUMIF(KICC!$A:$A,$B9,KICC!$AT:$AT)</f>
        <v>0</v>
      </c>
    </row>
    <row r="72" spans="2:38">
      <c r="B72" s="14" t="str">
        <f>$B$10</f>
        <v>이준호</v>
      </c>
      <c r="C72" s="15">
        <f>COUNTIFS(KICC!$A:$A,$B10,KICC!$K:$K,"영업중")</f>
        <v>0</v>
      </c>
      <c r="D72" s="34">
        <f>SUMIF(KICC!$A:$A,$B10,KICC!$L:$L)</f>
        <v>0</v>
      </c>
      <c r="E72" s="35">
        <f>SUMIF(KICC!$A:$A,$B10,KICC!$M:$M)</f>
        <v>0</v>
      </c>
      <c r="F72" s="34">
        <f>COUNTIFS(KICC!$A:$A,$B10,KICC!$N:$N,"영업중")</f>
        <v>0</v>
      </c>
      <c r="G72" s="34">
        <f>SUMIF(KICC!$A:$A,$B10,KICC!$O:$O)</f>
        <v>0</v>
      </c>
      <c r="H72" s="35">
        <f>SUMIF(KICC!$A:$A,$B10,KICC!$P:$P)</f>
        <v>0</v>
      </c>
      <c r="I72" s="34">
        <f>COUNTIFS(KICC!$A:$A,$B10,KICC!$Q:$Q,"영업중")</f>
        <v>0</v>
      </c>
      <c r="J72" s="34">
        <f>SUMIF(KICC!$A:$A,$B10,KICC!$R:$R)</f>
        <v>0</v>
      </c>
      <c r="K72" s="35">
        <f>SUMIF(KICC!$A:$A,$B10,KICC!$S:$S)</f>
        <v>0</v>
      </c>
      <c r="L72" s="34">
        <f>COUNTIFS(KICC!$A:$A,$B10,KICC!$T:$T,"영업중")</f>
        <v>0</v>
      </c>
      <c r="M72" s="34">
        <f>SUMIF(KICC!$A:$A,$B10,KICC!$U:$U)</f>
        <v>0</v>
      </c>
      <c r="N72" s="35">
        <f>SUMIF(KICC!$A:$A,$B10,KICC!$V:$V)</f>
        <v>0</v>
      </c>
      <c r="O72" s="34">
        <f>COUNTIFS(KICC!$A:$A,$B10,KICC!$W:$W,"영업중")</f>
        <v>0</v>
      </c>
      <c r="P72" s="34">
        <f>SUMIF(KICC!$A:$A,$B10,KICC!$X:$X)</f>
        <v>0</v>
      </c>
      <c r="Q72" s="35">
        <f>SUMIF(KICC!$A:$A,$B10,KICC!$Y:$Y)</f>
        <v>0</v>
      </c>
      <c r="R72" s="34">
        <f>COUNTIFS(KICC!$A:$A,$B10,KICC!$Z:$Z,"영업중")</f>
        <v>0</v>
      </c>
      <c r="S72" s="34">
        <f>SUMIF(KICC!$A:$A,$B10,KICC!$AA:$AA)</f>
        <v>0</v>
      </c>
      <c r="T72" s="35">
        <f>SUMIF(KICC!$A:$A,$B10,KICC!$AB:$AB)</f>
        <v>0</v>
      </c>
      <c r="U72" s="34">
        <f>COUNTIFS(KICC!$A:$A,$B10,KICC!$AC:$AC,"영업중")</f>
        <v>0</v>
      </c>
      <c r="V72" s="34">
        <f>SUMIF(KICC!$A:$A,$B10,KICC!$AD:$AD)</f>
        <v>0</v>
      </c>
      <c r="W72" s="35">
        <f>SUMIF(KICC!$A:$A,$B10,KICC!$AE:$AE)</f>
        <v>0</v>
      </c>
      <c r="X72" s="34">
        <f>COUNTIFS(KICC!$A:$A,$B10,KICC!$AF:$AF,"영업중")</f>
        <v>0</v>
      </c>
      <c r="Y72" s="34">
        <f>SUMIF(KICC!$A:$A,$B10,KICC!$AG:$AG)</f>
        <v>0</v>
      </c>
      <c r="Z72" s="35">
        <f>SUMIF(KICC!$A:$A,$B10,KICC!$AH:$AH)</f>
        <v>0</v>
      </c>
      <c r="AA72" s="34">
        <f>COUNTIFS(KICC!$A:$A,$B10,KICC!$AI:$AI,"영업중")</f>
        <v>0</v>
      </c>
      <c r="AB72" s="34">
        <f>SUMIF(KICC!$A:$A,$B10,KICC!$AJ:$AJ)</f>
        <v>0</v>
      </c>
      <c r="AC72" s="35">
        <f>SUMIF(KICC!$A:$A,$B10,KICC!$AK:$AK)</f>
        <v>0</v>
      </c>
      <c r="AD72" s="34">
        <f>COUNTIFS(KICC!$A:$A,$B10,KICC!$AL:$AL,"영업중")</f>
        <v>0</v>
      </c>
      <c r="AE72" s="34">
        <f>SUMIF(KICC!$A:$A,$B10,KICC!$AM:$AM)</f>
        <v>0</v>
      </c>
      <c r="AF72" s="35">
        <f>SUMIF(KICC!$A:$A,$B10,KICC!$AN:$AN)</f>
        <v>0</v>
      </c>
      <c r="AG72" s="34">
        <f>COUNTIFS(KICC!$A:$A,$B10,KICC!$AO:$AO,"영업중")</f>
        <v>0</v>
      </c>
      <c r="AH72" s="34">
        <f>SUMIF(KICC!$A:$A,$B10,KICC!$AP:$AP)</f>
        <v>0</v>
      </c>
      <c r="AI72" s="35">
        <f>SUMIF(KICC!$A:$A,$B10,KICC!$AQ:$AQ)</f>
        <v>0</v>
      </c>
      <c r="AJ72" s="34">
        <f>COUNTIFS(KICC!$A:$A,$B10,KICC!$AR:$AR,"영업중")</f>
        <v>0</v>
      </c>
      <c r="AK72" s="34">
        <f>SUMIF(KICC!$A:$A,$B10,KICC!$AS:$AS)</f>
        <v>0</v>
      </c>
      <c r="AL72" s="18">
        <f>SUMIF(KICC!$A:$A,$B10,KICC!$AT:$AT)</f>
        <v>0</v>
      </c>
    </row>
    <row r="73" spans="2:38">
      <c r="B73" s="14" t="str">
        <f>$B$11</f>
        <v>서제삼</v>
      </c>
      <c r="C73" s="15">
        <f>COUNTIFS(KICC!$A:$A,$B11,KICC!$K:$K,"영업중")</f>
        <v>0</v>
      </c>
      <c r="D73" s="34">
        <f>SUMIF(KICC!$A:$A,$B11,KICC!$L:$L)</f>
        <v>0</v>
      </c>
      <c r="E73" s="35">
        <f>SUMIF(KICC!$A:$A,$B11,KICC!$M:$M)</f>
        <v>0</v>
      </c>
      <c r="F73" s="34">
        <f>COUNTIFS(KICC!$A:$A,$B11,KICC!$N:$N,"영업중")</f>
        <v>0</v>
      </c>
      <c r="G73" s="34">
        <f>SUMIF(KICC!$A:$A,$B11,KICC!$O:$O)</f>
        <v>0</v>
      </c>
      <c r="H73" s="35">
        <f>SUMIF(KICC!$A:$A,$B11,KICC!$P:$P)</f>
        <v>0</v>
      </c>
      <c r="I73" s="34">
        <f>COUNTIFS(KICC!$A:$A,$B11,KICC!$Q:$Q,"영업중")</f>
        <v>0</v>
      </c>
      <c r="J73" s="34">
        <f>SUMIF(KICC!$A:$A,$B11,KICC!$R:$R)</f>
        <v>0</v>
      </c>
      <c r="K73" s="35">
        <f>SUMIF(KICC!$A:$A,$B11,KICC!$S:$S)</f>
        <v>0</v>
      </c>
      <c r="L73" s="34">
        <f>COUNTIFS(KICC!$A:$A,$B11,KICC!$T:$T,"영업중")</f>
        <v>0</v>
      </c>
      <c r="M73" s="34">
        <f>SUMIF(KICC!$A:$A,$B11,KICC!$U:$U)</f>
        <v>0</v>
      </c>
      <c r="N73" s="35">
        <f>SUMIF(KICC!$A:$A,$B11,KICC!$V:$V)</f>
        <v>0</v>
      </c>
      <c r="O73" s="34">
        <f>COUNTIFS(KICC!$A:$A,$B11,KICC!$W:$W,"영업중")</f>
        <v>0</v>
      </c>
      <c r="P73" s="34">
        <f>SUMIF(KICC!$A:$A,$B11,KICC!$X:$X)</f>
        <v>0</v>
      </c>
      <c r="Q73" s="35">
        <f>SUMIF(KICC!$A:$A,$B11,KICC!$Y:$Y)</f>
        <v>0</v>
      </c>
      <c r="R73" s="34">
        <f>COUNTIFS(KICC!$A:$A,$B11,KICC!$Z:$Z,"영업중")</f>
        <v>0</v>
      </c>
      <c r="S73" s="34">
        <f>SUMIF(KICC!$A:$A,$B11,KICC!$AA:$AA)</f>
        <v>0</v>
      </c>
      <c r="T73" s="35">
        <f>SUMIF(KICC!$A:$A,$B11,KICC!$AB:$AB)</f>
        <v>0</v>
      </c>
      <c r="U73" s="34">
        <f>COUNTIFS(KICC!$A:$A,$B11,KICC!$AC:$AC,"영업중")</f>
        <v>0</v>
      </c>
      <c r="V73" s="34">
        <f>SUMIF(KICC!$A:$A,$B11,KICC!$AD:$AD)</f>
        <v>0</v>
      </c>
      <c r="W73" s="35">
        <f>SUMIF(KICC!$A:$A,$B11,KICC!$AE:$AE)</f>
        <v>0</v>
      </c>
      <c r="X73" s="34">
        <f>COUNTIFS(KICC!$A:$A,$B11,KICC!$AF:$AF,"영업중")</f>
        <v>0</v>
      </c>
      <c r="Y73" s="34">
        <f>SUMIF(KICC!$A:$A,$B11,KICC!$AG:$AG)</f>
        <v>0</v>
      </c>
      <c r="Z73" s="35">
        <f>SUMIF(KICC!$A:$A,$B11,KICC!$AH:$AH)</f>
        <v>0</v>
      </c>
      <c r="AA73" s="34">
        <f>COUNTIFS(KICC!$A:$A,$B11,KICC!$AI:$AI,"영업중")</f>
        <v>0</v>
      </c>
      <c r="AB73" s="34">
        <f>SUMIF(KICC!$A:$A,$B11,KICC!$AJ:$AJ)</f>
        <v>0</v>
      </c>
      <c r="AC73" s="35">
        <f>SUMIF(KICC!$A:$A,$B11,KICC!$AK:$AK)</f>
        <v>0</v>
      </c>
      <c r="AD73" s="34">
        <f>COUNTIFS(KICC!$A:$A,$B11,KICC!$AL:$AL,"영업중")</f>
        <v>0</v>
      </c>
      <c r="AE73" s="34">
        <f>SUMIF(KICC!$A:$A,$B11,KICC!$AM:$AM)</f>
        <v>0</v>
      </c>
      <c r="AF73" s="35">
        <f>SUMIF(KICC!$A:$A,$B11,KICC!$AN:$AN)</f>
        <v>0</v>
      </c>
      <c r="AG73" s="34">
        <f>COUNTIFS(KICC!$A:$A,$B11,KICC!$AO:$AO,"영업중")</f>
        <v>0</v>
      </c>
      <c r="AH73" s="34">
        <f>SUMIF(KICC!$A:$A,$B11,KICC!$AP:$AP)</f>
        <v>0</v>
      </c>
      <c r="AI73" s="35">
        <f>SUMIF(KICC!$A:$A,$B11,KICC!$AQ:$AQ)</f>
        <v>0</v>
      </c>
      <c r="AJ73" s="34">
        <f>COUNTIFS(KICC!$A:$A,$B11,KICC!$AR:$AR,"영업중")</f>
        <v>0</v>
      </c>
      <c r="AK73" s="34">
        <f>SUMIF(KICC!$A:$A,$B11,KICC!$AS:$AS)</f>
        <v>0</v>
      </c>
      <c r="AL73" s="18">
        <f>SUMIF(KICC!$A:$A,$B11,KICC!$AT:$AT)</f>
        <v>0</v>
      </c>
    </row>
    <row r="74" spans="2:38" ht="17.25" customHeight="1">
      <c r="B74" s="36"/>
      <c r="C74" s="20">
        <f>SUM(C70:C73)</f>
        <v>0</v>
      </c>
      <c r="D74" s="21">
        <f>SUM(D70:D73)</f>
        <v>0</v>
      </c>
      <c r="E74" s="22">
        <f t="shared" ref="E74:G74" si="20">SUM(E70:E73)</f>
        <v>0</v>
      </c>
      <c r="F74" s="21">
        <f t="shared" si="20"/>
        <v>0</v>
      </c>
      <c r="G74" s="21">
        <f t="shared" si="20"/>
        <v>0</v>
      </c>
      <c r="H74" s="22">
        <f t="shared" ref="H74:AL74" si="21">SUM(H70:H73)</f>
        <v>0</v>
      </c>
      <c r="I74" s="21">
        <f t="shared" si="21"/>
        <v>0</v>
      </c>
      <c r="J74" s="21">
        <f t="shared" si="21"/>
        <v>0</v>
      </c>
      <c r="K74" s="22">
        <f t="shared" si="21"/>
        <v>0</v>
      </c>
      <c r="L74" s="21">
        <f t="shared" si="21"/>
        <v>0</v>
      </c>
      <c r="M74" s="21">
        <f t="shared" si="21"/>
        <v>0</v>
      </c>
      <c r="N74" s="22">
        <f t="shared" si="21"/>
        <v>0</v>
      </c>
      <c r="O74" s="21">
        <f t="shared" si="21"/>
        <v>0</v>
      </c>
      <c r="P74" s="21">
        <f t="shared" si="21"/>
        <v>0</v>
      </c>
      <c r="Q74" s="22">
        <f t="shared" si="21"/>
        <v>0</v>
      </c>
      <c r="R74" s="21">
        <f t="shared" si="21"/>
        <v>0</v>
      </c>
      <c r="S74" s="21">
        <f t="shared" si="21"/>
        <v>0</v>
      </c>
      <c r="T74" s="22">
        <f t="shared" si="21"/>
        <v>0</v>
      </c>
      <c r="U74" s="21">
        <f t="shared" si="21"/>
        <v>0</v>
      </c>
      <c r="V74" s="21">
        <f t="shared" si="21"/>
        <v>0</v>
      </c>
      <c r="W74" s="22">
        <f t="shared" si="21"/>
        <v>0</v>
      </c>
      <c r="X74" s="21">
        <f t="shared" si="21"/>
        <v>0</v>
      </c>
      <c r="Y74" s="21">
        <f t="shared" si="21"/>
        <v>0</v>
      </c>
      <c r="Z74" s="22">
        <f t="shared" si="21"/>
        <v>0</v>
      </c>
      <c r="AA74" s="21">
        <f t="shared" si="21"/>
        <v>0</v>
      </c>
      <c r="AB74" s="21">
        <f t="shared" si="21"/>
        <v>0</v>
      </c>
      <c r="AC74" s="22">
        <f t="shared" si="21"/>
        <v>0</v>
      </c>
      <c r="AD74" s="21">
        <f t="shared" si="21"/>
        <v>0</v>
      </c>
      <c r="AE74" s="21">
        <f t="shared" si="21"/>
        <v>0</v>
      </c>
      <c r="AF74" s="22">
        <f t="shared" si="21"/>
        <v>0</v>
      </c>
      <c r="AG74" s="21">
        <f t="shared" si="21"/>
        <v>0</v>
      </c>
      <c r="AH74" s="21">
        <f t="shared" si="21"/>
        <v>0</v>
      </c>
      <c r="AI74" s="22">
        <f t="shared" si="21"/>
        <v>0</v>
      </c>
      <c r="AJ74" s="21">
        <f t="shared" si="21"/>
        <v>0</v>
      </c>
      <c r="AK74" s="21">
        <f t="shared" si="21"/>
        <v>0</v>
      </c>
      <c r="AL74" s="23">
        <f t="shared" si="21"/>
        <v>0</v>
      </c>
    </row>
    <row r="75" spans="2:38" s="4" customFormat="1" ht="20.25" customHeight="1">
      <c r="B75" s="101" t="s">
        <v>64</v>
      </c>
      <c r="C75" s="10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2:38">
      <c r="B76" s="9" t="s">
        <v>4</v>
      </c>
      <c r="C76" s="10" t="s">
        <v>5</v>
      </c>
      <c r="D76" s="11" t="s">
        <v>6</v>
      </c>
      <c r="E76" s="12" t="s">
        <v>7</v>
      </c>
      <c r="F76" s="10" t="s">
        <v>8</v>
      </c>
      <c r="G76" s="11" t="s">
        <v>9</v>
      </c>
      <c r="H76" s="12" t="s">
        <v>10</v>
      </c>
      <c r="I76" s="10" t="s">
        <v>11</v>
      </c>
      <c r="J76" s="11" t="s">
        <v>12</v>
      </c>
      <c r="K76" s="12" t="s">
        <v>13</v>
      </c>
      <c r="L76" s="10" t="s">
        <v>14</v>
      </c>
      <c r="M76" s="11" t="s">
        <v>15</v>
      </c>
      <c r="N76" s="12" t="s">
        <v>16</v>
      </c>
      <c r="O76" s="10" t="s">
        <v>17</v>
      </c>
      <c r="P76" s="11" t="s">
        <v>18</v>
      </c>
      <c r="Q76" s="12" t="s">
        <v>19</v>
      </c>
      <c r="R76" s="10" t="s">
        <v>20</v>
      </c>
      <c r="S76" s="11" t="s">
        <v>21</v>
      </c>
      <c r="T76" s="12" t="s">
        <v>22</v>
      </c>
      <c r="U76" s="10" t="s">
        <v>23</v>
      </c>
      <c r="V76" s="11" t="s">
        <v>24</v>
      </c>
      <c r="W76" s="12" t="s">
        <v>25</v>
      </c>
      <c r="X76" s="10" t="s">
        <v>26</v>
      </c>
      <c r="Y76" s="11" t="s">
        <v>27</v>
      </c>
      <c r="Z76" s="12" t="s">
        <v>28</v>
      </c>
      <c r="AA76" s="10" t="s">
        <v>29</v>
      </c>
      <c r="AB76" s="11" t="s">
        <v>30</v>
      </c>
      <c r="AC76" s="12" t="s">
        <v>31</v>
      </c>
      <c r="AD76" s="10" t="s">
        <v>32</v>
      </c>
      <c r="AE76" s="11" t="s">
        <v>33</v>
      </c>
      <c r="AF76" s="12" t="s">
        <v>34</v>
      </c>
      <c r="AG76" s="10" t="s">
        <v>35</v>
      </c>
      <c r="AH76" s="11" t="s">
        <v>36</v>
      </c>
      <c r="AI76" s="12" t="s">
        <v>37</v>
      </c>
      <c r="AJ76" s="10" t="s">
        <v>38</v>
      </c>
      <c r="AK76" s="11" t="s">
        <v>39</v>
      </c>
      <c r="AL76" s="13" t="s">
        <v>40</v>
      </c>
    </row>
    <row r="77" spans="2:38">
      <c r="B77" s="14" t="str">
        <f>$B$8</f>
        <v>신지수</v>
      </c>
      <c r="C77" s="15">
        <f>COUNTIFS(COMPOSE!$A:$A,$B8,COMPOSE!$K:$K,"영업중")</f>
        <v>0</v>
      </c>
      <c r="D77" s="34">
        <f>SUMIF(COMPOSE!$A:$A,$B8,COMPOSE!$L:$L)</f>
        <v>0</v>
      </c>
      <c r="E77" s="35">
        <f>SUMIF(COMPOSE!$A:$A,$B8,COMPOSE!$M:$M)</f>
        <v>0</v>
      </c>
      <c r="F77" s="34">
        <f>COUNTIFS(COMPOSE!$A:$A,$B8,COMPOSE!$N:$N,"영업중")</f>
        <v>0</v>
      </c>
      <c r="G77" s="34">
        <f>SUMIF(COMPOSE!$A:$A,$B8,COMPOSE!$O:$O)</f>
        <v>0</v>
      </c>
      <c r="H77" s="35">
        <f>SUMIF(COMPOSE!$A:$A,$B8,COMPOSE!$P:$P)</f>
        <v>0</v>
      </c>
      <c r="I77" s="34">
        <f>COUNTIFS(COMPOSE!$A:$A,$B8,COMPOSE!$Q:$Q,"영업중")</f>
        <v>0</v>
      </c>
      <c r="J77" s="34">
        <f>SUMIF(COMPOSE!$A:$A,$B8,COMPOSE!$R:$R)</f>
        <v>0</v>
      </c>
      <c r="K77" s="35">
        <f>SUMIF(COMPOSE!$A:$A,$B8,COMPOSE!$S:$S)</f>
        <v>0</v>
      </c>
      <c r="L77" s="34">
        <f>COUNTIFS(COMPOSE!$A:$A,$B8,COMPOSE!$T:$T,"영업중")</f>
        <v>0</v>
      </c>
      <c r="M77" s="34">
        <f>SUMIF(COMPOSE!$A:$A,$B8,COMPOSE!$U:$U)</f>
        <v>0</v>
      </c>
      <c r="N77" s="35">
        <f>SUMIF(COMPOSE!$A:$A,$B8,COMPOSE!$V:$V)</f>
        <v>0</v>
      </c>
      <c r="O77" s="34">
        <f>COUNTIFS(COMPOSE!$A:$A,$B8,COMPOSE!$W:$W,"영업중")</f>
        <v>0</v>
      </c>
      <c r="P77" s="34">
        <f>SUMIF(COMPOSE!$A:$A,$B8,COMPOSE!$X:$X)</f>
        <v>0</v>
      </c>
      <c r="Q77" s="35">
        <f>SUMIF(COMPOSE!$A:$A,$B8,COMPOSE!$Y:$Y)</f>
        <v>0</v>
      </c>
      <c r="R77" s="34">
        <f>COUNTIFS(COMPOSE!$A:$A,$B8,COMPOSE!$Z:$Z,"영업중")</f>
        <v>0</v>
      </c>
      <c r="S77" s="34">
        <f>SUMIF(COMPOSE!$A:$A,$B8,COMPOSE!$AA:$AA)</f>
        <v>0</v>
      </c>
      <c r="T77" s="35">
        <f>SUMIF(COMPOSE!$A:$A,$B8,COMPOSE!$AB:$AB)</f>
        <v>0</v>
      </c>
      <c r="U77" s="34">
        <f>COUNTIFS(COMPOSE!$A:$A,$B8,COMPOSE!$AC:$AC,"영업중")</f>
        <v>0</v>
      </c>
      <c r="V77" s="34">
        <f>SUMIF(COMPOSE!$A:$A,$B8,COMPOSE!$AD:$AD)</f>
        <v>0</v>
      </c>
      <c r="W77" s="35">
        <f>SUMIF(COMPOSE!$A:$A,$B8,COMPOSE!$AE:$AE)</f>
        <v>0</v>
      </c>
      <c r="X77" s="34">
        <f>COUNTIFS(COMPOSE!$A:$A,$B8,COMPOSE!$AF:$AF,"영업중")</f>
        <v>0</v>
      </c>
      <c r="Y77" s="34">
        <f>SUMIF(COMPOSE!$A:$A,$B8,COMPOSE!$AG:$AG)</f>
        <v>0</v>
      </c>
      <c r="Z77" s="35">
        <f>SUMIF(COMPOSE!$A:$A,$B8,COMPOSE!$AH:$AH)</f>
        <v>0</v>
      </c>
      <c r="AA77" s="34">
        <f>COUNTIFS(COMPOSE!$A:$A,$B8,COMPOSE!$AI:$AI,"영업중")</f>
        <v>0</v>
      </c>
      <c r="AB77" s="34">
        <f>SUMIF(COMPOSE!$A:$A,$B8,COMPOSE!$AJ:$AJ)</f>
        <v>0</v>
      </c>
      <c r="AC77" s="35">
        <f>SUMIF(COMPOSE!$A:$A,$B8,COMPOSE!$AK:$AK)</f>
        <v>0</v>
      </c>
      <c r="AD77" s="34">
        <f>COUNTIFS(COMPOSE!$A:$A,$B8,COMPOSE!$AL:$AL,"영업중")</f>
        <v>0</v>
      </c>
      <c r="AE77" s="34">
        <f>SUMIF(COMPOSE!$A:$A,$B8,COMPOSE!$AM:$AM)</f>
        <v>0</v>
      </c>
      <c r="AF77" s="35">
        <f>SUMIF(COMPOSE!$A:$A,$B8,COMPOSE!$AN:$AN)</f>
        <v>0</v>
      </c>
      <c r="AG77" s="34">
        <f>COUNTIFS(COMPOSE!$A:$A,$B8,COMPOSE!$AO:$AO,"영업중")</f>
        <v>0</v>
      </c>
      <c r="AH77" s="34">
        <f>SUMIF(COMPOSE!$A:$A,$B8,COMPOSE!$AP:$AP)</f>
        <v>0</v>
      </c>
      <c r="AI77" s="35">
        <f>SUMIF(COMPOSE!$A:$A,$B8,COMPOSE!$AQ:$AQ)</f>
        <v>0</v>
      </c>
      <c r="AJ77" s="34">
        <f>COUNTIFS(COMPOSE!$A:$A,$B8,COMPOSE!$AR:$AR,"영업중")</f>
        <v>0</v>
      </c>
      <c r="AK77" s="34">
        <f>SUMIF(COMPOSE!$A:$A,$B8,COMPOSE!$AS:$AS)</f>
        <v>0</v>
      </c>
      <c r="AL77" s="18">
        <f>SUMIF(COMPOSE!$A:$A,$B8,COMPOSE!$AT:$AT)</f>
        <v>0</v>
      </c>
    </row>
    <row r="78" spans="2:38">
      <c r="B78" s="14" t="str">
        <f>$B$9</f>
        <v>장문광</v>
      </c>
      <c r="C78" s="15">
        <f>COUNTIFS(COMPOSE!$A:$A,$B9,COMPOSE!$K:$K,"영업중")</f>
        <v>0</v>
      </c>
      <c r="D78" s="34">
        <f>SUMIF(COMPOSE!$A:$A,$B9,COMPOSE!$L:$L)</f>
        <v>0</v>
      </c>
      <c r="E78" s="35">
        <f>SUMIF(COMPOSE!$A:$A,$B9,COMPOSE!$M:$M)</f>
        <v>0</v>
      </c>
      <c r="F78" s="34">
        <f>COUNTIFS(COMPOSE!$A:$A,$B9,COMPOSE!$N:$N,"영업중")</f>
        <v>0</v>
      </c>
      <c r="G78" s="34">
        <f>SUMIF(COMPOSE!$A:$A,$B9,COMPOSE!$O:$O)</f>
        <v>0</v>
      </c>
      <c r="H78" s="35">
        <f>SUMIF(COMPOSE!$A:$A,$B9,COMPOSE!$P:$P)</f>
        <v>0</v>
      </c>
      <c r="I78" s="34">
        <f>COUNTIFS(COMPOSE!$A:$A,$B9,COMPOSE!$Q:$Q,"영업중")</f>
        <v>0</v>
      </c>
      <c r="J78" s="34">
        <f>SUMIF(COMPOSE!$A:$A,$B9,COMPOSE!$R:$R)</f>
        <v>0</v>
      </c>
      <c r="K78" s="35">
        <f>SUMIF(COMPOSE!$A:$A,$B9,COMPOSE!$S:$S)</f>
        <v>0</v>
      </c>
      <c r="L78" s="34">
        <f>COUNTIFS(COMPOSE!$A:$A,$B9,COMPOSE!$T:$T,"영업중")</f>
        <v>0</v>
      </c>
      <c r="M78" s="34">
        <f>SUMIF(COMPOSE!$A:$A,$B9,COMPOSE!$U:$U)</f>
        <v>0</v>
      </c>
      <c r="N78" s="35">
        <f>SUMIF(COMPOSE!$A:$A,$B9,COMPOSE!$V:$V)</f>
        <v>0</v>
      </c>
      <c r="O78" s="34">
        <f>COUNTIFS(COMPOSE!$A:$A,$B9,COMPOSE!$W:$W,"영업중")</f>
        <v>0</v>
      </c>
      <c r="P78" s="34">
        <f>SUMIF(COMPOSE!$A:$A,$B9,COMPOSE!$X:$X)</f>
        <v>0</v>
      </c>
      <c r="Q78" s="35">
        <f>SUMIF(COMPOSE!$A:$A,$B9,COMPOSE!$Y:$Y)</f>
        <v>0</v>
      </c>
      <c r="R78" s="34">
        <f>COUNTIFS(COMPOSE!$A:$A,$B9,COMPOSE!$Z:$Z,"영업중")</f>
        <v>0</v>
      </c>
      <c r="S78" s="34">
        <f>SUMIF(COMPOSE!$A:$A,$B9,COMPOSE!$AA:$AA)</f>
        <v>0</v>
      </c>
      <c r="T78" s="35">
        <f>SUMIF(COMPOSE!$A:$A,$B9,COMPOSE!$AB:$AB)</f>
        <v>0</v>
      </c>
      <c r="U78" s="34">
        <f>COUNTIFS(COMPOSE!$A:$A,$B9,COMPOSE!$AC:$AC,"영업중")</f>
        <v>0</v>
      </c>
      <c r="V78" s="34">
        <f>SUMIF(COMPOSE!$A:$A,$B9,COMPOSE!$AD:$AD)</f>
        <v>0</v>
      </c>
      <c r="W78" s="35">
        <f>SUMIF(COMPOSE!$A:$A,$B9,COMPOSE!$AE:$AE)</f>
        <v>0</v>
      </c>
      <c r="X78" s="34">
        <f>COUNTIFS(COMPOSE!$A:$A,$B9,COMPOSE!$AF:$AF,"영업중")</f>
        <v>0</v>
      </c>
      <c r="Y78" s="34">
        <f>SUMIF(COMPOSE!$A:$A,$B9,COMPOSE!$AG:$AG)</f>
        <v>0</v>
      </c>
      <c r="Z78" s="35">
        <f>SUMIF(COMPOSE!$A:$A,$B9,COMPOSE!$AH:$AH)</f>
        <v>0</v>
      </c>
      <c r="AA78" s="34">
        <f>COUNTIFS(COMPOSE!$A:$A,$B9,COMPOSE!$AI:$AI,"영업중")</f>
        <v>0</v>
      </c>
      <c r="AB78" s="34">
        <f>SUMIF(COMPOSE!$A:$A,$B9,COMPOSE!$AJ:$AJ)</f>
        <v>0</v>
      </c>
      <c r="AC78" s="35">
        <f>SUMIF(COMPOSE!$A:$A,$B9,COMPOSE!$AK:$AK)</f>
        <v>0</v>
      </c>
      <c r="AD78" s="34">
        <f>COUNTIFS(COMPOSE!$A:$A,$B9,COMPOSE!$AL:$AL,"영업중")</f>
        <v>0</v>
      </c>
      <c r="AE78" s="34">
        <f>SUMIF(COMPOSE!$A:$A,$B9,COMPOSE!$AM:$AM)</f>
        <v>0</v>
      </c>
      <c r="AF78" s="35">
        <f>SUMIF(COMPOSE!$A:$A,$B9,COMPOSE!$AN:$AN)</f>
        <v>0</v>
      </c>
      <c r="AG78" s="34">
        <f>COUNTIFS(COMPOSE!$A:$A,$B9,COMPOSE!$AO:$AO,"영업중")</f>
        <v>0</v>
      </c>
      <c r="AH78" s="34">
        <f>SUMIF(COMPOSE!$A:$A,$B9,COMPOSE!$AP:$AP)</f>
        <v>0</v>
      </c>
      <c r="AI78" s="35">
        <f>SUMIF(COMPOSE!$A:$A,$B9,COMPOSE!$AQ:$AQ)</f>
        <v>0</v>
      </c>
      <c r="AJ78" s="34">
        <f>COUNTIFS(COMPOSE!$A:$A,$B9,COMPOSE!$AR:$AR,"영업중")</f>
        <v>0</v>
      </c>
      <c r="AK78" s="34">
        <f>SUMIF(COMPOSE!$A:$A,$B9,COMPOSE!$AS:$AS)</f>
        <v>0</v>
      </c>
      <c r="AL78" s="18">
        <f>SUMIF(COMPOSE!$A:$A,$B9,COMPOSE!$AT:$AT)</f>
        <v>0</v>
      </c>
    </row>
    <row r="79" spans="2:38">
      <c r="B79" s="14" t="str">
        <f>$B$10</f>
        <v>이준호</v>
      </c>
      <c r="C79" s="15">
        <f>COUNTIFS(COMPOSE!$A:$A,$B10,COMPOSE!$K:$K,"영업중")</f>
        <v>0</v>
      </c>
      <c r="D79" s="34">
        <f>SUMIF(COMPOSE!$A:$A,$B10,COMPOSE!$L:$L)</f>
        <v>0</v>
      </c>
      <c r="E79" s="35">
        <f>SUMIF(COMPOSE!$A:$A,$B10,COMPOSE!$M:$M)</f>
        <v>0</v>
      </c>
      <c r="F79" s="34">
        <f>COUNTIFS(COMPOSE!$A:$A,$B10,COMPOSE!$N:$N,"영업중")</f>
        <v>0</v>
      </c>
      <c r="G79" s="34">
        <f>SUMIF(COMPOSE!$A:$A,$B10,COMPOSE!$O:$O)</f>
        <v>0</v>
      </c>
      <c r="H79" s="35">
        <f>SUMIF(COMPOSE!$A:$A,$B10,COMPOSE!$P:$P)</f>
        <v>0</v>
      </c>
      <c r="I79" s="34">
        <f>COUNTIFS(COMPOSE!$A:$A,$B10,COMPOSE!$Q:$Q,"영업중")</f>
        <v>0</v>
      </c>
      <c r="J79" s="34">
        <f>SUMIF(COMPOSE!$A:$A,$B10,COMPOSE!$R:$R)</f>
        <v>0</v>
      </c>
      <c r="K79" s="35">
        <f>SUMIF(COMPOSE!$A:$A,$B10,COMPOSE!$S:$S)</f>
        <v>0</v>
      </c>
      <c r="L79" s="34">
        <f>COUNTIFS(COMPOSE!$A:$A,$B10,COMPOSE!$T:$T,"영업중")</f>
        <v>0</v>
      </c>
      <c r="M79" s="34">
        <f>SUMIF(COMPOSE!$A:$A,$B10,COMPOSE!$U:$U)</f>
        <v>0</v>
      </c>
      <c r="N79" s="35">
        <f>SUMIF(COMPOSE!$A:$A,$B10,COMPOSE!$V:$V)</f>
        <v>0</v>
      </c>
      <c r="O79" s="34">
        <f>COUNTIFS(COMPOSE!$A:$A,$B10,COMPOSE!$W:$W,"영업중")</f>
        <v>0</v>
      </c>
      <c r="P79" s="34">
        <f>SUMIF(COMPOSE!$A:$A,$B10,COMPOSE!$X:$X)</f>
        <v>0</v>
      </c>
      <c r="Q79" s="35">
        <f>SUMIF(COMPOSE!$A:$A,$B10,COMPOSE!$Y:$Y)</f>
        <v>0</v>
      </c>
      <c r="R79" s="34">
        <f>COUNTIFS(COMPOSE!$A:$A,$B10,COMPOSE!$Z:$Z,"영업중")</f>
        <v>0</v>
      </c>
      <c r="S79" s="34">
        <f>SUMIF(COMPOSE!$A:$A,$B10,COMPOSE!$AA:$AA)</f>
        <v>0</v>
      </c>
      <c r="T79" s="35">
        <f>SUMIF(COMPOSE!$A:$A,$B10,COMPOSE!$AB:$AB)</f>
        <v>0</v>
      </c>
      <c r="U79" s="34">
        <f>COUNTIFS(COMPOSE!$A:$A,$B10,COMPOSE!$AC:$AC,"영업중")</f>
        <v>0</v>
      </c>
      <c r="V79" s="34">
        <f>SUMIF(COMPOSE!$A:$A,$B10,COMPOSE!$AD:$AD)</f>
        <v>0</v>
      </c>
      <c r="W79" s="35">
        <f>SUMIF(COMPOSE!$A:$A,$B10,COMPOSE!$AE:$AE)</f>
        <v>0</v>
      </c>
      <c r="X79" s="34">
        <f>COUNTIFS(COMPOSE!$A:$A,$B10,COMPOSE!$AF:$AF,"영업중")</f>
        <v>0</v>
      </c>
      <c r="Y79" s="34">
        <f>SUMIF(COMPOSE!$A:$A,$B10,COMPOSE!$AG:$AG)</f>
        <v>0</v>
      </c>
      <c r="Z79" s="35">
        <f>SUMIF(COMPOSE!$A:$A,$B10,COMPOSE!$AH:$AH)</f>
        <v>0</v>
      </c>
      <c r="AA79" s="34">
        <f>COUNTIFS(COMPOSE!$A:$A,$B10,COMPOSE!$AI:$AI,"영업중")</f>
        <v>0</v>
      </c>
      <c r="AB79" s="34">
        <f>SUMIF(COMPOSE!$A:$A,$B10,COMPOSE!$AJ:$AJ)</f>
        <v>0</v>
      </c>
      <c r="AC79" s="35">
        <f>SUMIF(COMPOSE!$A:$A,$B10,COMPOSE!$AK:$AK)</f>
        <v>0</v>
      </c>
      <c r="AD79" s="34">
        <f>COUNTIFS(COMPOSE!$A:$A,$B10,COMPOSE!$AL:$AL,"영업중")</f>
        <v>0</v>
      </c>
      <c r="AE79" s="34">
        <f>SUMIF(COMPOSE!$A:$A,$B10,COMPOSE!$AM:$AM)</f>
        <v>0</v>
      </c>
      <c r="AF79" s="35">
        <f>SUMIF(COMPOSE!$A:$A,$B10,COMPOSE!$AN:$AN)</f>
        <v>0</v>
      </c>
      <c r="AG79" s="34">
        <f>COUNTIFS(COMPOSE!$A:$A,$B10,COMPOSE!$AO:$AO,"영업중")</f>
        <v>0</v>
      </c>
      <c r="AH79" s="34">
        <f>SUMIF(COMPOSE!$A:$A,$B10,COMPOSE!$AP:$AP)</f>
        <v>0</v>
      </c>
      <c r="AI79" s="35">
        <f>SUMIF(COMPOSE!$A:$A,$B10,COMPOSE!$AQ:$AQ)</f>
        <v>0</v>
      </c>
      <c r="AJ79" s="34">
        <f>COUNTIFS(COMPOSE!$A:$A,$B10,COMPOSE!$AR:$AR,"영업중")</f>
        <v>0</v>
      </c>
      <c r="AK79" s="34">
        <f>SUMIF(COMPOSE!$A:$A,$B10,COMPOSE!$AS:$AS)</f>
        <v>0</v>
      </c>
      <c r="AL79" s="18">
        <f>SUMIF(COMPOSE!$A:$A,$B10,COMPOSE!$AT:$AT)</f>
        <v>0</v>
      </c>
    </row>
    <row r="80" spans="2:38">
      <c r="B80" s="14" t="str">
        <f>$B$11</f>
        <v>서제삼</v>
      </c>
      <c r="C80" s="15">
        <f>COUNTIFS(COMPOSE!$A:$A,$B11,COMPOSE!$K:$K,"영업중")</f>
        <v>0</v>
      </c>
      <c r="D80" s="34">
        <f>SUMIF(COMPOSE!$A:$A,$B11,COMPOSE!$L:$L)</f>
        <v>0</v>
      </c>
      <c r="E80" s="35">
        <f>SUMIF(COMPOSE!$A:$A,$B11,COMPOSE!$M:$M)</f>
        <v>0</v>
      </c>
      <c r="F80" s="34">
        <f>COUNTIFS(COMPOSE!$A:$A,$B11,COMPOSE!$N:$N,"영업중")</f>
        <v>0</v>
      </c>
      <c r="G80" s="34">
        <f>SUMIF(COMPOSE!$A:$A,$B11,COMPOSE!$O:$O)</f>
        <v>0</v>
      </c>
      <c r="H80" s="35">
        <f>SUMIF(COMPOSE!$A:$A,$B11,COMPOSE!$P:$P)</f>
        <v>0</v>
      </c>
      <c r="I80" s="34">
        <f>COUNTIFS(COMPOSE!$A:$A,$B11,COMPOSE!$Q:$Q,"영업중")</f>
        <v>0</v>
      </c>
      <c r="J80" s="34">
        <f>SUMIF(COMPOSE!$A:$A,$B11,COMPOSE!$R:$R)</f>
        <v>0</v>
      </c>
      <c r="K80" s="35">
        <f>SUMIF(COMPOSE!$A:$A,$B11,COMPOSE!$S:$S)</f>
        <v>0</v>
      </c>
      <c r="L80" s="34">
        <f>COUNTIFS(COMPOSE!$A:$A,$B11,COMPOSE!$T:$T,"영업중")</f>
        <v>0</v>
      </c>
      <c r="M80" s="34">
        <f>SUMIF(COMPOSE!$A:$A,$B11,COMPOSE!$U:$U)</f>
        <v>0</v>
      </c>
      <c r="N80" s="35">
        <f>SUMIF(COMPOSE!$A:$A,$B11,COMPOSE!$V:$V)</f>
        <v>0</v>
      </c>
      <c r="O80" s="34">
        <f>COUNTIFS(COMPOSE!$A:$A,$B11,COMPOSE!$W:$W,"영업중")</f>
        <v>0</v>
      </c>
      <c r="P80" s="34">
        <f>SUMIF(COMPOSE!$A:$A,$B11,COMPOSE!$X:$X)</f>
        <v>0</v>
      </c>
      <c r="Q80" s="35">
        <f>SUMIF(COMPOSE!$A:$A,$B11,COMPOSE!$Y:$Y)</f>
        <v>0</v>
      </c>
      <c r="R80" s="34">
        <f>COUNTIFS(COMPOSE!$A:$A,$B11,COMPOSE!$Z:$Z,"영업중")</f>
        <v>0</v>
      </c>
      <c r="S80" s="34">
        <f>SUMIF(COMPOSE!$A:$A,$B11,COMPOSE!$AA:$AA)</f>
        <v>0</v>
      </c>
      <c r="T80" s="35">
        <f>SUMIF(COMPOSE!$A:$A,$B11,COMPOSE!$AB:$AB)</f>
        <v>0</v>
      </c>
      <c r="U80" s="34">
        <f>COUNTIFS(COMPOSE!$A:$A,$B11,COMPOSE!$AC:$AC,"영업중")</f>
        <v>0</v>
      </c>
      <c r="V80" s="34">
        <f>SUMIF(COMPOSE!$A:$A,$B11,COMPOSE!$AD:$AD)</f>
        <v>0</v>
      </c>
      <c r="W80" s="35">
        <f>SUMIF(COMPOSE!$A:$A,$B11,COMPOSE!$AE:$AE)</f>
        <v>0</v>
      </c>
      <c r="X80" s="34">
        <f>COUNTIFS(COMPOSE!$A:$A,$B11,COMPOSE!$AF:$AF,"영업중")</f>
        <v>0</v>
      </c>
      <c r="Y80" s="34">
        <f>SUMIF(COMPOSE!$A:$A,$B11,COMPOSE!$AG:$AG)</f>
        <v>0</v>
      </c>
      <c r="Z80" s="35">
        <f>SUMIF(COMPOSE!$A:$A,$B11,COMPOSE!$AH:$AH)</f>
        <v>0</v>
      </c>
      <c r="AA80" s="34">
        <f>COUNTIFS(COMPOSE!$A:$A,$B11,COMPOSE!$AI:$AI,"영업중")</f>
        <v>0</v>
      </c>
      <c r="AB80" s="34">
        <f>SUMIF(COMPOSE!$A:$A,$B11,COMPOSE!$AJ:$AJ)</f>
        <v>0</v>
      </c>
      <c r="AC80" s="35">
        <f>SUMIF(COMPOSE!$A:$A,$B11,COMPOSE!$AK:$AK)</f>
        <v>0</v>
      </c>
      <c r="AD80" s="34">
        <f>COUNTIFS(COMPOSE!$A:$A,$B11,COMPOSE!$AL:$AL,"영업중")</f>
        <v>0</v>
      </c>
      <c r="AE80" s="34">
        <f>SUMIF(COMPOSE!$A:$A,$B11,COMPOSE!$AM:$AM)</f>
        <v>0</v>
      </c>
      <c r="AF80" s="35">
        <f>SUMIF(COMPOSE!$A:$A,$B11,COMPOSE!$AN:$AN)</f>
        <v>0</v>
      </c>
      <c r="AG80" s="34">
        <f>COUNTIFS(COMPOSE!$A:$A,$B11,COMPOSE!$AO:$AO,"영업중")</f>
        <v>0</v>
      </c>
      <c r="AH80" s="34">
        <f>SUMIF(COMPOSE!$A:$A,$B11,COMPOSE!$AP:$AP)</f>
        <v>0</v>
      </c>
      <c r="AI80" s="35">
        <f>SUMIF(COMPOSE!$A:$A,$B11,COMPOSE!$AQ:$AQ)</f>
        <v>0</v>
      </c>
      <c r="AJ80" s="34">
        <f>COUNTIFS(COMPOSE!$A:$A,$B11,COMPOSE!$AR:$AR,"영업중")</f>
        <v>0</v>
      </c>
      <c r="AK80" s="34">
        <f>SUMIF(COMPOSE!$A:$A,$B11,COMPOSE!$AS:$AS)</f>
        <v>0</v>
      </c>
      <c r="AL80" s="18">
        <f>SUMIF(COMPOSE!$A:$A,$B11,COMPOSE!$AT:$AT)</f>
        <v>0</v>
      </c>
    </row>
    <row r="81" spans="2:38" ht="17.25" customHeight="1">
      <c r="B81" s="36"/>
      <c r="C81" s="20">
        <f>SUM(C77:C80)</f>
        <v>0</v>
      </c>
      <c r="D81" s="21">
        <f t="shared" ref="D81:F81" si="22">SUM(D77:D80)</f>
        <v>0</v>
      </c>
      <c r="E81" s="22">
        <f t="shared" si="22"/>
        <v>0</v>
      </c>
      <c r="F81" s="21">
        <f t="shared" si="22"/>
        <v>0</v>
      </c>
      <c r="G81" s="21">
        <f t="shared" ref="G81:AL81" si="23">SUM(G77:G80)</f>
        <v>0</v>
      </c>
      <c r="H81" s="22">
        <f t="shared" si="23"/>
        <v>0</v>
      </c>
      <c r="I81" s="21">
        <f t="shared" si="23"/>
        <v>0</v>
      </c>
      <c r="J81" s="21">
        <f t="shared" si="23"/>
        <v>0</v>
      </c>
      <c r="K81" s="22">
        <f t="shared" si="23"/>
        <v>0</v>
      </c>
      <c r="L81" s="21">
        <f t="shared" si="23"/>
        <v>0</v>
      </c>
      <c r="M81" s="21">
        <f t="shared" si="23"/>
        <v>0</v>
      </c>
      <c r="N81" s="22">
        <f t="shared" si="23"/>
        <v>0</v>
      </c>
      <c r="O81" s="21">
        <f t="shared" si="23"/>
        <v>0</v>
      </c>
      <c r="P81" s="21">
        <f t="shared" si="23"/>
        <v>0</v>
      </c>
      <c r="Q81" s="22">
        <f t="shared" si="23"/>
        <v>0</v>
      </c>
      <c r="R81" s="21">
        <f t="shared" si="23"/>
        <v>0</v>
      </c>
      <c r="S81" s="21">
        <f t="shared" si="23"/>
        <v>0</v>
      </c>
      <c r="T81" s="22">
        <f t="shared" si="23"/>
        <v>0</v>
      </c>
      <c r="U81" s="21">
        <f t="shared" si="23"/>
        <v>0</v>
      </c>
      <c r="V81" s="21">
        <f t="shared" si="23"/>
        <v>0</v>
      </c>
      <c r="W81" s="22">
        <f t="shared" si="23"/>
        <v>0</v>
      </c>
      <c r="X81" s="21">
        <f t="shared" si="23"/>
        <v>0</v>
      </c>
      <c r="Y81" s="21">
        <f t="shared" si="23"/>
        <v>0</v>
      </c>
      <c r="Z81" s="22">
        <f t="shared" si="23"/>
        <v>0</v>
      </c>
      <c r="AA81" s="21">
        <f t="shared" si="23"/>
        <v>0</v>
      </c>
      <c r="AB81" s="21">
        <f t="shared" si="23"/>
        <v>0</v>
      </c>
      <c r="AC81" s="22">
        <f t="shared" si="23"/>
        <v>0</v>
      </c>
      <c r="AD81" s="21">
        <f t="shared" si="23"/>
        <v>0</v>
      </c>
      <c r="AE81" s="21">
        <f t="shared" si="23"/>
        <v>0</v>
      </c>
      <c r="AF81" s="22">
        <f t="shared" si="23"/>
        <v>0</v>
      </c>
      <c r="AG81" s="21">
        <f t="shared" si="23"/>
        <v>0</v>
      </c>
      <c r="AH81" s="21">
        <f t="shared" si="23"/>
        <v>0</v>
      </c>
      <c r="AI81" s="22">
        <f t="shared" si="23"/>
        <v>0</v>
      </c>
      <c r="AJ81" s="21">
        <f t="shared" si="23"/>
        <v>0</v>
      </c>
      <c r="AK81" s="21">
        <f t="shared" si="23"/>
        <v>0</v>
      </c>
      <c r="AL81" s="23">
        <f t="shared" si="23"/>
        <v>0</v>
      </c>
    </row>
    <row r="82" spans="2:38" s="4" customFormat="1" ht="20.25" customHeight="1">
      <c r="B82" s="101" t="s">
        <v>65</v>
      </c>
      <c r="C82" s="10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2:38">
      <c r="B83" s="9" t="s">
        <v>4</v>
      </c>
      <c r="C83" s="10" t="s">
        <v>5</v>
      </c>
      <c r="D83" s="11" t="s">
        <v>6</v>
      </c>
      <c r="E83" s="12" t="s">
        <v>7</v>
      </c>
      <c r="F83" s="10" t="s">
        <v>8</v>
      </c>
      <c r="G83" s="11" t="s">
        <v>9</v>
      </c>
      <c r="H83" s="12" t="s">
        <v>10</v>
      </c>
      <c r="I83" s="10" t="s">
        <v>11</v>
      </c>
      <c r="J83" s="11" t="s">
        <v>12</v>
      </c>
      <c r="K83" s="12" t="s">
        <v>13</v>
      </c>
      <c r="L83" s="10" t="s">
        <v>14</v>
      </c>
      <c r="M83" s="11" t="s">
        <v>15</v>
      </c>
      <c r="N83" s="12" t="s">
        <v>16</v>
      </c>
      <c r="O83" s="10" t="s">
        <v>17</v>
      </c>
      <c r="P83" s="11" t="s">
        <v>18</v>
      </c>
      <c r="Q83" s="12" t="s">
        <v>19</v>
      </c>
      <c r="R83" s="10" t="s">
        <v>20</v>
      </c>
      <c r="S83" s="11" t="s">
        <v>21</v>
      </c>
      <c r="T83" s="12" t="s">
        <v>22</v>
      </c>
      <c r="U83" s="10" t="s">
        <v>23</v>
      </c>
      <c r="V83" s="11" t="s">
        <v>24</v>
      </c>
      <c r="W83" s="12" t="s">
        <v>25</v>
      </c>
      <c r="X83" s="10" t="s">
        <v>26</v>
      </c>
      <c r="Y83" s="11" t="s">
        <v>27</v>
      </c>
      <c r="Z83" s="12" t="s">
        <v>28</v>
      </c>
      <c r="AA83" s="10" t="s">
        <v>29</v>
      </c>
      <c r="AB83" s="11" t="s">
        <v>30</v>
      </c>
      <c r="AC83" s="12" t="s">
        <v>31</v>
      </c>
      <c r="AD83" s="10" t="s">
        <v>32</v>
      </c>
      <c r="AE83" s="11" t="s">
        <v>33</v>
      </c>
      <c r="AF83" s="12" t="s">
        <v>34</v>
      </c>
      <c r="AG83" s="10" t="s">
        <v>35</v>
      </c>
      <c r="AH83" s="11" t="s">
        <v>36</v>
      </c>
      <c r="AI83" s="12" t="s">
        <v>37</v>
      </c>
      <c r="AJ83" s="10" t="s">
        <v>38</v>
      </c>
      <c r="AK83" s="11" t="s">
        <v>39</v>
      </c>
      <c r="AL83" s="13" t="s">
        <v>40</v>
      </c>
    </row>
    <row r="84" spans="2:38">
      <c r="B84" s="14" t="str">
        <f>$B$8</f>
        <v>신지수</v>
      </c>
      <c r="C84" s="15">
        <f>COUNTIFS(KCP!$A:$A,$B8,KCP!$K:$K,"영업중")</f>
        <v>0</v>
      </c>
      <c r="D84" s="34">
        <f>SUMIF(KCP!$A:$A,$B8,KCP!$L:$L)</f>
        <v>0</v>
      </c>
      <c r="E84" s="35">
        <f>SUMIF(KCP!$A:$A,$B8,KCP!$M:$M)</f>
        <v>0</v>
      </c>
      <c r="F84" s="34">
        <f>COUNTIFS(KCP!$A:$A,$B8,KCP!$N:$N,"영업중")</f>
        <v>0</v>
      </c>
      <c r="G84" s="34">
        <f>SUMIF(KCP!$A:$A,$B8,KCP!$O:$O)</f>
        <v>0</v>
      </c>
      <c r="H84" s="35">
        <f>SUMIF(KCP!$A:$A,$B8,KCP!$P:$P)</f>
        <v>0</v>
      </c>
      <c r="I84" s="34">
        <f>COUNTIFS(KCP!$A:$A,$B8,KCP!$Q:$Q,"영업중")</f>
        <v>0</v>
      </c>
      <c r="J84" s="34">
        <f>SUMIF(KCP!$A:$A,$B8,KCP!$R:$R)</f>
        <v>0</v>
      </c>
      <c r="K84" s="35">
        <f>SUMIF(KCP!$A:$A,$B8,KCP!$S:$S)</f>
        <v>0</v>
      </c>
      <c r="L84" s="34">
        <f>COUNTIFS(KCP!$A:$A,$B8,KCP!$T:$T,"영업중")</f>
        <v>0</v>
      </c>
      <c r="M84" s="34">
        <f>SUMIF(KCP!$A:$A,$B8,KCP!$U:$U)</f>
        <v>0</v>
      </c>
      <c r="N84" s="35">
        <f>SUMIF(KCP!$A:$A,$B8,KCP!$V:$V)</f>
        <v>0</v>
      </c>
      <c r="O84" s="34">
        <f>COUNTIFS(KCP!$A:$A,$B8,KCP!$W:$W,"영업중")</f>
        <v>0</v>
      </c>
      <c r="P84" s="34">
        <f>SUMIF(KCP!$A:$A,$B8,KCP!$X:$X)</f>
        <v>0</v>
      </c>
      <c r="Q84" s="35">
        <f>SUMIF(KCP!$A:$A,$B8,KCP!$Y:$Y)</f>
        <v>0</v>
      </c>
      <c r="R84" s="34">
        <f>COUNTIFS(KCP!$A:$A,$B8,KCP!$Z:$Z,"영업중")</f>
        <v>0</v>
      </c>
      <c r="S84" s="34">
        <f>SUMIF(KCP!$A:$A,$B8,KCP!$AA:$AA)</f>
        <v>0</v>
      </c>
      <c r="T84" s="35">
        <f>SUMIF(KCP!$A:$A,$B8,KCP!$AB:$AB)</f>
        <v>0</v>
      </c>
      <c r="U84" s="34">
        <f>COUNTIFS(KCP!$A:$A,$B8,KCP!$AC:$AC,"영업중")</f>
        <v>0</v>
      </c>
      <c r="V84" s="34">
        <f>SUMIF(KCP!$A:$A,$B8,KCP!$AD:$AD)</f>
        <v>0</v>
      </c>
      <c r="W84" s="35">
        <f>SUMIF(KCP!$A:$A,$B8,KCP!$AE:$AE)</f>
        <v>0</v>
      </c>
      <c r="X84" s="34">
        <f>COUNTIFS(KCP!$A:$A,$B8,KCP!$AF:$AF,"영업중")</f>
        <v>0</v>
      </c>
      <c r="Y84" s="34">
        <f>SUMIF(KCP!$A:$A,$B8,KCP!$AG:$AG)</f>
        <v>0</v>
      </c>
      <c r="Z84" s="35">
        <f>SUMIF(KCP!$A:$A,$B8,KCP!$AH:$AH)</f>
        <v>0</v>
      </c>
      <c r="AA84" s="34">
        <f>COUNTIFS(KCP!$A:$A,$B8,KCP!$AI:$AI,"영업중")</f>
        <v>0</v>
      </c>
      <c r="AB84" s="34">
        <f>SUMIF(KCP!$A:$A,$B8,KCP!$AJ:$AJ)</f>
        <v>0</v>
      </c>
      <c r="AC84" s="35">
        <f>SUMIF(KCP!$A:$A,$B8,KCP!$AK:$AK)</f>
        <v>0</v>
      </c>
      <c r="AD84" s="34">
        <f>COUNTIFS(KCP!$A:$A,$B8,KCP!$AL:$AL,"영업중")</f>
        <v>0</v>
      </c>
      <c r="AE84" s="34">
        <f>SUMIF(KCP!$A:$A,$B8,KCP!$AM:$AM)</f>
        <v>0</v>
      </c>
      <c r="AF84" s="35">
        <f>SUMIF(KCP!$A:$A,$B8,KCP!$AN:$AN)</f>
        <v>0</v>
      </c>
      <c r="AG84" s="34">
        <f>COUNTIFS(KCP!$A:$A,$B8,KCP!$AO:$AO,"영업중")</f>
        <v>0</v>
      </c>
      <c r="AH84" s="34">
        <f>SUMIF(KCP!$A:$A,$B8,KCP!$AP:$AP)</f>
        <v>0</v>
      </c>
      <c r="AI84" s="35">
        <f>SUMIF(KCP!$A:$A,$B8,KCP!$AQ:$AQ)</f>
        <v>0</v>
      </c>
      <c r="AJ84" s="34">
        <f>COUNTIFS(KCP!$A:$A,$B8,KCP!$AR:$AR,"영업중")</f>
        <v>0</v>
      </c>
      <c r="AK84" s="34">
        <f>SUMIF(KCP!$A:$A,$B8,KCP!$AS:$AS)</f>
        <v>0</v>
      </c>
      <c r="AL84" s="18">
        <f>SUMIF(KCP!$A:$A,$B8,KCP!$AT:$AT)</f>
        <v>0</v>
      </c>
    </row>
    <row r="85" spans="2:38">
      <c r="B85" s="14" t="str">
        <f>$B$9</f>
        <v>장문광</v>
      </c>
      <c r="C85" s="15">
        <f>COUNTIFS(KCP!$A:$A,$B9,KCP!$K:$K,"영업중")</f>
        <v>0</v>
      </c>
      <c r="D85" s="34">
        <f>SUMIF(KCP!$A:$A,$B9,KCP!$L:$L)</f>
        <v>0</v>
      </c>
      <c r="E85" s="35">
        <f>SUMIF(KCP!$A:$A,$B9,KCP!$M:$M)</f>
        <v>0</v>
      </c>
      <c r="F85" s="34">
        <f>COUNTIFS(KCP!$A:$A,$B9,KCP!$N:$N,"영업중")</f>
        <v>0</v>
      </c>
      <c r="G85" s="34">
        <f>SUMIF(KCP!$A:$A,$B9,KCP!$O:$O)</f>
        <v>0</v>
      </c>
      <c r="H85" s="35">
        <f>SUMIF(KCP!$A:$A,$B9,KCP!$P:$P)</f>
        <v>0</v>
      </c>
      <c r="I85" s="34">
        <f>COUNTIFS(KCP!$A:$A,$B9,KCP!$Q:$Q,"영업중")</f>
        <v>0</v>
      </c>
      <c r="J85" s="34">
        <f>SUMIF(KCP!$A:$A,$B9,KCP!$R:$R)</f>
        <v>0</v>
      </c>
      <c r="K85" s="35">
        <f>SUMIF(KCP!$A:$A,$B9,KCP!$S:$S)</f>
        <v>0</v>
      </c>
      <c r="L85" s="34">
        <f>COUNTIFS(KCP!$A:$A,$B9,KCP!$T:$T,"영업중")</f>
        <v>0</v>
      </c>
      <c r="M85" s="34">
        <f>SUMIF(KCP!$A:$A,$B9,KCP!$U:$U)</f>
        <v>0</v>
      </c>
      <c r="N85" s="35">
        <f>SUMIF(KCP!$A:$A,$B9,KCP!$V:$V)</f>
        <v>0</v>
      </c>
      <c r="O85" s="34">
        <f>COUNTIFS(KCP!$A:$A,$B9,KCP!$W:$W,"영업중")</f>
        <v>0</v>
      </c>
      <c r="P85" s="34">
        <f>SUMIF(KCP!$A:$A,$B9,KCP!$X:$X)</f>
        <v>0</v>
      </c>
      <c r="Q85" s="35">
        <f>SUMIF(KCP!$A:$A,$B9,KCP!$Y:$Y)</f>
        <v>0</v>
      </c>
      <c r="R85" s="34">
        <f>COUNTIFS(KCP!$A:$A,$B9,KCP!$Z:$Z,"영업중")</f>
        <v>0</v>
      </c>
      <c r="S85" s="34">
        <f>SUMIF(KCP!$A:$A,$B9,KCP!$AA:$AA)</f>
        <v>0</v>
      </c>
      <c r="T85" s="35">
        <f>SUMIF(KCP!$A:$A,$B9,KCP!$AB:$AB)</f>
        <v>0</v>
      </c>
      <c r="U85" s="34">
        <f>COUNTIFS(KCP!$A:$A,$B9,KCP!$AC:$AC,"영업중")</f>
        <v>0</v>
      </c>
      <c r="V85" s="34">
        <f>SUMIF(KCP!$A:$A,$B9,KCP!$AD:$AD)</f>
        <v>0</v>
      </c>
      <c r="W85" s="35">
        <f>SUMIF(KCP!$A:$A,$B9,KCP!$AE:$AE)</f>
        <v>0</v>
      </c>
      <c r="X85" s="34">
        <f>COUNTIFS(KCP!$A:$A,$B9,KCP!$AF:$AF,"영업중")</f>
        <v>0</v>
      </c>
      <c r="Y85" s="34">
        <f>SUMIF(KCP!$A:$A,$B9,KCP!$AG:$AG)</f>
        <v>0</v>
      </c>
      <c r="Z85" s="35">
        <f>SUMIF(KCP!$A:$A,$B9,KCP!$AH:$AH)</f>
        <v>0</v>
      </c>
      <c r="AA85" s="34">
        <f>COUNTIFS(KCP!$A:$A,$B9,KCP!$AI:$AI,"영업중")</f>
        <v>0</v>
      </c>
      <c r="AB85" s="34">
        <f>SUMIF(KCP!$A:$A,$B9,KCP!$AJ:$AJ)</f>
        <v>0</v>
      </c>
      <c r="AC85" s="35">
        <f>SUMIF(KCP!$A:$A,$B9,KCP!$AK:$AK)</f>
        <v>0</v>
      </c>
      <c r="AD85" s="34">
        <f>COUNTIFS(KCP!$A:$A,$B9,KCP!$AL:$AL,"영업중")</f>
        <v>0</v>
      </c>
      <c r="AE85" s="34">
        <f>SUMIF(KCP!$A:$A,$B9,KCP!$AM:$AM)</f>
        <v>0</v>
      </c>
      <c r="AF85" s="35">
        <f>SUMIF(KCP!$A:$A,$B9,KCP!$AN:$AN)</f>
        <v>0</v>
      </c>
      <c r="AG85" s="34">
        <f>COUNTIFS(KCP!$A:$A,$B9,KCP!$AO:$AO,"영업중")</f>
        <v>0</v>
      </c>
      <c r="AH85" s="34">
        <f>SUMIF(KCP!$A:$A,$B9,KCP!$AP:$AP)</f>
        <v>0</v>
      </c>
      <c r="AI85" s="35">
        <f>SUMIF(KCP!$A:$A,$B9,KCP!$AQ:$AQ)</f>
        <v>0</v>
      </c>
      <c r="AJ85" s="34">
        <f>COUNTIFS(KCP!$A:$A,$B9,KCP!$AR:$AR,"영업중")</f>
        <v>0</v>
      </c>
      <c r="AK85" s="34">
        <f>SUMIF(KCP!$A:$A,$B9,KCP!$AS:$AS)</f>
        <v>0</v>
      </c>
      <c r="AL85" s="18">
        <f>SUMIF(KCP!$A:$A,$B9,KCP!$AT:$AT)</f>
        <v>0</v>
      </c>
    </row>
    <row r="86" spans="2:38">
      <c r="B86" s="14" t="str">
        <f>$B$10</f>
        <v>이준호</v>
      </c>
      <c r="C86" s="15">
        <f>COUNTIFS(KCP!$A:$A,$B10,KCP!$K:$K,"영업중")</f>
        <v>0</v>
      </c>
      <c r="D86" s="34">
        <f>SUMIF(KCP!$A:$A,$B10,KCP!$L:$L)</f>
        <v>0</v>
      </c>
      <c r="E86" s="35">
        <f>SUMIF(KCP!$A:$A,$B10,KCP!$M:$M)</f>
        <v>0</v>
      </c>
      <c r="F86" s="34">
        <f>COUNTIFS(KCP!$A:$A,$B10,KCP!$N:$N,"영업중")</f>
        <v>0</v>
      </c>
      <c r="G86" s="34">
        <f>SUMIF(KCP!$A:$A,$B10,KCP!$O:$O)</f>
        <v>0</v>
      </c>
      <c r="H86" s="35">
        <f>SUMIF(KCP!$A:$A,$B10,KCP!$P:$P)</f>
        <v>0</v>
      </c>
      <c r="I86" s="34">
        <f>COUNTIFS(KCP!$A:$A,$B10,KCP!$Q:$Q,"영업중")</f>
        <v>0</v>
      </c>
      <c r="J86" s="34">
        <f>SUMIF(KCP!$A:$A,$B10,KCP!$R:$R)</f>
        <v>0</v>
      </c>
      <c r="K86" s="35">
        <f>SUMIF(KCP!$A:$A,$B10,KCP!$S:$S)</f>
        <v>0</v>
      </c>
      <c r="L86" s="34">
        <f>COUNTIFS(KCP!$A:$A,$B10,KCP!$T:$T,"영업중")</f>
        <v>0</v>
      </c>
      <c r="M86" s="34">
        <f>SUMIF(KCP!$A:$A,$B10,KCP!$U:$U)</f>
        <v>0</v>
      </c>
      <c r="N86" s="35">
        <f>SUMIF(KCP!$A:$A,$B10,KCP!$V:$V)</f>
        <v>0</v>
      </c>
      <c r="O86" s="34">
        <f>COUNTIFS(KCP!$A:$A,$B10,KCP!$W:$W,"영업중")</f>
        <v>0</v>
      </c>
      <c r="P86" s="34">
        <f>SUMIF(KCP!$A:$A,$B10,KCP!$X:$X)</f>
        <v>0</v>
      </c>
      <c r="Q86" s="35">
        <f>SUMIF(KCP!$A:$A,$B10,KCP!$Y:$Y)</f>
        <v>0</v>
      </c>
      <c r="R86" s="34">
        <f>COUNTIFS(KCP!$A:$A,$B10,KCP!$Z:$Z,"영업중")</f>
        <v>0</v>
      </c>
      <c r="S86" s="34">
        <f>SUMIF(KCP!$A:$A,$B10,KCP!$AA:$AA)</f>
        <v>0</v>
      </c>
      <c r="T86" s="35">
        <f>SUMIF(KCP!$A:$A,$B10,KCP!$AB:$AB)</f>
        <v>0</v>
      </c>
      <c r="U86" s="34">
        <f>COUNTIFS(KCP!$A:$A,$B10,KCP!$AC:$AC,"영업중")</f>
        <v>0</v>
      </c>
      <c r="V86" s="34">
        <f>SUMIF(KCP!$A:$A,$B10,KCP!$AD:$AD)</f>
        <v>0</v>
      </c>
      <c r="W86" s="35">
        <f>SUMIF(KCP!$A:$A,$B10,KCP!$AE:$AE)</f>
        <v>0</v>
      </c>
      <c r="X86" s="34">
        <f>COUNTIFS(KCP!$A:$A,$B10,KCP!$AF:$AF,"영업중")</f>
        <v>0</v>
      </c>
      <c r="Y86" s="34">
        <f>SUMIF(KCP!$A:$A,$B10,KCP!$AG:$AG)</f>
        <v>0</v>
      </c>
      <c r="Z86" s="35">
        <f>SUMIF(KCP!$A:$A,$B10,KCP!$AH:$AH)</f>
        <v>0</v>
      </c>
      <c r="AA86" s="34">
        <f>COUNTIFS(KCP!$A:$A,$B10,KCP!$AI:$AI,"영업중")</f>
        <v>0</v>
      </c>
      <c r="AB86" s="34">
        <f>SUMIF(KCP!$A:$A,$B10,KCP!$AJ:$AJ)</f>
        <v>0</v>
      </c>
      <c r="AC86" s="35">
        <f>SUMIF(KCP!$A:$A,$B10,KCP!$AK:$AK)</f>
        <v>0</v>
      </c>
      <c r="AD86" s="34">
        <f>COUNTIFS(KCP!$A:$A,$B10,KCP!$AL:$AL,"영업중")</f>
        <v>0</v>
      </c>
      <c r="AE86" s="34">
        <f>SUMIF(KCP!$A:$A,$B10,KCP!$AM:$AM)</f>
        <v>0</v>
      </c>
      <c r="AF86" s="35">
        <f>SUMIF(KCP!$A:$A,$B10,KCP!$AN:$AN)</f>
        <v>0</v>
      </c>
      <c r="AG86" s="34">
        <f>COUNTIFS(KCP!$A:$A,$B10,KCP!$AO:$AO,"영업중")</f>
        <v>0</v>
      </c>
      <c r="AH86" s="34">
        <f>SUMIF(KCP!$A:$A,$B10,KCP!$AP:$AP)</f>
        <v>0</v>
      </c>
      <c r="AI86" s="35">
        <f>SUMIF(KCP!$A:$A,$B10,KCP!$AQ:$AQ)</f>
        <v>0</v>
      </c>
      <c r="AJ86" s="34">
        <f>COUNTIFS(KCP!$A:$A,$B10,KCP!$AR:$AR,"영업중")</f>
        <v>0</v>
      </c>
      <c r="AK86" s="34">
        <f>SUMIF(KCP!$A:$A,$B10,KCP!$AS:$AS)</f>
        <v>0</v>
      </c>
      <c r="AL86" s="18">
        <f>SUMIF(KCP!$A:$A,$B10,KCP!$AT:$AT)</f>
        <v>0</v>
      </c>
    </row>
    <row r="87" spans="2:38">
      <c r="B87" s="14" t="str">
        <f>$B$11</f>
        <v>서제삼</v>
      </c>
      <c r="C87" s="15">
        <f>COUNTIFS(KCP!$A:$A,$B11,KCP!$K:$K,"영업중")</f>
        <v>0</v>
      </c>
      <c r="D87" s="34">
        <f>SUMIF(KCP!$A:$A,$B11,KCP!$L:$L)</f>
        <v>0</v>
      </c>
      <c r="E87" s="35">
        <f>SUMIF(KCP!$A:$A,$B11,KCP!$M:$M)</f>
        <v>0</v>
      </c>
      <c r="F87" s="34">
        <f>COUNTIFS(KCP!$A:$A,$B11,KCP!$N:$N,"영업중")</f>
        <v>0</v>
      </c>
      <c r="G87" s="34">
        <f>SUMIF(KCP!$A:$A,$B11,KCP!$O:$O)</f>
        <v>0</v>
      </c>
      <c r="H87" s="35">
        <f>SUMIF(KCP!$A:$A,$B11,KCP!$P:$P)</f>
        <v>0</v>
      </c>
      <c r="I87" s="34">
        <f>COUNTIFS(KCP!$A:$A,$B11,KCP!$Q:$Q,"영업중")</f>
        <v>0</v>
      </c>
      <c r="J87" s="34">
        <f>SUMIF(KCP!$A:$A,$B11,KCP!$R:$R)</f>
        <v>0</v>
      </c>
      <c r="K87" s="35">
        <f>SUMIF(KCP!$A:$A,$B11,KCP!$S:$S)</f>
        <v>0</v>
      </c>
      <c r="L87" s="34">
        <f>COUNTIFS(KCP!$A:$A,$B11,KCP!$T:$T,"영업중")</f>
        <v>0</v>
      </c>
      <c r="M87" s="34">
        <f>SUMIF(KCP!$A:$A,$B11,KCP!$U:$U)</f>
        <v>0</v>
      </c>
      <c r="N87" s="35">
        <f>SUMIF(KCP!$A:$A,$B11,KCP!$V:$V)</f>
        <v>0</v>
      </c>
      <c r="O87" s="34">
        <f>COUNTIFS(KCP!$A:$A,$B11,KCP!$W:$W,"영업중")</f>
        <v>0</v>
      </c>
      <c r="P87" s="34">
        <f>SUMIF(KCP!$A:$A,$B11,KCP!$X:$X)</f>
        <v>0</v>
      </c>
      <c r="Q87" s="35">
        <f>SUMIF(KCP!$A:$A,$B11,KCP!$Y:$Y)</f>
        <v>0</v>
      </c>
      <c r="R87" s="34">
        <f>COUNTIFS(KCP!$A:$A,$B11,KCP!$Z:$Z,"영업중")</f>
        <v>0</v>
      </c>
      <c r="S87" s="34">
        <f>SUMIF(KCP!$A:$A,$B11,KCP!$AA:$AA)</f>
        <v>0</v>
      </c>
      <c r="T87" s="35">
        <f>SUMIF(KCP!$A:$A,$B11,KCP!$AB:$AB)</f>
        <v>0</v>
      </c>
      <c r="U87" s="34">
        <f>COUNTIFS(KCP!$A:$A,$B11,KCP!$AC:$AC,"영업중")</f>
        <v>0</v>
      </c>
      <c r="V87" s="34">
        <f>SUMIF(KCP!$A:$A,$B11,KCP!$AD:$AD)</f>
        <v>0</v>
      </c>
      <c r="W87" s="35">
        <f>SUMIF(KCP!$A:$A,$B11,KCP!$AE:$AE)</f>
        <v>0</v>
      </c>
      <c r="X87" s="34">
        <f>COUNTIFS(KCP!$A:$A,$B11,KCP!$AF:$AF,"영업중")</f>
        <v>0</v>
      </c>
      <c r="Y87" s="34">
        <f>SUMIF(KCP!$A:$A,$B11,KCP!$AG:$AG)</f>
        <v>0</v>
      </c>
      <c r="Z87" s="35">
        <f>SUMIF(KCP!$A:$A,$B11,KCP!$AH:$AH)</f>
        <v>0</v>
      </c>
      <c r="AA87" s="34">
        <f>COUNTIFS(KCP!$A:$A,$B11,KCP!$AI:$AI,"영업중")</f>
        <v>0</v>
      </c>
      <c r="AB87" s="34">
        <f>SUMIF(KCP!$A:$A,$B11,KCP!$AJ:$AJ)</f>
        <v>0</v>
      </c>
      <c r="AC87" s="35">
        <f>SUMIF(KCP!$A:$A,$B11,KCP!$AK:$AK)</f>
        <v>0</v>
      </c>
      <c r="AD87" s="34">
        <f>COUNTIFS(KCP!$A:$A,$B11,KCP!$AL:$AL,"영업중")</f>
        <v>0</v>
      </c>
      <c r="AE87" s="34">
        <f>SUMIF(KCP!$A:$A,$B11,KCP!$AM:$AM)</f>
        <v>0</v>
      </c>
      <c r="AF87" s="35">
        <f>SUMIF(KCP!$A:$A,$B11,KCP!$AN:$AN)</f>
        <v>0</v>
      </c>
      <c r="AG87" s="34">
        <f>COUNTIFS(KCP!$A:$A,$B11,KCP!$AO:$AO,"영업중")</f>
        <v>0</v>
      </c>
      <c r="AH87" s="34">
        <f>SUMIF(KCP!$A:$A,$B11,KCP!$AP:$AP)</f>
        <v>0</v>
      </c>
      <c r="AI87" s="35">
        <f>SUMIF(KCP!$A:$A,$B11,KCP!$AQ:$AQ)</f>
        <v>0</v>
      </c>
      <c r="AJ87" s="34">
        <f>COUNTIFS(KCP!$A:$A,$B11,KCP!$AR:$AR,"영업중")</f>
        <v>0</v>
      </c>
      <c r="AK87" s="34">
        <f>SUMIF(KCP!$A:$A,$B11,KCP!$AS:$AS)</f>
        <v>0</v>
      </c>
      <c r="AL87" s="18">
        <f>SUMIF(KCP!$A:$A,$B11,KCP!$AT:$AT)</f>
        <v>0</v>
      </c>
    </row>
    <row r="88" spans="2:38" ht="17.25" customHeight="1">
      <c r="B88" s="36"/>
      <c r="C88" s="20">
        <f>SUM(C84:C87)</f>
        <v>0</v>
      </c>
      <c r="D88" s="21">
        <f t="shared" ref="D88:F88" si="24">SUM(D84:D87)</f>
        <v>0</v>
      </c>
      <c r="E88" s="22">
        <f t="shared" si="24"/>
        <v>0</v>
      </c>
      <c r="F88" s="21">
        <f t="shared" si="24"/>
        <v>0</v>
      </c>
      <c r="G88" s="21">
        <f t="shared" ref="G88:AL88" si="25">SUM(G84:G87)</f>
        <v>0</v>
      </c>
      <c r="H88" s="22">
        <f t="shared" si="25"/>
        <v>0</v>
      </c>
      <c r="I88" s="21">
        <f t="shared" si="25"/>
        <v>0</v>
      </c>
      <c r="J88" s="21">
        <f t="shared" si="25"/>
        <v>0</v>
      </c>
      <c r="K88" s="22">
        <f t="shared" si="25"/>
        <v>0</v>
      </c>
      <c r="L88" s="21">
        <f t="shared" si="25"/>
        <v>0</v>
      </c>
      <c r="M88" s="21">
        <f t="shared" si="25"/>
        <v>0</v>
      </c>
      <c r="N88" s="22">
        <f t="shared" si="25"/>
        <v>0</v>
      </c>
      <c r="O88" s="21">
        <f t="shared" si="25"/>
        <v>0</v>
      </c>
      <c r="P88" s="21">
        <f t="shared" si="25"/>
        <v>0</v>
      </c>
      <c r="Q88" s="22">
        <f t="shared" si="25"/>
        <v>0</v>
      </c>
      <c r="R88" s="21">
        <f t="shared" si="25"/>
        <v>0</v>
      </c>
      <c r="S88" s="21">
        <f t="shared" si="25"/>
        <v>0</v>
      </c>
      <c r="T88" s="22">
        <f t="shared" si="25"/>
        <v>0</v>
      </c>
      <c r="U88" s="21">
        <f t="shared" si="25"/>
        <v>0</v>
      </c>
      <c r="V88" s="21">
        <f t="shared" si="25"/>
        <v>0</v>
      </c>
      <c r="W88" s="22">
        <f t="shared" si="25"/>
        <v>0</v>
      </c>
      <c r="X88" s="21">
        <f t="shared" si="25"/>
        <v>0</v>
      </c>
      <c r="Y88" s="21">
        <f t="shared" si="25"/>
        <v>0</v>
      </c>
      <c r="Z88" s="22">
        <f t="shared" si="25"/>
        <v>0</v>
      </c>
      <c r="AA88" s="21">
        <f t="shared" si="25"/>
        <v>0</v>
      </c>
      <c r="AB88" s="21">
        <f t="shared" si="25"/>
        <v>0</v>
      </c>
      <c r="AC88" s="22">
        <f t="shared" si="25"/>
        <v>0</v>
      </c>
      <c r="AD88" s="21">
        <f t="shared" si="25"/>
        <v>0</v>
      </c>
      <c r="AE88" s="21">
        <f t="shared" si="25"/>
        <v>0</v>
      </c>
      <c r="AF88" s="22">
        <f t="shared" si="25"/>
        <v>0</v>
      </c>
      <c r="AG88" s="21">
        <f t="shared" si="25"/>
        <v>0</v>
      </c>
      <c r="AH88" s="21">
        <f t="shared" si="25"/>
        <v>0</v>
      </c>
      <c r="AI88" s="22">
        <f t="shared" si="25"/>
        <v>0</v>
      </c>
      <c r="AJ88" s="21">
        <f t="shared" si="25"/>
        <v>0</v>
      </c>
      <c r="AK88" s="21">
        <f t="shared" si="25"/>
        <v>0</v>
      </c>
      <c r="AL88" s="23">
        <f t="shared" si="25"/>
        <v>0</v>
      </c>
    </row>
  </sheetData>
  <mergeCells count="13">
    <mergeCell ref="B5:C5"/>
    <mergeCell ref="B6:C6"/>
    <mergeCell ref="B14:C14"/>
    <mergeCell ref="B19:C19"/>
    <mergeCell ref="B26:C26"/>
    <mergeCell ref="B68:C68"/>
    <mergeCell ref="B75:C75"/>
    <mergeCell ref="B82:C82"/>
    <mergeCell ref="B33:C33"/>
    <mergeCell ref="B40:C40"/>
    <mergeCell ref="B47:C47"/>
    <mergeCell ref="B54:C54"/>
    <mergeCell ref="B61:C61"/>
  </mergeCells>
  <phoneticPr fontId="15" type="noConversion"/>
  <pageMargins left="0.7" right="0.7" top="0.75" bottom="0.75" header="0.3" footer="0.3"/>
  <pageSetup paperSize="9" orientation="portrait" useFirstPageNumber="1" horizontalDpi="4294967295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K1"/>
  <sheetViews>
    <sheetView topLeftCell="AL1" workbookViewId="0">
      <selection activeCell="AX10" sqref="AX10"/>
    </sheetView>
  </sheetViews>
  <sheetFormatPr defaultRowHeight="16.5"/>
  <cols>
    <col min="47" max="51" width="10.25" customWidth="1"/>
    <col min="52" max="63" width="0" hidden="1" customWidth="1"/>
  </cols>
  <sheetData>
    <row r="1" spans="1:63" ht="33">
      <c r="A1" s="70" t="s">
        <v>66</v>
      </c>
      <c r="B1" s="80" t="s">
        <v>67</v>
      </c>
      <c r="C1" s="80" t="s">
        <v>68</v>
      </c>
      <c r="D1" s="86" t="s">
        <v>69</v>
      </c>
      <c r="E1" s="82" t="s">
        <v>70</v>
      </c>
      <c r="F1" s="74" t="s">
        <v>71</v>
      </c>
      <c r="G1" s="74" t="s">
        <v>72</v>
      </c>
      <c r="H1" s="74" t="s">
        <v>73</v>
      </c>
      <c r="I1" s="74" t="s">
        <v>74</v>
      </c>
      <c r="J1" s="74" t="s">
        <v>75</v>
      </c>
      <c r="K1" s="94" t="s">
        <v>76</v>
      </c>
      <c r="L1" s="94" t="s">
        <v>6</v>
      </c>
      <c r="M1" s="94" t="s">
        <v>7</v>
      </c>
      <c r="N1" s="94" t="s">
        <v>77</v>
      </c>
      <c r="O1" s="94" t="s">
        <v>9</v>
      </c>
      <c r="P1" s="94" t="s">
        <v>10</v>
      </c>
      <c r="Q1" s="94" t="s">
        <v>78</v>
      </c>
      <c r="R1" s="94" t="s">
        <v>12</v>
      </c>
      <c r="S1" s="94" t="s">
        <v>13</v>
      </c>
      <c r="T1" s="94" t="s">
        <v>79</v>
      </c>
      <c r="U1" s="94" t="s">
        <v>15</v>
      </c>
      <c r="V1" s="94" t="s">
        <v>16</v>
      </c>
      <c r="W1" s="94" t="s">
        <v>80</v>
      </c>
      <c r="X1" s="94" t="s">
        <v>18</v>
      </c>
      <c r="Y1" s="94" t="s">
        <v>19</v>
      </c>
      <c r="Z1" s="94" t="s">
        <v>81</v>
      </c>
      <c r="AA1" s="94" t="s">
        <v>21</v>
      </c>
      <c r="AB1" s="94" t="s">
        <v>22</v>
      </c>
      <c r="AC1" s="94" t="s">
        <v>82</v>
      </c>
      <c r="AD1" s="94" t="s">
        <v>24</v>
      </c>
      <c r="AE1" s="94" t="s">
        <v>25</v>
      </c>
      <c r="AF1" s="94" t="s">
        <v>83</v>
      </c>
      <c r="AG1" s="94" t="s">
        <v>27</v>
      </c>
      <c r="AH1" s="94" t="s">
        <v>28</v>
      </c>
      <c r="AI1" s="94" t="s">
        <v>84</v>
      </c>
      <c r="AJ1" s="94" t="s">
        <v>30</v>
      </c>
      <c r="AK1" s="94" t="s">
        <v>31</v>
      </c>
      <c r="AL1" s="94" t="s">
        <v>85</v>
      </c>
      <c r="AM1" s="94" t="s">
        <v>33</v>
      </c>
      <c r="AN1" s="94" t="s">
        <v>34</v>
      </c>
      <c r="AO1" s="94" t="s">
        <v>86</v>
      </c>
      <c r="AP1" s="94" t="s">
        <v>36</v>
      </c>
      <c r="AQ1" s="94" t="s">
        <v>37</v>
      </c>
      <c r="AR1" s="94" t="s">
        <v>87</v>
      </c>
      <c r="AS1" s="94" t="s">
        <v>39</v>
      </c>
      <c r="AT1" s="94" t="s">
        <v>40</v>
      </c>
      <c r="AU1" s="107" t="s">
        <v>90</v>
      </c>
      <c r="AV1" s="46" t="s">
        <v>91</v>
      </c>
      <c r="AW1" s="108" t="s">
        <v>92</v>
      </c>
      <c r="AX1" s="46" t="s">
        <v>93</v>
      </c>
      <c r="AY1" s="109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1"/>
  <sheetViews>
    <sheetView topLeftCell="AI1" workbookViewId="0">
      <selection activeCell="AX5" sqref="AX5"/>
    </sheetView>
  </sheetViews>
  <sheetFormatPr defaultRowHeight="16.5"/>
  <cols>
    <col min="47" max="51" width="11.5" customWidth="1"/>
    <col min="52" max="63" width="0" hidden="1" customWidth="1"/>
  </cols>
  <sheetData>
    <row r="1" spans="1:63" ht="33">
      <c r="A1" s="95" t="s">
        <v>66</v>
      </c>
      <c r="B1" s="96" t="s">
        <v>67</v>
      </c>
      <c r="C1" s="96" t="s">
        <v>68</v>
      </c>
      <c r="D1" s="96" t="s">
        <v>69</v>
      </c>
      <c r="E1" s="97" t="s">
        <v>70</v>
      </c>
      <c r="F1" s="98" t="s">
        <v>71</v>
      </c>
      <c r="G1" s="98" t="s">
        <v>72</v>
      </c>
      <c r="H1" s="98" t="s">
        <v>73</v>
      </c>
      <c r="I1" s="99" t="s">
        <v>74</v>
      </c>
      <c r="J1" s="98" t="s">
        <v>75</v>
      </c>
      <c r="K1" s="88" t="s">
        <v>76</v>
      </c>
      <c r="L1" s="88" t="s">
        <v>6</v>
      </c>
      <c r="M1" s="100" t="s">
        <v>7</v>
      </c>
      <c r="N1" s="88" t="s">
        <v>77</v>
      </c>
      <c r="O1" s="88" t="s">
        <v>9</v>
      </c>
      <c r="P1" s="100" t="s">
        <v>10</v>
      </c>
      <c r="Q1" s="88" t="s">
        <v>78</v>
      </c>
      <c r="R1" s="88" t="s">
        <v>12</v>
      </c>
      <c r="S1" s="100" t="s">
        <v>13</v>
      </c>
      <c r="T1" s="88" t="s">
        <v>79</v>
      </c>
      <c r="U1" s="88" t="s">
        <v>15</v>
      </c>
      <c r="V1" s="100" t="s">
        <v>16</v>
      </c>
      <c r="W1" s="88" t="s">
        <v>80</v>
      </c>
      <c r="X1" s="88" t="s">
        <v>18</v>
      </c>
      <c r="Y1" s="100" t="s">
        <v>19</v>
      </c>
      <c r="Z1" s="88" t="s">
        <v>81</v>
      </c>
      <c r="AA1" s="88" t="s">
        <v>21</v>
      </c>
      <c r="AB1" s="100" t="s">
        <v>22</v>
      </c>
      <c r="AC1" s="88" t="s">
        <v>82</v>
      </c>
      <c r="AD1" s="88" t="s">
        <v>24</v>
      </c>
      <c r="AE1" s="100" t="s">
        <v>25</v>
      </c>
      <c r="AF1" s="88" t="s">
        <v>83</v>
      </c>
      <c r="AG1" s="88" t="s">
        <v>27</v>
      </c>
      <c r="AH1" s="100" t="s">
        <v>28</v>
      </c>
      <c r="AI1" s="88" t="s">
        <v>84</v>
      </c>
      <c r="AJ1" s="88" t="s">
        <v>30</v>
      </c>
      <c r="AK1" s="100" t="s">
        <v>31</v>
      </c>
      <c r="AL1" s="88" t="s">
        <v>85</v>
      </c>
      <c r="AM1" s="88" t="s">
        <v>33</v>
      </c>
      <c r="AN1" s="100" t="s">
        <v>34</v>
      </c>
      <c r="AO1" s="88" t="s">
        <v>86</v>
      </c>
      <c r="AP1" s="88" t="s">
        <v>36</v>
      </c>
      <c r="AQ1" s="100" t="s">
        <v>37</v>
      </c>
      <c r="AR1" s="88" t="s">
        <v>87</v>
      </c>
      <c r="AS1" s="88" t="s">
        <v>39</v>
      </c>
      <c r="AT1" s="100" t="s">
        <v>40</v>
      </c>
      <c r="AU1" s="105" t="s">
        <v>90</v>
      </c>
      <c r="AV1" s="105" t="s">
        <v>91</v>
      </c>
      <c r="AW1" s="46" t="s">
        <v>92</v>
      </c>
      <c r="AX1" s="106" t="s">
        <v>93</v>
      </c>
      <c r="AY1" s="46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1"/>
  <sheetViews>
    <sheetView topLeftCell="AN1" workbookViewId="0">
      <selection activeCell="AW3" sqref="AW3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47" t="s">
        <v>66</v>
      </c>
      <c r="B1" s="48" t="s">
        <v>67</v>
      </c>
      <c r="C1" s="48" t="s">
        <v>68</v>
      </c>
      <c r="D1" s="49" t="s">
        <v>69</v>
      </c>
      <c r="E1" s="50" t="s">
        <v>70</v>
      </c>
      <c r="F1" s="51" t="s">
        <v>71</v>
      </c>
      <c r="G1" s="51" t="s">
        <v>72</v>
      </c>
      <c r="H1" s="51" t="s">
        <v>73</v>
      </c>
      <c r="I1" s="51" t="s">
        <v>74</v>
      </c>
      <c r="J1" s="51" t="s">
        <v>75</v>
      </c>
      <c r="K1" s="52" t="s">
        <v>76</v>
      </c>
      <c r="L1" s="53" t="s">
        <v>6</v>
      </c>
      <c r="M1" s="54" t="s">
        <v>7</v>
      </c>
      <c r="N1" s="52" t="s">
        <v>77</v>
      </c>
      <c r="O1" s="53" t="s">
        <v>9</v>
      </c>
      <c r="P1" s="54" t="s">
        <v>10</v>
      </c>
      <c r="Q1" s="52" t="s">
        <v>78</v>
      </c>
      <c r="R1" s="53" t="s">
        <v>12</v>
      </c>
      <c r="S1" s="54" t="s">
        <v>13</v>
      </c>
      <c r="T1" s="52" t="s">
        <v>79</v>
      </c>
      <c r="U1" s="53" t="s">
        <v>15</v>
      </c>
      <c r="V1" s="54" t="s">
        <v>16</v>
      </c>
      <c r="W1" s="52" t="s">
        <v>80</v>
      </c>
      <c r="X1" s="53" t="s">
        <v>18</v>
      </c>
      <c r="Y1" s="54" t="s">
        <v>19</v>
      </c>
      <c r="Z1" s="52" t="s">
        <v>81</v>
      </c>
      <c r="AA1" s="53" t="s">
        <v>21</v>
      </c>
      <c r="AB1" s="54" t="s">
        <v>22</v>
      </c>
      <c r="AC1" s="52" t="s">
        <v>82</v>
      </c>
      <c r="AD1" s="53" t="s">
        <v>24</v>
      </c>
      <c r="AE1" s="54" t="s">
        <v>25</v>
      </c>
      <c r="AF1" s="52" t="s">
        <v>83</v>
      </c>
      <c r="AG1" s="53" t="s">
        <v>27</v>
      </c>
      <c r="AH1" s="54" t="s">
        <v>28</v>
      </c>
      <c r="AI1" s="52" t="s">
        <v>84</v>
      </c>
      <c r="AJ1" s="53" t="s">
        <v>30</v>
      </c>
      <c r="AK1" s="52" t="s">
        <v>31</v>
      </c>
      <c r="AL1" s="52" t="s">
        <v>85</v>
      </c>
      <c r="AM1" s="53" t="s">
        <v>33</v>
      </c>
      <c r="AN1" s="54" t="s">
        <v>34</v>
      </c>
      <c r="AO1" s="52" t="s">
        <v>86</v>
      </c>
      <c r="AP1" s="53" t="s">
        <v>36</v>
      </c>
      <c r="AQ1" s="54" t="s">
        <v>37</v>
      </c>
      <c r="AR1" s="52" t="s">
        <v>87</v>
      </c>
      <c r="AS1" s="53" t="s">
        <v>39</v>
      </c>
      <c r="AT1" s="54" t="s">
        <v>40</v>
      </c>
      <c r="AU1" s="103" t="s">
        <v>90</v>
      </c>
      <c r="AV1" s="103" t="s">
        <v>91</v>
      </c>
      <c r="AW1" s="103" t="s">
        <v>92</v>
      </c>
      <c r="AX1" s="103" t="s">
        <v>93</v>
      </c>
      <c r="AY1" s="103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"/>
  <sheetViews>
    <sheetView topLeftCell="AN1" workbookViewId="0">
      <selection activeCell="AZ1" sqref="AZ1:BK1048576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56" t="s">
        <v>66</v>
      </c>
      <c r="B1" s="56" t="s">
        <v>67</v>
      </c>
      <c r="C1" s="57" t="s">
        <v>68</v>
      </c>
      <c r="D1" s="58" t="s">
        <v>69</v>
      </c>
      <c r="E1" s="56" t="s">
        <v>70</v>
      </c>
      <c r="F1" s="56" t="s">
        <v>71</v>
      </c>
      <c r="G1" s="56" t="s">
        <v>72</v>
      </c>
      <c r="H1" s="56" t="s">
        <v>73</v>
      </c>
      <c r="I1" s="56" t="s">
        <v>74</v>
      </c>
      <c r="J1" s="56" t="s">
        <v>75</v>
      </c>
      <c r="K1" s="59" t="s">
        <v>76</v>
      </c>
      <c r="L1" s="60" t="s">
        <v>6</v>
      </c>
      <c r="M1" s="61" t="s">
        <v>7</v>
      </c>
      <c r="N1" s="59" t="s">
        <v>77</v>
      </c>
      <c r="O1" s="60" t="s">
        <v>9</v>
      </c>
      <c r="P1" s="61" t="s">
        <v>10</v>
      </c>
      <c r="Q1" s="59" t="s">
        <v>78</v>
      </c>
      <c r="R1" s="60" t="s">
        <v>12</v>
      </c>
      <c r="S1" s="61" t="s">
        <v>13</v>
      </c>
      <c r="T1" s="59" t="s">
        <v>79</v>
      </c>
      <c r="U1" s="60" t="s">
        <v>15</v>
      </c>
      <c r="V1" s="61" t="s">
        <v>16</v>
      </c>
      <c r="W1" s="59" t="s">
        <v>80</v>
      </c>
      <c r="X1" s="60" t="s">
        <v>18</v>
      </c>
      <c r="Y1" s="61" t="s">
        <v>19</v>
      </c>
      <c r="Z1" s="59" t="s">
        <v>81</v>
      </c>
      <c r="AA1" s="60" t="s">
        <v>21</v>
      </c>
      <c r="AB1" s="61" t="s">
        <v>22</v>
      </c>
      <c r="AC1" s="59" t="s">
        <v>82</v>
      </c>
      <c r="AD1" s="60" t="s">
        <v>24</v>
      </c>
      <c r="AE1" s="61" t="s">
        <v>25</v>
      </c>
      <c r="AF1" s="59" t="s">
        <v>83</v>
      </c>
      <c r="AG1" s="60" t="s">
        <v>27</v>
      </c>
      <c r="AH1" s="61" t="s">
        <v>28</v>
      </c>
      <c r="AI1" s="59" t="s">
        <v>84</v>
      </c>
      <c r="AJ1" s="60" t="s">
        <v>30</v>
      </c>
      <c r="AK1" s="61" t="s">
        <v>31</v>
      </c>
      <c r="AL1" s="59" t="s">
        <v>85</v>
      </c>
      <c r="AM1" s="60" t="s">
        <v>33</v>
      </c>
      <c r="AN1" s="61" t="s">
        <v>34</v>
      </c>
      <c r="AO1" s="59" t="s">
        <v>86</v>
      </c>
      <c r="AP1" s="60" t="s">
        <v>36</v>
      </c>
      <c r="AQ1" s="61" t="s">
        <v>37</v>
      </c>
      <c r="AR1" s="59" t="s">
        <v>87</v>
      </c>
      <c r="AS1" s="60" t="s">
        <v>39</v>
      </c>
      <c r="AT1" s="61" t="s">
        <v>40</v>
      </c>
      <c r="AU1" s="103" t="s">
        <v>90</v>
      </c>
      <c r="AV1" s="103" t="s">
        <v>91</v>
      </c>
      <c r="AW1" s="103" t="s">
        <v>92</v>
      </c>
      <c r="AX1" s="103" t="s">
        <v>93</v>
      </c>
      <c r="AY1" s="103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1"/>
  <sheetViews>
    <sheetView topLeftCell="AM1" workbookViewId="0">
      <selection activeCell="AU3" sqref="AU3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62" t="s">
        <v>66</v>
      </c>
      <c r="B1" s="63" t="s">
        <v>67</v>
      </c>
      <c r="C1" s="63" t="s">
        <v>68</v>
      </c>
      <c r="D1" s="64" t="s">
        <v>69</v>
      </c>
      <c r="E1" s="65" t="s">
        <v>70</v>
      </c>
      <c r="F1" s="66" t="s">
        <v>71</v>
      </c>
      <c r="G1" s="66" t="s">
        <v>72</v>
      </c>
      <c r="H1" s="66" t="s">
        <v>73</v>
      </c>
      <c r="I1" s="66" t="s">
        <v>74</v>
      </c>
      <c r="J1" s="66" t="s">
        <v>75</v>
      </c>
      <c r="K1" s="67" t="s">
        <v>76</v>
      </c>
      <c r="L1" s="68" t="s">
        <v>6</v>
      </c>
      <c r="M1" s="69" t="s">
        <v>7</v>
      </c>
      <c r="N1" s="67" t="s">
        <v>77</v>
      </c>
      <c r="O1" s="68" t="s">
        <v>9</v>
      </c>
      <c r="P1" s="69" t="s">
        <v>10</v>
      </c>
      <c r="Q1" s="67" t="s">
        <v>78</v>
      </c>
      <c r="R1" s="68" t="s">
        <v>12</v>
      </c>
      <c r="S1" s="69" t="s">
        <v>13</v>
      </c>
      <c r="T1" s="67" t="s">
        <v>79</v>
      </c>
      <c r="U1" s="68" t="s">
        <v>15</v>
      </c>
      <c r="V1" s="69" t="s">
        <v>16</v>
      </c>
      <c r="W1" s="67" t="s">
        <v>80</v>
      </c>
      <c r="X1" s="68" t="s">
        <v>18</v>
      </c>
      <c r="Y1" s="69" t="s">
        <v>19</v>
      </c>
      <c r="Z1" s="67" t="s">
        <v>81</v>
      </c>
      <c r="AA1" s="68" t="s">
        <v>21</v>
      </c>
      <c r="AB1" s="69" t="s">
        <v>22</v>
      </c>
      <c r="AC1" s="67" t="s">
        <v>82</v>
      </c>
      <c r="AD1" s="68" t="s">
        <v>24</v>
      </c>
      <c r="AE1" s="69" t="s">
        <v>25</v>
      </c>
      <c r="AF1" s="67" t="s">
        <v>83</v>
      </c>
      <c r="AG1" s="68" t="s">
        <v>27</v>
      </c>
      <c r="AH1" s="69" t="s">
        <v>28</v>
      </c>
      <c r="AI1" s="67" t="s">
        <v>84</v>
      </c>
      <c r="AJ1" s="68" t="s">
        <v>30</v>
      </c>
      <c r="AK1" s="69" t="s">
        <v>31</v>
      </c>
      <c r="AL1" s="67" t="s">
        <v>85</v>
      </c>
      <c r="AM1" s="68" t="s">
        <v>33</v>
      </c>
      <c r="AN1" s="69" t="s">
        <v>34</v>
      </c>
      <c r="AO1" s="67" t="s">
        <v>86</v>
      </c>
      <c r="AP1" s="68" t="s">
        <v>36</v>
      </c>
      <c r="AQ1" s="69" t="s">
        <v>37</v>
      </c>
      <c r="AR1" s="67" t="s">
        <v>87</v>
      </c>
      <c r="AS1" s="68" t="s">
        <v>39</v>
      </c>
      <c r="AT1" s="69" t="s">
        <v>40</v>
      </c>
      <c r="AU1" s="103" t="s">
        <v>90</v>
      </c>
      <c r="AV1" s="103" t="s">
        <v>91</v>
      </c>
      <c r="AW1" s="46" t="s">
        <v>92</v>
      </c>
      <c r="AX1" s="103" t="s">
        <v>93</v>
      </c>
      <c r="AY1" s="46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1"/>
  <sheetViews>
    <sheetView topLeftCell="AP1" workbookViewId="0">
      <selection activeCell="AX29" sqref="AX29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70" t="s">
        <v>66</v>
      </c>
      <c r="B1" s="71" t="s">
        <v>67</v>
      </c>
      <c r="C1" s="71" t="s">
        <v>68</v>
      </c>
      <c r="D1" s="72" t="s">
        <v>69</v>
      </c>
      <c r="E1" s="73" t="s">
        <v>70</v>
      </c>
      <c r="F1" s="74" t="s">
        <v>71</v>
      </c>
      <c r="G1" s="75" t="s">
        <v>72</v>
      </c>
      <c r="H1" s="76" t="s">
        <v>73</v>
      </c>
      <c r="I1" s="76" t="s">
        <v>74</v>
      </c>
      <c r="J1" s="76" t="s">
        <v>75</v>
      </c>
      <c r="K1" s="67" t="s">
        <v>76</v>
      </c>
      <c r="L1" s="68" t="s">
        <v>6</v>
      </c>
      <c r="M1" s="77" t="s">
        <v>7</v>
      </c>
      <c r="N1" s="67" t="s">
        <v>77</v>
      </c>
      <c r="O1" s="68" t="s">
        <v>9</v>
      </c>
      <c r="P1" s="77" t="s">
        <v>10</v>
      </c>
      <c r="Q1" s="67" t="s">
        <v>78</v>
      </c>
      <c r="R1" s="68" t="s">
        <v>12</v>
      </c>
      <c r="S1" s="77" t="s">
        <v>13</v>
      </c>
      <c r="T1" s="67" t="s">
        <v>79</v>
      </c>
      <c r="U1" s="68" t="s">
        <v>15</v>
      </c>
      <c r="V1" s="77" t="s">
        <v>16</v>
      </c>
      <c r="W1" s="67" t="s">
        <v>80</v>
      </c>
      <c r="X1" s="68" t="s">
        <v>18</v>
      </c>
      <c r="Y1" s="77" t="s">
        <v>19</v>
      </c>
      <c r="Z1" s="67" t="s">
        <v>81</v>
      </c>
      <c r="AA1" s="68" t="s">
        <v>21</v>
      </c>
      <c r="AB1" s="77" t="s">
        <v>22</v>
      </c>
      <c r="AC1" s="67" t="s">
        <v>82</v>
      </c>
      <c r="AD1" s="68" t="s">
        <v>24</v>
      </c>
      <c r="AE1" s="77" t="s">
        <v>25</v>
      </c>
      <c r="AF1" s="67" t="s">
        <v>83</v>
      </c>
      <c r="AG1" s="68" t="s">
        <v>27</v>
      </c>
      <c r="AH1" s="77" t="s">
        <v>28</v>
      </c>
      <c r="AI1" s="67" t="s">
        <v>84</v>
      </c>
      <c r="AJ1" s="68" t="s">
        <v>30</v>
      </c>
      <c r="AK1" s="78" t="s">
        <v>31</v>
      </c>
      <c r="AL1" s="67" t="s">
        <v>85</v>
      </c>
      <c r="AM1" s="68" t="s">
        <v>33</v>
      </c>
      <c r="AN1" s="77" t="s">
        <v>34</v>
      </c>
      <c r="AO1" s="67" t="s">
        <v>86</v>
      </c>
      <c r="AP1" s="68" t="s">
        <v>36</v>
      </c>
      <c r="AQ1" s="77" t="s">
        <v>37</v>
      </c>
      <c r="AR1" s="67" t="s">
        <v>87</v>
      </c>
      <c r="AS1" s="68" t="s">
        <v>39</v>
      </c>
      <c r="AT1" s="77" t="s">
        <v>40</v>
      </c>
      <c r="AU1" s="104" t="s">
        <v>90</v>
      </c>
      <c r="AV1" s="103" t="s">
        <v>91</v>
      </c>
      <c r="AW1" s="46" t="s">
        <v>92</v>
      </c>
      <c r="AX1" s="103" t="s">
        <v>93</v>
      </c>
      <c r="AY1" s="46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"/>
  <sheetViews>
    <sheetView topLeftCell="AQ1" workbookViewId="0">
      <selection activeCell="AX31" sqref="AX31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79" t="s">
        <v>66</v>
      </c>
      <c r="B1" s="80" t="s">
        <v>67</v>
      </c>
      <c r="C1" s="80" t="s">
        <v>68</v>
      </c>
      <c r="D1" s="81" t="s">
        <v>69</v>
      </c>
      <c r="E1" s="82" t="s">
        <v>70</v>
      </c>
      <c r="F1" s="74" t="s">
        <v>71</v>
      </c>
      <c r="G1" s="74" t="s">
        <v>72</v>
      </c>
      <c r="H1" s="74" t="s">
        <v>73</v>
      </c>
      <c r="I1" s="74" t="s">
        <v>74</v>
      </c>
      <c r="J1" s="74" t="s">
        <v>75</v>
      </c>
      <c r="K1" s="83" t="s">
        <v>76</v>
      </c>
      <c r="L1" s="84" t="s">
        <v>6</v>
      </c>
      <c r="M1" s="85" t="s">
        <v>7</v>
      </c>
      <c r="N1" s="83" t="s">
        <v>77</v>
      </c>
      <c r="O1" s="84" t="s">
        <v>9</v>
      </c>
      <c r="P1" s="85" t="s">
        <v>10</v>
      </c>
      <c r="Q1" s="83" t="s">
        <v>78</v>
      </c>
      <c r="R1" s="84" t="s">
        <v>12</v>
      </c>
      <c r="S1" s="85" t="s">
        <v>13</v>
      </c>
      <c r="T1" s="83" t="s">
        <v>79</v>
      </c>
      <c r="U1" s="84" t="s">
        <v>15</v>
      </c>
      <c r="V1" s="85" t="s">
        <v>16</v>
      </c>
      <c r="W1" s="83" t="s">
        <v>80</v>
      </c>
      <c r="X1" s="84" t="s">
        <v>18</v>
      </c>
      <c r="Y1" s="85" t="s">
        <v>19</v>
      </c>
      <c r="Z1" s="83" t="s">
        <v>81</v>
      </c>
      <c r="AA1" s="84" t="s">
        <v>21</v>
      </c>
      <c r="AB1" s="85" t="s">
        <v>22</v>
      </c>
      <c r="AC1" s="83" t="s">
        <v>82</v>
      </c>
      <c r="AD1" s="84" t="s">
        <v>24</v>
      </c>
      <c r="AE1" s="85" t="s">
        <v>25</v>
      </c>
      <c r="AF1" s="83" t="s">
        <v>83</v>
      </c>
      <c r="AG1" s="84" t="s">
        <v>27</v>
      </c>
      <c r="AH1" s="85" t="s">
        <v>28</v>
      </c>
      <c r="AI1" s="83" t="s">
        <v>84</v>
      </c>
      <c r="AJ1" s="84" t="s">
        <v>30</v>
      </c>
      <c r="AK1" s="85" t="s">
        <v>31</v>
      </c>
      <c r="AL1" s="83" t="s">
        <v>85</v>
      </c>
      <c r="AM1" s="84" t="s">
        <v>33</v>
      </c>
      <c r="AN1" s="85" t="s">
        <v>34</v>
      </c>
      <c r="AO1" s="83" t="s">
        <v>86</v>
      </c>
      <c r="AP1" s="84" t="s">
        <v>36</v>
      </c>
      <c r="AQ1" s="85" t="s">
        <v>37</v>
      </c>
      <c r="AR1" s="83" t="s">
        <v>87</v>
      </c>
      <c r="AS1" s="84" t="s">
        <v>39</v>
      </c>
      <c r="AT1" s="85" t="s">
        <v>40</v>
      </c>
      <c r="AU1" s="103" t="s">
        <v>90</v>
      </c>
      <c r="AV1" s="46" t="s">
        <v>91</v>
      </c>
      <c r="AW1" s="103" t="s">
        <v>92</v>
      </c>
      <c r="AX1" s="46" t="s">
        <v>93</v>
      </c>
      <c r="AY1" s="103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"/>
  <sheetViews>
    <sheetView topLeftCell="AM1" workbookViewId="0">
      <selection activeCell="AX7" sqref="AX7"/>
    </sheetView>
  </sheetViews>
  <sheetFormatPr defaultRowHeight="16.5"/>
  <cols>
    <col min="47" max="51" width="9" style="103"/>
    <col min="52" max="63" width="0" hidden="1" customWidth="1"/>
  </cols>
  <sheetData>
    <row r="1" spans="1:63" ht="33">
      <c r="A1" s="79" t="s">
        <v>66</v>
      </c>
      <c r="B1" s="80" t="s">
        <v>67</v>
      </c>
      <c r="C1" s="80" t="s">
        <v>68</v>
      </c>
      <c r="D1" s="86" t="s">
        <v>69</v>
      </c>
      <c r="E1" s="82" t="s">
        <v>70</v>
      </c>
      <c r="F1" s="74" t="s">
        <v>71</v>
      </c>
      <c r="G1" s="74" t="s">
        <v>72</v>
      </c>
      <c r="H1" s="74" t="s">
        <v>73</v>
      </c>
      <c r="I1" s="74" t="s">
        <v>74</v>
      </c>
      <c r="J1" s="74" t="s">
        <v>75</v>
      </c>
      <c r="K1" s="83" t="s">
        <v>76</v>
      </c>
      <c r="L1" s="84" t="s">
        <v>6</v>
      </c>
      <c r="M1" s="87" t="s">
        <v>7</v>
      </c>
      <c r="N1" s="83" t="s">
        <v>77</v>
      </c>
      <c r="O1" s="84" t="s">
        <v>9</v>
      </c>
      <c r="P1" s="87" t="s">
        <v>10</v>
      </c>
      <c r="Q1" s="83" t="s">
        <v>78</v>
      </c>
      <c r="R1" s="84" t="s">
        <v>12</v>
      </c>
      <c r="S1" s="87" t="s">
        <v>13</v>
      </c>
      <c r="T1" s="83" t="s">
        <v>79</v>
      </c>
      <c r="U1" s="84" t="s">
        <v>15</v>
      </c>
      <c r="V1" s="87" t="s">
        <v>16</v>
      </c>
      <c r="W1" s="83" t="s">
        <v>80</v>
      </c>
      <c r="X1" s="84" t="s">
        <v>18</v>
      </c>
      <c r="Y1" s="87" t="s">
        <v>19</v>
      </c>
      <c r="Z1" s="83" t="s">
        <v>81</v>
      </c>
      <c r="AA1" s="84" t="s">
        <v>21</v>
      </c>
      <c r="AB1" s="87" t="s">
        <v>22</v>
      </c>
      <c r="AC1" s="83" t="s">
        <v>82</v>
      </c>
      <c r="AD1" s="84" t="s">
        <v>24</v>
      </c>
      <c r="AE1" s="87" t="s">
        <v>25</v>
      </c>
      <c r="AF1" s="83" t="s">
        <v>83</v>
      </c>
      <c r="AG1" s="84" t="s">
        <v>27</v>
      </c>
      <c r="AH1" s="87" t="s">
        <v>28</v>
      </c>
      <c r="AI1" s="83" t="s">
        <v>84</v>
      </c>
      <c r="AJ1" s="84" t="s">
        <v>30</v>
      </c>
      <c r="AK1" s="87" t="s">
        <v>31</v>
      </c>
      <c r="AL1" s="83" t="s">
        <v>85</v>
      </c>
      <c r="AM1" s="84" t="s">
        <v>33</v>
      </c>
      <c r="AN1" s="87" t="s">
        <v>34</v>
      </c>
      <c r="AO1" s="83" t="s">
        <v>86</v>
      </c>
      <c r="AP1" s="84" t="s">
        <v>36</v>
      </c>
      <c r="AQ1" s="87" t="s">
        <v>37</v>
      </c>
      <c r="AR1" s="83" t="s">
        <v>87</v>
      </c>
      <c r="AS1" s="84" t="s">
        <v>39</v>
      </c>
      <c r="AT1" s="87" t="s">
        <v>40</v>
      </c>
      <c r="AU1" s="103" t="s">
        <v>90</v>
      </c>
      <c r="AV1" s="103" t="s">
        <v>91</v>
      </c>
      <c r="AW1" s="46" t="s">
        <v>92</v>
      </c>
      <c r="AX1" s="103" t="s">
        <v>93</v>
      </c>
      <c r="AY1" s="46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2"/>
  <sheetViews>
    <sheetView topLeftCell="AL1" workbookViewId="0">
      <selection activeCell="AW6" sqref="AW6"/>
    </sheetView>
  </sheetViews>
  <sheetFormatPr defaultRowHeight="16.5"/>
  <cols>
    <col min="47" max="51" width="12.375" customWidth="1"/>
    <col min="52" max="63" width="0" hidden="1" customWidth="1"/>
  </cols>
  <sheetData>
    <row r="1" spans="1:63" ht="33">
      <c r="A1" s="74" t="s">
        <v>66</v>
      </c>
      <c r="B1" s="82" t="s">
        <v>67</v>
      </c>
      <c r="C1" s="82" t="s">
        <v>68</v>
      </c>
      <c r="D1" s="74" t="s">
        <v>69</v>
      </c>
      <c r="E1" s="82" t="s">
        <v>70</v>
      </c>
      <c r="F1" s="74" t="s">
        <v>71</v>
      </c>
      <c r="G1" s="74" t="s">
        <v>72</v>
      </c>
      <c r="H1" s="74" t="s">
        <v>73</v>
      </c>
      <c r="I1" s="74" t="s">
        <v>74</v>
      </c>
      <c r="J1" s="74" t="s">
        <v>75</v>
      </c>
      <c r="K1" s="88" t="s">
        <v>76</v>
      </c>
      <c r="L1" s="88" t="s">
        <v>6</v>
      </c>
      <c r="M1" s="88" t="s">
        <v>7</v>
      </c>
      <c r="N1" s="88" t="s">
        <v>77</v>
      </c>
      <c r="O1" s="88" t="s">
        <v>9</v>
      </c>
      <c r="P1" s="88" t="s">
        <v>10</v>
      </c>
      <c r="Q1" s="88" t="s">
        <v>78</v>
      </c>
      <c r="R1" s="88" t="s">
        <v>12</v>
      </c>
      <c r="S1" s="88" t="s">
        <v>13</v>
      </c>
      <c r="T1" s="88" t="s">
        <v>79</v>
      </c>
      <c r="U1" s="88" t="s">
        <v>15</v>
      </c>
      <c r="V1" s="88" t="s">
        <v>16</v>
      </c>
      <c r="W1" s="88" t="s">
        <v>80</v>
      </c>
      <c r="X1" s="88" t="s">
        <v>18</v>
      </c>
      <c r="Y1" s="88" t="s">
        <v>19</v>
      </c>
      <c r="Z1" s="88" t="s">
        <v>81</v>
      </c>
      <c r="AA1" s="88" t="s">
        <v>21</v>
      </c>
      <c r="AB1" s="88" t="s">
        <v>22</v>
      </c>
      <c r="AC1" s="88" t="s">
        <v>82</v>
      </c>
      <c r="AD1" s="88" t="s">
        <v>24</v>
      </c>
      <c r="AE1" s="88" t="s">
        <v>25</v>
      </c>
      <c r="AF1" s="88" t="s">
        <v>83</v>
      </c>
      <c r="AG1" s="88" t="s">
        <v>27</v>
      </c>
      <c r="AH1" s="88" t="s">
        <v>28</v>
      </c>
      <c r="AI1" s="88" t="s">
        <v>84</v>
      </c>
      <c r="AJ1" s="88" t="s">
        <v>30</v>
      </c>
      <c r="AK1" s="88" t="s">
        <v>31</v>
      </c>
      <c r="AL1" s="88" t="s">
        <v>85</v>
      </c>
      <c r="AM1" s="88" t="s">
        <v>33</v>
      </c>
      <c r="AN1" s="88" t="s">
        <v>34</v>
      </c>
      <c r="AO1" s="88" t="s">
        <v>86</v>
      </c>
      <c r="AP1" s="88" t="s">
        <v>36</v>
      </c>
      <c r="AQ1" s="88" t="s">
        <v>37</v>
      </c>
      <c r="AR1" s="88" t="s">
        <v>87</v>
      </c>
      <c r="AS1" s="88" t="s">
        <v>39</v>
      </c>
      <c r="AT1" s="88" t="s">
        <v>40</v>
      </c>
      <c r="AU1" s="105" t="s">
        <v>90</v>
      </c>
      <c r="AV1" s="105" t="s">
        <v>91</v>
      </c>
      <c r="AW1" s="46" t="s">
        <v>92</v>
      </c>
      <c r="AX1" s="106" t="s">
        <v>93</v>
      </c>
      <c r="AY1" s="46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  <row r="2" spans="1:63">
      <c r="A2" s="89"/>
      <c r="B2" s="90"/>
      <c r="C2" s="90"/>
      <c r="D2" s="89"/>
      <c r="E2" s="90"/>
      <c r="F2" s="91"/>
      <c r="G2" s="90"/>
      <c r="H2" s="90"/>
      <c r="I2" s="91"/>
      <c r="J2" s="89"/>
      <c r="K2" s="92"/>
      <c r="L2" s="93"/>
      <c r="M2" s="93"/>
      <c r="N2" s="92"/>
      <c r="O2" s="93"/>
      <c r="P2" s="93"/>
      <c r="Q2" s="92"/>
      <c r="R2" s="93"/>
      <c r="S2" s="93"/>
      <c r="T2" s="92"/>
      <c r="U2" s="93"/>
      <c r="V2" s="93"/>
      <c r="W2" s="92"/>
      <c r="X2" s="93"/>
      <c r="Y2" s="93"/>
      <c r="Z2" s="92"/>
      <c r="AA2" s="93"/>
      <c r="AB2" s="93"/>
      <c r="AC2" s="92"/>
      <c r="AD2" s="93"/>
      <c r="AE2" s="93"/>
      <c r="AF2" s="92"/>
      <c r="AG2" s="93"/>
      <c r="AH2" s="93"/>
      <c r="AI2" s="92"/>
      <c r="AJ2" s="93"/>
      <c r="AK2" s="93"/>
      <c r="AL2" s="92"/>
      <c r="AM2" s="93"/>
      <c r="AN2" s="93"/>
      <c r="AO2" s="92"/>
      <c r="AP2" s="93"/>
      <c r="AQ2" s="93"/>
      <c r="AR2" s="92"/>
      <c r="AS2" s="93"/>
      <c r="AT2" s="93"/>
      <c r="AW2" s="46"/>
      <c r="AY2" s="46"/>
      <c r="AZ2" s="55"/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1"/>
  <sheetViews>
    <sheetView topLeftCell="AL1" workbookViewId="0">
      <selection activeCell="AX7" sqref="AX7"/>
    </sheetView>
  </sheetViews>
  <sheetFormatPr defaultRowHeight="16.5"/>
  <cols>
    <col min="47" max="51" width="11.125" customWidth="1"/>
    <col min="52" max="63" width="0" hidden="1" customWidth="1"/>
  </cols>
  <sheetData>
    <row r="1" spans="1:63" ht="33">
      <c r="A1" s="70" t="s">
        <v>66</v>
      </c>
      <c r="B1" s="80" t="s">
        <v>67</v>
      </c>
      <c r="C1" s="80" t="s">
        <v>68</v>
      </c>
      <c r="D1" s="86" t="s">
        <v>69</v>
      </c>
      <c r="E1" s="82" t="s">
        <v>70</v>
      </c>
      <c r="F1" s="74" t="s">
        <v>71</v>
      </c>
      <c r="G1" s="74" t="s">
        <v>72</v>
      </c>
      <c r="H1" s="74" t="s">
        <v>73</v>
      </c>
      <c r="I1" s="74" t="s">
        <v>74</v>
      </c>
      <c r="J1" s="74" t="s">
        <v>75</v>
      </c>
      <c r="K1" s="94" t="s">
        <v>76</v>
      </c>
      <c r="L1" s="94" t="s">
        <v>6</v>
      </c>
      <c r="M1" s="94" t="s">
        <v>7</v>
      </c>
      <c r="N1" s="94" t="s">
        <v>77</v>
      </c>
      <c r="O1" s="94" t="s">
        <v>9</v>
      </c>
      <c r="P1" s="94" t="s">
        <v>10</v>
      </c>
      <c r="Q1" s="94" t="s">
        <v>78</v>
      </c>
      <c r="R1" s="94" t="s">
        <v>12</v>
      </c>
      <c r="S1" s="94" t="s">
        <v>13</v>
      </c>
      <c r="T1" s="94" t="s">
        <v>79</v>
      </c>
      <c r="U1" s="94" t="s">
        <v>15</v>
      </c>
      <c r="V1" s="94" t="s">
        <v>16</v>
      </c>
      <c r="W1" s="94" t="s">
        <v>80</v>
      </c>
      <c r="X1" s="94" t="s">
        <v>18</v>
      </c>
      <c r="Y1" s="94" t="s">
        <v>19</v>
      </c>
      <c r="Z1" s="94" t="s">
        <v>81</v>
      </c>
      <c r="AA1" s="94" t="s">
        <v>21</v>
      </c>
      <c r="AB1" s="94" t="s">
        <v>22</v>
      </c>
      <c r="AC1" s="94" t="s">
        <v>82</v>
      </c>
      <c r="AD1" s="94" t="s">
        <v>24</v>
      </c>
      <c r="AE1" s="94" t="s">
        <v>25</v>
      </c>
      <c r="AF1" s="94" t="s">
        <v>83</v>
      </c>
      <c r="AG1" s="94" t="s">
        <v>27</v>
      </c>
      <c r="AH1" s="94" t="s">
        <v>28</v>
      </c>
      <c r="AI1" s="94" t="s">
        <v>84</v>
      </c>
      <c r="AJ1" s="94" t="s">
        <v>30</v>
      </c>
      <c r="AK1" s="94" t="s">
        <v>31</v>
      </c>
      <c r="AL1" s="94" t="s">
        <v>85</v>
      </c>
      <c r="AM1" s="94" t="s">
        <v>33</v>
      </c>
      <c r="AN1" s="94" t="s">
        <v>34</v>
      </c>
      <c r="AO1" s="94" t="s">
        <v>86</v>
      </c>
      <c r="AP1" s="94" t="s">
        <v>36</v>
      </c>
      <c r="AQ1" s="94" t="s">
        <v>37</v>
      </c>
      <c r="AR1" s="94" t="s">
        <v>87</v>
      </c>
      <c r="AS1" s="94" t="s">
        <v>39</v>
      </c>
      <c r="AT1" s="94" t="s">
        <v>40</v>
      </c>
      <c r="AU1" s="107" t="s">
        <v>90</v>
      </c>
      <c r="AV1" s="46" t="s">
        <v>91</v>
      </c>
      <c r="AW1" s="108" t="s">
        <v>92</v>
      </c>
      <c r="AX1" s="46" t="s">
        <v>93</v>
      </c>
      <c r="AY1" s="109" t="s">
        <v>94</v>
      </c>
      <c r="AZ1" s="55">
        <f>COUNTIF(K:K,"폐*")</f>
        <v>0</v>
      </c>
      <c r="BA1" s="55">
        <f>COUNTIF(N:N,"폐*")</f>
        <v>0</v>
      </c>
      <c r="BB1" s="55">
        <f>COUNTIF(Q:Q,"폐*")</f>
        <v>0</v>
      </c>
      <c r="BC1" s="55">
        <f>COUNTIF(T:T,"폐*")</f>
        <v>0</v>
      </c>
      <c r="BD1" s="55">
        <f>COUNTIF(W:W,"폐*")</f>
        <v>0</v>
      </c>
      <c r="BE1" s="55">
        <f>COUNTIF(Z:Z,"폐*")</f>
        <v>0</v>
      </c>
      <c r="BF1" s="46">
        <f>COUNTIF(AC:AC,"폐*")</f>
        <v>0</v>
      </c>
      <c r="BG1" s="46">
        <f>COUNTIF(AF:AF,"폐*")</f>
        <v>0</v>
      </c>
      <c r="BH1" s="46">
        <f>COUNTIF(AI:AI,"폐*")</f>
        <v>0</v>
      </c>
      <c r="BI1" s="46">
        <f>COUNTIF(AL:AL,"폐*")</f>
        <v>0</v>
      </c>
      <c r="BJ1" s="46">
        <f>COUNTIF(AO:AO,"폐*")</f>
        <v>0</v>
      </c>
      <c r="BK1" s="46">
        <f>COUNTIF(AR:AR,"폐*")</f>
        <v>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167</vt:i4>
      </vt:variant>
    </vt:vector>
  </HeadingPairs>
  <TitlesOfParts>
    <vt:vector size="178" baseType="lpstr">
      <vt:lpstr>시흥영업본부</vt:lpstr>
      <vt:lpstr>KIS</vt:lpstr>
      <vt:lpstr>DAOU</vt:lpstr>
      <vt:lpstr>JTNET</vt:lpstr>
      <vt:lpstr>FDIK</vt:lpstr>
      <vt:lpstr>SMARTRO</vt:lpstr>
      <vt:lpstr>KSNET</vt:lpstr>
      <vt:lpstr>SPC</vt:lpstr>
      <vt:lpstr>KICC</vt:lpstr>
      <vt:lpstr>KCP</vt:lpstr>
      <vt:lpstr>COMPOSE</vt:lpstr>
      <vt:lpstr>_FilterDatabase</vt:lpstr>
      <vt:lpstr>Z_00A0FDED_F76A_4C1E_9DF0_58F8195F8422_.wvu.FilterData</vt:lpstr>
      <vt:lpstr>Z_0149F628_CBEC_4815_BDFB_A9F94012E82E_.wvu.FilterData</vt:lpstr>
      <vt:lpstr>Z_01B6CE1B_45C9_460D_B85B_719ADC1B2A3B_.wvu.FilterData</vt:lpstr>
      <vt:lpstr>Z_026E224A_B44A_42FC_816A_D7A4C5333B0C_.wvu.FilterData</vt:lpstr>
      <vt:lpstr>Z_029FC55F_2281_464A_B5A3_E9CCABDB2B0C_.wvu.FilterData</vt:lpstr>
      <vt:lpstr>Z_04E2CB5C_10BA_438E_A057_228C5F949442_.wvu.FilterData</vt:lpstr>
      <vt:lpstr>Z_061BFA30_0D34_4229_B838_5711406D6EAA_.wvu.FilterData</vt:lpstr>
      <vt:lpstr>Z_065E4D65_DF1A_449E_9E8B_CEE46FDE7319_.wvu.FilterData</vt:lpstr>
      <vt:lpstr>Z_082C5525_F7CB_46CA_BCD3_163441D0C7DD_.wvu.FilterData</vt:lpstr>
      <vt:lpstr>Z_0AB454D6_3DDE_40EE_AD6C_FABE9C2E2C57_.wvu.FilterData</vt:lpstr>
      <vt:lpstr>Z_0AFD8338_9147_4BC0_A1A8_B8B6799475FA_.wvu.FilterData</vt:lpstr>
      <vt:lpstr>Z_0C4F6A83_90D7_449C_BF73_5A50F4073C7B_.wvu.FilterData</vt:lpstr>
      <vt:lpstr>Z_0E540FD6_42C5_4DA7_83D0_6E59613D3225_.wvu.FilterData</vt:lpstr>
      <vt:lpstr>Z_0EF7D21C_A80B_4653_87D7_E85FAC513A87_.wvu.FilterData</vt:lpstr>
      <vt:lpstr>Z_114D98B7_9675_4340_9A53_C836714813D2_.wvu.FilterData</vt:lpstr>
      <vt:lpstr>Z_119E0226_8E88_4407_8293_98B6C49FD61C_.wvu.FilterData</vt:lpstr>
      <vt:lpstr>Z_145DA2D4_CC86_4D77_B6D2_78E079BECC9C_.wvu.FilterData</vt:lpstr>
      <vt:lpstr>Z_1A2E418F_4EED_4CE4_8094_49AA35FDFEF0_.wvu.FilterData</vt:lpstr>
      <vt:lpstr>Z_1B561EBE_4986_4F6A_854B_F06CA7D80F31_.wvu.FilterData</vt:lpstr>
      <vt:lpstr>Z_1B7F67F5_34CD_4C22_B2BC_09722A9A371B_.wvu.FilterData</vt:lpstr>
      <vt:lpstr>Z_1BE5568C_05D2_4DDB_BB99_352FB75CF144_.wvu.FilterData</vt:lpstr>
      <vt:lpstr>Z_1D4745C6_F5CD_4628_B799_B2F6E7F126AC_.wvu.FilterData</vt:lpstr>
      <vt:lpstr>Z_1F5C9E54_9CCB_46F1_8F05_B9A43CFF6D19_.wvu.FilterData</vt:lpstr>
      <vt:lpstr>Z_20500EAD_E08F_4490_B765_C0F21EA44E2A_.wvu.FilterData</vt:lpstr>
      <vt:lpstr>Z_21966CB1_A56B_4DB3_AD87_8F4BD27C7C5C_.wvu.FilterData</vt:lpstr>
      <vt:lpstr>Z_21A5E22B_2952_4AAF_90A1_04505283425E_.wvu.FilterData</vt:lpstr>
      <vt:lpstr>Z_229181D0_5FB3_4E96_81AC_8363E2E495E8_.wvu.FilterData</vt:lpstr>
      <vt:lpstr>Z_268D5B68_EED3_4494_ABCC_6C9652201A32_.wvu.FilterData</vt:lpstr>
      <vt:lpstr>Z_2A9FC82A_5A4A_4FF7_AFCF_F9BB922953EF_.wvu.FilterData</vt:lpstr>
      <vt:lpstr>Z_2D338AD6_80C0_4C21_823B_3BA680EB0AF2_.wvu.FilterData</vt:lpstr>
      <vt:lpstr>Z_2D4FC97A_1560_433E_AE6D_2051DC2B07B6_.wvu.FilterData</vt:lpstr>
      <vt:lpstr>Z_2D9EFDF5_4AF4_47C6_BD63_6C8D61730A50_.wvu.FilterData</vt:lpstr>
      <vt:lpstr>Z_2E69AC70_BC70_4EA8_B13A_13AD43E7D857_.wvu.FilterData</vt:lpstr>
      <vt:lpstr>Z_2E88BC21_4F00_42B2_B227_86F2911BC1DF_.wvu.FilterData</vt:lpstr>
      <vt:lpstr>Z_2F8CF2CB_7276_4903_941A_01FED18DD339_.wvu.FilterData</vt:lpstr>
      <vt:lpstr>Z_2FA42F77_24A6_432D_9A13_A83127EC5DEC_.wvu.FilterData</vt:lpstr>
      <vt:lpstr>Z_31A6FE15_4BAB_49FB_AFFD_60DEBF69C412_.wvu.FilterData</vt:lpstr>
      <vt:lpstr>Z_3281C2B4_359F_44AD_96BD_F99C6D0CE169_.wvu.FilterData</vt:lpstr>
      <vt:lpstr>Z_32EFB726_CD39_4608_AF5B_58365C048DEB_.wvu.FilterData</vt:lpstr>
      <vt:lpstr>Z_3591760D_68A9_487C_9296_03778415A310_.wvu.FilterData</vt:lpstr>
      <vt:lpstr>Z_36897182_9FF7_4BAB_BC23_264498C518F1_.wvu.FilterData</vt:lpstr>
      <vt:lpstr>Z_3736EE00_46D9_49D2_9924_478A74A985BD_.wvu.FilterData</vt:lpstr>
      <vt:lpstr>Z_376150EA_54E4_4A86_AA8E_629E0F68C541_.wvu.FilterData</vt:lpstr>
      <vt:lpstr>Z_3BCB11A7_E6B9_4C90_BBAD_F4FE457F68C6_.wvu.FilterData</vt:lpstr>
      <vt:lpstr>Z_407A0968_0738_4D6A_88A9_89305BE70BBE_.wvu.FilterData</vt:lpstr>
      <vt:lpstr>Z_42CFA7BF_CE68_42D7_84B2_EA98243EDD27_.wvu.FilterData</vt:lpstr>
      <vt:lpstr>Z_43C3E7FB_6EC3_4CFD_B20E_B5F2E2ADFCFF_.wvu.FilterData</vt:lpstr>
      <vt:lpstr>Z_44B565D4_B9EA_48D4_BF6D_6F2CB7A89F25_.wvu.FilterData</vt:lpstr>
      <vt:lpstr>Z_454A4BC3_C59E_489D_8BF6_A609D2A99F47_.wvu.FilterData</vt:lpstr>
      <vt:lpstr>Z_47C18998_9668_4F7A_8987_D6ADB2F6B928_.wvu.FilterData</vt:lpstr>
      <vt:lpstr>Z_47E348CF_4AA8_4D30_BCAC_5E9D6ADB0F3E_.wvu.FilterData</vt:lpstr>
      <vt:lpstr>Z_485076F7_6F94_4AFB_BC9F_775AB4FC1F82_.wvu.FilterData</vt:lpstr>
      <vt:lpstr>Z_4921C7F9_BC95_44E3_B40D_F7C3E4E4E284_.wvu.FilterData</vt:lpstr>
      <vt:lpstr>Z_49B93ED0_203B_48DE_B6F0_F875FD05E8F3_.wvu.FilterData</vt:lpstr>
      <vt:lpstr>Z_4D4D8647_A624_4225_A467_48C0E2A7CB79_.wvu.FilterData</vt:lpstr>
      <vt:lpstr>Z_4E392E7E_658E_47CA_95C0_07E67E195B05_.wvu.FilterData</vt:lpstr>
      <vt:lpstr>Z_4F082378_66AB_41AC_9234_40A072663E99_.wvu.FilterData</vt:lpstr>
      <vt:lpstr>Z_553BB2A1_0663_45BE_9BAA_42C2EFC48BDE_.wvu.FilterData</vt:lpstr>
      <vt:lpstr>Z_5596EEC8_57CB_4114_9499_384E0E2B6A77_.wvu.FilterData</vt:lpstr>
      <vt:lpstr>Z_59203338_9CA7_49FF_A165_DF1E532B8877_.wvu.FilterData</vt:lpstr>
      <vt:lpstr>Z_59E91300_8346_40AA_9EC5_CA3E23AA6E44_.wvu.FilterData</vt:lpstr>
      <vt:lpstr>Z_5A482905_1FEA_4499_8D44_E3C81433A637_.wvu.FilterData</vt:lpstr>
      <vt:lpstr>Z_5C252748_C485_44E9_A874_1EF49B07C438_.wvu.FilterData</vt:lpstr>
      <vt:lpstr>Z_5D4F59C9_E249_454A_8C54_D551CB659672_.wvu.FilterData</vt:lpstr>
      <vt:lpstr>Z_5F8698BD_A418_4151_8B65_092C1E161FE5_.wvu.FilterData</vt:lpstr>
      <vt:lpstr>Z_60ACEBA8_2E65_423A_BC9B_99A81BB663AB_.wvu.FilterData</vt:lpstr>
      <vt:lpstr>Z_622D8550_C70C_415D_96F4_A264AE658DC8_.wvu.FilterData</vt:lpstr>
      <vt:lpstr>Z_63567EA9_E558_4911_8218_CB5DAFB6B8FF_.wvu.FilterData</vt:lpstr>
      <vt:lpstr>Z_65676E4F_337C_4DAD_A897_0550A544B2F9_.wvu.FilterData</vt:lpstr>
      <vt:lpstr>Z_6603F1DE_3EE8_40A4_BC4D_ED64CC8D2713_.wvu.FilterData</vt:lpstr>
      <vt:lpstr>Z_6914DAE4_B291_4528_BE15_ED94CFB87859_.wvu.FilterData</vt:lpstr>
      <vt:lpstr>Z_6990BB01_96C0_4DF5_9168_33715DBF0C89_.wvu.FilterData</vt:lpstr>
      <vt:lpstr>Z_6EC17EA5_F244_47F7_8DF8_AAA2DEE8444F_.wvu.FilterData</vt:lpstr>
      <vt:lpstr>Z_6EC6B7AB_B1CF_452D_9917_9D819B154C43_.wvu.FilterData</vt:lpstr>
      <vt:lpstr>Z_6FDCEA58_2E7A_439F_A2B7_C19408729377_.wvu.FilterData</vt:lpstr>
      <vt:lpstr>Z_70BF37BD_48C9_4AF6_BD20_ADCF45D1C544_.wvu.FilterData</vt:lpstr>
      <vt:lpstr>Z_70EF55CA_ACB4_42A7_A7C3_3C976F2F1AC7_.wvu.FilterData</vt:lpstr>
      <vt:lpstr>Z_71324A8C_DDB6_4C19_81E1_B71949F3B345_.wvu.FilterData</vt:lpstr>
      <vt:lpstr>Z_725F3C96_F20E_4EBD_BEDC_2929445B6A1D_.wvu.FilterData</vt:lpstr>
      <vt:lpstr>Z_73A74604_1CD1_4C7F_9680_B2853E020D15_.wvu.FilterData</vt:lpstr>
      <vt:lpstr>Z_75E4DE63_7C98_4546_8641_6B550534657E_.wvu.FilterData</vt:lpstr>
      <vt:lpstr>Z_768AE247_D237_47FD_A24F_B65F6C9F82F3_.wvu.FilterData</vt:lpstr>
      <vt:lpstr>Z_7A2BEED7_20F3_4724_9CFA_D2CC18468A8F_.wvu.FilterData</vt:lpstr>
      <vt:lpstr>Z_7C984D13_7946_4857_8D15_BE028B04D165_.wvu.FilterData</vt:lpstr>
      <vt:lpstr>Z_7CB0D87A_0B1F_499D_B060_29D82B08F7AF_.wvu.FilterData</vt:lpstr>
      <vt:lpstr>Z_7CD368F9_A2BA_46D0_B82A_8C9AFC714FAB_.wvu.FilterData</vt:lpstr>
      <vt:lpstr>Z_7E64056F_A260_452E_A230_B9D58DF00E46_.wvu.FilterData</vt:lpstr>
      <vt:lpstr>Z_7F480675_49B2_4383_A539_2DF6AB0BD4D2_.wvu.FilterData</vt:lpstr>
      <vt:lpstr>Z_8059A44A_2245_48B1_9122_A9AB978CB4A6_.wvu.FilterData</vt:lpstr>
      <vt:lpstr>Z_837A04C0_9C17_46F3_971A_509DDF81C82E_.wvu.FilterData</vt:lpstr>
      <vt:lpstr>Z_8597A44C_5332_44C2_BA74_8DA23F5D23EE_.wvu.FilterData</vt:lpstr>
      <vt:lpstr>Z_87F3EA54_6F68_4D6C_BD31_30BCBBF6DF3F_.wvu.FilterData</vt:lpstr>
      <vt:lpstr>Z_88DE4BED_36AD_4C22_BA65_5EF759B1841C_.wvu.FilterData</vt:lpstr>
      <vt:lpstr>Z_8B2D3866_1005_49B8_A205_57722E32DEC4_.wvu.FilterData</vt:lpstr>
      <vt:lpstr>Z_8F7B40D0_EE57_498C_96C5_48527E386B6D_.wvu.FilterData</vt:lpstr>
      <vt:lpstr>Z_94B2D366_645B_47C4_8DA0_669311F8D8F8_.wvu.FilterData</vt:lpstr>
      <vt:lpstr>Z_95430323_5500_42B6_BCD8_832CF6B6F0A3_.wvu.FilterData</vt:lpstr>
      <vt:lpstr>Z_97FD459C_59E7_47C6_8793_6D75B49D1104_.wvu.FilterData</vt:lpstr>
      <vt:lpstr>Z_982A57B4_F954_49AA_9516_7A9A6422F757_.wvu.FilterData</vt:lpstr>
      <vt:lpstr>Z_990D3C64_5FB6_4519_824F_10728F667B07_.wvu.FilterData</vt:lpstr>
      <vt:lpstr>Z_9D2BCFB7_1E0B_4394_9B54_33163B2DF86E_.wvu.FilterData</vt:lpstr>
      <vt:lpstr>Z_9F84E50F_BA4C_44D7_8B95_751692635D0B_.wvu.FilterData</vt:lpstr>
      <vt:lpstr>Z_A458AAC8_6260_4135_B41A_E2F26173094E_.wvu.FilterData</vt:lpstr>
      <vt:lpstr>Z_A5F06574_FE69_4C5A_875F_81E00B02161C_.wvu.FilterData</vt:lpstr>
      <vt:lpstr>Z_A861FFE5_47A8_4A1C_BC2F_FE36E9E4D730_.wvu.FilterData</vt:lpstr>
      <vt:lpstr>Z_A921A63F_211A_47CF_A026_A5E7AD4D609D_.wvu.FilterData</vt:lpstr>
      <vt:lpstr>Z_A9E12FBD_1501_4116_ACA5_A9CBDF609847_.wvu.FilterData</vt:lpstr>
      <vt:lpstr>Z_AB361F93_0581_4FD2_BE3F_DB177CBB544D_.wvu.FilterData</vt:lpstr>
      <vt:lpstr>Z_ACF6AFCD_1749_4EFA_91C5_28DD5650E2B6_.wvu.FilterData</vt:lpstr>
      <vt:lpstr>Z_AFD780E2_4287_4E42_860F_92513597C923_.wvu.FilterData</vt:lpstr>
      <vt:lpstr>Z_B06A6B70_8977_4BD7_B8F7_53F8B67C08AE_.wvu.FilterData</vt:lpstr>
      <vt:lpstr>Z_B490EFFB_9405_498E_A1D9_2E01DAE0F77B_.wvu.FilterData</vt:lpstr>
      <vt:lpstr>Z_B5393C23_4BC9_449C_9F81_2CE1ABEBBFFC_.wvu.FilterData</vt:lpstr>
      <vt:lpstr>Z_B53DDD48_99D4_4EBC_8F8B_9AA9A7BBAC02_.wvu.FilterData</vt:lpstr>
      <vt:lpstr>Z_BA426B25_D903_426B_9F70_1C4F5FB39231_.wvu.FilterData</vt:lpstr>
      <vt:lpstr>Z_BA446702_A63F_4A47_AC79_EC1418A59725_.wvu.FilterData</vt:lpstr>
      <vt:lpstr>Z_BA69302C_6FCD_49E6_A2EE_E6A0EC3F59B5_.wvu.FilterData</vt:lpstr>
      <vt:lpstr>Z_BA825885_FE46_45C7_B53C_334D67A3E1F1_.wvu.FilterData</vt:lpstr>
      <vt:lpstr>Z_BAE5E29A_17C2_4209_88CC_85A82EE50FD5_.wvu.FilterData</vt:lpstr>
      <vt:lpstr>Z_BD29AB80_FFB4_4F0B_B3B2_B1DA9A3BF930_.wvu.FilterData</vt:lpstr>
      <vt:lpstr>Z_BF541017_C93C_455B_80DA_579BEDD98D0C_.wvu.FilterData</vt:lpstr>
      <vt:lpstr>Z_C039BEC6_BC56_44E1_AFE6_0C75B16A7E01_.wvu.FilterData</vt:lpstr>
      <vt:lpstr>Z_C353EC42_71B9_4B87_B0EB_0F11362F9AD3_.wvu.FilterData</vt:lpstr>
      <vt:lpstr>Z_C4D4302C_A19A_4CDC_AE63_7A443363F725_.wvu.FilterData</vt:lpstr>
      <vt:lpstr>Z_CA6E9250_9C05_433C_9E1A_C9C2A9AD4009_.wvu.FilterData</vt:lpstr>
      <vt:lpstr>Z_CCE544E6_3E97_4D5B_80BB_FE450E6E1B87_.wvu.FilterData</vt:lpstr>
      <vt:lpstr>Z_CD70F922_63CC_4736_9569_E0464FDFF98E_.wvu.FilterData</vt:lpstr>
      <vt:lpstr>Z_CED4FA8F_6DB9_4B51_992E_C6105B5C9D4D_.wvu.FilterData</vt:lpstr>
      <vt:lpstr>Z_D0CF8273_DA43_4A1A_B0CA_04ACA20ADDD6_.wvu.FilterData</vt:lpstr>
      <vt:lpstr>Z_D0F59624_655A_467A_986B_87115E05F943_.wvu.FilterData</vt:lpstr>
      <vt:lpstr>Z_D163CF36_44EA_47FA_A525_815E2062184F_.wvu.FilterData</vt:lpstr>
      <vt:lpstr>Z_D2FE5227_83B9_4DE5_8DEC_F1FA770A08C0_.wvu.FilterData</vt:lpstr>
      <vt:lpstr>Z_D35319D1_59CB_4EB8_93E0_41022916C974_.wvu.FilterData</vt:lpstr>
      <vt:lpstr>Z_D510A6A7_3A8E_4335_B870_0ABA6EFC22D3_.wvu.FilterData</vt:lpstr>
      <vt:lpstr>Z_D646F052_8D88_45C6_9DC0_92D179F027F8_.wvu.FilterData</vt:lpstr>
      <vt:lpstr>Z_D66DAA1C_B5FC_41B9_9288_FE5D56213A9B_.wvu.FilterData</vt:lpstr>
      <vt:lpstr>Z_D880E7BE_4918_413E_B4F7_92A0D5BDACB4_.wvu.FilterData</vt:lpstr>
      <vt:lpstr>Z_DE8E34C8_7297_4813_82D8_5C1383709FA3_.wvu.FilterData</vt:lpstr>
      <vt:lpstr>Z_DE90D589_0127_44E6_B53D_B4612F08BF0D_.wvu.FilterData</vt:lpstr>
      <vt:lpstr>Z_DFCDC372_06E7_4711_993E_A46DB048F424_.wvu.FilterData</vt:lpstr>
      <vt:lpstr>Z_E039D68B_AB89_42C7_8CB7_E8B079291DFE_.wvu.FilterData</vt:lpstr>
      <vt:lpstr>Z_E2D76FEA_D66D_4814_A4DA_E24CF3834F12_.wvu.FilterData</vt:lpstr>
      <vt:lpstr>Z_E6B4CE84_CD05_4648_B16F_B2D6A02CC937_.wvu.FilterData</vt:lpstr>
      <vt:lpstr>Z_E6D54348_1CA5_4A76_AD4E_E8BF0C1AF719_.wvu.FilterData</vt:lpstr>
      <vt:lpstr>Z_E6DD48EC_4875_4B2F_B59A_EE03CD848585_.wvu.FilterData</vt:lpstr>
      <vt:lpstr>Z_E7B6DDAB_5109_43CF_8D34_1174073F6998_.wvu.FilterData</vt:lpstr>
      <vt:lpstr>Z_EA5CD387_8530_4275_950E_CF1DCDA489CC_.wvu.FilterData</vt:lpstr>
      <vt:lpstr>Z_EC770C9B_D584_4B1B_B274_97A4728B0FE3_.wvu.FilterData</vt:lpstr>
      <vt:lpstr>Z_ED16B0E2_28DF_47F1_B341_2621F7049484_.wvu.FilterData</vt:lpstr>
      <vt:lpstr>Z_ED1A3E69_1F44_4358_910B_B27307A9F18C_.wvu.FilterData</vt:lpstr>
      <vt:lpstr>Z_EDD00414_C1A6_44B6_8BDD_FF27BC674FBA_.wvu.FilterData</vt:lpstr>
      <vt:lpstr>Z_EE1DCDC3_9C78_4EBA_952B_9CC367E4464A_.wvu.FilterData</vt:lpstr>
      <vt:lpstr>Z_F238158A_0D40_4DCF_9BA4_21E226E7FAD3_.wvu.FilterData</vt:lpstr>
      <vt:lpstr>Z_F3EDC8A4_64CA_473F_B843_1FA89717968A_.wvu.FilterData</vt:lpstr>
      <vt:lpstr>Z_F406832B_C221_473E_B876_475C48293344_.wvu.FilterData</vt:lpstr>
      <vt:lpstr>Z_F423885A_D9DD_44F1_A9ED_5952F7034752_.wvu.FilterData</vt:lpstr>
      <vt:lpstr>Z_F4F1FBD7_526D_427B_9D4B_75693A03A1AB_.wvu.FilterData</vt:lpstr>
      <vt:lpstr>Z_F6CCE2B3_5C01_494F_AEF3_A3CFAC3C7027_.wvu.FilterData</vt:lpstr>
      <vt:lpstr>Z_F7077341_0BAE_47A0_AEBA_28CA365D5F7E_.wvu.FilterData</vt:lpstr>
      <vt:lpstr>Z_F750896E_4782_4FEE_9D4E_CD17068F37F7_.wvu.FilterData</vt:lpstr>
      <vt:lpstr>Z_F7F1E9D1_0826_49DD_92B5_25A481FBA77E_.wvu.FilterData</vt:lpstr>
      <vt:lpstr>Z_F7FB9136_29DF_4B45_B427_327A5E41B751_.wvu.FilterData</vt:lpstr>
      <vt:lpstr>Z_FD95C9BB_9368_40AE_9C19_C970B3F7EF27_.wvu.FilterData</vt:lpstr>
      <vt:lpstr>Z_FE237E1B_4EDD_4EFB_BDBA_AC75103A646F_.wvu.FilterData</vt:lpstr>
      <vt:lpstr>Z_FE75A396_C51E_4505_AEFF_CE7074B01FD8_.wvu.FilterData</vt:lpstr>
      <vt:lpstr>Z_FFF40E15_3CC8_4807_BC2B_DDC444594AFA_.wvu.FilterData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2022-07-08T06:53:13Z</cp:lastPrinted>
  <dcterms:created xsi:type="dcterms:W3CDTF">2021-11-27T07:07:39Z</dcterms:created>
  <dcterms:modified xsi:type="dcterms:W3CDTF">2023-12-16T09:05:20Z</dcterms:modified>
</cp:coreProperties>
</file>