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oka\Documents\NetBeansProjects\graphs\Stepsize-Optimization\Demand3\"/>
    </mc:Choice>
  </mc:AlternateContent>
  <xr:revisionPtr revIDLastSave="0" documentId="13_ncr:1_{A9963C04-6D63-4365-AD91-92A3C6E70C00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iterations_time_eps_0.01-refe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23" i="1" l="1" a="1"/>
  <c r="AZ23" i="1" a="1"/>
  <c r="BE25" i="1" a="1"/>
  <c r="AS29" i="1" a="1"/>
  <c r="U23" i="1" a="1"/>
  <c r="T27" i="1" a="1"/>
  <c r="AU30" i="1" a="1"/>
  <c r="AH24" i="1" a="1"/>
  <c r="V28" i="1" a="1"/>
  <c r="AW31" i="1" a="1"/>
  <c r="AN35" i="1" a="1"/>
  <c r="U27" i="1" a="1"/>
  <c r="AV30" i="1" a="1"/>
  <c r="AA34" i="1" a="1"/>
  <c r="AC26" i="1" a="1"/>
  <c r="BD29" i="1" a="1"/>
  <c r="AU33" i="1" a="1"/>
  <c r="AN36" i="1" a="1"/>
  <c r="AT26" i="1" a="1"/>
  <c r="AH30" i="1" a="1"/>
  <c r="BB33" i="1" a="1"/>
  <c r="U25" i="1" a="1"/>
  <c r="AV28" i="1" a="1"/>
  <c r="BB32" i="1" a="1"/>
  <c r="AP34" i="1" a="1"/>
  <c r="BC26" i="1" a="1"/>
  <c r="AQ30" i="1" a="1"/>
  <c r="BC33" i="1" a="1"/>
  <c r="BD26" i="1" a="1"/>
  <c r="AR30" i="1" a="1"/>
  <c r="AQ34" i="1" a="1"/>
  <c r="BD25" i="1" a="1"/>
  <c r="AR29" i="1" a="1"/>
  <c r="AX33" i="1" a="1"/>
  <c r="AT35" i="1" a="1"/>
  <c r="BD38" i="1" a="1"/>
  <c r="AH35" i="1" a="1"/>
  <c r="AH39" i="1" a="1"/>
  <c r="AT30" i="1" a="1"/>
  <c r="W35" i="1" a="1"/>
  <c r="AP38" i="1" a="1"/>
  <c r="Z26" i="1" a="1"/>
  <c r="AW37" i="1" a="1"/>
  <c r="X25" i="1" a="1"/>
  <c r="X36" i="1" a="1"/>
  <c r="BB23" i="1" a="1"/>
  <c r="AI36" i="1" a="1"/>
  <c r="BB37" i="1" a="1"/>
  <c r="AY37" i="1" a="1"/>
  <c r="AD36" i="1" a="1"/>
  <c r="AK38" i="1" a="1"/>
  <c r="AD24" i="1" a="1"/>
  <c r="AJ37" i="1" a="1"/>
  <c r="AS35" i="1" a="1"/>
  <c r="BF35" i="1" a="1"/>
  <c r="AN24" i="1" a="1"/>
  <c r="S30" i="1" a="1"/>
  <c r="AG22" i="1" a="1"/>
  <c r="S22" i="1" a="1"/>
  <c r="AJ22" i="1" a="1"/>
  <c r="T7" i="1" a="1"/>
  <c r="AH7" i="1" a="1"/>
  <c r="AA13" i="1" a="1"/>
  <c r="AZ19" i="1" a="1"/>
  <c r="AD17" i="1" a="1"/>
  <c r="AU9" i="1" a="1"/>
  <c r="BC11" i="1" a="1"/>
  <c r="AJ15" i="1" a="1"/>
  <c r="X8" i="1" a="1"/>
  <c r="AV16" i="1" a="1"/>
  <c r="BE8" i="1" a="1"/>
  <c r="AI11" i="1" a="1"/>
  <c r="AO8" i="1" a="1"/>
  <c r="U18" i="1" a="1"/>
  <c r="AP8" i="1" a="1"/>
  <c r="V11" i="1" a="1"/>
  <c r="AO7" i="1" a="1"/>
  <c r="AP14" i="1" a="1"/>
  <c r="AI8" i="1" a="1"/>
  <c r="BC10" i="1" a="1"/>
  <c r="X13" i="1" a="1"/>
  <c r="AZ8" i="1" a="1"/>
  <c r="AD18" i="1" a="1"/>
  <c r="AE7" i="1" a="1"/>
  <c r="AH10" i="1" a="1"/>
  <c r="AQ7" i="1" a="1"/>
  <c r="AA15" i="1" a="1"/>
  <c r="V12" i="1" a="1"/>
  <c r="AO18" i="1" a="1"/>
  <c r="BA16" i="1" a="1"/>
  <c r="AQ13" i="1" a="1"/>
  <c r="AS19" i="1" a="1"/>
  <c r="U16" i="1" a="1"/>
  <c r="X21" i="1" a="1"/>
  <c r="BD20" i="1" a="1"/>
  <c r="AO16" i="1" a="1"/>
  <c r="AD15" i="1" a="1"/>
  <c r="AZ14" i="1" a="1"/>
  <c r="BE19" i="1" a="1"/>
  <c r="AK14" i="1" a="1"/>
  <c r="AA20" i="1" a="1"/>
  <c r="Z21" i="1" a="1"/>
  <c r="Y17" i="1" a="1"/>
  <c r="Z17" i="1" a="1"/>
  <c r="AE16" i="1" a="1"/>
  <c r="AJ13" i="1" a="1"/>
  <c r="AX19" i="1" a="1"/>
  <c r="BA20" i="1" a="1"/>
  <c r="AH16" i="1" a="1"/>
  <c r="AL6" i="1" a="1"/>
  <c r="AJ6" i="1" a="1"/>
  <c r="AU6" i="1" a="1"/>
  <c r="S21" i="1" a="1"/>
  <c r="S9" i="1" a="1"/>
  <c r="AZ5" i="1" a="1"/>
  <c r="AJ5" i="1" a="1"/>
  <c r="AK5" i="1" a="1"/>
  <c r="AR4" i="1" a="1"/>
  <c r="V4" i="1" a="1"/>
  <c r="W4" i="1" a="1"/>
  <c r="AA3" i="1" a="1"/>
  <c r="BA3" i="1" a="1"/>
  <c r="BD3" i="1" a="1"/>
  <c r="BC3" i="1" a="1"/>
  <c r="AO2" i="1" a="1"/>
  <c r="AE2" i="1" a="1"/>
  <c r="Z2" i="1" a="1"/>
  <c r="Z23" i="1" a="1"/>
  <c r="BF23" i="1" a="1"/>
  <c r="AA26" i="1" a="1"/>
  <c r="BB29" i="1" a="1"/>
  <c r="AI23" i="1" a="1"/>
  <c r="AB27" i="1" a="1"/>
  <c r="BC30" i="1" a="1"/>
  <c r="AX24" i="1" a="1"/>
  <c r="AL28" i="1" a="1"/>
  <c r="Y32" i="1" a="1"/>
  <c r="BA35" i="1" a="1"/>
  <c r="AD27" i="1" a="1"/>
  <c r="BE30" i="1" a="1"/>
  <c r="AN34" i="1" a="1"/>
  <c r="AK26" i="1" a="1"/>
  <c r="Y30" i="1" a="1"/>
  <c r="U34" i="1" a="1"/>
  <c r="AT36" i="1" a="1"/>
  <c r="W27" i="1" a="1"/>
  <c r="AX30" i="1" a="1"/>
  <c r="AB34" i="1" a="1"/>
  <c r="AD25" i="1" a="1"/>
  <c r="BE28" i="1" a="1"/>
  <c r="V33" i="1" a="1"/>
  <c r="AD23" i="1" a="1"/>
  <c r="AF27" i="1" a="1"/>
  <c r="T31" i="1" a="1"/>
  <c r="AW34" i="1" a="1"/>
  <c r="Y27" i="1" a="1"/>
  <c r="AZ30" i="1" a="1"/>
  <c r="BD34" i="1" a="1"/>
  <c r="Y26" i="1" a="1"/>
  <c r="AZ29" i="1" a="1"/>
  <c r="X34" i="1" a="1"/>
  <c r="T36" i="1" a="1"/>
  <c r="Y39" i="1" a="1"/>
  <c r="AU35" i="1" a="1"/>
  <c r="AX39" i="1" a="1"/>
  <c r="AF35" i="1" a="1"/>
  <c r="AJ35" i="1" a="1"/>
  <c r="AA39" i="1" a="1"/>
  <c r="AI27" i="1" a="1"/>
  <c r="Z38" i="1" a="1"/>
  <c r="AG26" i="1" a="1"/>
  <c r="AG36" i="1" a="1"/>
  <c r="Y25" i="1" a="1"/>
  <c r="Z37" i="1" a="1"/>
  <c r="AQ32" i="1" a="1"/>
  <c r="T38" i="1" a="1"/>
  <c r="AR32" i="1" a="1"/>
  <c r="BA38" i="1" a="1"/>
  <c r="AM25" i="1" a="1"/>
  <c r="U38" i="1" a="1"/>
  <c r="AD37" i="1" a="1"/>
  <c r="AC36" i="1" a="1"/>
  <c r="AK29" i="1" a="1"/>
  <c r="S29" i="1" a="1"/>
  <c r="AA22" i="1" a="1"/>
  <c r="AT22" i="1" a="1"/>
  <c r="AD22" i="1" a="1"/>
  <c r="Z7" i="1" a="1"/>
  <c r="W7" i="1" a="1"/>
  <c r="X14" i="1" a="1"/>
  <c r="AZ12" i="1" a="1"/>
  <c r="AR17" i="1" a="1"/>
  <c r="BB9" i="1" a="1"/>
  <c r="W12" i="1" a="1"/>
  <c r="AQ15" i="1" a="1"/>
  <c r="AN8" i="1" a="1"/>
  <c r="AS17" i="1" a="1"/>
  <c r="AH9" i="1" a="1"/>
  <c r="AP11" i="1" a="1"/>
  <c r="AX8" i="1" a="1"/>
  <c r="AH18" i="1" a="1"/>
  <c r="BF8" i="1" a="1"/>
  <c r="AC11" i="1" a="1"/>
  <c r="AW7" i="1" a="1"/>
  <c r="AM15" i="1" a="1"/>
  <c r="AR8" i="1" a="1"/>
  <c r="W11" i="1" a="1"/>
  <c r="AE13" i="1" a="1"/>
  <c r="U9" i="1" a="1"/>
  <c r="AQ18" i="1" a="1"/>
  <c r="AZ7" i="1" a="1"/>
  <c r="AO10" i="1" a="1"/>
  <c r="BA7" i="1" a="1"/>
  <c r="X16" i="1" a="1"/>
  <c r="AO13" i="1" a="1"/>
  <c r="V20" i="1" a="1"/>
  <c r="AA18" i="1" a="1"/>
  <c r="Z14" i="1" a="1"/>
  <c r="AF20" i="1" a="1"/>
  <c r="AL16" i="1" a="1"/>
  <c r="AF21" i="1" a="1"/>
  <c r="AQ16" i="1" a="1"/>
  <c r="BF16" i="1" a="1"/>
  <c r="AU15" i="1" a="1"/>
  <c r="AE15" i="1" a="1"/>
  <c r="Z20" i="1" a="1"/>
  <c r="BC14" i="1" a="1"/>
  <c r="T21" i="1" a="1"/>
  <c r="AX21" i="1" a="1"/>
  <c r="AP17" i="1" a="1"/>
  <c r="AK18" i="1" a="1"/>
  <c r="AW16" i="1" a="1"/>
  <c r="T14" i="1" a="1"/>
  <c r="AT9" i="1" a="1"/>
  <c r="V21" i="1" a="1"/>
  <c r="AC17" i="1" a="1"/>
  <c r="AR6" i="1" a="1"/>
  <c r="AE6" i="1" a="1"/>
  <c r="BB6" i="1" a="1"/>
  <c r="S20" i="1" a="1"/>
  <c r="S8" i="1" a="1"/>
  <c r="AP5" i="1" a="1"/>
  <c r="AR5" i="1" a="1"/>
  <c r="AQ5" i="1" a="1"/>
  <c r="AX4" i="1" a="1"/>
  <c r="AH4" i="1" a="1"/>
  <c r="AI4" i="1" a="1"/>
  <c r="AG3" i="1" a="1"/>
  <c r="AJ3" i="1" a="1"/>
  <c r="W3" i="1" a="1"/>
  <c r="AX3" i="1" a="1"/>
  <c r="BA2" i="1" a="1"/>
  <c r="AG2" i="1" a="1"/>
  <c r="AL2" i="1" a="1"/>
  <c r="AF23" i="1" a="1"/>
  <c r="W23" i="1" a="1"/>
  <c r="AP26" i="1" a="1"/>
  <c r="AD30" i="1" a="1"/>
  <c r="BC23" i="1" a="1"/>
  <c r="AR27" i="1" a="1"/>
  <c r="AF31" i="1" a="1"/>
  <c r="BF24" i="1" a="1"/>
  <c r="AT28" i="1" a="1"/>
  <c r="AM32" i="1" a="1"/>
  <c r="AU23" i="1" a="1"/>
  <c r="AS27" i="1" a="1"/>
  <c r="AG31" i="1" a="1"/>
  <c r="BA34" i="1" a="1"/>
  <c r="BA26" i="1" a="1"/>
  <c r="AO30" i="1" a="1"/>
  <c r="AH34" i="1" a="1"/>
  <c r="BF36" i="1" a="1"/>
  <c r="AE27" i="1" a="1"/>
  <c r="BF30" i="1" a="1"/>
  <c r="AO34" i="1" a="1"/>
  <c r="AS25" i="1" a="1"/>
  <c r="AG29" i="1" a="1"/>
  <c r="AI33" i="1" a="1"/>
  <c r="AM23" i="1" a="1"/>
  <c r="AN27" i="1" a="1"/>
  <c r="AB31" i="1" a="1"/>
  <c r="AO23" i="1" a="1"/>
  <c r="AO27" i="1" a="1"/>
  <c r="AC31" i="1" a="1"/>
  <c r="AD35" i="1" a="1"/>
  <c r="AO26" i="1" a="1"/>
  <c r="AC30" i="1" a="1"/>
  <c r="AE34" i="1" a="1"/>
  <c r="AE36" i="1" a="1"/>
  <c r="AG39" i="1" a="1"/>
  <c r="AP36" i="1" a="1"/>
  <c r="BF39" i="1" a="1"/>
  <c r="AP23" i="1" a="1"/>
  <c r="AW35" i="1" a="1"/>
  <c r="AY39" i="1" a="1"/>
  <c r="AR28" i="1" a="1"/>
  <c r="AX38" i="1" a="1"/>
  <c r="AP27" i="1" a="1"/>
  <c r="AR36" i="1" a="1"/>
  <c r="AH26" i="1" a="1"/>
  <c r="AP37" i="1" a="1"/>
  <c r="AE33" i="1" a="1"/>
  <c r="AB38" i="1" a="1"/>
  <c r="AY33" i="1" a="1"/>
  <c r="V39" i="1" a="1"/>
  <c r="AV26" i="1" a="1"/>
  <c r="AS38" i="1" a="1"/>
  <c r="AV39" i="1" a="1"/>
  <c r="U37" i="1" a="1"/>
  <c r="AX36" i="1" a="1"/>
  <c r="S28" i="1" a="1"/>
  <c r="U22" i="1" a="1"/>
  <c r="V22" i="1" a="1"/>
  <c r="X22" i="1" a="1"/>
  <c r="AF7" i="1" a="1"/>
  <c r="AR7" i="1" a="1"/>
  <c r="U15" i="1" a="1"/>
  <c r="AB13" i="1" a="1"/>
  <c r="AZ17" i="1" a="1"/>
  <c r="V10" i="1" a="1"/>
  <c r="AE12" i="1" a="1"/>
  <c r="AX15" i="1" a="1"/>
  <c r="AV8" i="1" a="1"/>
  <c r="T18" i="1" a="1"/>
  <c r="AO9" i="1" a="1"/>
  <c r="AW11" i="1" a="1"/>
  <c r="Z9" i="1" a="1"/>
  <c r="AU18" i="1" a="1"/>
  <c r="AA9" i="1" a="1"/>
  <c r="AJ11" i="1" a="1"/>
  <c r="BF7" i="1" a="1"/>
  <c r="AJ16" i="1" a="1"/>
  <c r="T9" i="1" a="1"/>
  <c r="AD11" i="1" a="1"/>
  <c r="AL13" i="1" a="1"/>
  <c r="AY9" i="1" a="1"/>
  <c r="BD18" i="1" a="1"/>
  <c r="U8" i="1" a="1"/>
  <c r="AW10" i="1" a="1"/>
  <c r="AC8" i="1" a="1"/>
  <c r="U17" i="1" a="1"/>
  <c r="W14" i="1" a="1"/>
  <c r="AD20" i="1" a="1"/>
  <c r="AV21" i="1" a="1"/>
  <c r="AS14" i="1" a="1"/>
  <c r="AV20" i="1" a="1"/>
  <c r="BD16" i="1" a="1"/>
  <c r="AN21" i="1" a="1"/>
  <c r="BC17" i="1" a="1"/>
  <c r="AJ17" i="1" a="1"/>
  <c r="Y16" i="1" a="1"/>
  <c r="AV15" i="1" a="1"/>
  <c r="AH20" i="1" a="1"/>
  <c r="AF15" i="1" a="1"/>
  <c r="AB21" i="1" a="1"/>
  <c r="AQ21" i="1" a="1"/>
  <c r="AJ18" i="1" a="1"/>
  <c r="AI19" i="1" a="1"/>
  <c r="BA18" i="1" a="1"/>
  <c r="AO14" i="1" a="1"/>
  <c r="BB11" i="1" a="1"/>
  <c r="AL23" i="1" a="1"/>
  <c r="AC23" i="1" a="1"/>
  <c r="AY26" i="1" a="1"/>
  <c r="AM30" i="1" a="1"/>
  <c r="Y24" i="1" a="1"/>
  <c r="AZ27" i="1" a="1"/>
  <c r="AN31" i="1" a="1"/>
  <c r="AI25" i="1" a="1"/>
  <c r="W29" i="1" a="1"/>
  <c r="AZ32" i="1" a="1"/>
  <c r="AA24" i="1" a="1"/>
  <c r="BB27" i="1" a="1"/>
  <c r="AP31" i="1" a="1"/>
  <c r="AK23" i="1" a="1"/>
  <c r="V27" i="1" a="1"/>
  <c r="AW30" i="1" a="1"/>
  <c r="AU34" i="1" a="1"/>
  <c r="T24" i="1" a="1"/>
  <c r="AU27" i="1" a="1"/>
  <c r="AI31" i="1" a="1"/>
  <c r="BB34" i="1" a="1"/>
  <c r="BB25" i="1" a="1"/>
  <c r="AP29" i="1" a="1"/>
  <c r="AV33" i="1" a="1"/>
  <c r="AC24" i="1" a="1"/>
  <c r="BD27" i="1" a="1"/>
  <c r="AR31" i="1" a="1"/>
  <c r="V24" i="1" a="1"/>
  <c r="AW27" i="1" a="1"/>
  <c r="AK31" i="1" a="1"/>
  <c r="AQ35" i="1" a="1"/>
  <c r="AW26" i="1" a="1"/>
  <c r="AK30" i="1" a="1"/>
  <c r="AR34" i="1" a="1"/>
  <c r="AO36" i="1" a="1"/>
  <c r="AO39" i="1" a="1"/>
  <c r="AY36" i="1" a="1"/>
  <c r="AG38" i="1" a="1"/>
  <c r="BB24" i="1" a="1"/>
  <c r="U36" i="1" a="1"/>
  <c r="T39" i="1" a="1"/>
  <c r="BA29" i="1" a="1"/>
  <c r="AQ39" i="1" a="1"/>
  <c r="AY28" i="1" a="1"/>
  <c r="BC36" i="1" a="1"/>
  <c r="AQ27" i="1" a="1"/>
  <c r="AA38" i="1" a="1"/>
  <c r="AY34" i="1" a="1"/>
  <c r="AJ38" i="1" a="1"/>
  <c r="AF34" i="1" a="1"/>
  <c r="AL39" i="1" a="1"/>
  <c r="BE27" i="1" a="1"/>
  <c r="AD39" i="1" a="1"/>
  <c r="AM24" i="1" a="1"/>
  <c r="AL37" i="1" a="1"/>
  <c r="S39" i="1" a="1"/>
  <c r="S27" i="1" a="1"/>
  <c r="AZ22" i="1" a="1"/>
  <c r="BC22" i="1" a="1"/>
  <c r="AN22" i="1" a="1"/>
  <c r="AL7" i="1" a="1"/>
  <c r="BB7" i="1" a="1"/>
  <c r="BE15" i="1" a="1"/>
  <c r="AP13" i="1" a="1"/>
  <c r="X7" i="1" a="1"/>
  <c r="AC10" i="1" a="1"/>
  <c r="AL12" i="1" a="1"/>
  <c r="AN16" i="1" a="1"/>
  <c r="Y9" i="1" a="1"/>
  <c r="AG18" i="1" a="1"/>
  <c r="AR23" i="1" a="1"/>
  <c r="Y23" i="1" a="1"/>
  <c r="AA27" i="1" a="1"/>
  <c r="BB30" i="1" a="1"/>
  <c r="AO24" i="1" a="1"/>
  <c r="AC28" i="1" a="1"/>
  <c r="BD31" i="1" a="1"/>
  <c r="AQ25" i="1" a="1"/>
  <c r="AE29" i="1" a="1"/>
  <c r="Z33" i="1" a="1"/>
  <c r="AP24" i="1" a="1"/>
  <c r="AD28" i="1" a="1"/>
  <c r="BE31" i="1" a="1"/>
  <c r="AV23" i="1" a="1"/>
  <c r="AL27" i="1" a="1"/>
  <c r="Z31" i="1" a="1"/>
  <c r="U35" i="1" a="1"/>
  <c r="AB24" i="1" a="1"/>
  <c r="BC27" i="1" a="1"/>
  <c r="AQ31" i="1" a="1"/>
  <c r="AV35" i="1" a="1"/>
  <c r="AD26" i="1" a="1"/>
  <c r="BE29" i="1" a="1"/>
  <c r="V34" i="1" a="1"/>
  <c r="AK24" i="1" a="1"/>
  <c r="Y28" i="1" a="1"/>
  <c r="AZ31" i="1" a="1"/>
  <c r="AL24" i="1" a="1"/>
  <c r="Z28" i="1" a="1"/>
  <c r="BA31" i="1" a="1"/>
  <c r="BD35" i="1" a="1"/>
  <c r="Z27" i="1" a="1"/>
  <c r="BA30" i="1" a="1"/>
  <c r="BE34" i="1" a="1"/>
  <c r="AE37" i="1" a="1"/>
  <c r="AW39" i="1" a="1"/>
  <c r="W37" i="1" a="1"/>
  <c r="AP39" i="1" a="1"/>
  <c r="X26" i="1" a="1"/>
  <c r="AF36" i="1" a="1"/>
  <c r="AL36" i="1" a="1"/>
  <c r="W31" i="1" a="1"/>
  <c r="AZ39" i="1" a="1"/>
  <c r="U30" i="1" a="1"/>
  <c r="Y37" i="1" a="1"/>
  <c r="AZ28" i="1" a="1"/>
  <c r="AY38" i="1" a="1"/>
  <c r="Z35" i="1" a="1"/>
  <c r="AR38" i="1" a="1"/>
  <c r="AA35" i="1" a="1"/>
  <c r="AT39" i="1" a="1"/>
  <c r="AA29" i="1" a="1"/>
  <c r="BB39" i="1" a="1"/>
  <c r="AV25" i="1" a="1"/>
  <c r="AT37" i="1" a="1"/>
  <c r="S38" i="1" a="1"/>
  <c r="S26" i="1" a="1"/>
  <c r="BD22" i="1" a="1"/>
  <c r="AW22" i="1" a="1"/>
  <c r="BA22" i="1" a="1"/>
  <c r="U7" i="1" a="1"/>
  <c r="AE8" i="1" a="1"/>
  <c r="BB16" i="1" a="1"/>
  <c r="BD13" i="1" a="1"/>
  <c r="AJ7" i="1" a="1"/>
  <c r="AK10" i="1" a="1"/>
  <c r="AS12" i="1" a="1"/>
  <c r="BC16" i="1" a="1"/>
  <c r="AG9" i="1" a="1"/>
  <c r="AT18" i="1" a="1"/>
  <c r="BC9" i="1" a="1"/>
  <c r="Y12" i="1" a="1"/>
  <c r="U11" i="1" a="1"/>
  <c r="AB19" i="1" a="1"/>
  <c r="AP9" i="1" a="1"/>
  <c r="AX11" i="1" a="1"/>
  <c r="AQ8" i="1" a="1"/>
  <c r="V18" i="1" a="1"/>
  <c r="AJ9" i="1" a="1"/>
  <c r="AR11" i="1" a="1"/>
  <c r="BA13" i="1" a="1"/>
  <c r="AS11" i="1" a="1"/>
  <c r="AQ19" i="1" a="1"/>
  <c r="AS8" i="1" a="1"/>
  <c r="AE11" i="1" a="1"/>
  <c r="BA8" i="1" a="1"/>
  <c r="AE18" i="1" a="1"/>
  <c r="W15" i="1" a="1"/>
  <c r="AT20" i="1" a="1"/>
  <c r="BE16" i="1" a="1"/>
  <c r="AO15" i="1" a="1"/>
  <c r="Y20" i="1" a="1"/>
  <c r="AX17" i="1" a="1"/>
  <c r="AR15" i="1" a="1"/>
  <c r="AQ10" i="1" a="1"/>
  <c r="V19" i="1" a="1"/>
  <c r="AX23" i="1" a="1"/>
  <c r="AG23" i="1" a="1"/>
  <c r="AJ27" i="1" a="1"/>
  <c r="X31" i="1" a="1"/>
  <c r="AW24" i="1" a="1"/>
  <c r="AK28" i="1" a="1"/>
  <c r="X32" i="1" a="1"/>
  <c r="T26" i="1" a="1"/>
  <c r="AU29" i="1" a="1"/>
  <c r="AM33" i="1" a="1"/>
  <c r="AY24" i="1" a="1"/>
  <c r="AM28" i="1" a="1"/>
  <c r="Z32" i="1" a="1"/>
  <c r="BE23" i="1" a="1"/>
  <c r="AT27" i="1" a="1"/>
  <c r="AH31" i="1" a="1"/>
  <c r="AB35" i="1" a="1"/>
  <c r="AR24" i="1" a="1"/>
  <c r="AF28" i="1" a="1"/>
  <c r="T32" i="1" a="1"/>
  <c r="AH36" i="1" a="1"/>
  <c r="AM26" i="1" a="1"/>
  <c r="AA30" i="1" a="1"/>
  <c r="AI34" i="1" a="1"/>
  <c r="BA24" i="1" a="1"/>
  <c r="AO28" i="1" a="1"/>
  <c r="U32" i="1" a="1"/>
  <c r="AT24" i="1" a="1"/>
  <c r="AH28" i="1" a="1"/>
  <c r="AP32" i="1" a="1"/>
  <c r="BA23" i="1" a="1"/>
  <c r="AH27" i="1" a="1"/>
  <c r="V31" i="1" a="1"/>
  <c r="AE35" i="1" a="1"/>
  <c r="AM37" i="1" a="1"/>
  <c r="BE39" i="1" a="1"/>
  <c r="AF37" i="1" a="1"/>
  <c r="BB36" i="1" a="1"/>
  <c r="AG27" i="1" a="1"/>
  <c r="AQ36" i="1" a="1"/>
  <c r="AT38" i="1" a="1"/>
  <c r="AD32" i="1" a="1"/>
  <c r="AW36" i="1" a="1"/>
  <c r="AD31" i="1" a="1"/>
  <c r="AH37" i="1" a="1"/>
  <c r="V30" i="1" a="1"/>
  <c r="AJ39" i="1" a="1"/>
  <c r="AM35" i="1" a="1"/>
  <c r="U39" i="1" a="1"/>
  <c r="Z36" i="1" a="1"/>
  <c r="T28" i="1" a="1"/>
  <c r="AJ30" i="1" a="1"/>
  <c r="AF24" i="1" a="1"/>
  <c r="BE26" i="1" a="1"/>
  <c r="W38" i="1" a="1"/>
  <c r="S37" i="1" a="1"/>
  <c r="S25" i="1" a="1"/>
  <c r="AX22" i="1" a="1"/>
  <c r="AQ22" i="1" a="1"/>
  <c r="AU22" i="1" a="1"/>
  <c r="AA7" i="1" a="1"/>
  <c r="AM8" i="1" a="1"/>
  <c r="AY17" i="1" a="1"/>
  <c r="Y14" i="1" a="1"/>
  <c r="AT7" i="1" a="1"/>
  <c r="AR10" i="1" a="1"/>
  <c r="T13" i="1" a="1"/>
  <c r="W17" i="1" a="1"/>
  <c r="AD10" i="1" a="1"/>
  <c r="BD23" i="1" a="1"/>
  <c r="X24" i="1" a="1"/>
  <c r="AY27" i="1" a="1"/>
  <c r="AM31" i="1" a="1"/>
  <c r="Z25" i="1" a="1"/>
  <c r="BA28" i="1" a="1"/>
  <c r="AF32" i="1" a="1"/>
  <c r="AB26" i="1" a="1"/>
  <c r="BC29" i="1" a="1"/>
  <c r="AT33" i="1" a="1"/>
  <c r="AA25" i="1" a="1"/>
  <c r="BB28" i="1" a="1"/>
  <c r="AG32" i="1" a="1"/>
  <c r="AI24" i="1" a="1"/>
  <c r="W28" i="1" a="1"/>
  <c r="AX31" i="1" a="1"/>
  <c r="AO35" i="1" a="1"/>
  <c r="AZ24" i="1" a="1"/>
  <c r="AN28" i="1" a="1"/>
  <c r="AA32" i="1" a="1"/>
  <c r="AZ36" i="1" a="1"/>
  <c r="BB26" i="1" a="1"/>
  <c r="AP30" i="1" a="1"/>
  <c r="AV34" i="1" a="1"/>
  <c r="V25" i="1" a="1"/>
  <c r="AW28" i="1" a="1"/>
  <c r="AB32" i="1" a="1"/>
  <c r="W25" i="1" a="1"/>
  <c r="AX28" i="1" a="1"/>
  <c r="AW32" i="1" a="1"/>
  <c r="W24" i="1" a="1"/>
  <c r="AX27" i="1" a="1"/>
  <c r="AL31" i="1" a="1"/>
  <c r="AR35" i="1" a="1"/>
  <c r="AU37" i="1" a="1"/>
  <c r="BC39" i="1" a="1"/>
  <c r="AN37" i="1" a="1"/>
  <c r="BE37" i="1" a="1"/>
  <c r="AP28" i="1" a="1"/>
  <c r="BA36" i="1" a="1"/>
  <c r="W39" i="1" a="1"/>
  <c r="AS34" i="1" a="1"/>
  <c r="BB38" i="1" a="1"/>
  <c r="AJ32" i="1" a="1"/>
  <c r="AX37" i="1" a="1"/>
  <c r="AE31" i="1" a="1"/>
  <c r="AZ38" i="1" a="1"/>
  <c r="AJ36" i="1" a="1"/>
  <c r="AK39" i="1" a="1"/>
  <c r="AK36" i="1" a="1"/>
  <c r="AL30" i="1" a="1"/>
  <c r="AS31" i="1" a="1"/>
  <c r="AO25" i="1" a="1"/>
  <c r="AA28" i="1" a="1"/>
  <c r="AE38" i="1" a="1"/>
  <c r="S36" i="1" a="1"/>
  <c r="S24" i="1" a="1"/>
  <c r="AR22" i="1" a="1"/>
  <c r="AK22" i="1" a="1"/>
  <c r="AO22" i="1" a="1"/>
  <c r="AG7" i="1" a="1"/>
  <c r="BC8" i="1" a="1"/>
  <c r="BF17" i="1" a="1"/>
  <c r="AM14" i="1" a="1"/>
  <c r="W8" i="1" a="1"/>
  <c r="AY10" i="1" a="1"/>
  <c r="AI13" i="1" a="1"/>
  <c r="AK17" i="1" a="1"/>
  <c r="AA11" i="1" a="1"/>
  <c r="AA19" i="1" a="1"/>
  <c r="AE10" i="1" a="1"/>
  <c r="AM12" i="1" a="1"/>
  <c r="BB12" i="1" a="1"/>
  <c r="BB19" i="1" a="1"/>
  <c r="BD9" i="1" a="1"/>
  <c r="Z12" i="1" a="1"/>
  <c r="AB9" i="1" a="1"/>
  <c r="AP18" i="1" a="1"/>
  <c r="AX9" i="1" a="1"/>
  <c r="T12" i="1" a="1"/>
  <c r="AB14" i="1" a="1"/>
  <c r="AM13" i="1" a="1"/>
  <c r="BD10" i="1" a="1"/>
  <c r="AD9" i="1" a="1"/>
  <c r="BA11" i="1" a="1"/>
  <c r="AS9" i="1" a="1"/>
  <c r="BE18" i="1" a="1"/>
  <c r="BD15" i="1" a="1"/>
  <c r="W21" i="1" a="1"/>
  <c r="BA17" i="1" a="1"/>
  <c r="AF17" i="1" a="1"/>
  <c r="AK12" i="1" a="1"/>
  <c r="AG19" i="1" a="1"/>
  <c r="AI10" i="1" a="1"/>
  <c r="AV13" i="1" a="1"/>
  <c r="AT19" i="1" a="1"/>
  <c r="BF21" i="1" a="1"/>
  <c r="AN17" i="1" a="1"/>
  <c r="AA21" i="1" a="1"/>
  <c r="X17" i="1" a="1"/>
  <c r="AB20" i="1" a="1"/>
  <c r="AL14" i="1" a="1"/>
  <c r="BF19" i="1" a="1"/>
  <c r="AH13" i="1" a="1"/>
  <c r="V23" i="1" a="1"/>
  <c r="AG24" i="1" a="1"/>
  <c r="U28" i="1" a="1"/>
  <c r="AV31" i="1" a="1"/>
  <c r="AH25" i="1" a="1"/>
  <c r="V29" i="1" a="1"/>
  <c r="AS32" i="1" a="1"/>
  <c r="AR26" i="1" a="1"/>
  <c r="AF30" i="1" a="1"/>
  <c r="T34" i="1" a="1"/>
  <c r="AJ25" i="1" a="1"/>
  <c r="X29" i="1" a="1"/>
  <c r="AT32" i="1" a="1"/>
  <c r="AQ24" i="1" a="1"/>
  <c r="AE28" i="1" a="1"/>
  <c r="BF31" i="1" a="1"/>
  <c r="BB35" i="1" a="1"/>
  <c r="AC25" i="1" a="1"/>
  <c r="BD28" i="1" a="1"/>
  <c r="AH32" i="1" a="1"/>
  <c r="AA23" i="1" a="1"/>
  <c r="X27" i="1" a="1"/>
  <c r="AY30" i="1" a="1"/>
  <c r="BC34" i="1" a="1"/>
  <c r="AL25" i="1" a="1"/>
  <c r="Z29" i="1" a="1"/>
  <c r="AI32" i="1" a="1"/>
  <c r="AE25" i="1" a="1"/>
  <c r="BF28" i="1" a="1"/>
  <c r="W33" i="1" a="1"/>
  <c r="AE24" i="1" a="1"/>
  <c r="BF27" i="1" a="1"/>
  <c r="AT31" i="1" a="1"/>
  <c r="BE35" i="1" a="1"/>
  <c r="BC37" i="1" a="1"/>
  <c r="BD32" i="1" a="1"/>
  <c r="BD37" i="1" a="1"/>
  <c r="BF38" i="1" a="1"/>
  <c r="AY29" i="1" a="1"/>
  <c r="AV37" i="1" a="1"/>
  <c r="AW25" i="1" a="1"/>
  <c r="X35" i="1" a="1"/>
  <c r="AB28" i="1" a="1"/>
  <c r="AS33" i="1" a="1"/>
  <c r="BF37" i="1" a="1"/>
  <c r="AD33" i="1" a="1"/>
  <c r="AC39" i="1" a="1"/>
  <c r="AS36" i="1" a="1"/>
  <c r="BA39" i="1" a="1"/>
  <c r="AB23" i="1" a="1"/>
  <c r="AV24" i="1" a="1"/>
  <c r="AJ28" i="1" a="1"/>
  <c r="AE32" i="1" a="1"/>
  <c r="AX25" i="1" a="1"/>
  <c r="AL29" i="1" a="1"/>
  <c r="X23" i="1" a="1"/>
  <c r="AZ26" i="1" a="1"/>
  <c r="AN30" i="1" a="1"/>
  <c r="AG34" i="1" a="1"/>
  <c r="AY25" i="1" a="1"/>
  <c r="AM29" i="1" a="1"/>
  <c r="T33" i="1" a="1"/>
  <c r="T25" i="1" a="1"/>
  <c r="AU28" i="1" a="1"/>
  <c r="AN32" i="1" a="1"/>
  <c r="V35" i="1" a="1"/>
  <c r="AK25" i="1" a="1"/>
  <c r="Y29" i="1" a="1"/>
  <c r="AU32" i="1" a="1"/>
  <c r="AW23" i="1" a="1"/>
  <c r="AM27" i="1" a="1"/>
  <c r="AA31" i="1" a="1"/>
  <c r="AC35" i="1" a="1"/>
  <c r="AT25" i="1" a="1"/>
  <c r="AH29" i="1" a="1"/>
  <c r="AV32" i="1" a="1"/>
  <c r="AU25" i="1" a="1"/>
  <c r="AI29" i="1" a="1"/>
  <c r="AJ33" i="1" a="1"/>
  <c r="AU24" i="1" a="1"/>
  <c r="AI28" i="1" a="1"/>
  <c r="AK32" i="1" a="1"/>
  <c r="AE23" i="1" a="1"/>
  <c r="X38" i="1" a="1"/>
  <c r="AM36" i="1" a="1"/>
  <c r="Y38" i="1" a="1"/>
  <c r="AI39" i="1" a="1"/>
  <c r="U31" i="1" a="1"/>
  <c r="BE38" i="1" a="1"/>
  <c r="BC31" i="1" a="1"/>
  <c r="AK35" i="1" a="1"/>
  <c r="BF33" i="1" a="1"/>
  <c r="Z34" i="1" a="1"/>
  <c r="AI38" i="1" a="1"/>
  <c r="AD34" i="1" a="1"/>
  <c r="AS39" i="1" a="1"/>
  <c r="BD36" i="1" a="1"/>
  <c r="AU31" i="1" a="1"/>
  <c r="AB37" i="1" a="1"/>
  <c r="AK37" i="1" a="1"/>
  <c r="AZ33" i="1" a="1"/>
  <c r="AC29" i="1" a="1"/>
  <c r="AS30" i="1" a="1"/>
  <c r="BC38" i="1" a="1"/>
  <c r="AH23" i="1" a="1"/>
  <c r="BE24" i="1" a="1"/>
  <c r="AS28" i="1" a="1"/>
  <c r="AL32" i="1" a="1"/>
  <c r="BF25" i="1" a="1"/>
  <c r="AT29" i="1" a="1"/>
  <c r="AJ23" i="1" a="1"/>
  <c r="AC27" i="1" a="1"/>
  <c r="BD30" i="1" a="1"/>
  <c r="AT34" i="1" a="1"/>
  <c r="U26" i="1" a="1"/>
  <c r="AV29" i="1" a="1"/>
  <c r="AG33" i="1" a="1"/>
  <c r="AB25" i="1" a="1"/>
  <c r="BC28" i="1" a="1"/>
  <c r="BA32" i="1" a="1"/>
  <c r="AI35" i="1" a="1"/>
  <c r="BA25" i="1" a="1"/>
  <c r="AO29" i="1" a="1"/>
  <c r="U33" i="1" a="1"/>
  <c r="U24" i="1" a="1"/>
  <c r="AV27" i="1" a="1"/>
  <c r="AJ31" i="1" a="1"/>
  <c r="AP35" i="1" a="1"/>
  <c r="W26" i="1" a="1"/>
  <c r="AX29" i="1" a="1"/>
  <c r="BC32" i="1" a="1"/>
  <c r="BC25" i="1" a="1"/>
  <c r="AQ29" i="1" a="1"/>
  <c r="AW33" i="1" a="1"/>
  <c r="BC24" i="1" a="1"/>
  <c r="AQ28" i="1" a="1"/>
  <c r="AX32" i="1" a="1"/>
  <c r="V32" i="1" a="1"/>
  <c r="AF38" i="1" a="1"/>
  <c r="W32" i="1" a="1"/>
  <c r="AO38" i="1" a="1"/>
  <c r="AQ38" i="1" a="1"/>
  <c r="AC32" i="1" a="1"/>
  <c r="X37" i="1" a="1"/>
  <c r="BF34" i="1" a="1"/>
  <c r="AX35" i="1" a="1"/>
  <c r="V37" i="1" a="1"/>
  <c r="Y35" i="1" a="1"/>
  <c r="AR39" i="1" a="1"/>
  <c r="AX34" i="1" a="1"/>
  <c r="BD33" i="1" a="1"/>
  <c r="AA37" i="1" a="1"/>
  <c r="AA36" i="1" a="1"/>
  <c r="AR37" i="1" a="1"/>
  <c r="AE39" i="1" a="1"/>
  <c r="AZ34" i="1" a="1"/>
  <c r="AK34" i="1" a="1"/>
  <c r="BB31" i="1" a="1"/>
  <c r="AF39" i="1" a="1"/>
  <c r="S33" i="1" a="1"/>
  <c r="AY22" i="1" a="1"/>
  <c r="Z22" i="1" a="1"/>
  <c r="BB22" i="1" a="1"/>
  <c r="W22" i="1" a="1"/>
  <c r="AY7" i="1" a="1"/>
  <c r="AJ10" i="1" a="1"/>
  <c r="BF18" i="1" a="1"/>
  <c r="Z16" i="1" a="1"/>
  <c r="BD8" i="1" a="1"/>
  <c r="AH11" i="1" a="1"/>
  <c r="AT14" i="1" a="1"/>
  <c r="AZ18" i="1" a="1"/>
  <c r="BE13" i="1" a="1"/>
  <c r="Y8" i="1" a="1"/>
  <c r="AZ10" i="1" a="1"/>
  <c r="AV7" i="1" a="1"/>
  <c r="AS15" i="1" a="1"/>
  <c r="AN23" i="1" a="1"/>
  <c r="AG25" i="1" a="1"/>
  <c r="U29" i="1" a="1"/>
  <c r="AY32" i="1" a="1"/>
  <c r="AI26" i="1" a="1"/>
  <c r="W30" i="1" a="1"/>
  <c r="AS23" i="1" a="1"/>
  <c r="AK27" i="1" a="1"/>
  <c r="Y31" i="1" a="1"/>
  <c r="T35" i="1" a="1"/>
  <c r="AJ26" i="1" a="1"/>
  <c r="X30" i="1" a="1"/>
  <c r="AN33" i="1" a="1"/>
  <c r="AR25" i="1" a="1"/>
  <c r="AF29" i="1" a="1"/>
  <c r="AA33" i="1" a="1"/>
  <c r="V36" i="1" a="1"/>
  <c r="V26" i="1" a="1"/>
  <c r="AW29" i="1" a="1"/>
  <c r="AB33" i="1" a="1"/>
  <c r="AJ24" i="1" a="1"/>
  <c r="X28" i="1" a="1"/>
  <c r="AY31" i="1" a="1"/>
  <c r="BC35" i="1" a="1"/>
  <c r="AE26" i="1" a="1"/>
  <c r="BF29" i="1" a="1"/>
  <c r="AC33" i="1" a="1"/>
  <c r="AF26" i="1" a="1"/>
  <c r="T30" i="1" a="1"/>
  <c r="W34" i="1" a="1"/>
  <c r="AF25" i="1" a="1"/>
  <c r="T29" i="1" a="1"/>
  <c r="X33" i="1" a="1"/>
  <c r="BE32" i="1" a="1"/>
  <c r="AN38" i="1" a="1"/>
  <c r="BF32" i="1" a="1"/>
  <c r="AW38" i="1" a="1"/>
  <c r="AB39" i="1" a="1"/>
  <c r="AR33" i="1" a="1"/>
  <c r="AG37" i="1" a="1"/>
  <c r="AQ23" i="1" a="1"/>
  <c r="W36" i="1" a="1"/>
  <c r="AM38" i="1" a="1"/>
  <c r="AL35" i="1" a="1"/>
  <c r="BA37" i="1" a="1"/>
  <c r="AZ35" i="1" a="1"/>
  <c r="AC37" i="1" a="1"/>
  <c r="AI37" i="1" a="1"/>
  <c r="V38" i="1" a="1"/>
  <c r="AZ37" i="1" a="1"/>
  <c r="AL33" i="1" a="1"/>
  <c r="AV36" i="1" a="1"/>
  <c r="AS37" i="1" a="1"/>
  <c r="BE33" i="1" a="1"/>
  <c r="AN39" i="1" a="1"/>
  <c r="S32" i="1" a="1"/>
  <c r="AS22" i="1" a="1"/>
  <c r="T22" i="1" a="1"/>
  <c r="AV22" i="1" a="1"/>
  <c r="BF22" i="1" a="1"/>
  <c r="V7" i="1" a="1"/>
  <c r="AG11" i="1" a="1"/>
  <c r="AF19" i="1" a="1"/>
  <c r="AG16" i="1" a="1"/>
  <c r="AF9" i="1" a="1"/>
  <c r="AT23" i="1" a="1"/>
  <c r="AP25" i="1" a="1"/>
  <c r="AD29" i="1" a="1"/>
  <c r="Y33" i="1" a="1"/>
  <c r="AQ26" i="1" a="1"/>
  <c r="AE30" i="1" a="1"/>
  <c r="Z24" i="1" a="1"/>
  <c r="BA27" i="1" a="1"/>
  <c r="AO31" i="1" a="1"/>
  <c r="AG35" i="1" a="1"/>
  <c r="AS26" i="1" a="1"/>
  <c r="AG30" i="1" a="1"/>
  <c r="BA33" i="1" a="1"/>
  <c r="AZ25" i="1" a="1"/>
  <c r="AN29" i="1" a="1"/>
  <c r="AH33" i="1" a="1"/>
  <c r="AB36" i="1" a="1"/>
  <c r="AL26" i="1" a="1"/>
  <c r="Z30" i="1" a="1"/>
  <c r="AO33" i="1" a="1"/>
  <c r="AS24" i="1" a="1"/>
  <c r="AG28" i="1" a="1"/>
  <c r="AO32" i="1" a="1"/>
  <c r="AC34" i="1" a="1"/>
  <c r="AU26" i="1" a="1"/>
  <c r="AI30" i="1" a="1"/>
  <c r="AP33" i="1" a="1"/>
  <c r="AN26" i="1" a="1"/>
  <c r="AB30" i="1" a="1"/>
  <c r="AJ34" i="1" a="1"/>
  <c r="AN25" i="1" a="1"/>
  <c r="AB29" i="1" a="1"/>
  <c r="AK33" i="1" a="1"/>
  <c r="AM34" i="1" a="1"/>
  <c r="AV38" i="1" a="1"/>
  <c r="AQ33" i="1" a="1"/>
  <c r="Z39" i="1" a="1"/>
  <c r="AL38" i="1" a="1"/>
  <c r="Y34" i="1" a="1"/>
  <c r="AH38" i="1" a="1"/>
  <c r="BD24" i="1" a="1"/>
  <c r="AO37" i="1" a="1"/>
  <c r="AY23" i="1" a="1"/>
  <c r="AY35" i="1" a="1"/>
  <c r="BF26" i="1" a="1"/>
  <c r="Y36" i="1" a="1"/>
  <c r="AD38" i="1" a="1"/>
  <c r="AQ37" i="1" a="1"/>
  <c r="AU39" i="1" a="1"/>
  <c r="AC38" i="1" a="1"/>
  <c r="X39" i="1" a="1"/>
  <c r="BE36" i="1" a="1"/>
  <c r="AM39" i="1" a="1"/>
  <c r="AL34" i="1" a="1"/>
  <c r="BD39" i="1" a="1"/>
  <c r="S31" i="1" a="1"/>
  <c r="AM22" i="1" a="1"/>
  <c r="AE22" i="1" a="1"/>
  <c r="AU36" i="1" a="1"/>
  <c r="Y22" i="1" a="1"/>
  <c r="AF18" i="1" a="1"/>
  <c r="AV11" i="1" a="1"/>
  <c r="AY15" i="1" a="1"/>
  <c r="BD11" i="1" a="1"/>
  <c r="BB18" i="1" a="1"/>
  <c r="AT10" i="1" a="1"/>
  <c r="BB10" i="1" a="1"/>
  <c r="AQ9" i="1" a="1"/>
  <c r="BD12" i="1" a="1"/>
  <c r="AD16" i="1" a="1"/>
  <c r="AK9" i="1" a="1"/>
  <c r="AL8" i="1" a="1"/>
  <c r="AI7" i="1" a="1"/>
  <c r="AM21" i="1" a="1"/>
  <c r="AK16" i="1" a="1"/>
  <c r="AP15" i="1" a="1"/>
  <c r="AC14" i="1" a="1"/>
  <c r="BC19" i="1" a="1"/>
  <c r="AH14" i="1" a="1"/>
  <c r="AI21" i="1" a="1"/>
  <c r="AV19" i="1" a="1"/>
  <c r="BD14" i="1" a="1"/>
  <c r="AZ21" i="1" a="1"/>
  <c r="AS21" i="1" a="1"/>
  <c r="AT17" i="1" a="1"/>
  <c r="AL21" i="1" a="1"/>
  <c r="AD21" i="1" a="1"/>
  <c r="AG6" i="1" a="1"/>
  <c r="AT6" i="1" a="1"/>
  <c r="BC6" i="1" a="1"/>
  <c r="S7" i="1" a="1"/>
  <c r="AN5" i="1" a="1"/>
  <c r="X5" i="1" a="1"/>
  <c r="T4" i="1" a="1"/>
  <c r="BE4" i="1" a="1"/>
  <c r="AO4" i="1" a="1"/>
  <c r="AY3" i="1" a="1"/>
  <c r="AZ3" i="1" a="1"/>
  <c r="AW3" i="1" a="1"/>
  <c r="AH2" i="1" a="1"/>
  <c r="AZ2" i="1" a="1"/>
  <c r="AS2" i="1" a="1"/>
  <c r="AT2" i="1" a="1"/>
  <c r="AT4" i="1" a="1"/>
  <c r="AR3" i="1" a="1"/>
  <c r="Y3" i="1" a="1"/>
  <c r="AK2" i="1" a="1"/>
  <c r="AG5" i="1" a="1"/>
  <c r="AD4" i="1" a="1"/>
  <c r="S3" i="1" a="1"/>
  <c r="AN14" i="1" a="1"/>
  <c r="T6" i="1" a="1"/>
  <c r="AE5" i="1" a="1"/>
  <c r="AP2" i="1" a="1"/>
  <c r="BB3" i="1" a="1"/>
  <c r="AX2" i="1" a="1"/>
  <c r="X12" i="1" a="1"/>
  <c r="AD7" i="1" a="1"/>
  <c r="AE19" i="1" a="1"/>
  <c r="V8" i="1" a="1"/>
  <c r="T20" i="1" a="1"/>
  <c r="X6" i="1" a="1"/>
  <c r="U3" i="1" a="1"/>
  <c r="V2" i="1" a="1"/>
  <c r="AP16" i="1" a="1"/>
  <c r="AK8" i="1" a="1"/>
  <c r="AU14" i="1" a="1"/>
  <c r="AC13" i="1" a="1"/>
  <c r="AB6" i="1" a="1"/>
  <c r="BE5" i="1" a="1"/>
  <c r="AJ2" i="1" a="1"/>
  <c r="AO11" i="1" a="1"/>
  <c r="AW12" i="1" a="1"/>
  <c r="X15" i="1" a="1"/>
  <c r="AZ20" i="1" a="1"/>
  <c r="S10" i="1" a="1"/>
  <c r="AS4" i="1" a="1"/>
  <c r="T37" i="1" a="1"/>
  <c r="AH22" i="1" a="1"/>
  <c r="AS18" i="1" a="1"/>
  <c r="AW13" i="1" a="1"/>
  <c r="T19" i="1" a="1"/>
  <c r="AF12" i="1" a="1"/>
  <c r="AO19" i="1" a="1"/>
  <c r="BA10" i="1" a="1"/>
  <c r="AY11" i="1" a="1"/>
  <c r="BF9" i="1" a="1"/>
  <c r="AT13" i="1" a="1"/>
  <c r="AA17" i="1" a="1"/>
  <c r="AR9" i="1" a="1"/>
  <c r="W9" i="1" a="1"/>
  <c r="BA9" i="1" a="1"/>
  <c r="AU21" i="1" a="1"/>
  <c r="AW17" i="1" a="1"/>
  <c r="AH17" i="1" a="1"/>
  <c r="Z15" i="1" a="1"/>
  <c r="BF12" i="1" a="1"/>
  <c r="AA16" i="1" a="1"/>
  <c r="BB8" i="1" a="1"/>
  <c r="AR21" i="1" a="1"/>
  <c r="AH15" i="1" a="1"/>
  <c r="AH21" i="1" a="1"/>
  <c r="BA21" i="1" a="1"/>
  <c r="AL18" i="1" a="1"/>
  <c r="AT21" i="1" a="1"/>
  <c r="Y21" i="1" a="1"/>
  <c r="AM6" i="1" a="1"/>
  <c r="AZ6" i="1" a="1"/>
  <c r="Y6" i="1" a="1"/>
  <c r="S6" i="1" a="1"/>
  <c r="AT5" i="1" a="1"/>
  <c r="AD5" i="1" a="1"/>
  <c r="Z4" i="1" a="1"/>
  <c r="AW4" i="1" a="1"/>
  <c r="X4" i="1" a="1"/>
  <c r="BE3" i="1" a="1"/>
  <c r="AC3" i="1" a="1"/>
  <c r="AL3" i="1" a="1"/>
  <c r="W2" i="1" a="1"/>
  <c r="Y2" i="1" a="1"/>
  <c r="BF5" i="1" a="1"/>
  <c r="AF4" i="1" a="1"/>
  <c r="BB4" i="1" a="1"/>
  <c r="T2" i="1" a="1"/>
  <c r="S17" i="1" a="1"/>
  <c r="AC4" i="1" a="1"/>
  <c r="AU11" i="1" a="1"/>
  <c r="W6" i="1" a="1"/>
  <c r="AT3" i="1" a="1"/>
  <c r="AM2" i="1" a="1"/>
  <c r="AI2" i="1" a="1"/>
  <c r="AS10" i="1" a="1"/>
  <c r="AP12" i="1" a="1"/>
  <c r="AP20" i="1" a="1"/>
  <c r="V6" i="1" a="1"/>
  <c r="U4" i="1" a="1"/>
  <c r="BE2" i="1" a="1"/>
  <c r="U13" i="1" a="1"/>
  <c r="Y13" i="1" a="1"/>
  <c r="AR12" i="1" a="1"/>
  <c r="Y19" i="1" a="1"/>
  <c r="U6" i="1" a="1"/>
  <c r="BA4" i="1" a="1"/>
  <c r="AD12" i="1" a="1"/>
  <c r="AG15" i="1" a="1"/>
  <c r="AU13" i="1" a="1"/>
  <c r="AJ21" i="1" a="1"/>
  <c r="AH6" i="1" a="1"/>
  <c r="AN3" i="1" a="1"/>
  <c r="AF33" i="1" a="1"/>
  <c r="AP22" i="1" a="1"/>
  <c r="AM19" i="1" a="1"/>
  <c r="AF14" i="1" a="1"/>
  <c r="Y7" i="1" a="1"/>
  <c r="AT12" i="1" a="1"/>
  <c r="AD13" i="1" a="1"/>
  <c r="AQ11" i="1" a="1"/>
  <c r="AV12" i="1" a="1"/>
  <c r="Z10" i="1" a="1"/>
  <c r="U14" i="1" a="1"/>
  <c r="W18" i="1" a="1"/>
  <c r="AZ9" i="1" a="1"/>
  <c r="AP10" i="1" a="1"/>
  <c r="AR14" i="1" a="1"/>
  <c r="BC21" i="1" a="1"/>
  <c r="BA19" i="1" a="1"/>
  <c r="AB18" i="1" a="1"/>
  <c r="X20" i="1" a="1"/>
  <c r="AX13" i="1" a="1"/>
  <c r="AR16" i="1" a="1"/>
  <c r="Y11" i="1" a="1"/>
  <c r="AQ17" i="1" a="1"/>
  <c r="AZ15" i="1" a="1"/>
  <c r="AE9" i="1" a="1"/>
  <c r="AL17" i="1" a="1"/>
  <c r="AN19" i="1" a="1"/>
  <c r="BB21" i="1" a="1"/>
  <c r="BE21" i="1" a="1"/>
  <c r="AS6" i="1" a="1"/>
  <c r="BF6" i="1" a="1"/>
  <c r="S19" i="1" a="1"/>
  <c r="U5" i="1" a="1"/>
  <c r="BB5" i="1" a="1"/>
  <c r="AU3" i="1" a="1"/>
  <c r="BC2" i="1" a="1"/>
  <c r="Y5" i="1" a="1"/>
  <c r="X2" i="1" a="1"/>
  <c r="AO6" i="1" a="1"/>
  <c r="AA4" i="1" a="1"/>
  <c r="AD2" i="1" a="1"/>
  <c r="AX20" i="1" a="1"/>
  <c r="AM3" i="1" a="1"/>
  <c r="AB11" i="1" a="1"/>
  <c r="Y15" i="1" a="1"/>
  <c r="AB17" i="1" a="1"/>
  <c r="S5" i="1" a="1"/>
  <c r="AN2" i="1" a="1"/>
  <c r="AX26" i="1" a="1"/>
  <c r="AI22" i="1" a="1"/>
  <c r="AC15" i="1" a="1"/>
  <c r="BA14" i="1" a="1"/>
  <c r="AK7" i="1" a="1"/>
  <c r="BA12" i="1" a="1"/>
  <c r="AC7" i="1" a="1"/>
  <c r="BF11" i="1" a="1"/>
  <c r="AS13" i="1" a="1"/>
  <c r="AG10" i="1" a="1"/>
  <c r="AI14" i="1" a="1"/>
  <c r="AD19" i="1" a="1"/>
  <c r="T10" i="1" a="1"/>
  <c r="AM11" i="1" a="1"/>
  <c r="AN15" i="1" a="1"/>
  <c r="T16" i="1" a="1"/>
  <c r="AW14" i="1" a="1"/>
  <c r="W20" i="1" a="1"/>
  <c r="AD8" i="1" a="1"/>
  <c r="AG14" i="1" a="1"/>
  <c r="V17" i="1" a="1"/>
  <c r="Z13" i="1" a="1"/>
  <c r="AW19" i="1" a="1"/>
  <c r="AC16" i="1" a="1"/>
  <c r="AN11" i="1" a="1"/>
  <c r="W19" i="1" a="1"/>
  <c r="V14" i="1" a="1"/>
  <c r="AG21" i="1" a="1"/>
  <c r="AV18" i="1" a="1"/>
  <c r="AY6" i="1" a="1"/>
  <c r="AI6" i="1" a="1"/>
  <c r="S18" i="1" a="1"/>
  <c r="AA5" i="1" a="1"/>
  <c r="AV5" i="1" a="1"/>
  <c r="AX5" i="1" a="1"/>
  <c r="AL4" i="1" a="1"/>
  <c r="BF4" i="1" a="1"/>
  <c r="AE4" i="1" a="1"/>
  <c r="AB3" i="1" a="1"/>
  <c r="AD3" i="1" a="1"/>
  <c r="AQ3" i="1" a="1"/>
  <c r="BF2" i="1" a="1"/>
  <c r="AQ2" i="1" a="1"/>
  <c r="S2" i="1" a="1"/>
  <c r="AL9" i="1" a="1"/>
  <c r="AY21" i="1" a="1"/>
  <c r="BD4" i="1" a="1"/>
  <c r="AV3" i="1" a="1"/>
  <c r="BE20" i="1" a="1"/>
  <c r="S16" i="1" a="1"/>
  <c r="AU4" i="1" a="1"/>
  <c r="AF3" i="1" a="1"/>
  <c r="AB2" i="1" a="1"/>
  <c r="AV14" i="1" a="1"/>
  <c r="AF13" i="1" a="1"/>
  <c r="BE10" i="1" a="1"/>
  <c r="AQ20" i="1" a="1"/>
  <c r="S12" i="1" a="1"/>
  <c r="AU2" i="1" a="1"/>
  <c r="AF10" i="1" a="1"/>
  <c r="AR19" i="1" a="1"/>
  <c r="AY20" i="1" a="1"/>
  <c r="S11" i="1" a="1"/>
  <c r="AR2" i="1" a="1"/>
  <c r="AM10" i="1" a="1"/>
  <c r="AN13" i="1" a="1"/>
  <c r="BC13" i="1" a="1"/>
  <c r="AL5" i="1" a="1"/>
  <c r="AK3" i="1" a="1"/>
  <c r="AJ29" i="1" a="1"/>
  <c r="AC22" i="1" a="1"/>
  <c r="BF15" i="1" a="1"/>
  <c r="V15" i="1" a="1"/>
  <c r="AG8" i="1" a="1"/>
  <c r="BD7" i="1" a="1"/>
  <c r="AN7" i="1" a="1"/>
  <c r="AG12" i="1" a="1"/>
  <c r="AG17" i="1" a="1"/>
  <c r="AN10" i="1" a="1"/>
  <c r="AP7" i="1" a="1"/>
  <c r="BD19" i="1" a="1"/>
  <c r="AA10" i="1" a="1"/>
  <c r="AJ12" i="1" a="1"/>
  <c r="AI16" i="1" a="1"/>
  <c r="V16" i="1" a="1"/>
  <c r="AM16" i="1" a="1"/>
  <c r="AE20" i="1" a="1"/>
  <c r="AY12" i="1" a="1"/>
  <c r="AY14" i="1" a="1"/>
  <c r="BD17" i="1" a="1"/>
  <c r="BB13" i="1" a="1"/>
  <c r="AR20" i="1" a="1"/>
  <c r="AT16" i="1" a="1"/>
  <c r="BF13" i="1" a="1"/>
  <c r="AQ14" i="1" a="1"/>
  <c r="AO21" i="1" a="1"/>
  <c r="BE6" i="1" a="1"/>
  <c r="AQ6" i="1" a="1"/>
  <c r="AF5" i="1" a="1"/>
  <c r="AH3" i="1" a="1"/>
  <c r="AW2" i="1" a="1"/>
  <c r="AM5" i="1" a="1"/>
  <c r="AV4" i="1" a="1"/>
  <c r="S4" i="1" a="1"/>
  <c r="BE22" i="1" a="1"/>
  <c r="BE12" i="1" a="1"/>
  <c r="AX18" i="1" a="1"/>
  <c r="AH5" i="1" a="1"/>
  <c r="AM9" i="1" a="1"/>
  <c r="T8" i="1" a="1"/>
  <c r="BB20" i="1" a="1"/>
  <c r="V13" i="1" a="1"/>
  <c r="AX16" i="1" a="1"/>
  <c r="BA5" i="1" a="1"/>
  <c r="AE3" i="1" a="1"/>
  <c r="AM17" i="1" a="1"/>
  <c r="AY19" i="1" a="1"/>
  <c r="AK19" i="1" a="1"/>
  <c r="AS20" i="1" a="1"/>
  <c r="AP4" i="1" a="1"/>
  <c r="AU38" i="1" a="1"/>
  <c r="AB22" i="1" a="1"/>
  <c r="AU16" i="1" a="1"/>
  <c r="Z18" i="1" a="1"/>
  <c r="AW8" i="1" a="1"/>
  <c r="Z8" i="1" a="1"/>
  <c r="BE7" i="1" a="1"/>
  <c r="AN12" i="1" a="1"/>
  <c r="AI18" i="1" a="1"/>
  <c r="AU10" i="1" a="1"/>
  <c r="AX7" i="1" a="1"/>
  <c r="AT11" i="1" a="1"/>
  <c r="X11" i="1" a="1"/>
  <c r="AG13" i="1" a="1"/>
  <c r="AZ16" i="1" a="1"/>
  <c r="AI17" i="1" a="1"/>
  <c r="U19" i="1" a="1"/>
  <c r="AM20" i="1" a="1"/>
  <c r="AE14" i="1" a="1"/>
  <c r="AG20" i="1" a="1"/>
  <c r="AW18" i="1" a="1"/>
  <c r="AW15" i="1" a="1"/>
  <c r="U21" i="1" a="1"/>
  <c r="AY18" i="1" a="1"/>
  <c r="BC15" i="1" a="1"/>
  <c r="W5" i="1" a="1"/>
  <c r="AQ4" i="1" a="1"/>
  <c r="Y10" i="1" a="1"/>
  <c r="AF11" i="1" a="1"/>
  <c r="T3" i="1" a="1"/>
  <c r="Z11" i="1" a="1"/>
  <c r="AO12" i="1" a="1"/>
  <c r="BB17" i="1" a="1"/>
  <c r="AK20" i="1" a="1"/>
  <c r="BD5" i="1" a="1"/>
  <c r="V3" i="1" a="1"/>
  <c r="BB14" i="1" a="1"/>
  <c r="AE21" i="1" a="1"/>
  <c r="BF20" i="1" a="1"/>
  <c r="AV6" i="1" a="1"/>
  <c r="AS3" i="1" a="1"/>
  <c r="S35" i="1" a="1"/>
  <c r="AM7" i="1" a="1"/>
  <c r="AF8" i="1" a="1"/>
  <c r="AM18" i="1" a="1"/>
  <c r="AV9" i="1" a="1"/>
  <c r="X10" i="1" a="1"/>
  <c r="AH8" i="1" a="1"/>
  <c r="AU12" i="1" a="1"/>
  <c r="BC18" i="1" a="1"/>
  <c r="AK11" i="1" a="1"/>
  <c r="AB8" i="1" a="1"/>
  <c r="AB12" i="1" a="1"/>
  <c r="AL11" i="1" a="1"/>
  <c r="AD14" i="1" a="1"/>
  <c r="AE17" i="1" a="1"/>
  <c r="AC18" i="1" a="1"/>
  <c r="T17" i="1" a="1"/>
  <c r="AU20" i="1" a="1"/>
  <c r="AX14" i="1" a="1"/>
  <c r="AX10" i="1" a="1"/>
  <c r="X19" i="1" a="1"/>
  <c r="AB16" i="1" a="1"/>
  <c r="AC21" i="1" a="1"/>
  <c r="Z19" i="1" a="1"/>
  <c r="BE14" i="1" a="1"/>
  <c r="BF14" i="1" a="1"/>
  <c r="AY16" i="1" a="1"/>
  <c r="AP21" i="1" a="1"/>
  <c r="Z6" i="1" a="1"/>
  <c r="AN6" i="1" a="1"/>
  <c r="AP6" i="1" a="1"/>
  <c r="S15" i="1" a="1"/>
  <c r="AS5" i="1" a="1"/>
  <c r="AI5" i="1" a="1"/>
  <c r="AW5" i="1" a="1"/>
  <c r="AM4" i="1" a="1"/>
  <c r="Y4" i="1" a="1"/>
  <c r="AJ4" i="1" a="1"/>
  <c r="BF3" i="1" a="1"/>
  <c r="AO3" i="1" a="1"/>
  <c r="U2" i="1" a="1"/>
  <c r="AP3" i="1" a="1"/>
  <c r="AA8" i="1" a="1"/>
  <c r="U10" i="1" a="1"/>
  <c r="AL15" i="1" a="1"/>
  <c r="Z5" i="1" a="1"/>
  <c r="Z3" i="1" a="1"/>
  <c r="T11" i="1" a="1"/>
  <c r="S34" i="1" a="1"/>
  <c r="AS7" i="1" a="1"/>
  <c r="AU8" i="1" a="1"/>
  <c r="AU7" i="1" a="1"/>
  <c r="W10" i="1" a="1"/>
  <c r="BE11" i="1" a="1"/>
  <c r="AI9" i="1" a="1"/>
  <c r="BC12" i="1" a="1"/>
  <c r="AC19" i="1" a="1"/>
  <c r="AZ11" i="1" a="1"/>
  <c r="AJ8" i="1" a="1"/>
  <c r="AI12" i="1" a="1"/>
  <c r="U12" i="1" a="1"/>
  <c r="BE17" i="1" a="1"/>
  <c r="AV17" i="1" a="1"/>
  <c r="AN20" i="1" a="1"/>
  <c r="AB10" i="1" a="1"/>
  <c r="BC20" i="1" a="1"/>
  <c r="AB15" i="1" a="1"/>
  <c r="AW20" i="1" a="1"/>
  <c r="AJ19" i="1" a="1"/>
  <c r="AS16" i="1" a="1"/>
  <c r="AK21" i="1" a="1"/>
  <c r="AL19" i="1" a="1"/>
  <c r="AI15" i="1" a="1"/>
  <c r="AK15" i="1" a="1"/>
  <c r="X18" i="1" a="1"/>
  <c r="AK13" i="1" a="1"/>
  <c r="AF6" i="1" a="1"/>
  <c r="BA6" i="1" a="1"/>
  <c r="AK6" i="1" a="1"/>
  <c r="S14" i="1" a="1"/>
  <c r="AY5" i="1" a="1"/>
  <c r="AU5" i="1" a="1"/>
  <c r="BC5" i="1" a="1"/>
  <c r="AY4" i="1" a="1"/>
  <c r="AB4" i="1" a="1"/>
  <c r="BC4" i="1" a="1"/>
  <c r="AI3" i="1" a="1"/>
  <c r="X3" i="1" a="1"/>
  <c r="AC2" i="1" a="1"/>
  <c r="BB2" i="1" a="1"/>
  <c r="AF2" i="1" a="1"/>
  <c r="AT8" i="1" a="1"/>
  <c r="AW21" i="1" a="1"/>
  <c r="AI20" i="1" a="1"/>
  <c r="BA15" i="1" a="1"/>
  <c r="BB15" i="1" a="1"/>
  <c r="T15" i="1" a="1"/>
  <c r="AX6" i="1" a="1"/>
  <c r="AC6" i="1" a="1"/>
  <c r="V5" i="1" a="1"/>
  <c r="T5" i="1" a="1"/>
  <c r="AK4" i="1" a="1"/>
  <c r="AY2" i="1" a="1"/>
  <c r="BF10" i="1" a="1"/>
  <c r="AH12" i="1" a="1"/>
  <c r="AL20" i="1" a="1"/>
  <c r="W16" i="1" a="1"/>
  <c r="AF16" i="1" a="1"/>
  <c r="BD6" i="1" a="1"/>
  <c r="AZ4" i="1" a="1"/>
  <c r="AL22" i="1" a="1"/>
  <c r="AJ14" i="1" a="1"/>
  <c r="AC12" i="1" a="1"/>
  <c r="AJ20" i="1" a="1"/>
  <c r="AD6" i="1" a="1"/>
  <c r="AG4" i="1" a="1"/>
  <c r="AF22" i="1" a="1"/>
  <c r="AC9" i="1" a="1"/>
  <c r="V9" i="1" a="1"/>
  <c r="AZ13" i="1" a="1"/>
  <c r="AC20" i="1" a="1"/>
  <c r="AB5" i="1" a="1"/>
  <c r="BD2" i="1" a="1"/>
  <c r="S23" i="1" a="1"/>
  <c r="AB7" i="1" a="1"/>
  <c r="AN9" i="1" a="1"/>
  <c r="BC7" i="1" a="1"/>
  <c r="AL10" i="1" a="1"/>
  <c r="AY13" i="1" a="1"/>
  <c r="AW9" i="1" a="1"/>
  <c r="W13" i="1" a="1"/>
  <c r="AP19" i="1" a="1"/>
  <c r="AA12" i="1" a="1"/>
  <c r="AV10" i="1" a="1"/>
  <c r="AX12" i="1" a="1"/>
  <c r="AQ12" i="1" a="1"/>
  <c r="AR18" i="1" a="1"/>
  <c r="Y18" i="1" a="1"/>
  <c r="AO20" i="1" a="1"/>
  <c r="AR13" i="1" a="1"/>
  <c r="BD21" i="1" a="1"/>
  <c r="AT15" i="1" a="1"/>
  <c r="AU19" i="1" a="1"/>
  <c r="AO17" i="1" a="1"/>
  <c r="AN18" i="1" a="1"/>
  <c r="AW6" i="1" a="1"/>
  <c r="S13" i="1" a="1"/>
  <c r="AC5" i="1" a="1"/>
  <c r="AN4" i="1" a="1"/>
  <c r="X9" i="1" a="1"/>
  <c r="AA14" i="1" a="1"/>
  <c r="U20" i="1" a="1"/>
  <c r="AO5" i="1" a="1"/>
  <c r="AY8" i="1" a="1"/>
  <c r="AU17" i="1" a="1"/>
  <c r="AV2" i="1" a="1"/>
  <c r="BE9" i="1" a="1"/>
  <c r="AH19" i="1" a="1"/>
  <c r="AA6" i="1" a="1"/>
  <c r="AA2" i="1" a="1"/>
  <c r="AA2" i="1" l="1"/>
  <c r="AA6" i="1"/>
  <c r="AH19" i="1"/>
  <c r="BE9" i="1"/>
  <c r="AV2" i="1"/>
  <c r="AU17" i="1"/>
  <c r="AY8" i="1"/>
  <c r="AO5" i="1"/>
  <c r="U20" i="1"/>
  <c r="AA14" i="1"/>
  <c r="X9" i="1"/>
  <c r="AN4" i="1"/>
  <c r="AC5" i="1"/>
  <c r="S13" i="1"/>
  <c r="AW6" i="1"/>
  <c r="AN18" i="1"/>
  <c r="AO17" i="1"/>
  <c r="AU19" i="1"/>
  <c r="AT15" i="1"/>
  <c r="BD21" i="1"/>
  <c r="AR13" i="1"/>
  <c r="AO20" i="1"/>
  <c r="Y18" i="1"/>
  <c r="AR18" i="1"/>
  <c r="AQ12" i="1"/>
  <c r="AX12" i="1"/>
  <c r="AV10" i="1"/>
  <c r="AA12" i="1"/>
  <c r="AP19" i="1"/>
  <c r="W13" i="1"/>
  <c r="AW9" i="1"/>
  <c r="AY13" i="1"/>
  <c r="AL10" i="1"/>
  <c r="BC7" i="1"/>
  <c r="AN9" i="1"/>
  <c r="AB7" i="1"/>
  <c r="S23" i="1"/>
  <c r="BD2" i="1"/>
  <c r="AB5" i="1"/>
  <c r="AC20" i="1"/>
  <c r="AZ13" i="1"/>
  <c r="V9" i="1"/>
  <c r="AC9" i="1"/>
  <c r="AF22" i="1"/>
  <c r="AG4" i="1"/>
  <c r="AD6" i="1"/>
  <c r="AJ20" i="1"/>
  <c r="AC12" i="1"/>
  <c r="AJ14" i="1"/>
  <c r="AL22" i="1"/>
  <c r="AZ4" i="1"/>
  <c r="BD6" i="1"/>
  <c r="AF16" i="1"/>
  <c r="W16" i="1"/>
  <c r="AL20" i="1"/>
  <c r="AH12" i="1"/>
  <c r="BF10" i="1"/>
  <c r="AY2" i="1"/>
  <c r="AK4" i="1"/>
  <c r="T5" i="1"/>
  <c r="V5" i="1"/>
  <c r="AC6" i="1"/>
  <c r="AX6" i="1"/>
  <c r="T15" i="1"/>
  <c r="BB15" i="1"/>
  <c r="BA15" i="1"/>
  <c r="AI20" i="1"/>
  <c r="AW21" i="1"/>
  <c r="AT8" i="1"/>
  <c r="AF2" i="1"/>
  <c r="BB2" i="1"/>
  <c r="AC2" i="1"/>
  <c r="X3" i="1"/>
  <c r="AI3" i="1"/>
  <c r="BC4" i="1"/>
  <c r="AB4" i="1"/>
  <c r="AY4" i="1"/>
  <c r="BC5" i="1"/>
  <c r="AU5" i="1"/>
  <c r="AY5" i="1"/>
  <c r="S14" i="1"/>
  <c r="AK6" i="1"/>
  <c r="BA6" i="1"/>
  <c r="AF6" i="1"/>
  <c r="AK13" i="1"/>
  <c r="X18" i="1"/>
  <c r="AK15" i="1"/>
  <c r="AI15" i="1"/>
  <c r="AL19" i="1"/>
  <c r="AK21" i="1"/>
  <c r="AS16" i="1"/>
  <c r="AJ19" i="1"/>
  <c r="AW20" i="1"/>
  <c r="AB15" i="1"/>
  <c r="BC20" i="1"/>
  <c r="AB10" i="1"/>
  <c r="AN20" i="1"/>
  <c r="AV17" i="1"/>
  <c r="BE17" i="1"/>
  <c r="U12" i="1"/>
  <c r="AI12" i="1"/>
  <c r="AJ8" i="1"/>
  <c r="AZ11" i="1"/>
  <c r="AC19" i="1"/>
  <c r="BC12" i="1"/>
  <c r="AI9" i="1"/>
  <c r="BE11" i="1"/>
  <c r="W10" i="1"/>
  <c r="AU7" i="1"/>
  <c r="AU8" i="1"/>
  <c r="AS7" i="1"/>
  <c r="S34" i="1"/>
  <c r="T11" i="1"/>
  <c r="Z3" i="1"/>
  <c r="Z5" i="1"/>
  <c r="AL15" i="1"/>
  <c r="U10" i="1"/>
  <c r="AA8" i="1"/>
  <c r="AP3" i="1"/>
  <c r="U2" i="1"/>
  <c r="AO3" i="1"/>
  <c r="BF3" i="1"/>
  <c r="AJ4" i="1"/>
  <c r="Y4" i="1"/>
  <c r="AM4" i="1"/>
  <c r="AW5" i="1"/>
  <c r="AI5" i="1"/>
  <c r="AS5" i="1"/>
  <c r="S15" i="1"/>
  <c r="AP6" i="1"/>
  <c r="AN6" i="1"/>
  <c r="Z6" i="1"/>
  <c r="AP21" i="1"/>
  <c r="AY16" i="1"/>
  <c r="BF14" i="1"/>
  <c r="BE14" i="1"/>
  <c r="Z19" i="1"/>
  <c r="AC21" i="1"/>
  <c r="AB16" i="1"/>
  <c r="X19" i="1"/>
  <c r="AX10" i="1"/>
  <c r="AX14" i="1"/>
  <c r="AU20" i="1"/>
  <c r="T17" i="1"/>
  <c r="AC18" i="1"/>
  <c r="AE17" i="1"/>
  <c r="AD14" i="1"/>
  <c r="AL11" i="1"/>
  <c r="AB12" i="1"/>
  <c r="AB8" i="1"/>
  <c r="AK11" i="1"/>
  <c r="BC18" i="1"/>
  <c r="AU12" i="1"/>
  <c r="AH8" i="1"/>
  <c r="X10" i="1"/>
  <c r="AV9" i="1"/>
  <c r="AM18" i="1"/>
  <c r="AF8" i="1"/>
  <c r="AM7" i="1"/>
  <c r="S35" i="1"/>
  <c r="AS3" i="1"/>
  <c r="AV6" i="1"/>
  <c r="BF20" i="1"/>
  <c r="AE21" i="1"/>
  <c r="BB14" i="1"/>
  <c r="V3" i="1"/>
  <c r="BD5" i="1"/>
  <c r="AK20" i="1"/>
  <c r="BB17" i="1"/>
  <c r="AO12" i="1"/>
  <c r="Z11" i="1"/>
  <c r="T3" i="1"/>
  <c r="AF11" i="1"/>
  <c r="Y10" i="1"/>
  <c r="AQ4" i="1"/>
  <c r="W5" i="1"/>
  <c r="BC15" i="1"/>
  <c r="AY18" i="1"/>
  <c r="U21" i="1"/>
  <c r="AW15" i="1"/>
  <c r="AW18" i="1"/>
  <c r="AG20" i="1"/>
  <c r="AE14" i="1"/>
  <c r="AM20" i="1"/>
  <c r="U19" i="1"/>
  <c r="AI17" i="1"/>
  <c r="AZ16" i="1"/>
  <c r="AG13" i="1"/>
  <c r="X11" i="1"/>
  <c r="AT11" i="1"/>
  <c r="AX7" i="1"/>
  <c r="AU10" i="1"/>
  <c r="AI18" i="1"/>
  <c r="AN12" i="1"/>
  <c r="BE7" i="1"/>
  <c r="Z8" i="1"/>
  <c r="AW8" i="1"/>
  <c r="Z18" i="1"/>
  <c r="AU16" i="1"/>
  <c r="AB22" i="1"/>
  <c r="AU38" i="1"/>
  <c r="AP4" i="1"/>
  <c r="AS20" i="1"/>
  <c r="AK19" i="1"/>
  <c r="AY19" i="1"/>
  <c r="AM17" i="1"/>
  <c r="AE3" i="1"/>
  <c r="BA5" i="1"/>
  <c r="AX16" i="1"/>
  <c r="V13" i="1"/>
  <c r="BB20" i="1"/>
  <c r="T8" i="1"/>
  <c r="AM9" i="1"/>
  <c r="AH5" i="1"/>
  <c r="AX18" i="1"/>
  <c r="BE12" i="1"/>
  <c r="BE22" i="1"/>
  <c r="S4" i="1"/>
  <c r="AV4" i="1"/>
  <c r="AM5" i="1"/>
  <c r="AW2" i="1"/>
  <c r="AH3" i="1"/>
  <c r="AF5" i="1"/>
  <c r="AQ6" i="1"/>
  <c r="BE6" i="1"/>
  <c r="AO21" i="1"/>
  <c r="AQ14" i="1"/>
  <c r="BF13" i="1"/>
  <c r="AT16" i="1"/>
  <c r="AR20" i="1"/>
  <c r="BB13" i="1"/>
  <c r="BD17" i="1"/>
  <c r="AY14" i="1"/>
  <c r="AY12" i="1"/>
  <c r="AE20" i="1"/>
  <c r="AM16" i="1"/>
  <c r="V16" i="1"/>
  <c r="AI16" i="1"/>
  <c r="AJ12" i="1"/>
  <c r="AA10" i="1"/>
  <c r="BD19" i="1"/>
  <c r="AP7" i="1"/>
  <c r="AN10" i="1"/>
  <c r="AG17" i="1"/>
  <c r="AG12" i="1"/>
  <c r="AN7" i="1"/>
  <c r="BD7" i="1"/>
  <c r="AG8" i="1"/>
  <c r="V15" i="1"/>
  <c r="BF15" i="1"/>
  <c r="AC22" i="1"/>
  <c r="AJ29" i="1"/>
  <c r="AK3" i="1"/>
  <c r="AL5" i="1"/>
  <c r="BC13" i="1"/>
  <c r="AN13" i="1"/>
  <c r="AM10" i="1"/>
  <c r="AR2" i="1"/>
  <c r="S11" i="1"/>
  <c r="AY20" i="1"/>
  <c r="AR19" i="1"/>
  <c r="AF10" i="1"/>
  <c r="AU2" i="1"/>
  <c r="S12" i="1"/>
  <c r="AQ20" i="1"/>
  <c r="BE10" i="1"/>
  <c r="AF13" i="1"/>
  <c r="AV14" i="1"/>
  <c r="AB2" i="1"/>
  <c r="AF3" i="1"/>
  <c r="AU4" i="1"/>
  <c r="S16" i="1"/>
  <c r="BE20" i="1"/>
  <c r="AV3" i="1"/>
  <c r="BD4" i="1"/>
  <c r="AY21" i="1"/>
  <c r="AL9" i="1"/>
  <c r="S2" i="1"/>
  <c r="AQ2" i="1"/>
  <c r="BF2" i="1"/>
  <c r="AQ3" i="1"/>
  <c r="AD3" i="1"/>
  <c r="AB3" i="1"/>
  <c r="AE4" i="1"/>
  <c r="BF4" i="1"/>
  <c r="AL4" i="1"/>
  <c r="AX5" i="1"/>
  <c r="AV5" i="1"/>
  <c r="AA5" i="1"/>
  <c r="S18" i="1"/>
  <c r="AI6" i="1"/>
  <c r="AY6" i="1"/>
  <c r="AV18" i="1"/>
  <c r="AG21" i="1"/>
  <c r="V14" i="1"/>
  <c r="W19" i="1"/>
  <c r="AN11" i="1"/>
  <c r="AC16" i="1"/>
  <c r="AW19" i="1"/>
  <c r="Z13" i="1"/>
  <c r="V17" i="1"/>
  <c r="AG14" i="1"/>
  <c r="AD8" i="1"/>
  <c r="W20" i="1"/>
  <c r="AW14" i="1"/>
  <c r="T16" i="1"/>
  <c r="AN15" i="1"/>
  <c r="AM11" i="1"/>
  <c r="T10" i="1"/>
  <c r="AD19" i="1"/>
  <c r="AI14" i="1"/>
  <c r="AG10" i="1"/>
  <c r="AS13" i="1"/>
  <c r="BF11" i="1"/>
  <c r="AC7" i="1"/>
  <c r="BA12" i="1"/>
  <c r="AK7" i="1"/>
  <c r="BA14" i="1"/>
  <c r="AC15" i="1"/>
  <c r="AI22" i="1"/>
  <c r="AX26" i="1"/>
  <c r="AN2" i="1"/>
  <c r="S5" i="1"/>
  <c r="AB17" i="1"/>
  <c r="Y15" i="1"/>
  <c r="AB11" i="1"/>
  <c r="AM3" i="1"/>
  <c r="AX20" i="1"/>
  <c r="AD2" i="1"/>
  <c r="AA4" i="1"/>
  <c r="AO6" i="1"/>
  <c r="X2" i="1"/>
  <c r="Y5" i="1"/>
  <c r="BC2" i="1"/>
  <c r="AU3" i="1"/>
  <c r="BB5" i="1"/>
  <c r="U5" i="1"/>
  <c r="S19" i="1"/>
  <c r="BF6" i="1"/>
  <c r="AS6" i="1"/>
  <c r="BE21" i="1"/>
  <c r="BB21" i="1"/>
  <c r="AN19" i="1"/>
  <c r="AL17" i="1"/>
  <c r="AE9" i="1"/>
  <c r="AZ15" i="1"/>
  <c r="AQ17" i="1"/>
  <c r="Y11" i="1"/>
  <c r="AR16" i="1"/>
  <c r="AX13" i="1"/>
  <c r="X20" i="1"/>
  <c r="AB18" i="1"/>
  <c r="BA19" i="1"/>
  <c r="BC21" i="1"/>
  <c r="AR14" i="1"/>
  <c r="AP10" i="1"/>
  <c r="AZ9" i="1"/>
  <c r="W18" i="1"/>
  <c r="U14" i="1"/>
  <c r="Z10" i="1"/>
  <c r="AV12" i="1"/>
  <c r="AQ11" i="1"/>
  <c r="AD13" i="1"/>
  <c r="AT12" i="1"/>
  <c r="Y7" i="1"/>
  <c r="AF14" i="1"/>
  <c r="AM19" i="1"/>
  <c r="AP22" i="1"/>
  <c r="AF33" i="1"/>
  <c r="AN3" i="1"/>
  <c r="AH6" i="1"/>
  <c r="AJ21" i="1"/>
  <c r="AU13" i="1"/>
  <c r="AG15" i="1"/>
  <c r="AD12" i="1"/>
  <c r="BA4" i="1"/>
  <c r="U6" i="1"/>
  <c r="Y19" i="1"/>
  <c r="AR12" i="1"/>
  <c r="Y13" i="1"/>
  <c r="U13" i="1"/>
  <c r="BE2" i="1"/>
  <c r="U4" i="1"/>
  <c r="V6" i="1"/>
  <c r="AP20" i="1"/>
  <c r="AP12" i="1"/>
  <c r="AS10" i="1"/>
  <c r="AI2" i="1"/>
  <c r="AM2" i="1"/>
  <c r="AT3" i="1"/>
  <c r="W6" i="1"/>
  <c r="AU11" i="1"/>
  <c r="AC4" i="1"/>
  <c r="S17" i="1"/>
  <c r="T2" i="1"/>
  <c r="BB4" i="1"/>
  <c r="AF4" i="1"/>
  <c r="BF5" i="1"/>
  <c r="Y2" i="1"/>
  <c r="W2" i="1"/>
  <c r="AL3" i="1"/>
  <c r="AC3" i="1"/>
  <c r="BE3" i="1"/>
  <c r="X4" i="1"/>
  <c r="AW4" i="1"/>
  <c r="Z4" i="1"/>
  <c r="AD5" i="1"/>
  <c r="AT5" i="1"/>
  <c r="S6" i="1"/>
  <c r="Y6" i="1"/>
  <c r="AZ6" i="1"/>
  <c r="AM6" i="1"/>
  <c r="Y21" i="1"/>
  <c r="AT21" i="1"/>
  <c r="AL18" i="1"/>
  <c r="BA21" i="1"/>
  <c r="AH21" i="1"/>
  <c r="AH15" i="1"/>
  <c r="AR21" i="1"/>
  <c r="BB8" i="1"/>
  <c r="AA16" i="1"/>
  <c r="BF12" i="1"/>
  <c r="Z15" i="1"/>
  <c r="AH17" i="1"/>
  <c r="AW17" i="1"/>
  <c r="AU21" i="1"/>
  <c r="BA9" i="1"/>
  <c r="W9" i="1"/>
  <c r="AR9" i="1"/>
  <c r="AA17" i="1"/>
  <c r="AT13" i="1"/>
  <c r="BF9" i="1"/>
  <c r="AY11" i="1"/>
  <c r="BA10" i="1"/>
  <c r="AO19" i="1"/>
  <c r="AF12" i="1"/>
  <c r="T19" i="1"/>
  <c r="AW13" i="1"/>
  <c r="AS18" i="1"/>
  <c r="AH22" i="1"/>
  <c r="T37" i="1"/>
  <c r="AS4" i="1"/>
  <c r="S10" i="1"/>
  <c r="AZ20" i="1"/>
  <c r="X15" i="1"/>
  <c r="AW12" i="1"/>
  <c r="AO11" i="1"/>
  <c r="AJ2" i="1"/>
  <c r="BE5" i="1"/>
  <c r="AB6" i="1"/>
  <c r="AC13" i="1"/>
  <c r="AU14" i="1"/>
  <c r="AK8" i="1"/>
  <c r="AP16" i="1"/>
  <c r="V2" i="1"/>
  <c r="U3" i="1"/>
  <c r="X6" i="1"/>
  <c r="T20" i="1"/>
  <c r="V8" i="1"/>
  <c r="AE19" i="1"/>
  <c r="AD7" i="1"/>
  <c r="X12" i="1"/>
  <c r="AX2" i="1"/>
  <c r="BB3" i="1"/>
  <c r="AP2" i="1"/>
  <c r="AE5" i="1"/>
  <c r="T6" i="1"/>
  <c r="AN14" i="1"/>
  <c r="S3" i="1"/>
  <c r="AD4" i="1"/>
  <c r="AG5" i="1"/>
  <c r="AK2" i="1"/>
  <c r="Y3" i="1"/>
  <c r="AR3" i="1"/>
  <c r="AT4" i="1"/>
  <c r="AT2" i="1"/>
  <c r="AS2" i="1"/>
  <c r="AZ2" i="1"/>
  <c r="AH2" i="1"/>
  <c r="AW3" i="1"/>
  <c r="AZ3" i="1"/>
  <c r="AY3" i="1"/>
  <c r="AO4" i="1"/>
  <c r="BE4" i="1"/>
  <c r="T4" i="1"/>
  <c r="X5" i="1"/>
  <c r="AN5" i="1"/>
  <c r="S7" i="1"/>
  <c r="BC6" i="1"/>
  <c r="AT6" i="1"/>
  <c r="AG6" i="1"/>
  <c r="AD21" i="1"/>
  <c r="AL21" i="1"/>
  <c r="AT17" i="1"/>
  <c r="AS21" i="1"/>
  <c r="AZ21" i="1"/>
  <c r="BD14" i="1"/>
  <c r="AV19" i="1"/>
  <c r="AI21" i="1"/>
  <c r="AH14" i="1"/>
  <c r="BC19" i="1"/>
  <c r="AC14" i="1"/>
  <c r="AP15" i="1"/>
  <c r="AK16" i="1"/>
  <c r="AM21" i="1"/>
  <c r="AI7" i="1"/>
  <c r="AL8" i="1"/>
  <c r="AK9" i="1"/>
  <c r="AD16" i="1"/>
  <c r="BD12" i="1"/>
  <c r="AQ9" i="1"/>
  <c r="BB10" i="1"/>
  <c r="AT10" i="1"/>
  <c r="BB18" i="1"/>
  <c r="BD11" i="1"/>
  <c r="AY15" i="1"/>
  <c r="AV11" i="1"/>
  <c r="AF18" i="1"/>
  <c r="Y22" i="1"/>
  <c r="AU36" i="1"/>
  <c r="AE22" i="1"/>
  <c r="AM22" i="1"/>
  <c r="S31" i="1"/>
  <c r="BD39" i="1"/>
  <c r="AL34" i="1"/>
  <c r="AM39" i="1"/>
  <c r="BE36" i="1"/>
  <c r="X39" i="1"/>
  <c r="AC38" i="1"/>
  <c r="AU39" i="1"/>
  <c r="AQ37" i="1"/>
  <c r="AD38" i="1"/>
  <c r="Y36" i="1"/>
  <c r="BF26" i="1"/>
  <c r="AY35" i="1"/>
  <c r="AY23" i="1"/>
  <c r="AO37" i="1"/>
  <c r="BD24" i="1"/>
  <c r="AH38" i="1"/>
  <c r="Y34" i="1"/>
  <c r="AL38" i="1"/>
  <c r="Z39" i="1"/>
  <c r="AQ33" i="1"/>
  <c r="AV38" i="1"/>
  <c r="AM34" i="1"/>
  <c r="AK33" i="1"/>
  <c r="AB29" i="1"/>
  <c r="AN25" i="1"/>
  <c r="AJ34" i="1"/>
  <c r="AB30" i="1"/>
  <c r="AN26" i="1"/>
  <c r="AP33" i="1"/>
  <c r="AI30" i="1"/>
  <c r="AU26" i="1"/>
  <c r="AC34" i="1"/>
  <c r="AO32" i="1"/>
  <c r="AG28" i="1"/>
  <c r="AS24" i="1"/>
  <c r="AO33" i="1"/>
  <c r="Z30" i="1"/>
  <c r="AL26" i="1"/>
  <c r="AB36" i="1"/>
  <c r="AH33" i="1"/>
  <c r="AN29" i="1"/>
  <c r="AZ25" i="1"/>
  <c r="BA33" i="1"/>
  <c r="AG30" i="1"/>
  <c r="AS26" i="1"/>
  <c r="AG35" i="1"/>
  <c r="AO31" i="1"/>
  <c r="BA27" i="1"/>
  <c r="Z24" i="1"/>
  <c r="AE30" i="1"/>
  <c r="AQ26" i="1"/>
  <c r="Y33" i="1"/>
  <c r="AD29" i="1"/>
  <c r="AP25" i="1"/>
  <c r="AT23" i="1"/>
  <c r="AF9" i="1"/>
  <c r="AG16" i="1"/>
  <c r="AF19" i="1"/>
  <c r="AG11" i="1"/>
  <c r="V7" i="1"/>
  <c r="BF22" i="1"/>
  <c r="AV22" i="1"/>
  <c r="T22" i="1"/>
  <c r="AS22" i="1"/>
  <c r="S32" i="1"/>
  <c r="AN39" i="1"/>
  <c r="BE33" i="1"/>
  <c r="AS37" i="1"/>
  <c r="AV36" i="1"/>
  <c r="AL33" i="1"/>
  <c r="AZ37" i="1"/>
  <c r="V38" i="1"/>
  <c r="AI37" i="1"/>
  <c r="AC37" i="1"/>
  <c r="AZ35" i="1"/>
  <c r="BA37" i="1"/>
  <c r="AL35" i="1"/>
  <c r="AM38" i="1"/>
  <c r="W36" i="1"/>
  <c r="AQ23" i="1"/>
  <c r="AG37" i="1"/>
  <c r="AR33" i="1"/>
  <c r="AB39" i="1"/>
  <c r="AW38" i="1"/>
  <c r="BF32" i="1"/>
  <c r="AN38" i="1"/>
  <c r="BE32" i="1"/>
  <c r="X33" i="1"/>
  <c r="T29" i="1"/>
  <c r="AF25" i="1"/>
  <c r="W34" i="1"/>
  <c r="T30" i="1"/>
  <c r="AF26" i="1"/>
  <c r="AC33" i="1"/>
  <c r="BF29" i="1"/>
  <c r="AE26" i="1"/>
  <c r="BC35" i="1"/>
  <c r="AY31" i="1"/>
  <c r="X28" i="1"/>
  <c r="AJ24" i="1"/>
  <c r="AB33" i="1"/>
  <c r="AW29" i="1"/>
  <c r="V26" i="1"/>
  <c r="V36" i="1"/>
  <c r="AA33" i="1"/>
  <c r="AF29" i="1"/>
  <c r="AR25" i="1"/>
  <c r="AN33" i="1"/>
  <c r="X30" i="1"/>
  <c r="AJ26" i="1"/>
  <c r="T35" i="1"/>
  <c r="Y31" i="1"/>
  <c r="AK27" i="1"/>
  <c r="AS23" i="1"/>
  <c r="W30" i="1"/>
  <c r="AI26" i="1"/>
  <c r="AY32" i="1"/>
  <c r="U29" i="1"/>
  <c r="AG25" i="1"/>
  <c r="AN23" i="1"/>
  <c r="AS15" i="1"/>
  <c r="AV7" i="1"/>
  <c r="AZ10" i="1"/>
  <c r="Y8" i="1"/>
  <c r="BE13" i="1"/>
  <c r="AZ18" i="1"/>
  <c r="AT14" i="1"/>
  <c r="AH11" i="1"/>
  <c r="BD8" i="1"/>
  <c r="Z16" i="1"/>
  <c r="BF18" i="1"/>
  <c r="AJ10" i="1"/>
  <c r="AY7" i="1"/>
  <c r="W22" i="1"/>
  <c r="BB22" i="1"/>
  <c r="Z22" i="1"/>
  <c r="AY22" i="1"/>
  <c r="S33" i="1"/>
  <c r="AF39" i="1"/>
  <c r="BB31" i="1"/>
  <c r="AK34" i="1"/>
  <c r="AZ34" i="1"/>
  <c r="AE39" i="1"/>
  <c r="AR37" i="1"/>
  <c r="AA36" i="1"/>
  <c r="AA37" i="1"/>
  <c r="BD33" i="1"/>
  <c r="AX34" i="1"/>
  <c r="AR39" i="1"/>
  <c r="Y35" i="1"/>
  <c r="V37" i="1"/>
  <c r="AX35" i="1"/>
  <c r="BF34" i="1"/>
  <c r="X37" i="1"/>
  <c r="AC32" i="1"/>
  <c r="AQ38" i="1"/>
  <c r="AO38" i="1"/>
  <c r="W32" i="1"/>
  <c r="AF38" i="1"/>
  <c r="V32" i="1"/>
  <c r="AX32" i="1"/>
  <c r="AQ28" i="1"/>
  <c r="BC24" i="1"/>
  <c r="AW33" i="1"/>
  <c r="AQ29" i="1"/>
  <c r="BC25" i="1"/>
  <c r="BC32" i="1"/>
  <c r="AX29" i="1"/>
  <c r="W26" i="1"/>
  <c r="AP35" i="1"/>
  <c r="AJ31" i="1"/>
  <c r="AV27" i="1"/>
  <c r="U24" i="1"/>
  <c r="U33" i="1"/>
  <c r="AO29" i="1"/>
  <c r="BA25" i="1"/>
  <c r="AI35" i="1"/>
  <c r="BA32" i="1"/>
  <c r="BC28" i="1"/>
  <c r="AB25" i="1"/>
  <c r="AG33" i="1"/>
  <c r="AV29" i="1"/>
  <c r="U26" i="1"/>
  <c r="AT34" i="1"/>
  <c r="BD30" i="1"/>
  <c r="AC27" i="1"/>
  <c r="AJ23" i="1"/>
  <c r="AT29" i="1"/>
  <c r="BF25" i="1"/>
  <c r="AL32" i="1"/>
  <c r="AS28" i="1"/>
  <c r="BE24" i="1"/>
  <c r="AH23" i="1"/>
  <c r="BC38" i="1"/>
  <c r="AS30" i="1"/>
  <c r="AC29" i="1"/>
  <c r="AZ33" i="1"/>
  <c r="AK37" i="1"/>
  <c r="AB37" i="1"/>
  <c r="AU31" i="1"/>
  <c r="BD36" i="1"/>
  <c r="AS39" i="1"/>
  <c r="AD34" i="1"/>
  <c r="AI38" i="1"/>
  <c r="Z34" i="1"/>
  <c r="BF33" i="1"/>
  <c r="AK35" i="1"/>
  <c r="BC31" i="1"/>
  <c r="BE38" i="1"/>
  <c r="U31" i="1"/>
  <c r="AI39" i="1"/>
  <c r="Y38" i="1"/>
  <c r="AM36" i="1"/>
  <c r="X38" i="1"/>
  <c r="AE23" i="1"/>
  <c r="AK32" i="1"/>
  <c r="AI28" i="1"/>
  <c r="AU24" i="1"/>
  <c r="AJ33" i="1"/>
  <c r="AI29" i="1"/>
  <c r="AU25" i="1"/>
  <c r="AV32" i="1"/>
  <c r="AH29" i="1"/>
  <c r="AT25" i="1"/>
  <c r="AC35" i="1"/>
  <c r="AA31" i="1"/>
  <c r="AM27" i="1"/>
  <c r="AW23" i="1"/>
  <c r="AU32" i="1"/>
  <c r="Y29" i="1"/>
  <c r="AK25" i="1"/>
  <c r="V35" i="1"/>
  <c r="AN32" i="1"/>
  <c r="AU28" i="1"/>
  <c r="T25" i="1"/>
  <c r="T33" i="1"/>
  <c r="AM29" i="1"/>
  <c r="AY25" i="1"/>
  <c r="AG34" i="1"/>
  <c r="AN30" i="1"/>
  <c r="AZ26" i="1"/>
  <c r="X23" i="1"/>
  <c r="AL29" i="1"/>
  <c r="AX25" i="1"/>
  <c r="AE32" i="1"/>
  <c r="AJ28" i="1"/>
  <c r="AV24" i="1"/>
  <c r="AB23" i="1"/>
  <c r="BA39" i="1"/>
  <c r="AS36" i="1"/>
  <c r="AC39" i="1"/>
  <c r="AD33" i="1"/>
  <c r="BF37" i="1"/>
  <c r="AS33" i="1"/>
  <c r="AB28" i="1"/>
  <c r="X35" i="1"/>
  <c r="AW25" i="1"/>
  <c r="AV37" i="1"/>
  <c r="AY29" i="1"/>
  <c r="BF38" i="1"/>
  <c r="BD37" i="1"/>
  <c r="BD32" i="1"/>
  <c r="BC37" i="1"/>
  <c r="BE35" i="1"/>
  <c r="AT31" i="1"/>
  <c r="BF27" i="1"/>
  <c r="AE24" i="1"/>
  <c r="W33" i="1"/>
  <c r="BF28" i="1"/>
  <c r="AE25" i="1"/>
  <c r="AI32" i="1"/>
  <c r="Z29" i="1"/>
  <c r="AL25" i="1"/>
  <c r="BC34" i="1"/>
  <c r="AY30" i="1"/>
  <c r="X27" i="1"/>
  <c r="AA23" i="1"/>
  <c r="AH32" i="1"/>
  <c r="BD28" i="1"/>
  <c r="AC25" i="1"/>
  <c r="BB35" i="1"/>
  <c r="BF31" i="1"/>
  <c r="AE28" i="1"/>
  <c r="AQ24" i="1"/>
  <c r="AT32" i="1"/>
  <c r="X29" i="1"/>
  <c r="AJ25" i="1"/>
  <c r="T34" i="1"/>
  <c r="AF30" i="1"/>
  <c r="AR26" i="1"/>
  <c r="AS32" i="1"/>
  <c r="V29" i="1"/>
  <c r="AH25" i="1"/>
  <c r="AV31" i="1"/>
  <c r="U28" i="1"/>
  <c r="AG24" i="1"/>
  <c r="V23" i="1"/>
  <c r="AH13" i="1"/>
  <c r="BF19" i="1"/>
  <c r="AL14" i="1"/>
  <c r="AB20" i="1"/>
  <c r="X17" i="1"/>
  <c r="AA21" i="1"/>
  <c r="AN17" i="1"/>
  <c r="BF21" i="1"/>
  <c r="AT19" i="1"/>
  <c r="AV13" i="1"/>
  <c r="AI10" i="1"/>
  <c r="AG19" i="1"/>
  <c r="AK12" i="1"/>
  <c r="AF17" i="1"/>
  <c r="BA17" i="1"/>
  <c r="W21" i="1"/>
  <c r="BD15" i="1"/>
  <c r="BE18" i="1"/>
  <c r="AS9" i="1"/>
  <c r="BA11" i="1"/>
  <c r="AD9" i="1"/>
  <c r="BD10" i="1"/>
  <c r="AM13" i="1"/>
  <c r="AB14" i="1"/>
  <c r="T12" i="1"/>
  <c r="AX9" i="1"/>
  <c r="AP18" i="1"/>
  <c r="AB9" i="1"/>
  <c r="Z12" i="1"/>
  <c r="BD9" i="1"/>
  <c r="BB19" i="1"/>
  <c r="BB12" i="1"/>
  <c r="AM12" i="1"/>
  <c r="AE10" i="1"/>
  <c r="AA19" i="1"/>
  <c r="AA11" i="1"/>
  <c r="AK17" i="1"/>
  <c r="AI13" i="1"/>
  <c r="AY10" i="1"/>
  <c r="W8" i="1"/>
  <c r="AM14" i="1"/>
  <c r="BF17" i="1"/>
  <c r="BC8" i="1"/>
  <c r="AG7" i="1"/>
  <c r="AO22" i="1"/>
  <c r="AK22" i="1"/>
  <c r="AR22" i="1"/>
  <c r="S24" i="1"/>
  <c r="S36" i="1"/>
  <c r="AE38" i="1"/>
  <c r="AA28" i="1"/>
  <c r="AO25" i="1"/>
  <c r="AS31" i="1"/>
  <c r="AL30" i="1"/>
  <c r="AK36" i="1"/>
  <c r="AK39" i="1"/>
  <c r="AJ36" i="1"/>
  <c r="AZ38" i="1"/>
  <c r="AE31" i="1"/>
  <c r="AX37" i="1"/>
  <c r="AJ32" i="1"/>
  <c r="BB38" i="1"/>
  <c r="AS34" i="1"/>
  <c r="W39" i="1"/>
  <c r="BA36" i="1"/>
  <c r="AP28" i="1"/>
  <c r="BE37" i="1"/>
  <c r="AN37" i="1"/>
  <c r="BC39" i="1"/>
  <c r="AU37" i="1"/>
  <c r="AR35" i="1"/>
  <c r="AL31" i="1"/>
  <c r="AX27" i="1"/>
  <c r="W24" i="1"/>
  <c r="AW32" i="1"/>
  <c r="AX28" i="1"/>
  <c r="W25" i="1"/>
  <c r="AB32" i="1"/>
  <c r="AW28" i="1"/>
  <c r="V25" i="1"/>
  <c r="AV34" i="1"/>
  <c r="AP30" i="1"/>
  <c r="BB26" i="1"/>
  <c r="AZ36" i="1"/>
  <c r="AA32" i="1"/>
  <c r="AN28" i="1"/>
  <c r="AZ24" i="1"/>
  <c r="AO35" i="1"/>
  <c r="AX31" i="1"/>
  <c r="W28" i="1"/>
  <c r="AI24" i="1"/>
  <c r="AG32" i="1"/>
  <c r="BB28" i="1"/>
  <c r="AA25" i="1"/>
  <c r="AT33" i="1"/>
  <c r="BC29" i="1"/>
  <c r="AB26" i="1"/>
  <c r="AF32" i="1"/>
  <c r="BA28" i="1"/>
  <c r="Z25" i="1"/>
  <c r="AM31" i="1"/>
  <c r="AY27" i="1"/>
  <c r="X24" i="1"/>
  <c r="BD23" i="1"/>
  <c r="AD10" i="1"/>
  <c r="W17" i="1"/>
  <c r="T13" i="1"/>
  <c r="AR10" i="1"/>
  <c r="AT7" i="1"/>
  <c r="Y14" i="1"/>
  <c r="AY17" i="1"/>
  <c r="AM8" i="1"/>
  <c r="AA7" i="1"/>
  <c r="AU22" i="1"/>
  <c r="AQ22" i="1"/>
  <c r="AX22" i="1"/>
  <c r="S25" i="1"/>
  <c r="S37" i="1"/>
  <c r="W38" i="1"/>
  <c r="BE26" i="1"/>
  <c r="AF24" i="1"/>
  <c r="AJ30" i="1"/>
  <c r="T28" i="1"/>
  <c r="Z36" i="1"/>
  <c r="U39" i="1"/>
  <c r="AM35" i="1"/>
  <c r="AJ39" i="1"/>
  <c r="V30" i="1"/>
  <c r="AH37" i="1"/>
  <c r="AD31" i="1"/>
  <c r="AW36" i="1"/>
  <c r="AD32" i="1"/>
  <c r="AT38" i="1"/>
  <c r="AQ36" i="1"/>
  <c r="AG27" i="1"/>
  <c r="BB36" i="1"/>
  <c r="AF37" i="1"/>
  <c r="BE39" i="1"/>
  <c r="AM37" i="1"/>
  <c r="AE35" i="1"/>
  <c r="V31" i="1"/>
  <c r="AH27" i="1"/>
  <c r="BA23" i="1"/>
  <c r="AP32" i="1"/>
  <c r="AH28" i="1"/>
  <c r="AT24" i="1"/>
  <c r="U32" i="1"/>
  <c r="AO28" i="1"/>
  <c r="BA24" i="1"/>
  <c r="AI34" i="1"/>
  <c r="AA30" i="1"/>
  <c r="AM26" i="1"/>
  <c r="AH36" i="1"/>
  <c r="T32" i="1"/>
  <c r="AF28" i="1"/>
  <c r="AR24" i="1"/>
  <c r="AB35" i="1"/>
  <c r="AH31" i="1"/>
  <c r="AT27" i="1"/>
  <c r="BE23" i="1"/>
  <c r="Z32" i="1"/>
  <c r="AM28" i="1"/>
  <c r="AY24" i="1"/>
  <c r="AM33" i="1"/>
  <c r="AU29" i="1"/>
  <c r="T26" i="1"/>
  <c r="X32" i="1"/>
  <c r="AK28" i="1"/>
  <c r="AW24" i="1"/>
  <c r="X31" i="1"/>
  <c r="AJ27" i="1"/>
  <c r="AG23" i="1"/>
  <c r="AX23" i="1"/>
  <c r="V19" i="1"/>
  <c r="AQ10" i="1"/>
  <c r="AR15" i="1"/>
  <c r="AX17" i="1"/>
  <c r="Y20" i="1"/>
  <c r="AO15" i="1"/>
  <c r="BE16" i="1"/>
  <c r="AT20" i="1"/>
  <c r="W15" i="1"/>
  <c r="AE18" i="1"/>
  <c r="BA8" i="1"/>
  <c r="AE11" i="1"/>
  <c r="AS8" i="1"/>
  <c r="AQ19" i="1"/>
  <c r="AS11" i="1"/>
  <c r="BA13" i="1"/>
  <c r="AR11" i="1"/>
  <c r="AJ9" i="1"/>
  <c r="V18" i="1"/>
  <c r="AQ8" i="1"/>
  <c r="AX11" i="1"/>
  <c r="AP9" i="1"/>
  <c r="AB19" i="1"/>
  <c r="U11" i="1"/>
  <c r="Y12" i="1"/>
  <c r="BC9" i="1"/>
  <c r="AT18" i="1"/>
  <c r="AG9" i="1"/>
  <c r="BC16" i="1"/>
  <c r="AS12" i="1"/>
  <c r="AK10" i="1"/>
  <c r="AJ7" i="1"/>
  <c r="BD13" i="1"/>
  <c r="BB16" i="1"/>
  <c r="AE8" i="1"/>
  <c r="U7" i="1"/>
  <c r="BA22" i="1"/>
  <c r="AW22" i="1"/>
  <c r="BD22" i="1"/>
  <c r="S26" i="1"/>
  <c r="S38" i="1"/>
  <c r="AT37" i="1"/>
  <c r="AV25" i="1"/>
  <c r="BB39" i="1"/>
  <c r="AA29" i="1"/>
  <c r="AT39" i="1"/>
  <c r="AA35" i="1"/>
  <c r="AR38" i="1"/>
  <c r="Z35" i="1"/>
  <c r="AY38" i="1"/>
  <c r="AZ28" i="1"/>
  <c r="Y37" i="1"/>
  <c r="U30" i="1"/>
  <c r="AZ39" i="1"/>
  <c r="W31" i="1"/>
  <c r="AL36" i="1"/>
  <c r="AF36" i="1"/>
  <c r="X26" i="1"/>
  <c r="AP39" i="1"/>
  <c r="W37" i="1"/>
  <c r="AW39" i="1"/>
  <c r="AE37" i="1"/>
  <c r="BE34" i="1"/>
  <c r="BA30" i="1"/>
  <c r="Z27" i="1"/>
  <c r="BD35" i="1"/>
  <c r="BA31" i="1"/>
  <c r="Z28" i="1"/>
  <c r="AL24" i="1"/>
  <c r="AZ31" i="1"/>
  <c r="Y28" i="1"/>
  <c r="AK24" i="1"/>
  <c r="V34" i="1"/>
  <c r="BE29" i="1"/>
  <c r="AD26" i="1"/>
  <c r="AV35" i="1"/>
  <c r="AQ31" i="1"/>
  <c r="BC27" i="1"/>
  <c r="AB24" i="1"/>
  <c r="U35" i="1"/>
  <c r="Z31" i="1"/>
  <c r="AL27" i="1"/>
  <c r="AV23" i="1"/>
  <c r="BE31" i="1"/>
  <c r="AD28" i="1"/>
  <c r="AP24" i="1"/>
  <c r="Z33" i="1"/>
  <c r="AE29" i="1"/>
  <c r="AQ25" i="1"/>
  <c r="BD31" i="1"/>
  <c r="AC28" i="1"/>
  <c r="AO24" i="1"/>
  <c r="BB30" i="1"/>
  <c r="AA27" i="1"/>
  <c r="Y23" i="1"/>
  <c r="AR23" i="1"/>
  <c r="AG18" i="1"/>
  <c r="Y9" i="1"/>
  <c r="AN16" i="1"/>
  <c r="AL12" i="1"/>
  <c r="AC10" i="1"/>
  <c r="X7" i="1"/>
  <c r="AP13" i="1"/>
  <c r="BE15" i="1"/>
  <c r="BB7" i="1"/>
  <c r="AL7" i="1"/>
  <c r="AN22" i="1"/>
  <c r="BC22" i="1"/>
  <c r="AZ22" i="1"/>
  <c r="S27" i="1"/>
  <c r="S39" i="1"/>
  <c r="AL37" i="1"/>
  <c r="AM24" i="1"/>
  <c r="AD39" i="1"/>
  <c r="BE27" i="1"/>
  <c r="AL39" i="1"/>
  <c r="AF34" i="1"/>
  <c r="AJ38" i="1"/>
  <c r="AY34" i="1"/>
  <c r="AA38" i="1"/>
  <c r="AQ27" i="1"/>
  <c r="BC36" i="1"/>
  <c r="AY28" i="1"/>
  <c r="AQ39" i="1"/>
  <c r="BA29" i="1"/>
  <c r="T39" i="1"/>
  <c r="U36" i="1"/>
  <c r="BB24" i="1"/>
  <c r="AG38" i="1"/>
  <c r="AY36" i="1"/>
  <c r="AO39" i="1"/>
  <c r="AO36" i="1"/>
  <c r="AR34" i="1"/>
  <c r="AK30" i="1"/>
  <c r="AW26" i="1"/>
  <c r="AQ35" i="1"/>
  <c r="AK31" i="1"/>
  <c r="AW27" i="1"/>
  <c r="V24" i="1"/>
  <c r="AR31" i="1"/>
  <c r="BD27" i="1"/>
  <c r="AC24" i="1"/>
  <c r="AV33" i="1"/>
  <c r="AP29" i="1"/>
  <c r="BB25" i="1"/>
  <c r="BB34" i="1"/>
  <c r="AI31" i="1"/>
  <c r="AU27" i="1"/>
  <c r="T24" i="1"/>
  <c r="AU34" i="1"/>
  <c r="AW30" i="1"/>
  <c r="V27" i="1"/>
  <c r="AK23" i="1"/>
  <c r="AP31" i="1"/>
  <c r="BB27" i="1"/>
  <c r="AA24" i="1"/>
  <c r="AZ32" i="1"/>
  <c r="W29" i="1"/>
  <c r="AI25" i="1"/>
  <c r="AN31" i="1"/>
  <c r="AZ27" i="1"/>
  <c r="Y24" i="1"/>
  <c r="AM30" i="1"/>
  <c r="AY26" i="1"/>
  <c r="AC23" i="1"/>
  <c r="AL23" i="1"/>
  <c r="BB11" i="1"/>
  <c r="AO14" i="1"/>
  <c r="BA18" i="1"/>
  <c r="AI19" i="1"/>
  <c r="AJ18" i="1"/>
  <c r="AQ21" i="1"/>
  <c r="AB21" i="1"/>
  <c r="AF15" i="1"/>
  <c r="AH20" i="1"/>
  <c r="AV15" i="1"/>
  <c r="Y16" i="1"/>
  <c r="AJ17" i="1"/>
  <c r="BC17" i="1"/>
  <c r="AN21" i="1"/>
  <c r="BD16" i="1"/>
  <c r="AV20" i="1"/>
  <c r="AS14" i="1"/>
  <c r="AV21" i="1"/>
  <c r="AD20" i="1"/>
  <c r="W14" i="1"/>
  <c r="U17" i="1"/>
  <c r="AC8" i="1"/>
  <c r="AW10" i="1"/>
  <c r="U8" i="1"/>
  <c r="BD18" i="1"/>
  <c r="AY9" i="1"/>
  <c r="AL13" i="1"/>
  <c r="AD11" i="1"/>
  <c r="T9" i="1"/>
  <c r="AJ16" i="1"/>
  <c r="BF7" i="1"/>
  <c r="AJ11" i="1"/>
  <c r="AA9" i="1"/>
  <c r="AU18" i="1"/>
  <c r="Z9" i="1"/>
  <c r="AW11" i="1"/>
  <c r="AO9" i="1"/>
  <c r="T18" i="1"/>
  <c r="AV8" i="1"/>
  <c r="AX15" i="1"/>
  <c r="AE12" i="1"/>
  <c r="V10" i="1"/>
  <c r="AZ17" i="1"/>
  <c r="AB13" i="1"/>
  <c r="U15" i="1"/>
  <c r="AR7" i="1"/>
  <c r="AF7" i="1"/>
  <c r="X22" i="1"/>
  <c r="V22" i="1"/>
  <c r="U22" i="1"/>
  <c r="S28" i="1"/>
  <c r="AX36" i="1"/>
  <c r="U37" i="1"/>
  <c r="AV39" i="1"/>
  <c r="AS38" i="1"/>
  <c r="AV26" i="1"/>
  <c r="V39" i="1"/>
  <c r="AY33" i="1"/>
  <c r="AB38" i="1"/>
  <c r="AE33" i="1"/>
  <c r="AP37" i="1"/>
  <c r="AH26" i="1"/>
  <c r="AR36" i="1"/>
  <c r="AP27" i="1"/>
  <c r="AX38" i="1"/>
  <c r="AR28" i="1"/>
  <c r="AY39" i="1"/>
  <c r="AW35" i="1"/>
  <c r="AP23" i="1"/>
  <c r="BF39" i="1"/>
  <c r="AP36" i="1"/>
  <c r="AG39" i="1"/>
  <c r="AE36" i="1"/>
  <c r="AE34" i="1"/>
  <c r="AC30" i="1"/>
  <c r="AO26" i="1"/>
  <c r="AD35" i="1"/>
  <c r="AC31" i="1"/>
  <c r="AO27" i="1"/>
  <c r="AO23" i="1"/>
  <c r="AB31" i="1"/>
  <c r="AN27" i="1"/>
  <c r="AM23" i="1"/>
  <c r="AI33" i="1"/>
  <c r="AG29" i="1"/>
  <c r="AS25" i="1"/>
  <c r="AO34" i="1"/>
  <c r="BF30" i="1"/>
  <c r="AE27" i="1"/>
  <c r="BF36" i="1"/>
  <c r="AH34" i="1"/>
  <c r="AO30" i="1"/>
  <c r="BA26" i="1"/>
  <c r="BA34" i="1"/>
  <c r="AG31" i="1"/>
  <c r="AS27" i="1"/>
  <c r="AU23" i="1"/>
  <c r="AM32" i="1"/>
  <c r="AT28" i="1"/>
  <c r="BF24" i="1"/>
  <c r="AF31" i="1"/>
  <c r="AR27" i="1"/>
  <c r="BC23" i="1"/>
  <c r="AD30" i="1"/>
  <c r="AP26" i="1"/>
  <c r="W23" i="1"/>
  <c r="AF23" i="1"/>
  <c r="AL2" i="1"/>
  <c r="AG2" i="1"/>
  <c r="BA2" i="1"/>
  <c r="AX3" i="1"/>
  <c r="W3" i="1"/>
  <c r="AJ3" i="1"/>
  <c r="AG3" i="1"/>
  <c r="AI4" i="1"/>
  <c r="AH4" i="1"/>
  <c r="AX4" i="1"/>
  <c r="AQ5" i="1"/>
  <c r="AR5" i="1"/>
  <c r="AP5" i="1"/>
  <c r="S8" i="1"/>
  <c r="S20" i="1"/>
  <c r="BB6" i="1"/>
  <c r="AE6" i="1"/>
  <c r="AR6" i="1"/>
  <c r="AC17" i="1"/>
  <c r="V21" i="1"/>
  <c r="AT9" i="1"/>
  <c r="T14" i="1"/>
  <c r="AW16" i="1"/>
  <c r="AK18" i="1"/>
  <c r="AP17" i="1"/>
  <c r="AX21" i="1"/>
  <c r="T21" i="1"/>
  <c r="BC14" i="1"/>
  <c r="Z20" i="1"/>
  <c r="AE15" i="1"/>
  <c r="AU15" i="1"/>
  <c r="BF16" i="1"/>
  <c r="AQ16" i="1"/>
  <c r="AF21" i="1"/>
  <c r="AL16" i="1"/>
  <c r="AF20" i="1"/>
  <c r="Z14" i="1"/>
  <c r="AA18" i="1"/>
  <c r="V20" i="1"/>
  <c r="AO13" i="1"/>
  <c r="X16" i="1"/>
  <c r="BA7" i="1"/>
  <c r="AO10" i="1"/>
  <c r="AZ7" i="1"/>
  <c r="AQ18" i="1"/>
  <c r="U9" i="1"/>
  <c r="AE13" i="1"/>
  <c r="W11" i="1"/>
  <c r="AR8" i="1"/>
  <c r="AM15" i="1"/>
  <c r="AW7" i="1"/>
  <c r="AC11" i="1"/>
  <c r="BF8" i="1"/>
  <c r="AH18" i="1"/>
  <c r="AX8" i="1"/>
  <c r="AP11" i="1"/>
  <c r="AH9" i="1"/>
  <c r="AS17" i="1"/>
  <c r="AN8" i="1"/>
  <c r="AQ15" i="1"/>
  <c r="W12" i="1"/>
  <c r="BB9" i="1"/>
  <c r="AR17" i="1"/>
  <c r="AZ12" i="1"/>
  <c r="X14" i="1"/>
  <c r="W7" i="1"/>
  <c r="Z7" i="1"/>
  <c r="AD22" i="1"/>
  <c r="AT22" i="1"/>
  <c r="AA22" i="1"/>
  <c r="S29" i="1"/>
  <c r="AK29" i="1"/>
  <c r="AC36" i="1"/>
  <c r="AD37" i="1"/>
  <c r="U38" i="1"/>
  <c r="AM25" i="1"/>
  <c r="BA38" i="1"/>
  <c r="AR32" i="1"/>
  <c r="T38" i="1"/>
  <c r="AQ32" i="1"/>
  <c r="Z37" i="1"/>
  <c r="Y25" i="1"/>
  <c r="AG36" i="1"/>
  <c r="AG26" i="1"/>
  <c r="Z38" i="1"/>
  <c r="AI27" i="1"/>
  <c r="AA39" i="1"/>
  <c r="AJ35" i="1"/>
  <c r="AF35" i="1"/>
  <c r="AX39" i="1"/>
  <c r="AU35" i="1"/>
  <c r="Y39" i="1"/>
  <c r="T36" i="1"/>
  <c r="X34" i="1"/>
  <c r="AZ29" i="1"/>
  <c r="Y26" i="1"/>
  <c r="BD34" i="1"/>
  <c r="AZ30" i="1"/>
  <c r="Y27" i="1"/>
  <c r="AW34" i="1"/>
  <c r="T31" i="1"/>
  <c r="AF27" i="1"/>
  <c r="AD23" i="1"/>
  <c r="V33" i="1"/>
  <c r="BE28" i="1"/>
  <c r="AD25" i="1"/>
  <c r="AB34" i="1"/>
  <c r="AX30" i="1"/>
  <c r="W27" i="1"/>
  <c r="AT36" i="1"/>
  <c r="U34" i="1"/>
  <c r="Y30" i="1"/>
  <c r="AK26" i="1"/>
  <c r="AN34" i="1"/>
  <c r="BE30" i="1"/>
  <c r="AD27" i="1"/>
  <c r="BA35" i="1"/>
  <c r="Y32" i="1"/>
  <c r="AL28" i="1"/>
  <c r="AX24" i="1"/>
  <c r="BC30" i="1"/>
  <c r="AB27" i="1"/>
  <c r="AI23" i="1"/>
  <c r="BB29" i="1"/>
  <c r="AA26" i="1"/>
  <c r="BF23" i="1"/>
  <c r="Z23" i="1"/>
  <c r="Z2" i="1"/>
  <c r="AE2" i="1"/>
  <c r="AO2" i="1"/>
  <c r="BC3" i="1"/>
  <c r="BD3" i="1"/>
  <c r="BA3" i="1"/>
  <c r="AA3" i="1"/>
  <c r="W4" i="1"/>
  <c r="V4" i="1"/>
  <c r="AR4" i="1"/>
  <c r="AK5" i="1"/>
  <c r="AJ5" i="1"/>
  <c r="AZ5" i="1"/>
  <c r="S9" i="1"/>
  <c r="S21" i="1"/>
  <c r="AU6" i="1"/>
  <c r="AJ6" i="1"/>
  <c r="AL6" i="1"/>
  <c r="AH16" i="1"/>
  <c r="BA20" i="1"/>
  <c r="AX19" i="1"/>
  <c r="AJ13" i="1"/>
  <c r="AE16" i="1"/>
  <c r="Z17" i="1"/>
  <c r="Y17" i="1"/>
  <c r="Z21" i="1"/>
  <c r="AA20" i="1"/>
  <c r="AK14" i="1"/>
  <c r="BE19" i="1"/>
  <c r="AZ14" i="1"/>
  <c r="AD15" i="1"/>
  <c r="AO16" i="1"/>
  <c r="BD20" i="1"/>
  <c r="X21" i="1"/>
  <c r="U16" i="1"/>
  <c r="AS19" i="1"/>
  <c r="AQ13" i="1"/>
  <c r="BA16" i="1"/>
  <c r="AO18" i="1"/>
  <c r="V12" i="1"/>
  <c r="AA15" i="1"/>
  <c r="AQ7" i="1"/>
  <c r="AH10" i="1"/>
  <c r="AE7" i="1"/>
  <c r="AD18" i="1"/>
  <c r="AZ8" i="1"/>
  <c r="X13" i="1"/>
  <c r="BC10" i="1"/>
  <c r="AI8" i="1"/>
  <c r="AP14" i="1"/>
  <c r="AO7" i="1"/>
  <c r="V11" i="1"/>
  <c r="AP8" i="1"/>
  <c r="U18" i="1"/>
  <c r="AO8" i="1"/>
  <c r="AI11" i="1"/>
  <c r="BE8" i="1"/>
  <c r="AV16" i="1"/>
  <c r="X8" i="1"/>
  <c r="AJ15" i="1"/>
  <c r="BC11" i="1"/>
  <c r="AU9" i="1"/>
  <c r="AD17" i="1"/>
  <c r="AZ19" i="1"/>
  <c r="AA13" i="1"/>
  <c r="AH7" i="1"/>
  <c r="T7" i="1"/>
  <c r="AJ22" i="1"/>
  <c r="S22" i="1"/>
  <c r="AG22" i="1"/>
  <c r="S30" i="1"/>
  <c r="AN24" i="1"/>
  <c r="BF35" i="1"/>
  <c r="AS35" i="1"/>
  <c r="AJ37" i="1"/>
  <c r="AD24" i="1"/>
  <c r="AK38" i="1"/>
  <c r="AD36" i="1"/>
  <c r="AY37" i="1"/>
  <c r="BB37" i="1"/>
  <c r="AI36" i="1"/>
  <c r="BB23" i="1"/>
  <c r="X36" i="1"/>
  <c r="X25" i="1"/>
  <c r="AW37" i="1"/>
  <c r="Z26" i="1"/>
  <c r="AP38" i="1"/>
  <c r="W35" i="1"/>
  <c r="AT30" i="1"/>
  <c r="AH39" i="1"/>
  <c r="AH35" i="1"/>
  <c r="BD38" i="1"/>
  <c r="AT35" i="1"/>
  <c r="AX33" i="1"/>
  <c r="AR29" i="1"/>
  <c r="BD25" i="1"/>
  <c r="AQ34" i="1"/>
  <c r="AR30" i="1"/>
  <c r="BD26" i="1"/>
  <c r="BC33" i="1"/>
  <c r="AQ30" i="1"/>
  <c r="BC26" i="1"/>
  <c r="AP34" i="1"/>
  <c r="BB32" i="1"/>
  <c r="AV28" i="1"/>
  <c r="U25" i="1"/>
  <c r="BB33" i="1"/>
  <c r="AH30" i="1"/>
  <c r="AT26" i="1"/>
  <c r="AN36" i="1"/>
  <c r="AU33" i="1"/>
  <c r="BD29" i="1"/>
  <c r="AC26" i="1"/>
  <c r="AA34" i="1"/>
  <c r="AV30" i="1"/>
  <c r="U27" i="1"/>
  <c r="AN35" i="1"/>
  <c r="AW31" i="1"/>
  <c r="V28" i="1"/>
  <c r="AH24" i="1"/>
  <c r="AU30" i="1"/>
  <c r="T27" i="1"/>
  <c r="U23" i="1"/>
  <c r="AS29" i="1"/>
  <c r="BE25" i="1"/>
  <c r="AZ23" i="1"/>
  <c r="T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<sst xmlns="http://schemas.openxmlformats.org/spreadsheetml/2006/main" count="92" uniqueCount="52">
  <si>
    <t>OFF</t>
  </si>
  <si>
    <t>opt precision</t>
  </si>
  <si>
    <t>alpha</t>
  </si>
  <si>
    <t>iterations</t>
  </si>
  <si>
    <t>edge 4-&gt;8</t>
  </si>
  <si>
    <t>lemma congestion</t>
  </si>
  <si>
    <t>(1+eps) lc</t>
  </si>
  <si>
    <t>linf residual</t>
  </si>
  <si>
    <t>linf tree</t>
  </si>
  <si>
    <t>linf graph</t>
  </si>
  <si>
    <t>time</t>
  </si>
  <si>
    <t>iterations (reference)</t>
  </si>
  <si>
    <t>time (reference)</t>
  </si>
  <si>
    <t>Reference</t>
  </si>
  <si>
    <t>alphas</t>
  </si>
  <si>
    <t>reference times</t>
  </si>
  <si>
    <t>reference iterations</t>
  </si>
  <si>
    <t>breaks</t>
  </si>
  <si>
    <t>iterations 1.024</t>
  </si>
  <si>
    <t>iterations 0.512</t>
  </si>
  <si>
    <t>iterations 0.256</t>
  </si>
  <si>
    <t>iterations 0.128</t>
  </si>
  <si>
    <t>iterations 0.064</t>
  </si>
  <si>
    <t>iterations 0.032</t>
  </si>
  <si>
    <t>iterations 0.016</t>
  </si>
  <si>
    <t>iterations 0.008</t>
  </si>
  <si>
    <t>iterations 0.004</t>
  </si>
  <si>
    <t>iterations 0.002</t>
  </si>
  <si>
    <t>iterations 0.001</t>
  </si>
  <si>
    <t>iterations 0.0005</t>
  </si>
  <si>
    <t>iterations 0.00025</t>
  </si>
  <si>
    <t>iterations 0.000125</t>
  </si>
  <si>
    <t>iterations 0.0000625</t>
  </si>
  <si>
    <t>iterations 0.00003125</t>
  </si>
  <si>
    <t>iterations 0.000015625</t>
  </si>
  <si>
    <t>time 1.024</t>
  </si>
  <si>
    <t>time 0.512</t>
  </si>
  <si>
    <t>time 0.256</t>
  </si>
  <si>
    <t>time 0.128</t>
  </si>
  <si>
    <t>time 0.064</t>
  </si>
  <si>
    <t>time 0.032</t>
  </si>
  <si>
    <t>time 0.016</t>
  </si>
  <si>
    <t>time 0.008</t>
  </si>
  <si>
    <t>time 0.004</t>
  </si>
  <si>
    <t>time 0.002</t>
  </si>
  <si>
    <t>time 0.001</t>
  </si>
  <si>
    <t>time 0.0005</t>
  </si>
  <si>
    <t>time 0.00025</t>
  </si>
  <si>
    <t>time 0.000125</t>
  </si>
  <si>
    <t>time 0.0000625</t>
  </si>
  <si>
    <t>time 0.00003125</t>
  </si>
  <si>
    <t>time 0.000015625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</si>
</sst>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9D9FF"/>
      <color rgb="FFC5C5FF"/>
      <color rgb="FFB7B7FF"/>
      <color rgb="FFA7A7FF"/>
      <color rgb="FF9797FF"/>
      <color rgb="FF8181FF"/>
      <color rgb="FF6D6DFF"/>
      <color rgb="FF5353FF"/>
      <color rgb="FF3B3BFF"/>
      <color rgb="FF212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Reference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('iterations_time_eps_0.01-refere'!$K$4,'iterations_time_eps_0.01-refere'!$K$22,'iterations_time_eps_0.01-refere'!$K$40,'iterations_time_eps_0.01-refere'!$K$58,'iterations_time_eps_0.01-refere'!$K$76,'iterations_time_eps_0.01-refere'!$K$94,'iterations_time_eps_0.01-refere'!$K$112,'iterations_time_eps_0.01-refere'!$K$130,'iterations_time_eps_0.01-refere'!$K$148,'iterations_time_eps_0.01-refere'!$K$166,'iterations_time_eps_0.01-refere'!$K$184,'iterations_time_eps_0.01-refere'!$K$202,'iterations_time_eps_0.01-refere'!$K$220,'iterations_time_eps_0.01-refere'!$K$238,'iterations_time_eps_0.01-refere'!$K$256,'iterations_time_eps_0.01-refere'!$K$274,'iterations_time_eps_0.01-refere'!$K$292,'iterations_time_eps_0.01-refere'!$K$310,'iterations_time_eps_0.01-refere'!$K$328,'iterations_time_eps_0.01-refere'!$K$346,'iterations_time_eps_0.01-refere'!$K$364,'iterations_time_eps_0.01-refere'!$K$382,'iterations_time_eps_0.01-refere'!$K$400,'iterations_time_eps_0.01-refere'!$K$418,'iterations_time_eps_0.01-refere'!$K$436,'iterations_time_eps_0.01-refere'!$K$454,'iterations_time_eps_0.01-refere'!$K$472,'iterations_time_eps_0.01-refere'!$K$490,'iterations_time_eps_0.01-refere'!$K$508,'iterations_time_eps_0.01-refere'!$K$526,'iterations_time_eps_0.01-refere'!$K$544,'iterations_time_eps_0.01-refere'!$K$562,'iterations_time_eps_0.01-refere'!$K$580,'iterations_time_eps_0.01-refere'!$K$598,'iterations_time_eps_0.01-refere'!$K$616,'iterations_time_eps_0.01-refere'!$K$634,'iterations_time_eps_0.01-refere'!$K$652,'iterations_time_eps_0.01-refere'!$K$670,'iterations_time_eps_0.01-refere'!$K$688,'iterations_time_eps_0.01-refere'!$K$706)</c:f>
              <c:numCache>
                <c:formatCode>General</c:formatCode>
                <c:ptCount val="40"/>
                <c:pt idx="0">
                  <c:v>820</c:v>
                </c:pt>
                <c:pt idx="1">
                  <c:v>500000</c:v>
                </c:pt>
                <c:pt idx="2">
                  <c:v>64841</c:v>
                </c:pt>
                <c:pt idx="3">
                  <c:v>50400</c:v>
                </c:pt>
                <c:pt idx="4">
                  <c:v>49673</c:v>
                </c:pt>
                <c:pt idx="5">
                  <c:v>73019</c:v>
                </c:pt>
                <c:pt idx="6">
                  <c:v>83273</c:v>
                </c:pt>
                <c:pt idx="7">
                  <c:v>96620</c:v>
                </c:pt>
                <c:pt idx="8">
                  <c:v>110547</c:v>
                </c:pt>
                <c:pt idx="9">
                  <c:v>129335</c:v>
                </c:pt>
                <c:pt idx="10">
                  <c:v>146755</c:v>
                </c:pt>
                <c:pt idx="11">
                  <c:v>164002</c:v>
                </c:pt>
                <c:pt idx="12">
                  <c:v>193903</c:v>
                </c:pt>
                <c:pt idx="13">
                  <c:v>301880</c:v>
                </c:pt>
                <c:pt idx="14">
                  <c:v>347635</c:v>
                </c:pt>
                <c:pt idx="15">
                  <c:v>389707</c:v>
                </c:pt>
                <c:pt idx="16">
                  <c:v>469203</c:v>
                </c:pt>
                <c:pt idx="17">
                  <c:v>472857</c:v>
                </c:pt>
                <c:pt idx="18">
                  <c:v>500000</c:v>
                </c:pt>
                <c:pt idx="19">
                  <c:v>500000</c:v>
                </c:pt>
                <c:pt idx="20">
                  <c:v>500000</c:v>
                </c:pt>
                <c:pt idx="21">
                  <c:v>500000</c:v>
                </c:pt>
                <c:pt idx="22">
                  <c:v>500000</c:v>
                </c:pt>
                <c:pt idx="23">
                  <c:v>500000</c:v>
                </c:pt>
                <c:pt idx="24">
                  <c:v>500000</c:v>
                </c:pt>
                <c:pt idx="25">
                  <c:v>500000</c:v>
                </c:pt>
                <c:pt idx="26">
                  <c:v>500000</c:v>
                </c:pt>
                <c:pt idx="27">
                  <c:v>500000</c:v>
                </c:pt>
                <c:pt idx="28">
                  <c:v>500000</c:v>
                </c:pt>
                <c:pt idx="29">
                  <c:v>500000</c:v>
                </c:pt>
                <c:pt idx="30">
                  <c:v>500000</c:v>
                </c:pt>
                <c:pt idx="31">
                  <c:v>500000</c:v>
                </c:pt>
                <c:pt idx="32">
                  <c:v>500000</c:v>
                </c:pt>
                <c:pt idx="33">
                  <c:v>500000</c:v>
                </c:pt>
                <c:pt idx="34">
                  <c:v>500000</c:v>
                </c:pt>
                <c:pt idx="35">
                  <c:v>500000</c:v>
                </c:pt>
                <c:pt idx="36">
                  <c:v>500000</c:v>
                </c:pt>
                <c:pt idx="37">
                  <c:v>500000</c:v>
                </c:pt>
                <c:pt idx="38">
                  <c:v>500000</c:v>
                </c:pt>
                <c:pt idx="39">
                  <c:v>500000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5C-4665-BCB9-F98722E00C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4260048"/>
        <c:axId val="854265168"/>
      </c:barChart>
      <c:catAx>
        <c:axId val="8542600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265168"/>
        <c:crosses val="autoZero"/>
        <c:auto val="1"/>
        <c:lblAlgn val="ctr"/>
        <c:lblOffset val="100"/>
        <c:noMultiLvlLbl val="0"/>
      </c:catAx>
      <c:valAx>
        <c:axId val="854265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260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Iterations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Reference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'iterations_time_eps_0.01-refere'!$S$2:$BF$2</c:f>
              <c:numCache>
                <c:formatCode>General</c:formatCode>
                <c:ptCount val="40"/>
                <c:pt idx="0">
                  <c:v>0.5</c:v>
                </c:pt>
                <c:pt idx="1">
                  <c:v>1.0128205128205101</c:v>
                </c:pt>
                <c:pt idx="2">
                  <c:v>1.52564102564102</c:v>
                </c:pt>
                <c:pt idx="3">
                  <c:v>2.0384615384615299</c:v>
                </c:pt>
                <c:pt idx="4">
                  <c:v>2.5512820512820502</c:v>
                </c:pt>
                <c:pt idx="5">
                  <c:v>3.0641025641025599</c:v>
                </c:pt>
                <c:pt idx="6">
                  <c:v>3.57692307692307</c:v>
                </c:pt>
                <c:pt idx="7">
                  <c:v>4.0897435897435797</c:v>
                </c:pt>
                <c:pt idx="8">
                  <c:v>4.6025641025641004</c:v>
                </c:pt>
                <c:pt idx="9">
                  <c:v>5.1153846153846096</c:v>
                </c:pt>
                <c:pt idx="10">
                  <c:v>5.6282051282051198</c:v>
                </c:pt>
                <c:pt idx="11">
                  <c:v>6.1410256410256396</c:v>
                </c:pt>
                <c:pt idx="12">
                  <c:v>6.6538461538461497</c:v>
                </c:pt>
                <c:pt idx="13">
                  <c:v>7.1666666666666599</c:v>
                </c:pt>
                <c:pt idx="14">
                  <c:v>7.67948717948717</c:v>
                </c:pt>
                <c:pt idx="15">
                  <c:v>8.1923076923076898</c:v>
                </c:pt>
                <c:pt idx="16">
                  <c:v>8.7051282051282008</c:v>
                </c:pt>
                <c:pt idx="17">
                  <c:v>9.2179487179487101</c:v>
                </c:pt>
                <c:pt idx="18">
                  <c:v>9.7307692307692299</c:v>
                </c:pt>
                <c:pt idx="19">
                  <c:v>10.2435897435897</c:v>
                </c:pt>
                <c:pt idx="20">
                  <c:v>10.7564102564102</c:v>
                </c:pt>
                <c:pt idx="21">
                  <c:v>11.269230769230701</c:v>
                </c:pt>
                <c:pt idx="22">
                  <c:v>11.782051282051199</c:v>
                </c:pt>
                <c:pt idx="23">
                  <c:v>12.2948717948717</c:v>
                </c:pt>
                <c:pt idx="24">
                  <c:v>12.807692307692299</c:v>
                </c:pt>
                <c:pt idx="25">
                  <c:v>13.3205128205128</c:v>
                </c:pt>
                <c:pt idx="26">
                  <c:v>13.8333333333333</c:v>
                </c:pt>
                <c:pt idx="27">
                  <c:v>14.346153846153801</c:v>
                </c:pt>
                <c:pt idx="28">
                  <c:v>14.858974358974301</c:v>
                </c:pt>
                <c:pt idx="29">
                  <c:v>15.371794871794799</c:v>
                </c:pt>
                <c:pt idx="30">
                  <c:v>15.8846153846153</c:v>
                </c:pt>
                <c:pt idx="31">
                  <c:v>16.397435897435798</c:v>
                </c:pt>
                <c:pt idx="32">
                  <c:v>16.910256410256402</c:v>
                </c:pt>
                <c:pt idx="33">
                  <c:v>17.423076923076898</c:v>
                </c:pt>
                <c:pt idx="34">
                  <c:v>17.935897435897399</c:v>
                </c:pt>
                <c:pt idx="35">
                  <c:v>18.448717948717899</c:v>
                </c:pt>
                <c:pt idx="36">
                  <c:v>18.9615384615384</c:v>
                </c:pt>
                <c:pt idx="37">
                  <c:v>19.4743589743589</c:v>
                </c:pt>
                <c:pt idx="38">
                  <c:v>19.9871794871794</c:v>
                </c:pt>
                <c:pt idx="39">
                  <c:v>20.499999999999901</c:v>
                </c:pt>
              </c:numCache>
            </c:numRef>
          </c:cat>
          <c:val>
            <c:numRef>
              <c:f>'iterations_time_eps_0.01-refere'!$S$3:$BF$3</c:f>
              <c:numCache>
                <c:formatCode>General</c:formatCode>
                <c:ptCount val="40"/>
                <c:pt idx="0">
                  <c:v>820</c:v>
                </c:pt>
                <c:pt idx="1">
                  <c:v>500000</c:v>
                </c:pt>
                <c:pt idx="2">
                  <c:v>64841</c:v>
                </c:pt>
                <c:pt idx="3">
                  <c:v>50400</c:v>
                </c:pt>
                <c:pt idx="4">
                  <c:v>49673</c:v>
                </c:pt>
                <c:pt idx="5">
                  <c:v>73019</c:v>
                </c:pt>
                <c:pt idx="6">
                  <c:v>83273</c:v>
                </c:pt>
                <c:pt idx="7">
                  <c:v>96620</c:v>
                </c:pt>
                <c:pt idx="8">
                  <c:v>110547</c:v>
                </c:pt>
                <c:pt idx="9">
                  <c:v>129335</c:v>
                </c:pt>
                <c:pt idx="10">
                  <c:v>146755</c:v>
                </c:pt>
                <c:pt idx="11">
                  <c:v>164002</c:v>
                </c:pt>
                <c:pt idx="12">
                  <c:v>193903</c:v>
                </c:pt>
                <c:pt idx="13">
                  <c:v>301880</c:v>
                </c:pt>
                <c:pt idx="14">
                  <c:v>347635</c:v>
                </c:pt>
                <c:pt idx="15">
                  <c:v>389707</c:v>
                </c:pt>
                <c:pt idx="16">
                  <c:v>469203</c:v>
                </c:pt>
                <c:pt idx="17">
                  <c:v>472857</c:v>
                </c:pt>
                <c:pt idx="18">
                  <c:v>500000</c:v>
                </c:pt>
                <c:pt idx="19">
                  <c:v>500000</c:v>
                </c:pt>
                <c:pt idx="20">
                  <c:v>500000</c:v>
                </c:pt>
                <c:pt idx="21">
                  <c:v>500000</c:v>
                </c:pt>
                <c:pt idx="22">
                  <c:v>500000</c:v>
                </c:pt>
                <c:pt idx="23">
                  <c:v>500000</c:v>
                </c:pt>
                <c:pt idx="24">
                  <c:v>500000</c:v>
                </c:pt>
                <c:pt idx="25">
                  <c:v>500000</c:v>
                </c:pt>
                <c:pt idx="26">
                  <c:v>500000</c:v>
                </c:pt>
                <c:pt idx="27">
                  <c:v>500000</c:v>
                </c:pt>
                <c:pt idx="28">
                  <c:v>500000</c:v>
                </c:pt>
                <c:pt idx="29">
                  <c:v>500000</c:v>
                </c:pt>
                <c:pt idx="30">
                  <c:v>500000</c:v>
                </c:pt>
                <c:pt idx="31">
                  <c:v>500000</c:v>
                </c:pt>
                <c:pt idx="32">
                  <c:v>500000</c:v>
                </c:pt>
                <c:pt idx="33">
                  <c:v>500000</c:v>
                </c:pt>
                <c:pt idx="34">
                  <c:v>500000</c:v>
                </c:pt>
                <c:pt idx="35">
                  <c:v>500000</c:v>
                </c:pt>
                <c:pt idx="36">
                  <c:v>500000</c:v>
                </c:pt>
                <c:pt idx="37">
                  <c:v>500000</c:v>
                </c:pt>
                <c:pt idx="38">
                  <c:v>500000</c:v>
                </c:pt>
                <c:pt idx="39">
                  <c:v>500000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EA-42F4-98AA-9CE716F1D65B}"/>
            </c:ext>
          </c:extLst>
        </c:ser>
        <c:ser>
          <c:idx val="0"/>
          <c:order val="1"/>
          <c:tx>
            <c:v>P 1.024</c:v>
          </c:tx>
          <c:spPr>
            <a:solidFill>
              <a:srgbClr val="000000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'iterations_time_eps_0.01-refere'!$S$5:$BF$5</c:f>
              <c:numCache>
                <c:formatCode>General</c:formatCode>
                <c:ptCount val="40"/>
                <c:pt idx="0">
                  <c:v>4</c:v>
                </c:pt>
                <c:pt idx="1">
                  <c:v>208774</c:v>
                </c:pt>
                <c:pt idx="2">
                  <c:v>9291</c:v>
                </c:pt>
                <c:pt idx="3">
                  <c:v>7417</c:v>
                </c:pt>
                <c:pt idx="4">
                  <c:v>5809</c:v>
                </c:pt>
                <c:pt idx="5">
                  <c:v>5337</c:v>
                </c:pt>
                <c:pt idx="6">
                  <c:v>5387</c:v>
                </c:pt>
                <c:pt idx="7">
                  <c:v>4526</c:v>
                </c:pt>
                <c:pt idx="8">
                  <c:v>16978</c:v>
                </c:pt>
                <c:pt idx="9">
                  <c:v>24419</c:v>
                </c:pt>
                <c:pt idx="10">
                  <c:v>36419</c:v>
                </c:pt>
                <c:pt idx="11">
                  <c:v>42046</c:v>
                </c:pt>
                <c:pt idx="12">
                  <c:v>35938</c:v>
                </c:pt>
                <c:pt idx="13">
                  <c:v>66353</c:v>
                </c:pt>
                <c:pt idx="14">
                  <c:v>66549</c:v>
                </c:pt>
                <c:pt idx="15">
                  <c:v>87259</c:v>
                </c:pt>
                <c:pt idx="16">
                  <c:v>74959</c:v>
                </c:pt>
                <c:pt idx="17">
                  <c:v>105489</c:v>
                </c:pt>
                <c:pt idx="18">
                  <c:v>57873</c:v>
                </c:pt>
                <c:pt idx="19">
                  <c:v>64212</c:v>
                </c:pt>
                <c:pt idx="20">
                  <c:v>114164</c:v>
                </c:pt>
                <c:pt idx="21">
                  <c:v>159613</c:v>
                </c:pt>
                <c:pt idx="22">
                  <c:v>106149</c:v>
                </c:pt>
                <c:pt idx="23">
                  <c:v>26407</c:v>
                </c:pt>
                <c:pt idx="24">
                  <c:v>98314</c:v>
                </c:pt>
                <c:pt idx="25">
                  <c:v>20139</c:v>
                </c:pt>
                <c:pt idx="26">
                  <c:v>228978</c:v>
                </c:pt>
                <c:pt idx="27">
                  <c:v>166022</c:v>
                </c:pt>
                <c:pt idx="28">
                  <c:v>267089</c:v>
                </c:pt>
                <c:pt idx="29">
                  <c:v>203898</c:v>
                </c:pt>
                <c:pt idx="30">
                  <c:v>271185</c:v>
                </c:pt>
                <c:pt idx="31">
                  <c:v>102110</c:v>
                </c:pt>
                <c:pt idx="32">
                  <c:v>299648</c:v>
                </c:pt>
                <c:pt idx="33">
                  <c:v>67368</c:v>
                </c:pt>
                <c:pt idx="34">
                  <c:v>365509</c:v>
                </c:pt>
                <c:pt idx="35">
                  <c:v>251104</c:v>
                </c:pt>
                <c:pt idx="36">
                  <c:v>486731</c:v>
                </c:pt>
                <c:pt idx="37">
                  <c:v>321818</c:v>
                </c:pt>
                <c:pt idx="38">
                  <c:v>333084</c:v>
                </c:pt>
                <c:pt idx="39">
                  <c:v>492113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8EA-42F4-98AA-9CE716F1D65B}"/>
            </c:ext>
          </c:extLst>
        </c:ser>
        <c:ser>
          <c:idx val="2"/>
          <c:order val="2"/>
          <c:tx>
            <c:v>P 0.512</c:v>
          </c:tx>
          <c:spPr>
            <a:solidFill>
              <a:srgbClr val="00003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'iterations_time_eps_0.01-refere'!$S$6:$BF$6</c:f>
              <c:numCache>
                <c:formatCode>General</c:formatCode>
                <c:ptCount val="40"/>
                <c:pt idx="0">
                  <c:v>4</c:v>
                </c:pt>
                <c:pt idx="1">
                  <c:v>208774</c:v>
                </c:pt>
                <c:pt idx="2">
                  <c:v>9291</c:v>
                </c:pt>
                <c:pt idx="3">
                  <c:v>7417</c:v>
                </c:pt>
                <c:pt idx="4">
                  <c:v>5809</c:v>
                </c:pt>
                <c:pt idx="5">
                  <c:v>5337</c:v>
                </c:pt>
                <c:pt idx="6">
                  <c:v>5387</c:v>
                </c:pt>
                <c:pt idx="7">
                  <c:v>4526</c:v>
                </c:pt>
                <c:pt idx="8">
                  <c:v>16978</c:v>
                </c:pt>
                <c:pt idx="9">
                  <c:v>24419</c:v>
                </c:pt>
                <c:pt idx="10">
                  <c:v>36419</c:v>
                </c:pt>
                <c:pt idx="11">
                  <c:v>42046</c:v>
                </c:pt>
                <c:pt idx="12">
                  <c:v>35938</c:v>
                </c:pt>
                <c:pt idx="13">
                  <c:v>66353</c:v>
                </c:pt>
                <c:pt idx="14">
                  <c:v>66549</c:v>
                </c:pt>
                <c:pt idx="15">
                  <c:v>87259</c:v>
                </c:pt>
                <c:pt idx="16">
                  <c:v>74959</c:v>
                </c:pt>
                <c:pt idx="17">
                  <c:v>105489</c:v>
                </c:pt>
                <c:pt idx="18">
                  <c:v>57873</c:v>
                </c:pt>
                <c:pt idx="19">
                  <c:v>64212</c:v>
                </c:pt>
                <c:pt idx="20">
                  <c:v>114164</c:v>
                </c:pt>
                <c:pt idx="21">
                  <c:v>159613</c:v>
                </c:pt>
                <c:pt idx="22">
                  <c:v>106149</c:v>
                </c:pt>
                <c:pt idx="23">
                  <c:v>26407</c:v>
                </c:pt>
                <c:pt idx="24">
                  <c:v>98314</c:v>
                </c:pt>
                <c:pt idx="25">
                  <c:v>20139</c:v>
                </c:pt>
                <c:pt idx="26">
                  <c:v>228978</c:v>
                </c:pt>
                <c:pt idx="27">
                  <c:v>166022</c:v>
                </c:pt>
                <c:pt idx="28">
                  <c:v>267089</c:v>
                </c:pt>
                <c:pt idx="29">
                  <c:v>203898</c:v>
                </c:pt>
                <c:pt idx="30">
                  <c:v>271185</c:v>
                </c:pt>
                <c:pt idx="31">
                  <c:v>102110</c:v>
                </c:pt>
                <c:pt idx="32">
                  <c:v>299648</c:v>
                </c:pt>
                <c:pt idx="33">
                  <c:v>67368</c:v>
                </c:pt>
                <c:pt idx="34">
                  <c:v>365509</c:v>
                </c:pt>
                <c:pt idx="35">
                  <c:v>251104</c:v>
                </c:pt>
                <c:pt idx="36">
                  <c:v>486731</c:v>
                </c:pt>
                <c:pt idx="37">
                  <c:v>321818</c:v>
                </c:pt>
                <c:pt idx="38">
                  <c:v>333084</c:v>
                </c:pt>
                <c:pt idx="39">
                  <c:v>492113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8EA-42F4-98AA-9CE716F1D65B}"/>
            </c:ext>
          </c:extLst>
        </c:ser>
        <c:ser>
          <c:idx val="5"/>
          <c:order val="3"/>
          <c:tx>
            <c:v>P 0.256</c:v>
          </c:tx>
          <c:spPr>
            <a:solidFill>
              <a:srgbClr val="000058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'iterations_time_eps_0.01-refere'!$S$7:$BF$7</c:f>
              <c:numCache>
                <c:formatCode>General</c:formatCode>
                <c:ptCount val="40"/>
                <c:pt idx="0">
                  <c:v>4</c:v>
                </c:pt>
                <c:pt idx="1">
                  <c:v>208774</c:v>
                </c:pt>
                <c:pt idx="2">
                  <c:v>9291</c:v>
                </c:pt>
                <c:pt idx="3">
                  <c:v>7417</c:v>
                </c:pt>
                <c:pt idx="4">
                  <c:v>5809</c:v>
                </c:pt>
                <c:pt idx="5">
                  <c:v>5337</c:v>
                </c:pt>
                <c:pt idx="6">
                  <c:v>5387</c:v>
                </c:pt>
                <c:pt idx="7">
                  <c:v>4526</c:v>
                </c:pt>
                <c:pt idx="8">
                  <c:v>16978</c:v>
                </c:pt>
                <c:pt idx="9">
                  <c:v>24419</c:v>
                </c:pt>
                <c:pt idx="10">
                  <c:v>36419</c:v>
                </c:pt>
                <c:pt idx="11">
                  <c:v>42046</c:v>
                </c:pt>
                <c:pt idx="12">
                  <c:v>35938</c:v>
                </c:pt>
                <c:pt idx="13">
                  <c:v>66353</c:v>
                </c:pt>
                <c:pt idx="14">
                  <c:v>66549</c:v>
                </c:pt>
                <c:pt idx="15">
                  <c:v>87259</c:v>
                </c:pt>
                <c:pt idx="16">
                  <c:v>74959</c:v>
                </c:pt>
                <c:pt idx="17">
                  <c:v>105489</c:v>
                </c:pt>
                <c:pt idx="18">
                  <c:v>57873</c:v>
                </c:pt>
                <c:pt idx="19">
                  <c:v>64212</c:v>
                </c:pt>
                <c:pt idx="20">
                  <c:v>114164</c:v>
                </c:pt>
                <c:pt idx="21">
                  <c:v>159613</c:v>
                </c:pt>
                <c:pt idx="22">
                  <c:v>106149</c:v>
                </c:pt>
                <c:pt idx="23">
                  <c:v>26407</c:v>
                </c:pt>
                <c:pt idx="24">
                  <c:v>98314</c:v>
                </c:pt>
                <c:pt idx="25">
                  <c:v>45578</c:v>
                </c:pt>
                <c:pt idx="26">
                  <c:v>228978</c:v>
                </c:pt>
                <c:pt idx="27">
                  <c:v>166022</c:v>
                </c:pt>
                <c:pt idx="28">
                  <c:v>267089</c:v>
                </c:pt>
                <c:pt idx="29">
                  <c:v>203898</c:v>
                </c:pt>
                <c:pt idx="30">
                  <c:v>271185</c:v>
                </c:pt>
                <c:pt idx="31">
                  <c:v>102110</c:v>
                </c:pt>
                <c:pt idx="32">
                  <c:v>299648</c:v>
                </c:pt>
                <c:pt idx="33">
                  <c:v>67368</c:v>
                </c:pt>
                <c:pt idx="34">
                  <c:v>365509</c:v>
                </c:pt>
                <c:pt idx="35">
                  <c:v>251104</c:v>
                </c:pt>
                <c:pt idx="36">
                  <c:v>486731</c:v>
                </c:pt>
                <c:pt idx="37">
                  <c:v>321818</c:v>
                </c:pt>
                <c:pt idx="38">
                  <c:v>333084</c:v>
                </c:pt>
                <c:pt idx="39">
                  <c:v>492113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8EA-42F4-98AA-9CE716F1D65B}"/>
            </c:ext>
          </c:extLst>
        </c:ser>
        <c:ser>
          <c:idx val="3"/>
          <c:order val="4"/>
          <c:tx>
            <c:v>P 0.128</c:v>
          </c:tx>
          <c:spPr>
            <a:solidFill>
              <a:srgbClr val="00007A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'iterations_time_eps_0.01-refere'!$S$8:$BF$8</c:f>
              <c:numCache>
                <c:formatCode>General</c:formatCode>
                <c:ptCount val="40"/>
                <c:pt idx="0">
                  <c:v>4</c:v>
                </c:pt>
                <c:pt idx="1">
                  <c:v>208774</c:v>
                </c:pt>
                <c:pt idx="2">
                  <c:v>9291</c:v>
                </c:pt>
                <c:pt idx="3">
                  <c:v>7417</c:v>
                </c:pt>
                <c:pt idx="4">
                  <c:v>5809</c:v>
                </c:pt>
                <c:pt idx="5">
                  <c:v>5337</c:v>
                </c:pt>
                <c:pt idx="6">
                  <c:v>5387</c:v>
                </c:pt>
                <c:pt idx="7">
                  <c:v>4526</c:v>
                </c:pt>
                <c:pt idx="8">
                  <c:v>16978</c:v>
                </c:pt>
                <c:pt idx="9">
                  <c:v>24419</c:v>
                </c:pt>
                <c:pt idx="10">
                  <c:v>36419</c:v>
                </c:pt>
                <c:pt idx="11">
                  <c:v>42046</c:v>
                </c:pt>
                <c:pt idx="12">
                  <c:v>35938</c:v>
                </c:pt>
                <c:pt idx="13">
                  <c:v>66353</c:v>
                </c:pt>
                <c:pt idx="14">
                  <c:v>66549</c:v>
                </c:pt>
                <c:pt idx="15">
                  <c:v>87259</c:v>
                </c:pt>
                <c:pt idx="16">
                  <c:v>74959</c:v>
                </c:pt>
                <c:pt idx="17">
                  <c:v>105489</c:v>
                </c:pt>
                <c:pt idx="18">
                  <c:v>57873</c:v>
                </c:pt>
                <c:pt idx="19">
                  <c:v>64212</c:v>
                </c:pt>
                <c:pt idx="20">
                  <c:v>114164</c:v>
                </c:pt>
                <c:pt idx="21">
                  <c:v>159613</c:v>
                </c:pt>
                <c:pt idx="22">
                  <c:v>35669</c:v>
                </c:pt>
                <c:pt idx="23">
                  <c:v>26407</c:v>
                </c:pt>
                <c:pt idx="24">
                  <c:v>98314</c:v>
                </c:pt>
                <c:pt idx="25">
                  <c:v>149130</c:v>
                </c:pt>
                <c:pt idx="26">
                  <c:v>102501</c:v>
                </c:pt>
                <c:pt idx="27">
                  <c:v>166022</c:v>
                </c:pt>
                <c:pt idx="28">
                  <c:v>267089</c:v>
                </c:pt>
                <c:pt idx="29">
                  <c:v>74700</c:v>
                </c:pt>
                <c:pt idx="30">
                  <c:v>271185</c:v>
                </c:pt>
                <c:pt idx="31">
                  <c:v>102110</c:v>
                </c:pt>
                <c:pt idx="32">
                  <c:v>299648</c:v>
                </c:pt>
                <c:pt idx="33">
                  <c:v>67368</c:v>
                </c:pt>
                <c:pt idx="34">
                  <c:v>365509</c:v>
                </c:pt>
                <c:pt idx="35">
                  <c:v>251104</c:v>
                </c:pt>
                <c:pt idx="36">
                  <c:v>486731</c:v>
                </c:pt>
                <c:pt idx="37">
                  <c:v>321818</c:v>
                </c:pt>
                <c:pt idx="38">
                  <c:v>333084</c:v>
                </c:pt>
                <c:pt idx="39">
                  <c:v>492113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8EA-42F4-98AA-9CE716F1D65B}"/>
            </c:ext>
          </c:extLst>
        </c:ser>
        <c:ser>
          <c:idx val="4"/>
          <c:order val="5"/>
          <c:tx>
            <c:v>P 0.064</c:v>
          </c:tx>
          <c:spPr>
            <a:solidFill>
              <a:srgbClr val="0000A4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'iterations_time_eps_0.01-refere'!$S$9:$BF$9</c:f>
              <c:numCache>
                <c:formatCode>General</c:formatCode>
                <c:ptCount val="40"/>
                <c:pt idx="0">
                  <c:v>4</c:v>
                </c:pt>
                <c:pt idx="1">
                  <c:v>253219</c:v>
                </c:pt>
                <c:pt idx="2">
                  <c:v>9291</c:v>
                </c:pt>
                <c:pt idx="3">
                  <c:v>7417</c:v>
                </c:pt>
                <c:pt idx="4">
                  <c:v>5809</c:v>
                </c:pt>
                <c:pt idx="5">
                  <c:v>5337</c:v>
                </c:pt>
                <c:pt idx="6">
                  <c:v>5387</c:v>
                </c:pt>
                <c:pt idx="7">
                  <c:v>4526</c:v>
                </c:pt>
                <c:pt idx="8">
                  <c:v>16978</c:v>
                </c:pt>
                <c:pt idx="9">
                  <c:v>24419</c:v>
                </c:pt>
                <c:pt idx="10">
                  <c:v>36419</c:v>
                </c:pt>
                <c:pt idx="11">
                  <c:v>42046</c:v>
                </c:pt>
                <c:pt idx="12">
                  <c:v>35938</c:v>
                </c:pt>
                <c:pt idx="13">
                  <c:v>66353</c:v>
                </c:pt>
                <c:pt idx="14">
                  <c:v>16347</c:v>
                </c:pt>
                <c:pt idx="15">
                  <c:v>80848</c:v>
                </c:pt>
                <c:pt idx="16">
                  <c:v>58435</c:v>
                </c:pt>
                <c:pt idx="17">
                  <c:v>64738</c:v>
                </c:pt>
                <c:pt idx="18">
                  <c:v>97886</c:v>
                </c:pt>
                <c:pt idx="19">
                  <c:v>64212</c:v>
                </c:pt>
                <c:pt idx="20">
                  <c:v>114164</c:v>
                </c:pt>
                <c:pt idx="21">
                  <c:v>159613</c:v>
                </c:pt>
                <c:pt idx="22">
                  <c:v>35669</c:v>
                </c:pt>
                <c:pt idx="23">
                  <c:v>26407</c:v>
                </c:pt>
                <c:pt idx="24">
                  <c:v>94697</c:v>
                </c:pt>
                <c:pt idx="25">
                  <c:v>205208</c:v>
                </c:pt>
                <c:pt idx="26">
                  <c:v>205100</c:v>
                </c:pt>
                <c:pt idx="27">
                  <c:v>166022</c:v>
                </c:pt>
                <c:pt idx="28">
                  <c:v>267089</c:v>
                </c:pt>
                <c:pt idx="29">
                  <c:v>74700</c:v>
                </c:pt>
                <c:pt idx="30">
                  <c:v>271185</c:v>
                </c:pt>
                <c:pt idx="31">
                  <c:v>102110</c:v>
                </c:pt>
                <c:pt idx="32">
                  <c:v>116494</c:v>
                </c:pt>
                <c:pt idx="33">
                  <c:v>67368</c:v>
                </c:pt>
                <c:pt idx="34">
                  <c:v>365509</c:v>
                </c:pt>
                <c:pt idx="35">
                  <c:v>251104</c:v>
                </c:pt>
                <c:pt idx="36">
                  <c:v>486731</c:v>
                </c:pt>
                <c:pt idx="37">
                  <c:v>321818</c:v>
                </c:pt>
                <c:pt idx="38">
                  <c:v>333084</c:v>
                </c:pt>
                <c:pt idx="39">
                  <c:v>492113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8EA-42F4-98AA-9CE716F1D65B}"/>
            </c:ext>
          </c:extLst>
        </c:ser>
        <c:ser>
          <c:idx val="6"/>
          <c:order val="6"/>
          <c:tx>
            <c:v>P 0.032</c:v>
          </c:tx>
          <c:spPr>
            <a:solidFill>
              <a:srgbClr val="0000D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'iterations_time_eps_0.01-refere'!$S$10:$BF$10</c:f>
              <c:numCache>
                <c:formatCode>General</c:formatCode>
                <c:ptCount val="40"/>
                <c:pt idx="0">
                  <c:v>4</c:v>
                </c:pt>
                <c:pt idx="1">
                  <c:v>209172</c:v>
                </c:pt>
                <c:pt idx="2">
                  <c:v>11845</c:v>
                </c:pt>
                <c:pt idx="3">
                  <c:v>7828</c:v>
                </c:pt>
                <c:pt idx="4">
                  <c:v>6199</c:v>
                </c:pt>
                <c:pt idx="5">
                  <c:v>6183</c:v>
                </c:pt>
                <c:pt idx="6">
                  <c:v>5566</c:v>
                </c:pt>
                <c:pt idx="7">
                  <c:v>4526</c:v>
                </c:pt>
                <c:pt idx="8">
                  <c:v>16978</c:v>
                </c:pt>
                <c:pt idx="9">
                  <c:v>24419</c:v>
                </c:pt>
                <c:pt idx="10">
                  <c:v>36419</c:v>
                </c:pt>
                <c:pt idx="11">
                  <c:v>42046</c:v>
                </c:pt>
                <c:pt idx="12">
                  <c:v>35938</c:v>
                </c:pt>
                <c:pt idx="13">
                  <c:v>66353</c:v>
                </c:pt>
                <c:pt idx="14">
                  <c:v>52321</c:v>
                </c:pt>
                <c:pt idx="15">
                  <c:v>86582</c:v>
                </c:pt>
                <c:pt idx="16">
                  <c:v>25542</c:v>
                </c:pt>
                <c:pt idx="17">
                  <c:v>39382</c:v>
                </c:pt>
                <c:pt idx="18">
                  <c:v>70215</c:v>
                </c:pt>
                <c:pt idx="19">
                  <c:v>129849</c:v>
                </c:pt>
                <c:pt idx="20">
                  <c:v>55136</c:v>
                </c:pt>
                <c:pt idx="21">
                  <c:v>160162</c:v>
                </c:pt>
                <c:pt idx="22">
                  <c:v>81817</c:v>
                </c:pt>
                <c:pt idx="23">
                  <c:v>109980</c:v>
                </c:pt>
                <c:pt idx="24">
                  <c:v>196809</c:v>
                </c:pt>
                <c:pt idx="25">
                  <c:v>205208</c:v>
                </c:pt>
                <c:pt idx="26">
                  <c:v>205100</c:v>
                </c:pt>
                <c:pt idx="27">
                  <c:v>184861</c:v>
                </c:pt>
                <c:pt idx="28">
                  <c:v>253752</c:v>
                </c:pt>
                <c:pt idx="29">
                  <c:v>270377</c:v>
                </c:pt>
                <c:pt idx="30">
                  <c:v>63238</c:v>
                </c:pt>
                <c:pt idx="31">
                  <c:v>37904</c:v>
                </c:pt>
                <c:pt idx="32">
                  <c:v>193451</c:v>
                </c:pt>
                <c:pt idx="33">
                  <c:v>118512</c:v>
                </c:pt>
                <c:pt idx="34">
                  <c:v>176156</c:v>
                </c:pt>
                <c:pt idx="35">
                  <c:v>121038</c:v>
                </c:pt>
                <c:pt idx="36">
                  <c:v>200897</c:v>
                </c:pt>
                <c:pt idx="37">
                  <c:v>422415</c:v>
                </c:pt>
                <c:pt idx="38">
                  <c:v>132923</c:v>
                </c:pt>
                <c:pt idx="39">
                  <c:v>322484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8EA-42F4-98AA-9CE716F1D65B}"/>
            </c:ext>
          </c:extLst>
        </c:ser>
        <c:ser>
          <c:idx val="7"/>
          <c:order val="7"/>
          <c:tx>
            <c:v>P 0.016</c:v>
          </c:tx>
          <c:spPr>
            <a:solidFill>
              <a:srgbClr val="0D0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'iterations_time_eps_0.01-refere'!$S$11:$BF$11</c:f>
              <c:numCache>
                <c:formatCode>General</c:formatCode>
                <c:ptCount val="40"/>
                <c:pt idx="0">
                  <c:v>4</c:v>
                </c:pt>
                <c:pt idx="1">
                  <c:v>253538</c:v>
                </c:pt>
                <c:pt idx="2">
                  <c:v>9706</c:v>
                </c:pt>
                <c:pt idx="3">
                  <c:v>8913</c:v>
                </c:pt>
                <c:pt idx="4">
                  <c:v>6212</c:v>
                </c:pt>
                <c:pt idx="5">
                  <c:v>4883</c:v>
                </c:pt>
                <c:pt idx="6">
                  <c:v>5911</c:v>
                </c:pt>
                <c:pt idx="7">
                  <c:v>4753</c:v>
                </c:pt>
                <c:pt idx="8">
                  <c:v>9563</c:v>
                </c:pt>
                <c:pt idx="9">
                  <c:v>9706</c:v>
                </c:pt>
                <c:pt idx="10">
                  <c:v>5053</c:v>
                </c:pt>
                <c:pt idx="11">
                  <c:v>11884</c:v>
                </c:pt>
                <c:pt idx="12">
                  <c:v>5417</c:v>
                </c:pt>
                <c:pt idx="13">
                  <c:v>51067</c:v>
                </c:pt>
                <c:pt idx="14">
                  <c:v>14352</c:v>
                </c:pt>
                <c:pt idx="15">
                  <c:v>73901</c:v>
                </c:pt>
                <c:pt idx="16">
                  <c:v>30552</c:v>
                </c:pt>
                <c:pt idx="17">
                  <c:v>39382</c:v>
                </c:pt>
                <c:pt idx="18">
                  <c:v>70215</c:v>
                </c:pt>
                <c:pt idx="19">
                  <c:v>129849</c:v>
                </c:pt>
                <c:pt idx="20">
                  <c:v>114957</c:v>
                </c:pt>
                <c:pt idx="21">
                  <c:v>34490</c:v>
                </c:pt>
                <c:pt idx="22">
                  <c:v>137519</c:v>
                </c:pt>
                <c:pt idx="23">
                  <c:v>154744</c:v>
                </c:pt>
                <c:pt idx="24">
                  <c:v>221716</c:v>
                </c:pt>
                <c:pt idx="25">
                  <c:v>95996</c:v>
                </c:pt>
                <c:pt idx="26">
                  <c:v>225171</c:v>
                </c:pt>
                <c:pt idx="27">
                  <c:v>256355</c:v>
                </c:pt>
                <c:pt idx="28">
                  <c:v>292224</c:v>
                </c:pt>
                <c:pt idx="29">
                  <c:v>167792</c:v>
                </c:pt>
                <c:pt idx="30">
                  <c:v>311642</c:v>
                </c:pt>
                <c:pt idx="31">
                  <c:v>320215</c:v>
                </c:pt>
                <c:pt idx="32">
                  <c:v>379055</c:v>
                </c:pt>
                <c:pt idx="33">
                  <c:v>393680</c:v>
                </c:pt>
                <c:pt idx="34">
                  <c:v>186019</c:v>
                </c:pt>
                <c:pt idx="35">
                  <c:v>121038</c:v>
                </c:pt>
                <c:pt idx="36">
                  <c:v>200897</c:v>
                </c:pt>
                <c:pt idx="37">
                  <c:v>422415</c:v>
                </c:pt>
                <c:pt idx="38">
                  <c:v>132923</c:v>
                </c:pt>
                <c:pt idx="39">
                  <c:v>322484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8EA-42F4-98AA-9CE716F1D65B}"/>
            </c:ext>
          </c:extLst>
        </c:ser>
        <c:ser>
          <c:idx val="8"/>
          <c:order val="8"/>
          <c:tx>
            <c:v>P 0.008</c:v>
          </c:tx>
          <c:spPr>
            <a:solidFill>
              <a:srgbClr val="212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'iterations_time_eps_0.01-refere'!$S$12:$BF$12</c:f>
              <c:numCache>
                <c:formatCode>General</c:formatCode>
                <c:ptCount val="40"/>
                <c:pt idx="0">
                  <c:v>4</c:v>
                </c:pt>
                <c:pt idx="1">
                  <c:v>209142</c:v>
                </c:pt>
                <c:pt idx="2">
                  <c:v>8187</c:v>
                </c:pt>
                <c:pt idx="3">
                  <c:v>8296</c:v>
                </c:pt>
                <c:pt idx="4">
                  <c:v>6892</c:v>
                </c:pt>
                <c:pt idx="5">
                  <c:v>6004</c:v>
                </c:pt>
                <c:pt idx="6">
                  <c:v>6240</c:v>
                </c:pt>
                <c:pt idx="7">
                  <c:v>4446</c:v>
                </c:pt>
                <c:pt idx="8">
                  <c:v>7712</c:v>
                </c:pt>
                <c:pt idx="9">
                  <c:v>13834</c:v>
                </c:pt>
                <c:pt idx="10">
                  <c:v>31860</c:v>
                </c:pt>
                <c:pt idx="11">
                  <c:v>28629</c:v>
                </c:pt>
                <c:pt idx="12">
                  <c:v>43274</c:v>
                </c:pt>
                <c:pt idx="13">
                  <c:v>46893</c:v>
                </c:pt>
                <c:pt idx="14">
                  <c:v>28114</c:v>
                </c:pt>
                <c:pt idx="15">
                  <c:v>62541</c:v>
                </c:pt>
                <c:pt idx="16">
                  <c:v>56163</c:v>
                </c:pt>
                <c:pt idx="17">
                  <c:v>70989</c:v>
                </c:pt>
                <c:pt idx="18">
                  <c:v>56864</c:v>
                </c:pt>
                <c:pt idx="19">
                  <c:v>57689</c:v>
                </c:pt>
                <c:pt idx="20">
                  <c:v>109326</c:v>
                </c:pt>
                <c:pt idx="21">
                  <c:v>109242</c:v>
                </c:pt>
                <c:pt idx="22">
                  <c:v>85651</c:v>
                </c:pt>
                <c:pt idx="23">
                  <c:v>135283</c:v>
                </c:pt>
                <c:pt idx="24">
                  <c:v>146186</c:v>
                </c:pt>
                <c:pt idx="25">
                  <c:v>154061</c:v>
                </c:pt>
                <c:pt idx="26">
                  <c:v>179680</c:v>
                </c:pt>
                <c:pt idx="27">
                  <c:v>60548</c:v>
                </c:pt>
                <c:pt idx="28">
                  <c:v>68711</c:v>
                </c:pt>
                <c:pt idx="29">
                  <c:v>222201</c:v>
                </c:pt>
                <c:pt idx="30">
                  <c:v>282512</c:v>
                </c:pt>
                <c:pt idx="31">
                  <c:v>77482</c:v>
                </c:pt>
                <c:pt idx="32">
                  <c:v>119816</c:v>
                </c:pt>
                <c:pt idx="33">
                  <c:v>36702</c:v>
                </c:pt>
                <c:pt idx="34">
                  <c:v>262682</c:v>
                </c:pt>
                <c:pt idx="35">
                  <c:v>63954</c:v>
                </c:pt>
                <c:pt idx="36">
                  <c:v>370174</c:v>
                </c:pt>
                <c:pt idx="37">
                  <c:v>165962</c:v>
                </c:pt>
                <c:pt idx="38">
                  <c:v>415428</c:v>
                </c:pt>
                <c:pt idx="39">
                  <c:v>363880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8EA-42F4-98AA-9CE716F1D65B}"/>
            </c:ext>
          </c:extLst>
        </c:ser>
        <c:ser>
          <c:idx val="9"/>
          <c:order val="9"/>
          <c:tx>
            <c:v>P 0.004</c:v>
          </c:tx>
          <c:spPr>
            <a:solidFill>
              <a:srgbClr val="3B3B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'iterations_time_eps_0.01-refere'!$S$13:$BF$13</c:f>
              <c:numCache>
                <c:formatCode>General</c:formatCode>
                <c:ptCount val="40"/>
                <c:pt idx="0">
                  <c:v>4</c:v>
                </c:pt>
                <c:pt idx="1">
                  <c:v>208481</c:v>
                </c:pt>
                <c:pt idx="2">
                  <c:v>9588</c:v>
                </c:pt>
                <c:pt idx="3">
                  <c:v>8208</c:v>
                </c:pt>
                <c:pt idx="4">
                  <c:v>7595</c:v>
                </c:pt>
                <c:pt idx="5">
                  <c:v>6558</c:v>
                </c:pt>
                <c:pt idx="6">
                  <c:v>5934</c:v>
                </c:pt>
                <c:pt idx="7">
                  <c:v>6126</c:v>
                </c:pt>
                <c:pt idx="8">
                  <c:v>3994</c:v>
                </c:pt>
                <c:pt idx="9">
                  <c:v>8258</c:v>
                </c:pt>
                <c:pt idx="10">
                  <c:v>14677</c:v>
                </c:pt>
                <c:pt idx="11">
                  <c:v>31825</c:v>
                </c:pt>
                <c:pt idx="12">
                  <c:v>18893</c:v>
                </c:pt>
                <c:pt idx="13">
                  <c:v>23822</c:v>
                </c:pt>
                <c:pt idx="14">
                  <c:v>22400</c:v>
                </c:pt>
                <c:pt idx="15">
                  <c:v>10735</c:v>
                </c:pt>
                <c:pt idx="16">
                  <c:v>10146</c:v>
                </c:pt>
                <c:pt idx="17">
                  <c:v>89384</c:v>
                </c:pt>
                <c:pt idx="18">
                  <c:v>80386</c:v>
                </c:pt>
                <c:pt idx="19">
                  <c:v>95204</c:v>
                </c:pt>
                <c:pt idx="20">
                  <c:v>69757</c:v>
                </c:pt>
                <c:pt idx="21">
                  <c:v>63079</c:v>
                </c:pt>
                <c:pt idx="22">
                  <c:v>83176</c:v>
                </c:pt>
                <c:pt idx="23">
                  <c:v>93791</c:v>
                </c:pt>
                <c:pt idx="24">
                  <c:v>145270</c:v>
                </c:pt>
                <c:pt idx="25">
                  <c:v>143940</c:v>
                </c:pt>
                <c:pt idx="26">
                  <c:v>195838</c:v>
                </c:pt>
                <c:pt idx="27">
                  <c:v>227314</c:v>
                </c:pt>
                <c:pt idx="28">
                  <c:v>18743</c:v>
                </c:pt>
                <c:pt idx="29">
                  <c:v>165913</c:v>
                </c:pt>
                <c:pt idx="30">
                  <c:v>236749</c:v>
                </c:pt>
                <c:pt idx="31">
                  <c:v>282377</c:v>
                </c:pt>
                <c:pt idx="32">
                  <c:v>71977</c:v>
                </c:pt>
                <c:pt idx="33">
                  <c:v>327722</c:v>
                </c:pt>
                <c:pt idx="34">
                  <c:v>203444</c:v>
                </c:pt>
                <c:pt idx="35">
                  <c:v>224357</c:v>
                </c:pt>
                <c:pt idx="36">
                  <c:v>254949</c:v>
                </c:pt>
                <c:pt idx="37">
                  <c:v>235557</c:v>
                </c:pt>
                <c:pt idx="38">
                  <c:v>269670</c:v>
                </c:pt>
                <c:pt idx="39">
                  <c:v>391038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8EA-42F4-98AA-9CE716F1D65B}"/>
            </c:ext>
          </c:extLst>
        </c:ser>
        <c:ser>
          <c:idx val="10"/>
          <c:order val="10"/>
          <c:tx>
            <c:v>P 0.002</c:v>
          </c:tx>
          <c:spPr>
            <a:solidFill>
              <a:srgbClr val="5353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'iterations_time_eps_0.01-refere'!$S$14:$BF$14</c:f>
              <c:numCache>
                <c:formatCode>General</c:formatCode>
                <c:ptCount val="40"/>
                <c:pt idx="0">
                  <c:v>4</c:v>
                </c:pt>
                <c:pt idx="1">
                  <c:v>253507</c:v>
                </c:pt>
                <c:pt idx="2">
                  <c:v>8459</c:v>
                </c:pt>
                <c:pt idx="3">
                  <c:v>7558</c:v>
                </c:pt>
                <c:pt idx="4">
                  <c:v>7501</c:v>
                </c:pt>
                <c:pt idx="5">
                  <c:v>7629</c:v>
                </c:pt>
                <c:pt idx="6">
                  <c:v>5833</c:v>
                </c:pt>
                <c:pt idx="7">
                  <c:v>3881</c:v>
                </c:pt>
                <c:pt idx="8">
                  <c:v>2949</c:v>
                </c:pt>
                <c:pt idx="9">
                  <c:v>5734</c:v>
                </c:pt>
                <c:pt idx="10">
                  <c:v>20354</c:v>
                </c:pt>
                <c:pt idx="11">
                  <c:v>21300</c:v>
                </c:pt>
                <c:pt idx="12">
                  <c:v>44366</c:v>
                </c:pt>
                <c:pt idx="13">
                  <c:v>14608</c:v>
                </c:pt>
                <c:pt idx="14">
                  <c:v>32685</c:v>
                </c:pt>
                <c:pt idx="15">
                  <c:v>6493</c:v>
                </c:pt>
                <c:pt idx="16">
                  <c:v>70098</c:v>
                </c:pt>
                <c:pt idx="17">
                  <c:v>40416</c:v>
                </c:pt>
                <c:pt idx="18">
                  <c:v>48108</c:v>
                </c:pt>
                <c:pt idx="19">
                  <c:v>36568</c:v>
                </c:pt>
                <c:pt idx="20">
                  <c:v>75967</c:v>
                </c:pt>
                <c:pt idx="21">
                  <c:v>5888</c:v>
                </c:pt>
                <c:pt idx="22">
                  <c:v>106950</c:v>
                </c:pt>
                <c:pt idx="23">
                  <c:v>136404</c:v>
                </c:pt>
                <c:pt idx="24">
                  <c:v>168585</c:v>
                </c:pt>
                <c:pt idx="25">
                  <c:v>178632</c:v>
                </c:pt>
                <c:pt idx="26">
                  <c:v>174288</c:v>
                </c:pt>
                <c:pt idx="27">
                  <c:v>206218</c:v>
                </c:pt>
                <c:pt idx="28">
                  <c:v>208349</c:v>
                </c:pt>
                <c:pt idx="29">
                  <c:v>213475</c:v>
                </c:pt>
                <c:pt idx="30">
                  <c:v>226458</c:v>
                </c:pt>
                <c:pt idx="31">
                  <c:v>236746</c:v>
                </c:pt>
                <c:pt idx="32">
                  <c:v>335040</c:v>
                </c:pt>
                <c:pt idx="33">
                  <c:v>281418</c:v>
                </c:pt>
                <c:pt idx="34">
                  <c:v>284847</c:v>
                </c:pt>
                <c:pt idx="35">
                  <c:v>232809</c:v>
                </c:pt>
                <c:pt idx="36">
                  <c:v>373984</c:v>
                </c:pt>
                <c:pt idx="37">
                  <c:v>145106</c:v>
                </c:pt>
                <c:pt idx="38">
                  <c:v>341373</c:v>
                </c:pt>
                <c:pt idx="39">
                  <c:v>178992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D8EA-42F4-98AA-9CE716F1D65B}"/>
            </c:ext>
          </c:extLst>
        </c:ser>
        <c:ser>
          <c:idx val="11"/>
          <c:order val="11"/>
          <c:tx>
            <c:v>P 0.001</c:v>
          </c:tx>
          <c:spPr>
            <a:solidFill>
              <a:srgbClr val="6D6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'iterations_time_eps_0.01-refere'!$S$15:$BF$15</c:f>
              <c:numCache>
                <c:formatCode>General</c:formatCode>
                <c:ptCount val="40"/>
                <c:pt idx="0">
                  <c:v>4</c:v>
                </c:pt>
                <c:pt idx="1">
                  <c:v>253507</c:v>
                </c:pt>
                <c:pt idx="2">
                  <c:v>11142</c:v>
                </c:pt>
                <c:pt idx="3">
                  <c:v>9035</c:v>
                </c:pt>
                <c:pt idx="4">
                  <c:v>5253</c:v>
                </c:pt>
                <c:pt idx="5">
                  <c:v>4706</c:v>
                </c:pt>
                <c:pt idx="6">
                  <c:v>5947</c:v>
                </c:pt>
                <c:pt idx="7">
                  <c:v>5697</c:v>
                </c:pt>
                <c:pt idx="8">
                  <c:v>4694</c:v>
                </c:pt>
                <c:pt idx="9">
                  <c:v>9882</c:v>
                </c:pt>
                <c:pt idx="10">
                  <c:v>4003</c:v>
                </c:pt>
                <c:pt idx="11">
                  <c:v>4742</c:v>
                </c:pt>
                <c:pt idx="12">
                  <c:v>5307</c:v>
                </c:pt>
                <c:pt idx="13">
                  <c:v>8479</c:v>
                </c:pt>
                <c:pt idx="14">
                  <c:v>53897</c:v>
                </c:pt>
                <c:pt idx="15">
                  <c:v>67135</c:v>
                </c:pt>
                <c:pt idx="16">
                  <c:v>46166</c:v>
                </c:pt>
                <c:pt idx="17">
                  <c:v>66026</c:v>
                </c:pt>
                <c:pt idx="18">
                  <c:v>99146</c:v>
                </c:pt>
                <c:pt idx="19">
                  <c:v>50112</c:v>
                </c:pt>
                <c:pt idx="20">
                  <c:v>95991</c:v>
                </c:pt>
                <c:pt idx="21">
                  <c:v>105169</c:v>
                </c:pt>
                <c:pt idx="22">
                  <c:v>95881</c:v>
                </c:pt>
                <c:pt idx="23">
                  <c:v>141221</c:v>
                </c:pt>
                <c:pt idx="24">
                  <c:v>151653</c:v>
                </c:pt>
                <c:pt idx="25">
                  <c:v>157915</c:v>
                </c:pt>
                <c:pt idx="26">
                  <c:v>160529</c:v>
                </c:pt>
                <c:pt idx="27">
                  <c:v>168904</c:v>
                </c:pt>
                <c:pt idx="28">
                  <c:v>190219</c:v>
                </c:pt>
                <c:pt idx="29">
                  <c:v>173608</c:v>
                </c:pt>
                <c:pt idx="30">
                  <c:v>196545</c:v>
                </c:pt>
                <c:pt idx="31">
                  <c:v>241343</c:v>
                </c:pt>
                <c:pt idx="32">
                  <c:v>308122</c:v>
                </c:pt>
                <c:pt idx="33">
                  <c:v>17308</c:v>
                </c:pt>
                <c:pt idx="34">
                  <c:v>265485</c:v>
                </c:pt>
                <c:pt idx="35">
                  <c:v>238675</c:v>
                </c:pt>
                <c:pt idx="36">
                  <c:v>64261</c:v>
                </c:pt>
                <c:pt idx="37">
                  <c:v>207289</c:v>
                </c:pt>
                <c:pt idx="38">
                  <c:v>358816</c:v>
                </c:pt>
                <c:pt idx="39">
                  <c:v>128050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D8EA-42F4-98AA-9CE716F1D65B}"/>
            </c:ext>
          </c:extLst>
        </c:ser>
        <c:ser>
          <c:idx val="12"/>
          <c:order val="12"/>
          <c:tx>
            <c:v>P 0.0005</c:v>
          </c:tx>
          <c:spPr>
            <a:solidFill>
              <a:srgbClr val="818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'iterations_time_eps_0.01-refere'!$S$16:$BF$16</c:f>
              <c:numCache>
                <c:formatCode>General</c:formatCode>
                <c:ptCount val="40"/>
                <c:pt idx="0">
                  <c:v>4</c:v>
                </c:pt>
                <c:pt idx="1">
                  <c:v>253575</c:v>
                </c:pt>
                <c:pt idx="2">
                  <c:v>12447</c:v>
                </c:pt>
                <c:pt idx="3">
                  <c:v>7039</c:v>
                </c:pt>
                <c:pt idx="4">
                  <c:v>5361</c:v>
                </c:pt>
                <c:pt idx="5">
                  <c:v>4972</c:v>
                </c:pt>
                <c:pt idx="6">
                  <c:v>6199</c:v>
                </c:pt>
                <c:pt idx="7">
                  <c:v>5851</c:v>
                </c:pt>
                <c:pt idx="8">
                  <c:v>3450</c:v>
                </c:pt>
                <c:pt idx="9">
                  <c:v>5066</c:v>
                </c:pt>
                <c:pt idx="10">
                  <c:v>15966</c:v>
                </c:pt>
                <c:pt idx="11">
                  <c:v>42691</c:v>
                </c:pt>
                <c:pt idx="12">
                  <c:v>11238</c:v>
                </c:pt>
                <c:pt idx="13">
                  <c:v>60109</c:v>
                </c:pt>
                <c:pt idx="14">
                  <c:v>8350</c:v>
                </c:pt>
                <c:pt idx="15">
                  <c:v>44567</c:v>
                </c:pt>
                <c:pt idx="16">
                  <c:v>40449</c:v>
                </c:pt>
                <c:pt idx="17">
                  <c:v>80241</c:v>
                </c:pt>
                <c:pt idx="18">
                  <c:v>81460</c:v>
                </c:pt>
                <c:pt idx="19">
                  <c:v>38943</c:v>
                </c:pt>
                <c:pt idx="20">
                  <c:v>52969</c:v>
                </c:pt>
                <c:pt idx="21">
                  <c:v>73626</c:v>
                </c:pt>
                <c:pt idx="22">
                  <c:v>81033</c:v>
                </c:pt>
                <c:pt idx="23">
                  <c:v>131420</c:v>
                </c:pt>
                <c:pt idx="24">
                  <c:v>150798</c:v>
                </c:pt>
                <c:pt idx="25">
                  <c:v>188470</c:v>
                </c:pt>
                <c:pt idx="26">
                  <c:v>203925</c:v>
                </c:pt>
                <c:pt idx="27">
                  <c:v>177726</c:v>
                </c:pt>
                <c:pt idx="28">
                  <c:v>191535</c:v>
                </c:pt>
                <c:pt idx="29">
                  <c:v>228426</c:v>
                </c:pt>
                <c:pt idx="30">
                  <c:v>224650</c:v>
                </c:pt>
                <c:pt idx="31">
                  <c:v>240208</c:v>
                </c:pt>
                <c:pt idx="32">
                  <c:v>157159</c:v>
                </c:pt>
                <c:pt idx="33">
                  <c:v>255968</c:v>
                </c:pt>
                <c:pt idx="34">
                  <c:v>257410</c:v>
                </c:pt>
                <c:pt idx="35">
                  <c:v>307110</c:v>
                </c:pt>
                <c:pt idx="36">
                  <c:v>321527</c:v>
                </c:pt>
                <c:pt idx="37">
                  <c:v>223344</c:v>
                </c:pt>
                <c:pt idx="38">
                  <c:v>368108</c:v>
                </c:pt>
                <c:pt idx="39">
                  <c:v>393628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D8EA-42F4-98AA-9CE716F1D65B}"/>
            </c:ext>
          </c:extLst>
        </c:ser>
        <c:ser>
          <c:idx val="13"/>
          <c:order val="13"/>
          <c:tx>
            <c:v>P 0.00025</c:v>
          </c:tx>
          <c:spPr>
            <a:solidFill>
              <a:srgbClr val="979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'iterations_time_eps_0.01-refere'!$S$17:$BF$17</c:f>
              <c:numCache>
                <c:formatCode>General</c:formatCode>
                <c:ptCount val="40"/>
                <c:pt idx="0">
                  <c:v>4</c:v>
                </c:pt>
                <c:pt idx="1">
                  <c:v>234405</c:v>
                </c:pt>
                <c:pt idx="2">
                  <c:v>11880</c:v>
                </c:pt>
                <c:pt idx="3">
                  <c:v>8026</c:v>
                </c:pt>
                <c:pt idx="4">
                  <c:v>7767</c:v>
                </c:pt>
                <c:pt idx="5">
                  <c:v>5405</c:v>
                </c:pt>
                <c:pt idx="6">
                  <c:v>6091</c:v>
                </c:pt>
                <c:pt idx="7">
                  <c:v>7003</c:v>
                </c:pt>
                <c:pt idx="8">
                  <c:v>4240</c:v>
                </c:pt>
                <c:pt idx="9">
                  <c:v>6108</c:v>
                </c:pt>
                <c:pt idx="10">
                  <c:v>3320</c:v>
                </c:pt>
                <c:pt idx="11">
                  <c:v>4700</c:v>
                </c:pt>
                <c:pt idx="12">
                  <c:v>4368</c:v>
                </c:pt>
                <c:pt idx="13">
                  <c:v>17501</c:v>
                </c:pt>
                <c:pt idx="14">
                  <c:v>39609</c:v>
                </c:pt>
                <c:pt idx="15">
                  <c:v>35346</c:v>
                </c:pt>
                <c:pt idx="16">
                  <c:v>27584</c:v>
                </c:pt>
                <c:pt idx="17">
                  <c:v>49446</c:v>
                </c:pt>
                <c:pt idx="18">
                  <c:v>86391</c:v>
                </c:pt>
                <c:pt idx="19">
                  <c:v>85037</c:v>
                </c:pt>
                <c:pt idx="20">
                  <c:v>106035</c:v>
                </c:pt>
                <c:pt idx="21">
                  <c:v>84991</c:v>
                </c:pt>
                <c:pt idx="22">
                  <c:v>78410</c:v>
                </c:pt>
                <c:pt idx="23">
                  <c:v>131208</c:v>
                </c:pt>
                <c:pt idx="24">
                  <c:v>127693</c:v>
                </c:pt>
                <c:pt idx="25">
                  <c:v>171693</c:v>
                </c:pt>
                <c:pt idx="26">
                  <c:v>182862</c:v>
                </c:pt>
                <c:pt idx="27">
                  <c:v>150638</c:v>
                </c:pt>
                <c:pt idx="28">
                  <c:v>229567</c:v>
                </c:pt>
                <c:pt idx="29">
                  <c:v>194627</c:v>
                </c:pt>
                <c:pt idx="30">
                  <c:v>231684</c:v>
                </c:pt>
                <c:pt idx="31">
                  <c:v>257239</c:v>
                </c:pt>
                <c:pt idx="32">
                  <c:v>255475</c:v>
                </c:pt>
                <c:pt idx="33">
                  <c:v>241301</c:v>
                </c:pt>
                <c:pt idx="34">
                  <c:v>243846</c:v>
                </c:pt>
                <c:pt idx="35">
                  <c:v>321339</c:v>
                </c:pt>
                <c:pt idx="36">
                  <c:v>346673</c:v>
                </c:pt>
                <c:pt idx="37">
                  <c:v>34280</c:v>
                </c:pt>
                <c:pt idx="38">
                  <c:v>362187</c:v>
                </c:pt>
                <c:pt idx="39">
                  <c:v>385342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D8EA-42F4-98AA-9CE716F1D65B}"/>
            </c:ext>
          </c:extLst>
        </c:ser>
        <c:ser>
          <c:idx val="14"/>
          <c:order val="14"/>
          <c:tx>
            <c:v>P 0.000125</c:v>
          </c:tx>
          <c:spPr>
            <a:solidFill>
              <a:srgbClr val="A7A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'iterations_time_eps_0.01-refere'!$S$18:$BF$18</c:f>
              <c:numCache>
                <c:formatCode>General</c:formatCode>
                <c:ptCount val="40"/>
                <c:pt idx="0">
                  <c:v>4</c:v>
                </c:pt>
                <c:pt idx="1">
                  <c:v>278962</c:v>
                </c:pt>
                <c:pt idx="2">
                  <c:v>12813</c:v>
                </c:pt>
                <c:pt idx="3">
                  <c:v>8421</c:v>
                </c:pt>
                <c:pt idx="4">
                  <c:v>5501</c:v>
                </c:pt>
                <c:pt idx="5">
                  <c:v>5637</c:v>
                </c:pt>
                <c:pt idx="6">
                  <c:v>7074</c:v>
                </c:pt>
                <c:pt idx="7">
                  <c:v>5174</c:v>
                </c:pt>
                <c:pt idx="8">
                  <c:v>4772</c:v>
                </c:pt>
                <c:pt idx="9">
                  <c:v>6677</c:v>
                </c:pt>
                <c:pt idx="10">
                  <c:v>5952</c:v>
                </c:pt>
                <c:pt idx="11">
                  <c:v>16026</c:v>
                </c:pt>
                <c:pt idx="12">
                  <c:v>7287</c:v>
                </c:pt>
                <c:pt idx="13">
                  <c:v>25283</c:v>
                </c:pt>
                <c:pt idx="14">
                  <c:v>32587</c:v>
                </c:pt>
                <c:pt idx="15">
                  <c:v>70111</c:v>
                </c:pt>
                <c:pt idx="16">
                  <c:v>58381</c:v>
                </c:pt>
                <c:pt idx="17">
                  <c:v>41005</c:v>
                </c:pt>
                <c:pt idx="18">
                  <c:v>86442</c:v>
                </c:pt>
                <c:pt idx="19">
                  <c:v>104858</c:v>
                </c:pt>
                <c:pt idx="20">
                  <c:v>97716</c:v>
                </c:pt>
                <c:pt idx="21">
                  <c:v>113548</c:v>
                </c:pt>
                <c:pt idx="22">
                  <c:v>124471</c:v>
                </c:pt>
                <c:pt idx="23">
                  <c:v>141244</c:v>
                </c:pt>
                <c:pt idx="24">
                  <c:v>151607</c:v>
                </c:pt>
                <c:pt idx="25">
                  <c:v>79874</c:v>
                </c:pt>
                <c:pt idx="26">
                  <c:v>210909</c:v>
                </c:pt>
                <c:pt idx="27">
                  <c:v>176100</c:v>
                </c:pt>
                <c:pt idx="28">
                  <c:v>118715</c:v>
                </c:pt>
                <c:pt idx="29">
                  <c:v>185139</c:v>
                </c:pt>
                <c:pt idx="30">
                  <c:v>196953</c:v>
                </c:pt>
                <c:pt idx="31">
                  <c:v>178741</c:v>
                </c:pt>
                <c:pt idx="32">
                  <c:v>267185</c:v>
                </c:pt>
                <c:pt idx="33">
                  <c:v>244761</c:v>
                </c:pt>
                <c:pt idx="34">
                  <c:v>291807</c:v>
                </c:pt>
                <c:pt idx="35">
                  <c:v>178388</c:v>
                </c:pt>
                <c:pt idx="36">
                  <c:v>293113</c:v>
                </c:pt>
                <c:pt idx="37">
                  <c:v>371712</c:v>
                </c:pt>
                <c:pt idx="38">
                  <c:v>372802</c:v>
                </c:pt>
                <c:pt idx="39">
                  <c:v>384871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D8EA-42F4-98AA-9CE716F1D65B}"/>
            </c:ext>
          </c:extLst>
        </c:ser>
        <c:ser>
          <c:idx val="15"/>
          <c:order val="15"/>
          <c:tx>
            <c:v>P 0.0000625</c:v>
          </c:tx>
          <c:spPr>
            <a:solidFill>
              <a:srgbClr val="B7B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'iterations_time_eps_0.01-refere'!$S$19:$BF$19</c:f>
              <c:numCache>
                <c:formatCode>General</c:formatCode>
                <c:ptCount val="40"/>
                <c:pt idx="0">
                  <c:v>4</c:v>
                </c:pt>
                <c:pt idx="1">
                  <c:v>209189</c:v>
                </c:pt>
                <c:pt idx="2">
                  <c:v>9750</c:v>
                </c:pt>
                <c:pt idx="3">
                  <c:v>5414</c:v>
                </c:pt>
                <c:pt idx="4">
                  <c:v>6319</c:v>
                </c:pt>
                <c:pt idx="5">
                  <c:v>5332</c:v>
                </c:pt>
                <c:pt idx="6">
                  <c:v>4841</c:v>
                </c:pt>
                <c:pt idx="7">
                  <c:v>5672</c:v>
                </c:pt>
                <c:pt idx="8">
                  <c:v>4663</c:v>
                </c:pt>
                <c:pt idx="9">
                  <c:v>6203</c:v>
                </c:pt>
                <c:pt idx="10">
                  <c:v>5457</c:v>
                </c:pt>
                <c:pt idx="11">
                  <c:v>5646</c:v>
                </c:pt>
                <c:pt idx="12">
                  <c:v>8162</c:v>
                </c:pt>
                <c:pt idx="13">
                  <c:v>51206</c:v>
                </c:pt>
                <c:pt idx="14">
                  <c:v>48404</c:v>
                </c:pt>
                <c:pt idx="15">
                  <c:v>67989</c:v>
                </c:pt>
                <c:pt idx="16">
                  <c:v>72731</c:v>
                </c:pt>
                <c:pt idx="17">
                  <c:v>82351</c:v>
                </c:pt>
                <c:pt idx="18">
                  <c:v>105557</c:v>
                </c:pt>
                <c:pt idx="19">
                  <c:v>30861</c:v>
                </c:pt>
                <c:pt idx="20">
                  <c:v>63852</c:v>
                </c:pt>
                <c:pt idx="21">
                  <c:v>118966</c:v>
                </c:pt>
                <c:pt idx="22">
                  <c:v>9116</c:v>
                </c:pt>
                <c:pt idx="23">
                  <c:v>155595</c:v>
                </c:pt>
                <c:pt idx="24">
                  <c:v>168771</c:v>
                </c:pt>
                <c:pt idx="25">
                  <c:v>160903</c:v>
                </c:pt>
                <c:pt idx="26">
                  <c:v>195193</c:v>
                </c:pt>
                <c:pt idx="27">
                  <c:v>205718</c:v>
                </c:pt>
                <c:pt idx="28">
                  <c:v>120573</c:v>
                </c:pt>
                <c:pt idx="29">
                  <c:v>170249</c:v>
                </c:pt>
                <c:pt idx="30">
                  <c:v>244942</c:v>
                </c:pt>
                <c:pt idx="31">
                  <c:v>162423</c:v>
                </c:pt>
                <c:pt idx="32">
                  <c:v>254559</c:v>
                </c:pt>
                <c:pt idx="33">
                  <c:v>291856</c:v>
                </c:pt>
                <c:pt idx="34">
                  <c:v>267882</c:v>
                </c:pt>
                <c:pt idx="35">
                  <c:v>264921</c:v>
                </c:pt>
                <c:pt idx="36">
                  <c:v>335144</c:v>
                </c:pt>
                <c:pt idx="37">
                  <c:v>354526</c:v>
                </c:pt>
                <c:pt idx="38">
                  <c:v>210637</c:v>
                </c:pt>
                <c:pt idx="39">
                  <c:v>422748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D8EA-42F4-98AA-9CE716F1D65B}"/>
            </c:ext>
          </c:extLst>
        </c:ser>
        <c:ser>
          <c:idx val="16"/>
          <c:order val="16"/>
          <c:tx>
            <c:v>P 0.00003125</c:v>
          </c:tx>
          <c:spPr>
            <a:solidFill>
              <a:srgbClr val="C5C5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'iterations_time_eps_0.01-refere'!$S$20:$BF$20</c:f>
              <c:numCache>
                <c:formatCode>General</c:formatCode>
                <c:ptCount val="40"/>
                <c:pt idx="0">
                  <c:v>4</c:v>
                </c:pt>
                <c:pt idx="1">
                  <c:v>227091</c:v>
                </c:pt>
                <c:pt idx="2">
                  <c:v>12685</c:v>
                </c:pt>
                <c:pt idx="3">
                  <c:v>8059</c:v>
                </c:pt>
                <c:pt idx="4">
                  <c:v>6663</c:v>
                </c:pt>
                <c:pt idx="5">
                  <c:v>6475</c:v>
                </c:pt>
                <c:pt idx="6">
                  <c:v>5593</c:v>
                </c:pt>
                <c:pt idx="7">
                  <c:v>7052</c:v>
                </c:pt>
                <c:pt idx="8">
                  <c:v>6223</c:v>
                </c:pt>
                <c:pt idx="9">
                  <c:v>7992</c:v>
                </c:pt>
                <c:pt idx="10">
                  <c:v>18888</c:v>
                </c:pt>
                <c:pt idx="11">
                  <c:v>7263</c:v>
                </c:pt>
                <c:pt idx="12">
                  <c:v>10174</c:v>
                </c:pt>
                <c:pt idx="13">
                  <c:v>20255</c:v>
                </c:pt>
                <c:pt idx="14">
                  <c:v>28016</c:v>
                </c:pt>
                <c:pt idx="15">
                  <c:v>7288</c:v>
                </c:pt>
                <c:pt idx="16">
                  <c:v>4012</c:v>
                </c:pt>
                <c:pt idx="17">
                  <c:v>10352</c:v>
                </c:pt>
                <c:pt idx="18">
                  <c:v>11446</c:v>
                </c:pt>
                <c:pt idx="19">
                  <c:v>7607</c:v>
                </c:pt>
                <c:pt idx="20">
                  <c:v>16043</c:v>
                </c:pt>
                <c:pt idx="21">
                  <c:v>105880</c:v>
                </c:pt>
                <c:pt idx="22">
                  <c:v>11044</c:v>
                </c:pt>
                <c:pt idx="23">
                  <c:v>113737</c:v>
                </c:pt>
                <c:pt idx="24">
                  <c:v>76977</c:v>
                </c:pt>
                <c:pt idx="25">
                  <c:v>145375</c:v>
                </c:pt>
                <c:pt idx="26">
                  <c:v>55622</c:v>
                </c:pt>
                <c:pt idx="27">
                  <c:v>232528</c:v>
                </c:pt>
                <c:pt idx="28">
                  <c:v>61156</c:v>
                </c:pt>
                <c:pt idx="29">
                  <c:v>8146</c:v>
                </c:pt>
                <c:pt idx="30">
                  <c:v>218380</c:v>
                </c:pt>
                <c:pt idx="31">
                  <c:v>274897</c:v>
                </c:pt>
                <c:pt idx="32">
                  <c:v>156190</c:v>
                </c:pt>
                <c:pt idx="33">
                  <c:v>298510</c:v>
                </c:pt>
                <c:pt idx="34">
                  <c:v>167368</c:v>
                </c:pt>
                <c:pt idx="35">
                  <c:v>22817</c:v>
                </c:pt>
                <c:pt idx="36">
                  <c:v>321287</c:v>
                </c:pt>
                <c:pt idx="37">
                  <c:v>314683</c:v>
                </c:pt>
                <c:pt idx="38">
                  <c:v>303920</c:v>
                </c:pt>
                <c:pt idx="39">
                  <c:v>388997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D8EA-42F4-98AA-9CE716F1D65B}"/>
            </c:ext>
          </c:extLst>
        </c:ser>
        <c:ser>
          <c:idx val="17"/>
          <c:order val="17"/>
          <c:tx>
            <c:v>P 0.000015625</c:v>
          </c:tx>
          <c:spPr>
            <a:solidFill>
              <a:srgbClr val="D9D9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'iterations_time_eps_0.01-refere'!$S$21:$BF$21</c:f>
              <c:numCache>
                <c:formatCode>General</c:formatCode>
                <c:ptCount val="40"/>
                <c:pt idx="0">
                  <c:v>4</c:v>
                </c:pt>
                <c:pt idx="1">
                  <c:v>197788</c:v>
                </c:pt>
                <c:pt idx="2">
                  <c:v>7272</c:v>
                </c:pt>
                <c:pt idx="3">
                  <c:v>8429</c:v>
                </c:pt>
                <c:pt idx="4">
                  <c:v>6665</c:v>
                </c:pt>
                <c:pt idx="5">
                  <c:v>6747</c:v>
                </c:pt>
                <c:pt idx="6">
                  <c:v>5408</c:v>
                </c:pt>
                <c:pt idx="7">
                  <c:v>6235</c:v>
                </c:pt>
                <c:pt idx="8">
                  <c:v>5416</c:v>
                </c:pt>
                <c:pt idx="9">
                  <c:v>6889</c:v>
                </c:pt>
                <c:pt idx="10">
                  <c:v>7457</c:v>
                </c:pt>
                <c:pt idx="11">
                  <c:v>7017</c:v>
                </c:pt>
                <c:pt idx="12">
                  <c:v>38698</c:v>
                </c:pt>
                <c:pt idx="13">
                  <c:v>51345</c:v>
                </c:pt>
                <c:pt idx="14">
                  <c:v>5527</c:v>
                </c:pt>
                <c:pt idx="15">
                  <c:v>32576</c:v>
                </c:pt>
                <c:pt idx="16">
                  <c:v>66118</c:v>
                </c:pt>
                <c:pt idx="17">
                  <c:v>8629</c:v>
                </c:pt>
                <c:pt idx="18">
                  <c:v>8241</c:v>
                </c:pt>
                <c:pt idx="19">
                  <c:v>81818</c:v>
                </c:pt>
                <c:pt idx="20">
                  <c:v>106430</c:v>
                </c:pt>
                <c:pt idx="21">
                  <c:v>102147</c:v>
                </c:pt>
                <c:pt idx="22">
                  <c:v>108372</c:v>
                </c:pt>
                <c:pt idx="23">
                  <c:v>145358</c:v>
                </c:pt>
                <c:pt idx="24">
                  <c:v>156559</c:v>
                </c:pt>
                <c:pt idx="25">
                  <c:v>122162</c:v>
                </c:pt>
                <c:pt idx="26">
                  <c:v>192259</c:v>
                </c:pt>
                <c:pt idx="27">
                  <c:v>189682</c:v>
                </c:pt>
                <c:pt idx="28">
                  <c:v>223993</c:v>
                </c:pt>
                <c:pt idx="29">
                  <c:v>257069</c:v>
                </c:pt>
                <c:pt idx="30">
                  <c:v>69475</c:v>
                </c:pt>
                <c:pt idx="31">
                  <c:v>236443</c:v>
                </c:pt>
                <c:pt idx="32">
                  <c:v>304389</c:v>
                </c:pt>
                <c:pt idx="33">
                  <c:v>257177</c:v>
                </c:pt>
                <c:pt idx="34">
                  <c:v>303984</c:v>
                </c:pt>
                <c:pt idx="35">
                  <c:v>306866</c:v>
                </c:pt>
                <c:pt idx="36">
                  <c:v>316059</c:v>
                </c:pt>
                <c:pt idx="37">
                  <c:v>333903</c:v>
                </c:pt>
                <c:pt idx="38">
                  <c:v>405983</c:v>
                </c:pt>
                <c:pt idx="39">
                  <c:v>335368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D8EA-42F4-98AA-9CE716F1D6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4048648"/>
        <c:axId val="804051208"/>
      </c:barChart>
      <c:catAx>
        <c:axId val="804048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51208"/>
        <c:crosses val="autoZero"/>
        <c:auto val="1"/>
        <c:lblAlgn val="ctr"/>
        <c:lblOffset val="100"/>
        <c:noMultiLvlLbl val="0"/>
      </c:catAx>
      <c:valAx>
        <c:axId val="804051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48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Times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Reference</c:v>
          </c:tx>
          <c:spPr>
            <a:solidFill>
              <a:schemeClr val="accent2"/>
            </a:solidFill>
            <a:ln w="15875">
              <a:solidFill>
                <a:schemeClr val="accent2"/>
              </a:solidFill>
            </a:ln>
            <a:effectLst/>
          </c:spPr>
          <c:invertIfNegative val="0"/>
          <c:cat>
            <c:numRef>
              <c:f>'iterations_time_eps_0.01-refere'!$S$2:$BF$2</c:f>
              <c:numCache>
                <c:formatCode>General</c:formatCode>
                <c:ptCount val="40"/>
                <c:pt idx="0">
                  <c:v>0.5</c:v>
                </c:pt>
                <c:pt idx="1">
                  <c:v>1.0128205128205101</c:v>
                </c:pt>
                <c:pt idx="2">
                  <c:v>1.52564102564102</c:v>
                </c:pt>
                <c:pt idx="3">
                  <c:v>2.0384615384615299</c:v>
                </c:pt>
                <c:pt idx="4">
                  <c:v>2.5512820512820502</c:v>
                </c:pt>
                <c:pt idx="5">
                  <c:v>3.0641025641025599</c:v>
                </c:pt>
                <c:pt idx="6">
                  <c:v>3.57692307692307</c:v>
                </c:pt>
                <c:pt idx="7">
                  <c:v>4.0897435897435797</c:v>
                </c:pt>
                <c:pt idx="8">
                  <c:v>4.6025641025641004</c:v>
                </c:pt>
                <c:pt idx="9">
                  <c:v>5.1153846153846096</c:v>
                </c:pt>
                <c:pt idx="10">
                  <c:v>5.6282051282051198</c:v>
                </c:pt>
                <c:pt idx="11">
                  <c:v>6.1410256410256396</c:v>
                </c:pt>
                <c:pt idx="12">
                  <c:v>6.6538461538461497</c:v>
                </c:pt>
                <c:pt idx="13">
                  <c:v>7.1666666666666599</c:v>
                </c:pt>
                <c:pt idx="14">
                  <c:v>7.67948717948717</c:v>
                </c:pt>
                <c:pt idx="15">
                  <c:v>8.1923076923076898</c:v>
                </c:pt>
                <c:pt idx="16">
                  <c:v>8.7051282051282008</c:v>
                </c:pt>
                <c:pt idx="17">
                  <c:v>9.2179487179487101</c:v>
                </c:pt>
                <c:pt idx="18">
                  <c:v>9.7307692307692299</c:v>
                </c:pt>
                <c:pt idx="19">
                  <c:v>10.2435897435897</c:v>
                </c:pt>
                <c:pt idx="20">
                  <c:v>10.7564102564102</c:v>
                </c:pt>
                <c:pt idx="21">
                  <c:v>11.269230769230701</c:v>
                </c:pt>
                <c:pt idx="22">
                  <c:v>11.782051282051199</c:v>
                </c:pt>
                <c:pt idx="23">
                  <c:v>12.2948717948717</c:v>
                </c:pt>
                <c:pt idx="24">
                  <c:v>12.807692307692299</c:v>
                </c:pt>
                <c:pt idx="25">
                  <c:v>13.3205128205128</c:v>
                </c:pt>
                <c:pt idx="26">
                  <c:v>13.8333333333333</c:v>
                </c:pt>
                <c:pt idx="27">
                  <c:v>14.346153846153801</c:v>
                </c:pt>
                <c:pt idx="28">
                  <c:v>14.858974358974301</c:v>
                </c:pt>
                <c:pt idx="29">
                  <c:v>15.371794871794799</c:v>
                </c:pt>
                <c:pt idx="30">
                  <c:v>15.8846153846153</c:v>
                </c:pt>
                <c:pt idx="31">
                  <c:v>16.397435897435798</c:v>
                </c:pt>
                <c:pt idx="32">
                  <c:v>16.910256410256402</c:v>
                </c:pt>
                <c:pt idx="33">
                  <c:v>17.423076923076898</c:v>
                </c:pt>
                <c:pt idx="34">
                  <c:v>17.935897435897399</c:v>
                </c:pt>
                <c:pt idx="35">
                  <c:v>18.448717948717899</c:v>
                </c:pt>
                <c:pt idx="36">
                  <c:v>18.9615384615384</c:v>
                </c:pt>
                <c:pt idx="37">
                  <c:v>19.4743589743589</c:v>
                </c:pt>
                <c:pt idx="38">
                  <c:v>19.9871794871794</c:v>
                </c:pt>
                <c:pt idx="39">
                  <c:v>20.499999999999901</c:v>
                </c:pt>
              </c:numCache>
            </c:numRef>
          </c:cat>
          <c:val>
            <c:numRef>
              <c:f>'iterations_time_eps_0.01-refere'!$S$4:$BF$4</c:f>
              <c:numCache>
                <c:formatCode>General</c:formatCode>
                <c:ptCount val="40"/>
                <c:pt idx="0">
                  <c:v>88733800</c:v>
                </c:pt>
                <c:pt idx="1">
                  <c:v>6802096200</c:v>
                </c:pt>
                <c:pt idx="2">
                  <c:v>837811000</c:v>
                </c:pt>
                <c:pt idx="3">
                  <c:v>648209600</c:v>
                </c:pt>
                <c:pt idx="4">
                  <c:v>642883000</c:v>
                </c:pt>
                <c:pt idx="5">
                  <c:v>941005800</c:v>
                </c:pt>
                <c:pt idx="6">
                  <c:v>1077828000</c:v>
                </c:pt>
                <c:pt idx="7">
                  <c:v>1250467100</c:v>
                </c:pt>
                <c:pt idx="8">
                  <c:v>1425105400</c:v>
                </c:pt>
                <c:pt idx="9">
                  <c:v>1659626300</c:v>
                </c:pt>
                <c:pt idx="10">
                  <c:v>1874257500</c:v>
                </c:pt>
                <c:pt idx="11">
                  <c:v>2096478800</c:v>
                </c:pt>
                <c:pt idx="12">
                  <c:v>2530448100</c:v>
                </c:pt>
                <c:pt idx="13">
                  <c:v>3870304500</c:v>
                </c:pt>
                <c:pt idx="14">
                  <c:v>4495233600</c:v>
                </c:pt>
                <c:pt idx="15">
                  <c:v>5220466300</c:v>
                </c:pt>
                <c:pt idx="16">
                  <c:v>6261179400</c:v>
                </c:pt>
                <c:pt idx="17">
                  <c:v>6177465800</c:v>
                </c:pt>
                <c:pt idx="18">
                  <c:v>6626947900</c:v>
                </c:pt>
                <c:pt idx="19">
                  <c:v>6637705500</c:v>
                </c:pt>
                <c:pt idx="20">
                  <c:v>6475830600</c:v>
                </c:pt>
                <c:pt idx="21">
                  <c:v>6579021900</c:v>
                </c:pt>
                <c:pt idx="22">
                  <c:v>6584530900</c:v>
                </c:pt>
                <c:pt idx="23">
                  <c:v>6503958600</c:v>
                </c:pt>
                <c:pt idx="24">
                  <c:v>6750866800</c:v>
                </c:pt>
                <c:pt idx="25">
                  <c:v>6517097300</c:v>
                </c:pt>
                <c:pt idx="26">
                  <c:v>6486986099</c:v>
                </c:pt>
                <c:pt idx="27">
                  <c:v>6505934201</c:v>
                </c:pt>
                <c:pt idx="28">
                  <c:v>6507352500</c:v>
                </c:pt>
                <c:pt idx="29">
                  <c:v>6472544499</c:v>
                </c:pt>
                <c:pt idx="30">
                  <c:v>6529567000</c:v>
                </c:pt>
                <c:pt idx="31">
                  <c:v>6698528399</c:v>
                </c:pt>
                <c:pt idx="32">
                  <c:v>6578249501</c:v>
                </c:pt>
                <c:pt idx="33">
                  <c:v>6518114999</c:v>
                </c:pt>
                <c:pt idx="34">
                  <c:v>6538745400</c:v>
                </c:pt>
                <c:pt idx="35">
                  <c:v>6528151800</c:v>
                </c:pt>
                <c:pt idx="36">
                  <c:v>6532175401</c:v>
                </c:pt>
                <c:pt idx="37">
                  <c:v>6607449200</c:v>
                </c:pt>
                <c:pt idx="38">
                  <c:v>6542068299</c:v>
                </c:pt>
                <c:pt idx="39">
                  <c:v>6567169501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B5-46DF-B824-3FD72F27C6B2}"/>
            </c:ext>
          </c:extLst>
        </c:ser>
        <c:ser>
          <c:idx val="0"/>
          <c:order val="1"/>
          <c:tx>
            <c:v>P 1.024</c:v>
          </c:tx>
          <c:spPr>
            <a:solidFill>
              <a:srgbClr val="000000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'iterations_time_eps_0.01-refere'!$S$23:$BF$23</c:f>
              <c:numCache>
                <c:formatCode>General</c:formatCode>
                <c:ptCount val="40"/>
                <c:pt idx="0">
                  <c:v>645000</c:v>
                </c:pt>
                <c:pt idx="1">
                  <c:v>7966667600</c:v>
                </c:pt>
                <c:pt idx="2">
                  <c:v>346476500</c:v>
                </c:pt>
                <c:pt idx="3">
                  <c:v>292547800</c:v>
                </c:pt>
                <c:pt idx="4">
                  <c:v>212663600</c:v>
                </c:pt>
                <c:pt idx="5">
                  <c:v>201498600</c:v>
                </c:pt>
                <c:pt idx="6">
                  <c:v>198918900</c:v>
                </c:pt>
                <c:pt idx="7">
                  <c:v>173793500</c:v>
                </c:pt>
                <c:pt idx="8">
                  <c:v>619047000</c:v>
                </c:pt>
                <c:pt idx="9">
                  <c:v>886392800</c:v>
                </c:pt>
                <c:pt idx="10">
                  <c:v>1312520500</c:v>
                </c:pt>
                <c:pt idx="11">
                  <c:v>1510738300</c:v>
                </c:pt>
                <c:pt idx="12">
                  <c:v>1293969600</c:v>
                </c:pt>
                <c:pt idx="13">
                  <c:v>2398200200</c:v>
                </c:pt>
                <c:pt idx="14">
                  <c:v>2364048800</c:v>
                </c:pt>
                <c:pt idx="15">
                  <c:v>3142431300</c:v>
                </c:pt>
                <c:pt idx="16">
                  <c:v>2688280300</c:v>
                </c:pt>
                <c:pt idx="17">
                  <c:v>3747323000</c:v>
                </c:pt>
                <c:pt idx="18">
                  <c:v>2130627100</c:v>
                </c:pt>
                <c:pt idx="19">
                  <c:v>2369217500</c:v>
                </c:pt>
                <c:pt idx="20">
                  <c:v>4104864500</c:v>
                </c:pt>
                <c:pt idx="21">
                  <c:v>5684616200</c:v>
                </c:pt>
                <c:pt idx="22">
                  <c:v>3854201000</c:v>
                </c:pt>
                <c:pt idx="23">
                  <c:v>984576500</c:v>
                </c:pt>
                <c:pt idx="24">
                  <c:v>3549325200</c:v>
                </c:pt>
                <c:pt idx="25">
                  <c:v>741087400</c:v>
                </c:pt>
                <c:pt idx="26">
                  <c:v>8242373299</c:v>
                </c:pt>
                <c:pt idx="27">
                  <c:v>5969869500</c:v>
                </c:pt>
                <c:pt idx="28">
                  <c:v>9466285100</c:v>
                </c:pt>
                <c:pt idx="29">
                  <c:v>7411102499</c:v>
                </c:pt>
                <c:pt idx="30">
                  <c:v>9754072901</c:v>
                </c:pt>
                <c:pt idx="31">
                  <c:v>3999301200</c:v>
                </c:pt>
                <c:pt idx="32">
                  <c:v>10845273999</c:v>
                </c:pt>
                <c:pt idx="33">
                  <c:v>2417936400</c:v>
                </c:pt>
                <c:pt idx="34">
                  <c:v>13009591900</c:v>
                </c:pt>
                <c:pt idx="35">
                  <c:v>8995456600</c:v>
                </c:pt>
                <c:pt idx="36">
                  <c:v>17630799200</c:v>
                </c:pt>
                <c:pt idx="37">
                  <c:v>11614606200</c:v>
                </c:pt>
                <c:pt idx="38">
                  <c:v>11980982099</c:v>
                </c:pt>
                <c:pt idx="39">
                  <c:v>17449613100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B5-46DF-B824-3FD72F27C6B2}"/>
            </c:ext>
          </c:extLst>
        </c:ser>
        <c:ser>
          <c:idx val="2"/>
          <c:order val="2"/>
          <c:tx>
            <c:v>P 0.512</c:v>
          </c:tx>
          <c:spPr>
            <a:solidFill>
              <a:srgbClr val="00003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'iterations_time_eps_0.01-refere'!$S$24:$BF$24</c:f>
              <c:numCache>
                <c:formatCode>General</c:formatCode>
                <c:ptCount val="40"/>
                <c:pt idx="0">
                  <c:v>1129100</c:v>
                </c:pt>
                <c:pt idx="1">
                  <c:v>7918511300</c:v>
                </c:pt>
                <c:pt idx="2">
                  <c:v>346729400</c:v>
                </c:pt>
                <c:pt idx="3">
                  <c:v>281185300</c:v>
                </c:pt>
                <c:pt idx="4">
                  <c:v>219142100</c:v>
                </c:pt>
                <c:pt idx="5">
                  <c:v>197830300</c:v>
                </c:pt>
                <c:pt idx="6">
                  <c:v>199410900</c:v>
                </c:pt>
                <c:pt idx="7">
                  <c:v>178442100</c:v>
                </c:pt>
                <c:pt idx="8">
                  <c:v>615276200</c:v>
                </c:pt>
                <c:pt idx="9">
                  <c:v>882081100</c:v>
                </c:pt>
                <c:pt idx="10">
                  <c:v>1297923300</c:v>
                </c:pt>
                <c:pt idx="11">
                  <c:v>1510955200</c:v>
                </c:pt>
                <c:pt idx="12">
                  <c:v>1305736400</c:v>
                </c:pt>
                <c:pt idx="13">
                  <c:v>2349455700</c:v>
                </c:pt>
                <c:pt idx="14">
                  <c:v>2427807200</c:v>
                </c:pt>
                <c:pt idx="15">
                  <c:v>3110802600</c:v>
                </c:pt>
                <c:pt idx="16">
                  <c:v>2692885600</c:v>
                </c:pt>
                <c:pt idx="17">
                  <c:v>3806527300</c:v>
                </c:pt>
                <c:pt idx="18">
                  <c:v>2073398200</c:v>
                </c:pt>
                <c:pt idx="19">
                  <c:v>2330619500</c:v>
                </c:pt>
                <c:pt idx="20">
                  <c:v>4117057500</c:v>
                </c:pt>
                <c:pt idx="21">
                  <c:v>5690897900</c:v>
                </c:pt>
                <c:pt idx="22">
                  <c:v>3825750100</c:v>
                </c:pt>
                <c:pt idx="23">
                  <c:v>967136600</c:v>
                </c:pt>
                <c:pt idx="24">
                  <c:v>3492291500</c:v>
                </c:pt>
                <c:pt idx="25">
                  <c:v>752877700</c:v>
                </c:pt>
                <c:pt idx="26">
                  <c:v>8267765700</c:v>
                </c:pt>
                <c:pt idx="27">
                  <c:v>5937254800</c:v>
                </c:pt>
                <c:pt idx="28">
                  <c:v>9457584999</c:v>
                </c:pt>
                <c:pt idx="29">
                  <c:v>7389772999</c:v>
                </c:pt>
                <c:pt idx="30">
                  <c:v>10355018501</c:v>
                </c:pt>
                <c:pt idx="31">
                  <c:v>3805846200</c:v>
                </c:pt>
                <c:pt idx="32">
                  <c:v>10755466399</c:v>
                </c:pt>
                <c:pt idx="33">
                  <c:v>2412839200</c:v>
                </c:pt>
                <c:pt idx="34">
                  <c:v>13002901000</c:v>
                </c:pt>
                <c:pt idx="35">
                  <c:v>8996150900</c:v>
                </c:pt>
                <c:pt idx="36">
                  <c:v>17544152700</c:v>
                </c:pt>
                <c:pt idx="37">
                  <c:v>11751910600</c:v>
                </c:pt>
                <c:pt idx="38">
                  <c:v>11921984899</c:v>
                </c:pt>
                <c:pt idx="39">
                  <c:v>17481104300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EB5-46DF-B824-3FD72F27C6B2}"/>
            </c:ext>
          </c:extLst>
        </c:ser>
        <c:ser>
          <c:idx val="5"/>
          <c:order val="3"/>
          <c:tx>
            <c:v>P 0.256</c:v>
          </c:tx>
          <c:spPr>
            <a:solidFill>
              <a:srgbClr val="000058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'iterations_time_eps_0.01-refere'!$S$25:$BF$25</c:f>
              <c:numCache>
                <c:formatCode>General</c:formatCode>
                <c:ptCount val="40"/>
                <c:pt idx="0">
                  <c:v>648500</c:v>
                </c:pt>
                <c:pt idx="1">
                  <c:v>8030832700</c:v>
                </c:pt>
                <c:pt idx="2">
                  <c:v>344764500</c:v>
                </c:pt>
                <c:pt idx="3">
                  <c:v>273038400</c:v>
                </c:pt>
                <c:pt idx="4">
                  <c:v>218036200</c:v>
                </c:pt>
                <c:pt idx="5">
                  <c:v>196671000</c:v>
                </c:pt>
                <c:pt idx="6">
                  <c:v>202260800</c:v>
                </c:pt>
                <c:pt idx="7">
                  <c:v>176392000</c:v>
                </c:pt>
                <c:pt idx="8">
                  <c:v>620072100</c:v>
                </c:pt>
                <c:pt idx="9">
                  <c:v>920264400</c:v>
                </c:pt>
                <c:pt idx="10">
                  <c:v>1313068000</c:v>
                </c:pt>
                <c:pt idx="11">
                  <c:v>1521806900</c:v>
                </c:pt>
                <c:pt idx="12">
                  <c:v>1284555800</c:v>
                </c:pt>
                <c:pt idx="13">
                  <c:v>2348117700</c:v>
                </c:pt>
                <c:pt idx="14">
                  <c:v>2387932900</c:v>
                </c:pt>
                <c:pt idx="15">
                  <c:v>3145695300</c:v>
                </c:pt>
                <c:pt idx="16">
                  <c:v>2716274600</c:v>
                </c:pt>
                <c:pt idx="17">
                  <c:v>3738840300</c:v>
                </c:pt>
                <c:pt idx="18">
                  <c:v>2108808000</c:v>
                </c:pt>
                <c:pt idx="19">
                  <c:v>2294100300</c:v>
                </c:pt>
                <c:pt idx="20">
                  <c:v>4232497300</c:v>
                </c:pt>
                <c:pt idx="21">
                  <c:v>5767385100</c:v>
                </c:pt>
                <c:pt idx="22">
                  <c:v>3820713200</c:v>
                </c:pt>
                <c:pt idx="23">
                  <c:v>950004400</c:v>
                </c:pt>
                <c:pt idx="24">
                  <c:v>3529234700</c:v>
                </c:pt>
                <c:pt idx="25">
                  <c:v>1667904800</c:v>
                </c:pt>
                <c:pt idx="26">
                  <c:v>8229590200</c:v>
                </c:pt>
                <c:pt idx="27">
                  <c:v>5964166100</c:v>
                </c:pt>
                <c:pt idx="28">
                  <c:v>9607556799</c:v>
                </c:pt>
                <c:pt idx="29">
                  <c:v>7347302300</c:v>
                </c:pt>
                <c:pt idx="30">
                  <c:v>10034021300</c:v>
                </c:pt>
                <c:pt idx="31">
                  <c:v>3709289601</c:v>
                </c:pt>
                <c:pt idx="32">
                  <c:v>10842286400</c:v>
                </c:pt>
                <c:pt idx="33">
                  <c:v>2418928200</c:v>
                </c:pt>
                <c:pt idx="34">
                  <c:v>13059357999</c:v>
                </c:pt>
                <c:pt idx="35">
                  <c:v>9085379399</c:v>
                </c:pt>
                <c:pt idx="36">
                  <c:v>17513323300</c:v>
                </c:pt>
                <c:pt idx="37">
                  <c:v>11701603100</c:v>
                </c:pt>
                <c:pt idx="38">
                  <c:v>11964796500</c:v>
                </c:pt>
                <c:pt idx="39">
                  <c:v>17443480200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EB5-46DF-B824-3FD72F27C6B2}"/>
            </c:ext>
          </c:extLst>
        </c:ser>
        <c:ser>
          <c:idx val="3"/>
          <c:order val="4"/>
          <c:tx>
            <c:v>P 0.128</c:v>
          </c:tx>
          <c:spPr>
            <a:solidFill>
              <a:srgbClr val="00007A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'iterations_time_eps_0.01-refere'!$S$26:$BF$26</c:f>
              <c:numCache>
                <c:formatCode>General</c:formatCode>
                <c:ptCount val="40"/>
                <c:pt idx="0">
                  <c:v>618200</c:v>
                </c:pt>
                <c:pt idx="1">
                  <c:v>7968895800</c:v>
                </c:pt>
                <c:pt idx="2">
                  <c:v>340011700</c:v>
                </c:pt>
                <c:pt idx="3">
                  <c:v>275846600</c:v>
                </c:pt>
                <c:pt idx="4">
                  <c:v>210947000</c:v>
                </c:pt>
                <c:pt idx="5">
                  <c:v>197003900</c:v>
                </c:pt>
                <c:pt idx="6">
                  <c:v>200817200</c:v>
                </c:pt>
                <c:pt idx="7">
                  <c:v>177409900</c:v>
                </c:pt>
                <c:pt idx="8">
                  <c:v>614614000</c:v>
                </c:pt>
                <c:pt idx="9">
                  <c:v>894681800</c:v>
                </c:pt>
                <c:pt idx="10">
                  <c:v>1339720800</c:v>
                </c:pt>
                <c:pt idx="11">
                  <c:v>1518198800</c:v>
                </c:pt>
                <c:pt idx="12">
                  <c:v>1283827500</c:v>
                </c:pt>
                <c:pt idx="13">
                  <c:v>2386436000</c:v>
                </c:pt>
                <c:pt idx="14">
                  <c:v>2388085000</c:v>
                </c:pt>
                <c:pt idx="15">
                  <c:v>3126569700</c:v>
                </c:pt>
                <c:pt idx="16">
                  <c:v>2699458300</c:v>
                </c:pt>
                <c:pt idx="17">
                  <c:v>3795453300</c:v>
                </c:pt>
                <c:pt idx="18">
                  <c:v>2115490800</c:v>
                </c:pt>
                <c:pt idx="19">
                  <c:v>2311407200</c:v>
                </c:pt>
                <c:pt idx="20">
                  <c:v>4154861500</c:v>
                </c:pt>
                <c:pt idx="21">
                  <c:v>5730388000</c:v>
                </c:pt>
                <c:pt idx="22">
                  <c:v>1290529800</c:v>
                </c:pt>
                <c:pt idx="23">
                  <c:v>950290200</c:v>
                </c:pt>
                <c:pt idx="24">
                  <c:v>3513386500</c:v>
                </c:pt>
                <c:pt idx="25">
                  <c:v>5356623200</c:v>
                </c:pt>
                <c:pt idx="26">
                  <c:v>3663509701</c:v>
                </c:pt>
                <c:pt idx="27">
                  <c:v>5986085300</c:v>
                </c:pt>
                <c:pt idx="28">
                  <c:v>9460995001</c:v>
                </c:pt>
                <c:pt idx="29">
                  <c:v>2685879900</c:v>
                </c:pt>
                <c:pt idx="30">
                  <c:v>9788716400</c:v>
                </c:pt>
                <c:pt idx="31">
                  <c:v>3757112200</c:v>
                </c:pt>
                <c:pt idx="32">
                  <c:v>10809039100</c:v>
                </c:pt>
                <c:pt idx="33">
                  <c:v>2419584599</c:v>
                </c:pt>
                <c:pt idx="34">
                  <c:v>12939483600</c:v>
                </c:pt>
                <c:pt idx="35">
                  <c:v>9056628700</c:v>
                </c:pt>
                <c:pt idx="36">
                  <c:v>17542470401</c:v>
                </c:pt>
                <c:pt idx="37">
                  <c:v>11606706601</c:v>
                </c:pt>
                <c:pt idx="38">
                  <c:v>12047566600</c:v>
                </c:pt>
                <c:pt idx="39">
                  <c:v>17511440299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EB5-46DF-B824-3FD72F27C6B2}"/>
            </c:ext>
          </c:extLst>
        </c:ser>
        <c:ser>
          <c:idx val="4"/>
          <c:order val="5"/>
          <c:tx>
            <c:v>P 0.064</c:v>
          </c:tx>
          <c:spPr>
            <a:solidFill>
              <a:srgbClr val="0000A4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'iterations_time_eps_0.01-refere'!$S$27:$BF$27</c:f>
              <c:numCache>
                <c:formatCode>General</c:formatCode>
                <c:ptCount val="40"/>
                <c:pt idx="0">
                  <c:v>514400</c:v>
                </c:pt>
                <c:pt idx="1">
                  <c:v>9559881100</c:v>
                </c:pt>
                <c:pt idx="2">
                  <c:v>340673800</c:v>
                </c:pt>
                <c:pt idx="3">
                  <c:v>271597500</c:v>
                </c:pt>
                <c:pt idx="4">
                  <c:v>212404200</c:v>
                </c:pt>
                <c:pt idx="5">
                  <c:v>198545500</c:v>
                </c:pt>
                <c:pt idx="6">
                  <c:v>198602300</c:v>
                </c:pt>
                <c:pt idx="7">
                  <c:v>182020500</c:v>
                </c:pt>
                <c:pt idx="8">
                  <c:v>658719600</c:v>
                </c:pt>
                <c:pt idx="9">
                  <c:v>877036400</c:v>
                </c:pt>
                <c:pt idx="10">
                  <c:v>1356176900</c:v>
                </c:pt>
                <c:pt idx="11">
                  <c:v>1520407300</c:v>
                </c:pt>
                <c:pt idx="12">
                  <c:v>1287198100</c:v>
                </c:pt>
                <c:pt idx="13">
                  <c:v>2368257000</c:v>
                </c:pt>
                <c:pt idx="14">
                  <c:v>593118900</c:v>
                </c:pt>
                <c:pt idx="15">
                  <c:v>2854147600</c:v>
                </c:pt>
                <c:pt idx="16">
                  <c:v>2087061100</c:v>
                </c:pt>
                <c:pt idx="17">
                  <c:v>2309024400</c:v>
                </c:pt>
                <c:pt idx="18">
                  <c:v>3525945400</c:v>
                </c:pt>
                <c:pt idx="19">
                  <c:v>2301475500</c:v>
                </c:pt>
                <c:pt idx="20">
                  <c:v>4083445400</c:v>
                </c:pt>
                <c:pt idx="21">
                  <c:v>5777419400</c:v>
                </c:pt>
                <c:pt idx="22">
                  <c:v>1277402000</c:v>
                </c:pt>
                <c:pt idx="23">
                  <c:v>956125400</c:v>
                </c:pt>
                <c:pt idx="24">
                  <c:v>3410412200</c:v>
                </c:pt>
                <c:pt idx="25">
                  <c:v>7362318700</c:v>
                </c:pt>
                <c:pt idx="26">
                  <c:v>7398829900</c:v>
                </c:pt>
                <c:pt idx="27">
                  <c:v>5981646600</c:v>
                </c:pt>
                <c:pt idx="28">
                  <c:v>9581877299</c:v>
                </c:pt>
                <c:pt idx="29">
                  <c:v>2705983400</c:v>
                </c:pt>
                <c:pt idx="30">
                  <c:v>9927566001</c:v>
                </c:pt>
                <c:pt idx="31">
                  <c:v>3680102800</c:v>
                </c:pt>
                <c:pt idx="32">
                  <c:v>4194991400</c:v>
                </c:pt>
                <c:pt idx="33">
                  <c:v>2415889600</c:v>
                </c:pt>
                <c:pt idx="34">
                  <c:v>13003317800</c:v>
                </c:pt>
                <c:pt idx="35">
                  <c:v>9002438700</c:v>
                </c:pt>
                <c:pt idx="36">
                  <c:v>17399609901</c:v>
                </c:pt>
                <c:pt idx="37">
                  <c:v>11659721300</c:v>
                </c:pt>
                <c:pt idx="38">
                  <c:v>11964084700</c:v>
                </c:pt>
                <c:pt idx="39">
                  <c:v>17441318300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EB5-46DF-B824-3FD72F27C6B2}"/>
            </c:ext>
          </c:extLst>
        </c:ser>
        <c:ser>
          <c:idx val="6"/>
          <c:order val="6"/>
          <c:tx>
            <c:v>P 0.032</c:v>
          </c:tx>
          <c:spPr>
            <a:solidFill>
              <a:srgbClr val="0000D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'iterations_time_eps_0.01-refere'!$S$28:$BF$28</c:f>
              <c:numCache>
                <c:formatCode>General</c:formatCode>
                <c:ptCount val="40"/>
                <c:pt idx="0">
                  <c:v>683300</c:v>
                </c:pt>
                <c:pt idx="1">
                  <c:v>7984384800</c:v>
                </c:pt>
                <c:pt idx="2">
                  <c:v>433897800</c:v>
                </c:pt>
                <c:pt idx="3">
                  <c:v>289354800</c:v>
                </c:pt>
                <c:pt idx="4">
                  <c:v>231159500</c:v>
                </c:pt>
                <c:pt idx="5">
                  <c:v>233275300</c:v>
                </c:pt>
                <c:pt idx="6">
                  <c:v>214244700</c:v>
                </c:pt>
                <c:pt idx="7">
                  <c:v>178492400</c:v>
                </c:pt>
                <c:pt idx="8">
                  <c:v>630085800</c:v>
                </c:pt>
                <c:pt idx="9">
                  <c:v>880199700</c:v>
                </c:pt>
                <c:pt idx="10">
                  <c:v>1296287000</c:v>
                </c:pt>
                <c:pt idx="11">
                  <c:v>1511213800</c:v>
                </c:pt>
                <c:pt idx="12">
                  <c:v>1310321800</c:v>
                </c:pt>
                <c:pt idx="13">
                  <c:v>2377214800</c:v>
                </c:pt>
                <c:pt idx="14">
                  <c:v>1910694500</c:v>
                </c:pt>
                <c:pt idx="15">
                  <c:v>3072426900</c:v>
                </c:pt>
                <c:pt idx="16">
                  <c:v>929002000</c:v>
                </c:pt>
                <c:pt idx="17">
                  <c:v>1419245500</c:v>
                </c:pt>
                <c:pt idx="18">
                  <c:v>2668409100</c:v>
                </c:pt>
                <c:pt idx="19">
                  <c:v>4665684800</c:v>
                </c:pt>
                <c:pt idx="20">
                  <c:v>2046140500</c:v>
                </c:pt>
                <c:pt idx="21">
                  <c:v>5699424000</c:v>
                </c:pt>
                <c:pt idx="22">
                  <c:v>2974582400</c:v>
                </c:pt>
                <c:pt idx="23">
                  <c:v>3998383300</c:v>
                </c:pt>
                <c:pt idx="24">
                  <c:v>6938365700</c:v>
                </c:pt>
                <c:pt idx="25">
                  <c:v>7350197800</c:v>
                </c:pt>
                <c:pt idx="26">
                  <c:v>7423419800</c:v>
                </c:pt>
                <c:pt idx="27">
                  <c:v>6652764000</c:v>
                </c:pt>
                <c:pt idx="28">
                  <c:v>8918947200</c:v>
                </c:pt>
                <c:pt idx="29">
                  <c:v>9723661701</c:v>
                </c:pt>
                <c:pt idx="30">
                  <c:v>2371409600</c:v>
                </c:pt>
                <c:pt idx="31">
                  <c:v>1367679499</c:v>
                </c:pt>
                <c:pt idx="32">
                  <c:v>6946454200</c:v>
                </c:pt>
                <c:pt idx="33">
                  <c:v>4266945000</c:v>
                </c:pt>
                <c:pt idx="34">
                  <c:v>6317653700</c:v>
                </c:pt>
                <c:pt idx="35">
                  <c:v>4307270500</c:v>
                </c:pt>
                <c:pt idx="36">
                  <c:v>7189381400</c:v>
                </c:pt>
                <c:pt idx="37">
                  <c:v>15245317599</c:v>
                </c:pt>
                <c:pt idx="38">
                  <c:v>4759062601</c:v>
                </c:pt>
                <c:pt idx="39">
                  <c:v>11624716201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EB5-46DF-B824-3FD72F27C6B2}"/>
            </c:ext>
          </c:extLst>
        </c:ser>
        <c:ser>
          <c:idx val="7"/>
          <c:order val="7"/>
          <c:tx>
            <c:v>P 0.016</c:v>
          </c:tx>
          <c:spPr>
            <a:solidFill>
              <a:srgbClr val="0D0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'iterations_time_eps_0.01-refere'!$S$29:$BF$29</c:f>
              <c:numCache>
                <c:formatCode>General</c:formatCode>
                <c:ptCount val="40"/>
                <c:pt idx="0">
                  <c:v>481900</c:v>
                </c:pt>
                <c:pt idx="1">
                  <c:v>9615315500</c:v>
                </c:pt>
                <c:pt idx="2">
                  <c:v>369603300</c:v>
                </c:pt>
                <c:pt idx="3">
                  <c:v>321039400</c:v>
                </c:pt>
                <c:pt idx="4">
                  <c:v>236605000</c:v>
                </c:pt>
                <c:pt idx="5">
                  <c:v>177362700</c:v>
                </c:pt>
                <c:pt idx="6">
                  <c:v>216054400</c:v>
                </c:pt>
                <c:pt idx="7">
                  <c:v>204454900</c:v>
                </c:pt>
                <c:pt idx="8">
                  <c:v>351233200</c:v>
                </c:pt>
                <c:pt idx="9">
                  <c:v>367587300</c:v>
                </c:pt>
                <c:pt idx="10">
                  <c:v>197325100</c:v>
                </c:pt>
                <c:pt idx="11">
                  <c:v>435706600</c:v>
                </c:pt>
                <c:pt idx="12">
                  <c:v>210220000</c:v>
                </c:pt>
                <c:pt idx="13">
                  <c:v>1834580500</c:v>
                </c:pt>
                <c:pt idx="14">
                  <c:v>534361300</c:v>
                </c:pt>
                <c:pt idx="15">
                  <c:v>2639341200</c:v>
                </c:pt>
                <c:pt idx="16">
                  <c:v>1098348100</c:v>
                </c:pt>
                <c:pt idx="17">
                  <c:v>1434226400</c:v>
                </c:pt>
                <c:pt idx="18">
                  <c:v>2629550000</c:v>
                </c:pt>
                <c:pt idx="19">
                  <c:v>4648088800</c:v>
                </c:pt>
                <c:pt idx="20">
                  <c:v>4112335600</c:v>
                </c:pt>
                <c:pt idx="21">
                  <c:v>1270115400</c:v>
                </c:pt>
                <c:pt idx="22">
                  <c:v>4893667000</c:v>
                </c:pt>
                <c:pt idx="23">
                  <c:v>5512780800</c:v>
                </c:pt>
                <c:pt idx="24">
                  <c:v>7951753800</c:v>
                </c:pt>
                <c:pt idx="25">
                  <c:v>3414947900</c:v>
                </c:pt>
                <c:pt idx="26">
                  <c:v>8139153499</c:v>
                </c:pt>
                <c:pt idx="27">
                  <c:v>9151031301</c:v>
                </c:pt>
                <c:pt idx="28">
                  <c:v>10455307300</c:v>
                </c:pt>
                <c:pt idx="29">
                  <c:v>5954946400</c:v>
                </c:pt>
                <c:pt idx="30">
                  <c:v>11259910599</c:v>
                </c:pt>
                <c:pt idx="31">
                  <c:v>11516026801</c:v>
                </c:pt>
                <c:pt idx="32">
                  <c:v>13366748001</c:v>
                </c:pt>
                <c:pt idx="33">
                  <c:v>13884592101</c:v>
                </c:pt>
                <c:pt idx="34">
                  <c:v>6712069600</c:v>
                </c:pt>
                <c:pt idx="35">
                  <c:v>4368606600</c:v>
                </c:pt>
                <c:pt idx="36">
                  <c:v>7190205900</c:v>
                </c:pt>
                <c:pt idx="37">
                  <c:v>15484435301</c:v>
                </c:pt>
                <c:pt idx="38">
                  <c:v>4790410600</c:v>
                </c:pt>
                <c:pt idx="39">
                  <c:v>11580914499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EB5-46DF-B824-3FD72F27C6B2}"/>
            </c:ext>
          </c:extLst>
        </c:ser>
        <c:ser>
          <c:idx val="8"/>
          <c:order val="8"/>
          <c:tx>
            <c:v>P 0.008</c:v>
          </c:tx>
          <c:spPr>
            <a:solidFill>
              <a:srgbClr val="212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'iterations_time_eps_0.01-refere'!$S$30:$BF$30</c:f>
              <c:numCache>
                <c:formatCode>General</c:formatCode>
                <c:ptCount val="40"/>
                <c:pt idx="0">
                  <c:v>450900</c:v>
                </c:pt>
                <c:pt idx="1">
                  <c:v>8377131100</c:v>
                </c:pt>
                <c:pt idx="2">
                  <c:v>308341500</c:v>
                </c:pt>
                <c:pt idx="3">
                  <c:v>301257700</c:v>
                </c:pt>
                <c:pt idx="4">
                  <c:v>270366300</c:v>
                </c:pt>
                <c:pt idx="5">
                  <c:v>232832900</c:v>
                </c:pt>
                <c:pt idx="6">
                  <c:v>228185200</c:v>
                </c:pt>
                <c:pt idx="7">
                  <c:v>169011900</c:v>
                </c:pt>
                <c:pt idx="8">
                  <c:v>285519500</c:v>
                </c:pt>
                <c:pt idx="9">
                  <c:v>526490700</c:v>
                </c:pt>
                <c:pt idx="10">
                  <c:v>1142347400</c:v>
                </c:pt>
                <c:pt idx="11">
                  <c:v>1043158200</c:v>
                </c:pt>
                <c:pt idx="12">
                  <c:v>1573074100</c:v>
                </c:pt>
                <c:pt idx="13">
                  <c:v>1656293700</c:v>
                </c:pt>
                <c:pt idx="14">
                  <c:v>1007333000</c:v>
                </c:pt>
                <c:pt idx="15">
                  <c:v>2255290000</c:v>
                </c:pt>
                <c:pt idx="16">
                  <c:v>2036817200</c:v>
                </c:pt>
                <c:pt idx="17">
                  <c:v>2549563400</c:v>
                </c:pt>
                <c:pt idx="18">
                  <c:v>2045115200</c:v>
                </c:pt>
                <c:pt idx="19">
                  <c:v>2124210900</c:v>
                </c:pt>
                <c:pt idx="20">
                  <c:v>3960735800</c:v>
                </c:pt>
                <c:pt idx="21">
                  <c:v>3985748900</c:v>
                </c:pt>
                <c:pt idx="22">
                  <c:v>3163302400</c:v>
                </c:pt>
                <c:pt idx="23">
                  <c:v>4833091500</c:v>
                </c:pt>
                <c:pt idx="24">
                  <c:v>5231300200</c:v>
                </c:pt>
                <c:pt idx="25">
                  <c:v>5556900300</c:v>
                </c:pt>
                <c:pt idx="26">
                  <c:v>6467130999</c:v>
                </c:pt>
                <c:pt idx="27">
                  <c:v>2195222600</c:v>
                </c:pt>
                <c:pt idx="28">
                  <c:v>2477092800</c:v>
                </c:pt>
                <c:pt idx="29">
                  <c:v>7846566100</c:v>
                </c:pt>
                <c:pt idx="30">
                  <c:v>10447324699</c:v>
                </c:pt>
                <c:pt idx="31">
                  <c:v>2812887300</c:v>
                </c:pt>
                <c:pt idx="32">
                  <c:v>4294537400</c:v>
                </c:pt>
                <c:pt idx="33">
                  <c:v>1334330401</c:v>
                </c:pt>
                <c:pt idx="34">
                  <c:v>9477182000</c:v>
                </c:pt>
                <c:pt idx="35">
                  <c:v>2294865599</c:v>
                </c:pt>
                <c:pt idx="36">
                  <c:v>13252599400</c:v>
                </c:pt>
                <c:pt idx="37">
                  <c:v>6005029100</c:v>
                </c:pt>
                <c:pt idx="38">
                  <c:v>14866923001</c:v>
                </c:pt>
                <c:pt idx="39">
                  <c:v>13072660100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EB5-46DF-B824-3FD72F27C6B2}"/>
            </c:ext>
          </c:extLst>
        </c:ser>
        <c:ser>
          <c:idx val="9"/>
          <c:order val="9"/>
          <c:tx>
            <c:v>P 0.004</c:v>
          </c:tx>
          <c:spPr>
            <a:solidFill>
              <a:srgbClr val="3B3B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'iterations_time_eps_0.01-refere'!$S$31:$BF$31</c:f>
              <c:numCache>
                <c:formatCode>General</c:formatCode>
                <c:ptCount val="40"/>
                <c:pt idx="0">
                  <c:v>439800</c:v>
                </c:pt>
                <c:pt idx="1">
                  <c:v>7930950800</c:v>
                </c:pt>
                <c:pt idx="2">
                  <c:v>356361600</c:v>
                </c:pt>
                <c:pt idx="3">
                  <c:v>305526400</c:v>
                </c:pt>
                <c:pt idx="4">
                  <c:v>298984900</c:v>
                </c:pt>
                <c:pt idx="5">
                  <c:v>243727200</c:v>
                </c:pt>
                <c:pt idx="6">
                  <c:v>221275300</c:v>
                </c:pt>
                <c:pt idx="7">
                  <c:v>220618800</c:v>
                </c:pt>
                <c:pt idx="8">
                  <c:v>156759600</c:v>
                </c:pt>
                <c:pt idx="9">
                  <c:v>305463100</c:v>
                </c:pt>
                <c:pt idx="10">
                  <c:v>528223000</c:v>
                </c:pt>
                <c:pt idx="11">
                  <c:v>1164272300</c:v>
                </c:pt>
                <c:pt idx="12">
                  <c:v>703114800</c:v>
                </c:pt>
                <c:pt idx="13">
                  <c:v>849865300</c:v>
                </c:pt>
                <c:pt idx="14">
                  <c:v>830155800</c:v>
                </c:pt>
                <c:pt idx="15">
                  <c:v>403408300</c:v>
                </c:pt>
                <c:pt idx="16">
                  <c:v>387539000</c:v>
                </c:pt>
                <c:pt idx="17">
                  <c:v>3191036300</c:v>
                </c:pt>
                <c:pt idx="18">
                  <c:v>2904157100</c:v>
                </c:pt>
                <c:pt idx="19">
                  <c:v>3608043400</c:v>
                </c:pt>
                <c:pt idx="20">
                  <c:v>2494842400</c:v>
                </c:pt>
                <c:pt idx="21">
                  <c:v>2350555600</c:v>
                </c:pt>
                <c:pt idx="22">
                  <c:v>2976592000</c:v>
                </c:pt>
                <c:pt idx="23">
                  <c:v>3516067900</c:v>
                </c:pt>
                <c:pt idx="24">
                  <c:v>5211848000</c:v>
                </c:pt>
                <c:pt idx="25">
                  <c:v>5140610500</c:v>
                </c:pt>
                <c:pt idx="26">
                  <c:v>7281450800</c:v>
                </c:pt>
                <c:pt idx="27">
                  <c:v>8089616401</c:v>
                </c:pt>
                <c:pt idx="28">
                  <c:v>703073200</c:v>
                </c:pt>
                <c:pt idx="29">
                  <c:v>5986555900</c:v>
                </c:pt>
                <c:pt idx="30">
                  <c:v>8672638000</c:v>
                </c:pt>
                <c:pt idx="31">
                  <c:v>10147571900</c:v>
                </c:pt>
                <c:pt idx="32">
                  <c:v>2577590100</c:v>
                </c:pt>
                <c:pt idx="33">
                  <c:v>11772525500</c:v>
                </c:pt>
                <c:pt idx="34">
                  <c:v>7351375399</c:v>
                </c:pt>
                <c:pt idx="35">
                  <c:v>8047816000</c:v>
                </c:pt>
                <c:pt idx="36">
                  <c:v>9142644300</c:v>
                </c:pt>
                <c:pt idx="37">
                  <c:v>8437277700</c:v>
                </c:pt>
                <c:pt idx="38">
                  <c:v>9693225400</c:v>
                </c:pt>
                <c:pt idx="39">
                  <c:v>14043895300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EB5-46DF-B824-3FD72F27C6B2}"/>
            </c:ext>
          </c:extLst>
        </c:ser>
        <c:ser>
          <c:idx val="10"/>
          <c:order val="10"/>
          <c:tx>
            <c:v>P 0.002</c:v>
          </c:tx>
          <c:spPr>
            <a:solidFill>
              <a:srgbClr val="5353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'iterations_time_eps_0.01-refere'!$S$32:$BF$32</c:f>
              <c:numCache>
                <c:formatCode>General</c:formatCode>
                <c:ptCount val="40"/>
                <c:pt idx="0">
                  <c:v>447900</c:v>
                </c:pt>
                <c:pt idx="1">
                  <c:v>9623423400</c:v>
                </c:pt>
                <c:pt idx="2">
                  <c:v>315983700</c:v>
                </c:pt>
                <c:pt idx="3">
                  <c:v>277872600</c:v>
                </c:pt>
                <c:pt idx="4">
                  <c:v>278638500</c:v>
                </c:pt>
                <c:pt idx="5">
                  <c:v>287339800</c:v>
                </c:pt>
                <c:pt idx="6">
                  <c:v>217672300</c:v>
                </c:pt>
                <c:pt idx="7">
                  <c:v>150914300</c:v>
                </c:pt>
                <c:pt idx="8">
                  <c:v>125288600</c:v>
                </c:pt>
                <c:pt idx="9">
                  <c:v>218184500</c:v>
                </c:pt>
                <c:pt idx="10">
                  <c:v>739120300</c:v>
                </c:pt>
                <c:pt idx="11">
                  <c:v>782120300</c:v>
                </c:pt>
                <c:pt idx="12">
                  <c:v>1595584200</c:v>
                </c:pt>
                <c:pt idx="13">
                  <c:v>531554600</c:v>
                </c:pt>
                <c:pt idx="14">
                  <c:v>1168637600</c:v>
                </c:pt>
                <c:pt idx="15">
                  <c:v>248989700</c:v>
                </c:pt>
                <c:pt idx="16">
                  <c:v>2518096200</c:v>
                </c:pt>
                <c:pt idx="17">
                  <c:v>1457702800</c:v>
                </c:pt>
                <c:pt idx="18">
                  <c:v>1750244700</c:v>
                </c:pt>
                <c:pt idx="19">
                  <c:v>1360073700</c:v>
                </c:pt>
                <c:pt idx="20">
                  <c:v>2734935000</c:v>
                </c:pt>
                <c:pt idx="21">
                  <c:v>235305100</c:v>
                </c:pt>
                <c:pt idx="22">
                  <c:v>3869288700</c:v>
                </c:pt>
                <c:pt idx="23">
                  <c:v>4911389600</c:v>
                </c:pt>
                <c:pt idx="24">
                  <c:v>6020180800</c:v>
                </c:pt>
                <c:pt idx="25">
                  <c:v>6377500800</c:v>
                </c:pt>
                <c:pt idx="26">
                  <c:v>6272681501</c:v>
                </c:pt>
                <c:pt idx="27">
                  <c:v>7367109000</c:v>
                </c:pt>
                <c:pt idx="28">
                  <c:v>7433100900</c:v>
                </c:pt>
                <c:pt idx="29">
                  <c:v>7702621400</c:v>
                </c:pt>
                <c:pt idx="30">
                  <c:v>8217212700</c:v>
                </c:pt>
                <c:pt idx="31">
                  <c:v>8501130200</c:v>
                </c:pt>
                <c:pt idx="32">
                  <c:v>11976110801</c:v>
                </c:pt>
                <c:pt idx="33">
                  <c:v>10120272999</c:v>
                </c:pt>
                <c:pt idx="34">
                  <c:v>10224684899</c:v>
                </c:pt>
                <c:pt idx="35">
                  <c:v>8426713901</c:v>
                </c:pt>
                <c:pt idx="36">
                  <c:v>13424163700</c:v>
                </c:pt>
                <c:pt idx="37">
                  <c:v>5264668300</c:v>
                </c:pt>
                <c:pt idx="38">
                  <c:v>12316021900</c:v>
                </c:pt>
                <c:pt idx="39">
                  <c:v>6435232201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EB5-46DF-B824-3FD72F27C6B2}"/>
            </c:ext>
          </c:extLst>
        </c:ser>
        <c:ser>
          <c:idx val="11"/>
          <c:order val="11"/>
          <c:tx>
            <c:v>P 0.001</c:v>
          </c:tx>
          <c:spPr>
            <a:solidFill>
              <a:srgbClr val="6D6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'iterations_time_eps_0.01-refere'!$S$33:$BF$33</c:f>
              <c:numCache>
                <c:formatCode>General</c:formatCode>
                <c:ptCount val="40"/>
                <c:pt idx="0">
                  <c:v>476900</c:v>
                </c:pt>
                <c:pt idx="1">
                  <c:v>9547484300</c:v>
                </c:pt>
                <c:pt idx="2">
                  <c:v>409816600</c:v>
                </c:pt>
                <c:pt idx="3">
                  <c:v>327063600</c:v>
                </c:pt>
                <c:pt idx="4">
                  <c:v>193144400</c:v>
                </c:pt>
                <c:pt idx="5">
                  <c:v>181464700</c:v>
                </c:pt>
                <c:pt idx="6">
                  <c:v>215107800</c:v>
                </c:pt>
                <c:pt idx="7">
                  <c:v>209635200</c:v>
                </c:pt>
                <c:pt idx="8">
                  <c:v>178587600</c:v>
                </c:pt>
                <c:pt idx="9">
                  <c:v>361072800</c:v>
                </c:pt>
                <c:pt idx="10">
                  <c:v>160119500</c:v>
                </c:pt>
                <c:pt idx="11">
                  <c:v>190950900</c:v>
                </c:pt>
                <c:pt idx="12">
                  <c:v>212707500</c:v>
                </c:pt>
                <c:pt idx="13">
                  <c:v>318028900</c:v>
                </c:pt>
                <c:pt idx="14">
                  <c:v>1947671800</c:v>
                </c:pt>
                <c:pt idx="15">
                  <c:v>2428429700</c:v>
                </c:pt>
                <c:pt idx="16">
                  <c:v>1679134800</c:v>
                </c:pt>
                <c:pt idx="17">
                  <c:v>2362199200</c:v>
                </c:pt>
                <c:pt idx="18">
                  <c:v>3585303200</c:v>
                </c:pt>
                <c:pt idx="19">
                  <c:v>2041429800</c:v>
                </c:pt>
                <c:pt idx="20">
                  <c:v>3421908400</c:v>
                </c:pt>
                <c:pt idx="21">
                  <c:v>3808621500</c:v>
                </c:pt>
                <c:pt idx="22">
                  <c:v>3460189300</c:v>
                </c:pt>
                <c:pt idx="23">
                  <c:v>5090134500</c:v>
                </c:pt>
                <c:pt idx="24">
                  <c:v>5423116000</c:v>
                </c:pt>
                <c:pt idx="25">
                  <c:v>5681698600</c:v>
                </c:pt>
                <c:pt idx="26">
                  <c:v>5836949200</c:v>
                </c:pt>
                <c:pt idx="27">
                  <c:v>6071294299</c:v>
                </c:pt>
                <c:pt idx="28">
                  <c:v>6790305600</c:v>
                </c:pt>
                <c:pt idx="29">
                  <c:v>6239762901</c:v>
                </c:pt>
                <c:pt idx="30">
                  <c:v>7034540300</c:v>
                </c:pt>
                <c:pt idx="31">
                  <c:v>8704135500</c:v>
                </c:pt>
                <c:pt idx="32">
                  <c:v>11017141499</c:v>
                </c:pt>
                <c:pt idx="33">
                  <c:v>648070400</c:v>
                </c:pt>
                <c:pt idx="34">
                  <c:v>9520116000</c:v>
                </c:pt>
                <c:pt idx="35">
                  <c:v>8559833600</c:v>
                </c:pt>
                <c:pt idx="36">
                  <c:v>2410220599</c:v>
                </c:pt>
                <c:pt idx="37">
                  <c:v>7436382800</c:v>
                </c:pt>
                <c:pt idx="38">
                  <c:v>12966500900</c:v>
                </c:pt>
                <c:pt idx="39">
                  <c:v>4607418200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EB5-46DF-B824-3FD72F27C6B2}"/>
            </c:ext>
          </c:extLst>
        </c:ser>
        <c:ser>
          <c:idx val="12"/>
          <c:order val="12"/>
          <c:tx>
            <c:v>P 0.0005</c:v>
          </c:tx>
          <c:spPr>
            <a:solidFill>
              <a:srgbClr val="818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'iterations_time_eps_0.01-refere'!$S$34:$BF$34</c:f>
              <c:numCache>
                <c:formatCode>General</c:formatCode>
                <c:ptCount val="40"/>
                <c:pt idx="0">
                  <c:v>471800</c:v>
                </c:pt>
                <c:pt idx="1">
                  <c:v>9572780800</c:v>
                </c:pt>
                <c:pt idx="2">
                  <c:v>455039900</c:v>
                </c:pt>
                <c:pt idx="3">
                  <c:v>259962500</c:v>
                </c:pt>
                <c:pt idx="4">
                  <c:v>196474600</c:v>
                </c:pt>
                <c:pt idx="5">
                  <c:v>188904300</c:v>
                </c:pt>
                <c:pt idx="6">
                  <c:v>233470000</c:v>
                </c:pt>
                <c:pt idx="7">
                  <c:v>220102700</c:v>
                </c:pt>
                <c:pt idx="8">
                  <c:v>140844700</c:v>
                </c:pt>
                <c:pt idx="9">
                  <c:v>194352300</c:v>
                </c:pt>
                <c:pt idx="10">
                  <c:v>574778400</c:v>
                </c:pt>
                <c:pt idx="11">
                  <c:v>1523959200</c:v>
                </c:pt>
                <c:pt idx="12">
                  <c:v>420308100</c:v>
                </c:pt>
                <c:pt idx="13">
                  <c:v>2131237300</c:v>
                </c:pt>
                <c:pt idx="14">
                  <c:v>349658100</c:v>
                </c:pt>
                <c:pt idx="15">
                  <c:v>1606222700</c:v>
                </c:pt>
                <c:pt idx="16">
                  <c:v>1478439000</c:v>
                </c:pt>
                <c:pt idx="17">
                  <c:v>2876476900</c:v>
                </c:pt>
                <c:pt idx="18">
                  <c:v>2944043100</c:v>
                </c:pt>
                <c:pt idx="19">
                  <c:v>1434590100</c:v>
                </c:pt>
                <c:pt idx="20">
                  <c:v>1911227100</c:v>
                </c:pt>
                <c:pt idx="21">
                  <c:v>2677527500</c:v>
                </c:pt>
                <c:pt idx="22">
                  <c:v>2929111600</c:v>
                </c:pt>
                <c:pt idx="23">
                  <c:v>4773687900</c:v>
                </c:pt>
                <c:pt idx="24">
                  <c:v>5413604800</c:v>
                </c:pt>
                <c:pt idx="25">
                  <c:v>6791770900</c:v>
                </c:pt>
                <c:pt idx="26">
                  <c:v>7245388899</c:v>
                </c:pt>
                <c:pt idx="27">
                  <c:v>6403762300</c:v>
                </c:pt>
                <c:pt idx="28">
                  <c:v>6860065100</c:v>
                </c:pt>
                <c:pt idx="29">
                  <c:v>8149654101</c:v>
                </c:pt>
                <c:pt idx="30">
                  <c:v>8055460601</c:v>
                </c:pt>
                <c:pt idx="31">
                  <c:v>8686224100</c:v>
                </c:pt>
                <c:pt idx="32">
                  <c:v>5652263799</c:v>
                </c:pt>
                <c:pt idx="33">
                  <c:v>9159015800</c:v>
                </c:pt>
                <c:pt idx="34">
                  <c:v>9240239001</c:v>
                </c:pt>
                <c:pt idx="35">
                  <c:v>11011641699</c:v>
                </c:pt>
                <c:pt idx="36">
                  <c:v>11653337799</c:v>
                </c:pt>
                <c:pt idx="37">
                  <c:v>8135241901</c:v>
                </c:pt>
                <c:pt idx="38">
                  <c:v>13262403000</c:v>
                </c:pt>
                <c:pt idx="39">
                  <c:v>14219852301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EB5-46DF-B824-3FD72F27C6B2}"/>
            </c:ext>
          </c:extLst>
        </c:ser>
        <c:ser>
          <c:idx val="13"/>
          <c:order val="13"/>
          <c:tx>
            <c:v>P 0.00025</c:v>
          </c:tx>
          <c:spPr>
            <a:solidFill>
              <a:srgbClr val="979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'iterations_time_eps_0.01-refere'!$S$35:$BF$35</c:f>
              <c:numCache>
                <c:formatCode>General</c:formatCode>
                <c:ptCount val="40"/>
                <c:pt idx="0">
                  <c:v>615000</c:v>
                </c:pt>
                <c:pt idx="1">
                  <c:v>8699049800</c:v>
                </c:pt>
                <c:pt idx="2">
                  <c:v>436692500</c:v>
                </c:pt>
                <c:pt idx="3">
                  <c:v>294060600</c:v>
                </c:pt>
                <c:pt idx="4">
                  <c:v>282583800</c:v>
                </c:pt>
                <c:pt idx="5">
                  <c:v>204506300</c:v>
                </c:pt>
                <c:pt idx="6">
                  <c:v>222108500</c:v>
                </c:pt>
                <c:pt idx="7">
                  <c:v>262846800</c:v>
                </c:pt>
                <c:pt idx="8">
                  <c:v>168021600</c:v>
                </c:pt>
                <c:pt idx="9">
                  <c:v>243406500</c:v>
                </c:pt>
                <c:pt idx="10">
                  <c:v>132837100</c:v>
                </c:pt>
                <c:pt idx="11">
                  <c:v>182925800</c:v>
                </c:pt>
                <c:pt idx="12">
                  <c:v>171679400</c:v>
                </c:pt>
                <c:pt idx="13">
                  <c:v>676236400</c:v>
                </c:pt>
                <c:pt idx="14">
                  <c:v>1439412100</c:v>
                </c:pt>
                <c:pt idx="15">
                  <c:v>1274175000</c:v>
                </c:pt>
                <c:pt idx="16">
                  <c:v>992762300</c:v>
                </c:pt>
                <c:pt idx="17">
                  <c:v>1886250800</c:v>
                </c:pt>
                <c:pt idx="18">
                  <c:v>3091923000</c:v>
                </c:pt>
                <c:pt idx="19">
                  <c:v>3070373600</c:v>
                </c:pt>
                <c:pt idx="20">
                  <c:v>3841058000</c:v>
                </c:pt>
                <c:pt idx="21">
                  <c:v>3175520200</c:v>
                </c:pt>
                <c:pt idx="22">
                  <c:v>2814260400</c:v>
                </c:pt>
                <c:pt idx="23">
                  <c:v>4729756900</c:v>
                </c:pt>
                <c:pt idx="24">
                  <c:v>4612365200</c:v>
                </c:pt>
                <c:pt idx="25">
                  <c:v>6198608800</c:v>
                </c:pt>
                <c:pt idx="26">
                  <c:v>6545120000</c:v>
                </c:pt>
                <c:pt idx="27">
                  <c:v>5398532599</c:v>
                </c:pt>
                <c:pt idx="28">
                  <c:v>8188992400</c:v>
                </c:pt>
                <c:pt idx="29">
                  <c:v>6993527699</c:v>
                </c:pt>
                <c:pt idx="30">
                  <c:v>8392728400</c:v>
                </c:pt>
                <c:pt idx="31">
                  <c:v>9267833401</c:v>
                </c:pt>
                <c:pt idx="32">
                  <c:v>9241463001</c:v>
                </c:pt>
                <c:pt idx="33">
                  <c:v>8748420600</c:v>
                </c:pt>
                <c:pt idx="34">
                  <c:v>8741754900</c:v>
                </c:pt>
                <c:pt idx="35">
                  <c:v>11471661501</c:v>
                </c:pt>
                <c:pt idx="36">
                  <c:v>12399654999</c:v>
                </c:pt>
                <c:pt idx="37">
                  <c:v>1233893901</c:v>
                </c:pt>
                <c:pt idx="38">
                  <c:v>13003879000</c:v>
                </c:pt>
                <c:pt idx="39">
                  <c:v>13790932000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1EB5-46DF-B824-3FD72F27C6B2}"/>
            </c:ext>
          </c:extLst>
        </c:ser>
        <c:ser>
          <c:idx val="14"/>
          <c:order val="14"/>
          <c:tx>
            <c:v>P 0.000125</c:v>
          </c:tx>
          <c:spPr>
            <a:solidFill>
              <a:srgbClr val="A7A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'iterations_time_eps_0.01-refere'!$S$36:$BF$36</c:f>
              <c:numCache>
                <c:formatCode>General</c:formatCode>
                <c:ptCount val="40"/>
                <c:pt idx="0">
                  <c:v>460400</c:v>
                </c:pt>
                <c:pt idx="1">
                  <c:v>10311884400</c:v>
                </c:pt>
                <c:pt idx="2">
                  <c:v>467861400</c:v>
                </c:pt>
                <c:pt idx="3">
                  <c:v>307322700</c:v>
                </c:pt>
                <c:pt idx="4">
                  <c:v>205183300</c:v>
                </c:pt>
                <c:pt idx="5">
                  <c:v>224018600</c:v>
                </c:pt>
                <c:pt idx="6">
                  <c:v>252969600</c:v>
                </c:pt>
                <c:pt idx="7">
                  <c:v>199773100</c:v>
                </c:pt>
                <c:pt idx="8">
                  <c:v>186412100</c:v>
                </c:pt>
                <c:pt idx="9">
                  <c:v>260960300</c:v>
                </c:pt>
                <c:pt idx="10">
                  <c:v>232847200</c:v>
                </c:pt>
                <c:pt idx="11">
                  <c:v>582551300</c:v>
                </c:pt>
                <c:pt idx="12">
                  <c:v>285401500</c:v>
                </c:pt>
                <c:pt idx="13">
                  <c:v>945252200</c:v>
                </c:pt>
                <c:pt idx="14">
                  <c:v>1170115800</c:v>
                </c:pt>
                <c:pt idx="15">
                  <c:v>2525131700</c:v>
                </c:pt>
                <c:pt idx="16">
                  <c:v>2090108100</c:v>
                </c:pt>
                <c:pt idx="17">
                  <c:v>1496890600</c:v>
                </c:pt>
                <c:pt idx="18">
                  <c:v>3157916300</c:v>
                </c:pt>
                <c:pt idx="19">
                  <c:v>3798077000</c:v>
                </c:pt>
                <c:pt idx="20">
                  <c:v>3560321500</c:v>
                </c:pt>
                <c:pt idx="21">
                  <c:v>4217941900</c:v>
                </c:pt>
                <c:pt idx="22">
                  <c:v>4504882300</c:v>
                </c:pt>
                <c:pt idx="23">
                  <c:v>5052780800</c:v>
                </c:pt>
                <c:pt idx="24">
                  <c:v>5432044900</c:v>
                </c:pt>
                <c:pt idx="25">
                  <c:v>2874896700</c:v>
                </c:pt>
                <c:pt idx="26">
                  <c:v>7556696000</c:v>
                </c:pt>
                <c:pt idx="27">
                  <c:v>6274096500</c:v>
                </c:pt>
                <c:pt idx="28">
                  <c:v>4209758300</c:v>
                </c:pt>
                <c:pt idx="29">
                  <c:v>6623550400</c:v>
                </c:pt>
                <c:pt idx="30">
                  <c:v>7112462400</c:v>
                </c:pt>
                <c:pt idx="31">
                  <c:v>6452491001</c:v>
                </c:pt>
                <c:pt idx="32">
                  <c:v>9786638700</c:v>
                </c:pt>
                <c:pt idx="33">
                  <c:v>8835523001</c:v>
                </c:pt>
                <c:pt idx="34">
                  <c:v>10543944899</c:v>
                </c:pt>
                <c:pt idx="35">
                  <c:v>6443366199</c:v>
                </c:pt>
                <c:pt idx="36">
                  <c:v>10521871799</c:v>
                </c:pt>
                <c:pt idx="37">
                  <c:v>13282072001</c:v>
                </c:pt>
                <c:pt idx="38">
                  <c:v>13445780299</c:v>
                </c:pt>
                <c:pt idx="39">
                  <c:v>13824239600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1EB5-46DF-B824-3FD72F27C6B2}"/>
            </c:ext>
          </c:extLst>
        </c:ser>
        <c:ser>
          <c:idx val="15"/>
          <c:order val="15"/>
          <c:tx>
            <c:v>P 0.0000625</c:v>
          </c:tx>
          <c:spPr>
            <a:solidFill>
              <a:srgbClr val="B7B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'iterations_time_eps_0.01-refere'!$S$37:$BF$37</c:f>
              <c:numCache>
                <c:formatCode>General</c:formatCode>
                <c:ptCount val="40"/>
                <c:pt idx="0">
                  <c:v>475800</c:v>
                </c:pt>
                <c:pt idx="1">
                  <c:v>7904672400</c:v>
                </c:pt>
                <c:pt idx="2">
                  <c:v>365368200</c:v>
                </c:pt>
                <c:pt idx="3">
                  <c:v>208192000</c:v>
                </c:pt>
                <c:pt idx="4">
                  <c:v>236482900</c:v>
                </c:pt>
                <c:pt idx="5">
                  <c:v>207373900</c:v>
                </c:pt>
                <c:pt idx="6">
                  <c:v>188898800</c:v>
                </c:pt>
                <c:pt idx="7">
                  <c:v>224892100</c:v>
                </c:pt>
                <c:pt idx="8">
                  <c:v>195032500</c:v>
                </c:pt>
                <c:pt idx="9">
                  <c:v>247119100</c:v>
                </c:pt>
                <c:pt idx="10">
                  <c:v>211776300</c:v>
                </c:pt>
                <c:pt idx="11">
                  <c:v>225269800</c:v>
                </c:pt>
                <c:pt idx="12">
                  <c:v>332985100</c:v>
                </c:pt>
                <c:pt idx="13">
                  <c:v>1845324700</c:v>
                </c:pt>
                <c:pt idx="14">
                  <c:v>1763853600</c:v>
                </c:pt>
                <c:pt idx="15">
                  <c:v>2461293100</c:v>
                </c:pt>
                <c:pt idx="16">
                  <c:v>2609388600</c:v>
                </c:pt>
                <c:pt idx="17">
                  <c:v>2964533100</c:v>
                </c:pt>
                <c:pt idx="18">
                  <c:v>3758677900</c:v>
                </c:pt>
                <c:pt idx="19">
                  <c:v>1129612700</c:v>
                </c:pt>
                <c:pt idx="20">
                  <c:v>2304528300</c:v>
                </c:pt>
                <c:pt idx="21">
                  <c:v>4469811200</c:v>
                </c:pt>
                <c:pt idx="22">
                  <c:v>369079700</c:v>
                </c:pt>
                <c:pt idx="23">
                  <c:v>5660090200</c:v>
                </c:pt>
                <c:pt idx="24">
                  <c:v>5957101700</c:v>
                </c:pt>
                <c:pt idx="25">
                  <c:v>5786749900</c:v>
                </c:pt>
                <c:pt idx="26">
                  <c:v>7032660101</c:v>
                </c:pt>
                <c:pt idx="27">
                  <c:v>7359903500</c:v>
                </c:pt>
                <c:pt idx="28">
                  <c:v>4328755501</c:v>
                </c:pt>
                <c:pt idx="29">
                  <c:v>6135219200</c:v>
                </c:pt>
                <c:pt idx="30">
                  <c:v>8783718199</c:v>
                </c:pt>
                <c:pt idx="31">
                  <c:v>5848686200</c:v>
                </c:pt>
                <c:pt idx="32">
                  <c:v>9201796500</c:v>
                </c:pt>
                <c:pt idx="33">
                  <c:v>10525440700</c:v>
                </c:pt>
                <c:pt idx="34">
                  <c:v>9771714801</c:v>
                </c:pt>
                <c:pt idx="35">
                  <c:v>9578006001</c:v>
                </c:pt>
                <c:pt idx="36">
                  <c:v>12157824899</c:v>
                </c:pt>
                <c:pt idx="37">
                  <c:v>12763705900</c:v>
                </c:pt>
                <c:pt idx="38">
                  <c:v>7575763800</c:v>
                </c:pt>
                <c:pt idx="39">
                  <c:v>15305911100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1EB5-46DF-B824-3FD72F27C6B2}"/>
            </c:ext>
          </c:extLst>
        </c:ser>
        <c:ser>
          <c:idx val="16"/>
          <c:order val="16"/>
          <c:tx>
            <c:v>P 0.00003125</c:v>
          </c:tx>
          <c:spPr>
            <a:solidFill>
              <a:srgbClr val="C5C5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'iterations_time_eps_0.01-refere'!$S$38:$BF$38</c:f>
              <c:numCache>
                <c:formatCode>General</c:formatCode>
                <c:ptCount val="40"/>
                <c:pt idx="0">
                  <c:v>784300</c:v>
                </c:pt>
                <c:pt idx="1">
                  <c:v>8539483500</c:v>
                </c:pt>
                <c:pt idx="2">
                  <c:v>465095600</c:v>
                </c:pt>
                <c:pt idx="3">
                  <c:v>305954900</c:v>
                </c:pt>
                <c:pt idx="4">
                  <c:v>249640500</c:v>
                </c:pt>
                <c:pt idx="5">
                  <c:v>255626400</c:v>
                </c:pt>
                <c:pt idx="6">
                  <c:v>220744600</c:v>
                </c:pt>
                <c:pt idx="7">
                  <c:v>265299600</c:v>
                </c:pt>
                <c:pt idx="8">
                  <c:v>252605400</c:v>
                </c:pt>
                <c:pt idx="9">
                  <c:v>335938400</c:v>
                </c:pt>
                <c:pt idx="10">
                  <c:v>744578500</c:v>
                </c:pt>
                <c:pt idx="11">
                  <c:v>307260900</c:v>
                </c:pt>
                <c:pt idx="12">
                  <c:v>416764800</c:v>
                </c:pt>
                <c:pt idx="13">
                  <c:v>758136000</c:v>
                </c:pt>
                <c:pt idx="14">
                  <c:v>1279904300</c:v>
                </c:pt>
                <c:pt idx="15">
                  <c:v>315024000</c:v>
                </c:pt>
                <c:pt idx="16">
                  <c:v>181965600</c:v>
                </c:pt>
                <c:pt idx="17">
                  <c:v>414546100</c:v>
                </c:pt>
                <c:pt idx="18">
                  <c:v>448716500</c:v>
                </c:pt>
                <c:pt idx="19">
                  <c:v>322715600</c:v>
                </c:pt>
                <c:pt idx="20">
                  <c:v>617460900</c:v>
                </c:pt>
                <c:pt idx="21">
                  <c:v>3835263700</c:v>
                </c:pt>
                <c:pt idx="22">
                  <c:v>446196800</c:v>
                </c:pt>
                <c:pt idx="23">
                  <c:v>4139449000</c:v>
                </c:pt>
                <c:pt idx="24">
                  <c:v>2816283100</c:v>
                </c:pt>
                <c:pt idx="25">
                  <c:v>5192679300</c:v>
                </c:pt>
                <c:pt idx="26">
                  <c:v>2065594800</c:v>
                </c:pt>
                <c:pt idx="27">
                  <c:v>8211323901</c:v>
                </c:pt>
                <c:pt idx="28">
                  <c:v>2228144199</c:v>
                </c:pt>
                <c:pt idx="29">
                  <c:v>331213600</c:v>
                </c:pt>
                <c:pt idx="30">
                  <c:v>7859054300</c:v>
                </c:pt>
                <c:pt idx="31">
                  <c:v>9952877800</c:v>
                </c:pt>
                <c:pt idx="32">
                  <c:v>5574935800</c:v>
                </c:pt>
                <c:pt idx="33">
                  <c:v>10696188299</c:v>
                </c:pt>
                <c:pt idx="34">
                  <c:v>5979882300</c:v>
                </c:pt>
                <c:pt idx="35">
                  <c:v>846299100</c:v>
                </c:pt>
                <c:pt idx="36">
                  <c:v>11974827699</c:v>
                </c:pt>
                <c:pt idx="37">
                  <c:v>11391641899</c:v>
                </c:pt>
                <c:pt idx="38">
                  <c:v>10888328000</c:v>
                </c:pt>
                <c:pt idx="39">
                  <c:v>14315635300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1EB5-46DF-B824-3FD72F27C6B2}"/>
            </c:ext>
          </c:extLst>
        </c:ser>
        <c:ser>
          <c:idx val="17"/>
          <c:order val="17"/>
          <c:tx>
            <c:v>P 0.000015625</c:v>
          </c:tx>
          <c:spPr>
            <a:solidFill>
              <a:srgbClr val="D9D9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'iterations_time_eps_0.01-refere'!$S$39:$BF$39</c:f>
              <c:numCache>
                <c:formatCode>General</c:formatCode>
                <c:ptCount val="40"/>
                <c:pt idx="0">
                  <c:v>441200</c:v>
                </c:pt>
                <c:pt idx="1">
                  <c:v>7446456700</c:v>
                </c:pt>
                <c:pt idx="2">
                  <c:v>269220200</c:v>
                </c:pt>
                <c:pt idx="3">
                  <c:v>314265500</c:v>
                </c:pt>
                <c:pt idx="4">
                  <c:v>249470600</c:v>
                </c:pt>
                <c:pt idx="5">
                  <c:v>263709600</c:v>
                </c:pt>
                <c:pt idx="6">
                  <c:v>225703000</c:v>
                </c:pt>
                <c:pt idx="7">
                  <c:v>278968100</c:v>
                </c:pt>
                <c:pt idx="8">
                  <c:v>253065300</c:v>
                </c:pt>
                <c:pt idx="9">
                  <c:v>311990800</c:v>
                </c:pt>
                <c:pt idx="10">
                  <c:v>337016400</c:v>
                </c:pt>
                <c:pt idx="11">
                  <c:v>324606500</c:v>
                </c:pt>
                <c:pt idx="12">
                  <c:v>1431442100</c:v>
                </c:pt>
                <c:pt idx="13">
                  <c:v>1859407700</c:v>
                </c:pt>
                <c:pt idx="14">
                  <c:v>277940600</c:v>
                </c:pt>
                <c:pt idx="15">
                  <c:v>1229457500</c:v>
                </c:pt>
                <c:pt idx="16">
                  <c:v>2449455500</c:v>
                </c:pt>
                <c:pt idx="17">
                  <c:v>416316800</c:v>
                </c:pt>
                <c:pt idx="18">
                  <c:v>413402700</c:v>
                </c:pt>
                <c:pt idx="19">
                  <c:v>2970978400</c:v>
                </c:pt>
                <c:pt idx="20">
                  <c:v>3882933600</c:v>
                </c:pt>
                <c:pt idx="21">
                  <c:v>3674850700</c:v>
                </c:pt>
                <c:pt idx="22">
                  <c:v>3894820200</c:v>
                </c:pt>
                <c:pt idx="23">
                  <c:v>5303136200</c:v>
                </c:pt>
                <c:pt idx="24">
                  <c:v>5656320100</c:v>
                </c:pt>
                <c:pt idx="25">
                  <c:v>4403512000</c:v>
                </c:pt>
                <c:pt idx="26">
                  <c:v>6898056699</c:v>
                </c:pt>
                <c:pt idx="27">
                  <c:v>6831451800</c:v>
                </c:pt>
                <c:pt idx="28">
                  <c:v>8030571300</c:v>
                </c:pt>
                <c:pt idx="29">
                  <c:v>9280529800</c:v>
                </c:pt>
                <c:pt idx="30">
                  <c:v>2558334500</c:v>
                </c:pt>
                <c:pt idx="31">
                  <c:v>8470333000</c:v>
                </c:pt>
                <c:pt idx="32">
                  <c:v>10809281500</c:v>
                </c:pt>
                <c:pt idx="33">
                  <c:v>9325224301</c:v>
                </c:pt>
                <c:pt idx="34">
                  <c:v>10922279901</c:v>
                </c:pt>
                <c:pt idx="35">
                  <c:v>11053236300</c:v>
                </c:pt>
                <c:pt idx="36">
                  <c:v>11385575101</c:v>
                </c:pt>
                <c:pt idx="37">
                  <c:v>11987567999</c:v>
                </c:pt>
                <c:pt idx="38">
                  <c:v>14643776501</c:v>
                </c:pt>
                <c:pt idx="39">
                  <c:v>12123183599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1EB5-46DF-B824-3FD72F27C6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4048648"/>
        <c:axId val="804051208"/>
      </c:barChart>
      <c:catAx>
        <c:axId val="804048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51208"/>
        <c:crosses val="autoZero"/>
        <c:auto val="1"/>
        <c:lblAlgn val="ctr"/>
        <c:lblOffset val="100"/>
        <c:noMultiLvlLbl val="0"/>
      </c:catAx>
      <c:valAx>
        <c:axId val="804051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48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71437</xdr:colOff>
      <xdr:row>41</xdr:row>
      <xdr:rowOff>161925</xdr:rowOff>
    </xdr:from>
    <xdr:to>
      <xdr:col>32</xdr:col>
      <xdr:colOff>376237</xdr:colOff>
      <xdr:row>56</xdr:row>
      <xdr:rowOff>47625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F991D1E-79D8-2D72-CD05-09AB55C81D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95250</xdr:colOff>
      <xdr:row>2</xdr:row>
      <xdr:rowOff>161925</xdr:rowOff>
    </xdr:from>
    <xdr:to>
      <xdr:col>44</xdr:col>
      <xdr:colOff>438150</xdr:colOff>
      <xdr:row>21</xdr:row>
      <xdr:rowOff>95250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7348B3F-FCE6-B075-99CF-FC733A94A5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133351</xdr:colOff>
      <xdr:row>28</xdr:row>
      <xdr:rowOff>57149</xdr:rowOff>
    </xdr:from>
    <xdr:to>
      <xdr:col>33</xdr:col>
      <xdr:colOff>152400</xdr:colOff>
      <xdr:row>46</xdr:row>
      <xdr:rowOff>95250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AAD0E34-E7BC-44FE-8DA4-6F64F7C762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722"/>
  <sheetViews>
    <sheetView tabSelected="1" workbookViewId="0">
      <selection activeCell="A3" sqref="A3:P722"/>
    </sheetView>
  </sheetViews>
  <sheetFormatPr defaultRowHeight="15" x14ac:dyDescent="0.25"/>
  <cols>
    <col min="1" max="1" width="12.85546875" customWidth="1"/>
    <col min="4" max="4" width="14.5703125" customWidth="1"/>
    <col min="11" max="11" width="7.85546875" customWidth="1"/>
    <col min="12" max="12" width="11.140625" customWidth="1"/>
    <col min="18" max="18" width="20" customWidth="1"/>
  </cols>
  <sheetData>
    <row r="1" spans="1:58" x14ac:dyDescent="0.25">
      <c r="K1" s="2" t="s">
        <v>13</v>
      </c>
      <c r="L1" s="2"/>
      <c r="M1" s="2"/>
      <c r="N1" s="2"/>
      <c r="O1" s="2"/>
      <c r="P1" s="2"/>
      <c r="R1" t="s">
        <v>17</v>
      </c>
      <c r="S1">
        <v>3</v>
      </c>
      <c r="T1">
        <v>21</v>
      </c>
      <c r="U1">
        <v>39</v>
      </c>
      <c r="V1">
        <v>57</v>
      </c>
      <c r="W1">
        <v>75</v>
      </c>
      <c r="X1">
        <v>93</v>
      </c>
      <c r="Y1">
        <v>111</v>
      </c>
      <c r="Z1">
        <v>129</v>
      </c>
      <c r="AA1">
        <v>147</v>
      </c>
      <c r="AB1">
        <v>165</v>
      </c>
      <c r="AC1">
        <v>183</v>
      </c>
      <c r="AD1">
        <v>201</v>
      </c>
      <c r="AE1">
        <v>219</v>
      </c>
      <c r="AF1">
        <v>237</v>
      </c>
      <c r="AG1">
        <v>255</v>
      </c>
      <c r="AH1">
        <v>273</v>
      </c>
      <c r="AI1">
        <v>291</v>
      </c>
      <c r="AJ1">
        <v>309</v>
      </c>
      <c r="AK1">
        <v>327</v>
      </c>
      <c r="AL1">
        <v>345</v>
      </c>
      <c r="AM1">
        <v>363</v>
      </c>
      <c r="AN1">
        <v>381</v>
      </c>
      <c r="AO1">
        <v>399</v>
      </c>
      <c r="AP1">
        <v>417</v>
      </c>
      <c r="AQ1">
        <v>435</v>
      </c>
      <c r="AR1">
        <v>453</v>
      </c>
      <c r="AS1">
        <v>471</v>
      </c>
      <c r="AT1">
        <v>489</v>
      </c>
      <c r="AU1">
        <v>507</v>
      </c>
      <c r="AV1">
        <v>525</v>
      </c>
      <c r="AW1">
        <v>543</v>
      </c>
      <c r="AX1">
        <v>561</v>
      </c>
      <c r="AY1">
        <v>579</v>
      </c>
      <c r="AZ1">
        <v>597</v>
      </c>
      <c r="BA1">
        <v>615</v>
      </c>
      <c r="BB1">
        <v>633</v>
      </c>
      <c r="BC1">
        <v>651</v>
      </c>
      <c r="BD1">
        <v>669</v>
      </c>
      <c r="BE1">
        <v>687</v>
      </c>
      <c r="BF1">
        <v>705</v>
      </c>
    </row>
    <row r="2" spans="1:5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9</v>
      </c>
      <c r="I2" t="s">
        <v>8</v>
      </c>
      <c r="J2" t="s">
        <v>10</v>
      </c>
      <c r="K2" t="s">
        <v>11</v>
      </c>
      <c r="L2" t="s">
        <v>12</v>
      </c>
      <c r="R2" t="s">
        <v>14</v>
      </c>
      <c r="S2" cm="1">
        <f t="array" aca="1" ref="S2" ca="1">CELL("contents", INDIRECT("B"&amp;CELL("contents", S$1)))</f>
        <v>0.5</v>
      </c>
      <c r="T2" cm="1">
        <f t="array" aca="1" ref="T2" ca="1">CELL("contents", INDIRECT("B"&amp;CELL("contents", T$1)))</f>
        <v>1.0128205128205101</v>
      </c>
      <c r="U2" cm="1">
        <f t="array" aca="1" ref="U2" ca="1">CELL("contents", INDIRECT("B"&amp;CELL("contents", U$1)))</f>
        <v>1.52564102564102</v>
      </c>
      <c r="V2" cm="1">
        <f t="array" aca="1" ref="V2" ca="1">CELL("contents", INDIRECT("B"&amp;CELL("contents", V$1)))</f>
        <v>2.0384615384615299</v>
      </c>
      <c r="W2" cm="1">
        <f t="array" aca="1" ref="W2" ca="1">CELL("contents", INDIRECT("B"&amp;CELL("contents", W$1)))</f>
        <v>2.5512820512820502</v>
      </c>
      <c r="X2" cm="1">
        <f t="array" aca="1" ref="X2" ca="1">CELL("contents", INDIRECT("B"&amp;CELL("contents", X$1)))</f>
        <v>3.0641025641025599</v>
      </c>
      <c r="Y2" cm="1">
        <f t="array" aca="1" ref="Y2" ca="1">CELL("contents", INDIRECT("B"&amp;CELL("contents", Y$1)))</f>
        <v>3.57692307692307</v>
      </c>
      <c r="Z2" cm="1">
        <f t="array" aca="1" ref="Z2" ca="1">CELL("contents", INDIRECT("B"&amp;CELL("contents", Z$1)))</f>
        <v>4.0897435897435797</v>
      </c>
      <c r="AA2" cm="1">
        <f t="array" aca="1" ref="AA2" ca="1">CELL("contents", INDIRECT("B"&amp;CELL("contents", AA$1)))</f>
        <v>4.6025641025641004</v>
      </c>
      <c r="AB2" cm="1">
        <f t="array" aca="1" ref="AB2" ca="1">CELL("contents", INDIRECT("B"&amp;CELL("contents", AB$1)))</f>
        <v>5.1153846153846096</v>
      </c>
      <c r="AC2" cm="1">
        <f t="array" aca="1" ref="AC2" ca="1">CELL("contents", INDIRECT("B"&amp;CELL("contents", AC$1)))</f>
        <v>5.6282051282051198</v>
      </c>
      <c r="AD2" cm="1">
        <f t="array" aca="1" ref="AD2" ca="1">CELL("contents", INDIRECT("B"&amp;CELL("contents", AD$1)))</f>
        <v>6.1410256410256396</v>
      </c>
      <c r="AE2" cm="1">
        <f t="array" aca="1" ref="AE2" ca="1">CELL("contents", INDIRECT("B"&amp;CELL("contents", AE$1)))</f>
        <v>6.6538461538461497</v>
      </c>
      <c r="AF2" cm="1">
        <f t="array" aca="1" ref="AF2" ca="1">CELL("contents", INDIRECT("B"&amp;CELL("contents", AF$1)))</f>
        <v>7.1666666666666599</v>
      </c>
      <c r="AG2" cm="1">
        <f t="array" aca="1" ref="AG2" ca="1">CELL("contents", INDIRECT("B"&amp;CELL("contents", AG$1)))</f>
        <v>7.67948717948717</v>
      </c>
      <c r="AH2" cm="1">
        <f t="array" aca="1" ref="AH2" ca="1">CELL("contents", INDIRECT("B"&amp;CELL("contents", AH$1)))</f>
        <v>8.1923076923076898</v>
      </c>
      <c r="AI2" cm="1">
        <f t="array" aca="1" ref="AI2" ca="1">CELL("contents", INDIRECT("B"&amp;CELL("contents", AI$1)))</f>
        <v>8.7051282051282008</v>
      </c>
      <c r="AJ2" cm="1">
        <f t="array" aca="1" ref="AJ2" ca="1">CELL("contents", INDIRECT("B"&amp;CELL("contents", AJ$1)))</f>
        <v>9.2179487179487101</v>
      </c>
      <c r="AK2" cm="1">
        <f t="array" aca="1" ref="AK2" ca="1">CELL("contents", INDIRECT("B"&amp;CELL("contents", AK$1)))</f>
        <v>9.7307692307692299</v>
      </c>
      <c r="AL2" cm="1">
        <f t="array" aca="1" ref="AL2" ca="1">CELL("contents", INDIRECT("B"&amp;CELL("contents", AL$1)))</f>
        <v>10.2435897435897</v>
      </c>
      <c r="AM2" cm="1">
        <f t="array" aca="1" ref="AM2" ca="1">CELL("contents", INDIRECT("B"&amp;CELL("contents", AM$1)))</f>
        <v>10.7564102564102</v>
      </c>
      <c r="AN2" cm="1">
        <f t="array" aca="1" ref="AN2" ca="1">CELL("contents", INDIRECT("B"&amp;CELL("contents", AN$1)))</f>
        <v>11.269230769230701</v>
      </c>
      <c r="AO2" cm="1">
        <f t="array" aca="1" ref="AO2" ca="1">CELL("contents", INDIRECT("B"&amp;CELL("contents", AO$1)))</f>
        <v>11.782051282051199</v>
      </c>
      <c r="AP2" cm="1">
        <f t="array" aca="1" ref="AP2" ca="1">CELL("contents", INDIRECT("B"&amp;CELL("contents", AP$1)))</f>
        <v>12.2948717948717</v>
      </c>
      <c r="AQ2" cm="1">
        <f t="array" aca="1" ref="AQ2" ca="1">CELL("contents", INDIRECT("B"&amp;CELL("contents", AQ$1)))</f>
        <v>12.807692307692299</v>
      </c>
      <c r="AR2" cm="1">
        <f t="array" aca="1" ref="AR2" ca="1">CELL("contents", INDIRECT("B"&amp;CELL("contents", AR$1)))</f>
        <v>13.3205128205128</v>
      </c>
      <c r="AS2" cm="1">
        <f t="array" aca="1" ref="AS2" ca="1">CELL("contents", INDIRECT("B"&amp;CELL("contents", AS$1)))</f>
        <v>13.8333333333333</v>
      </c>
      <c r="AT2" cm="1">
        <f t="array" aca="1" ref="AT2" ca="1">CELL("contents", INDIRECT("B"&amp;CELL("contents", AT$1)))</f>
        <v>14.346153846153801</v>
      </c>
      <c r="AU2" cm="1">
        <f t="array" aca="1" ref="AU2" ca="1">CELL("contents", INDIRECT("B"&amp;CELL("contents", AU$1)))</f>
        <v>14.858974358974301</v>
      </c>
      <c r="AV2" cm="1">
        <f t="array" aca="1" ref="AV2" ca="1">CELL("contents", INDIRECT("B"&amp;CELL("contents", AV$1)))</f>
        <v>15.371794871794799</v>
      </c>
      <c r="AW2" cm="1">
        <f t="array" aca="1" ref="AW2" ca="1">CELL("contents", INDIRECT("B"&amp;CELL("contents", AW$1)))</f>
        <v>15.8846153846153</v>
      </c>
      <c r="AX2" cm="1">
        <f t="array" aca="1" ref="AX2" ca="1">CELL("contents", INDIRECT("B"&amp;CELL("contents", AX$1)))</f>
        <v>16.397435897435798</v>
      </c>
      <c r="AY2" cm="1">
        <f t="array" aca="1" ref="AY2" ca="1">CELL("contents", INDIRECT("B"&amp;CELL("contents", AY$1)))</f>
        <v>16.910256410256402</v>
      </c>
      <c r="AZ2" cm="1">
        <f t="array" aca="1" ref="AZ2" ca="1">CELL("contents", INDIRECT("B"&amp;CELL("contents", AZ$1)))</f>
        <v>17.423076923076898</v>
      </c>
      <c r="BA2" cm="1">
        <f t="array" aca="1" ref="BA2" ca="1">CELL("contents", INDIRECT("B"&amp;CELL("contents", BA$1)))</f>
        <v>17.935897435897399</v>
      </c>
      <c r="BB2" cm="1">
        <f t="array" aca="1" ref="BB2" ca="1">CELL("contents", INDIRECT("B"&amp;CELL("contents", BB$1)))</f>
        <v>18.448717948717899</v>
      </c>
      <c r="BC2" cm="1">
        <f t="array" aca="1" ref="BC2" ca="1">CELL("contents", INDIRECT("B"&amp;CELL("contents", BC$1)))</f>
        <v>18.9615384615384</v>
      </c>
      <c r="BD2" cm="1">
        <f t="array" aca="1" ref="BD2" ca="1">CELL("contents", INDIRECT("B"&amp;CELL("contents", BD$1)))</f>
        <v>19.4743589743589</v>
      </c>
      <c r="BE2" cm="1">
        <f t="array" aca="1" ref="BE2" ca="1">CELL("contents", INDIRECT("B"&amp;CELL("contents", BE$1)))</f>
        <v>19.9871794871794</v>
      </c>
      <c r="BF2" cm="1">
        <f t="array" aca="1" ref="BF2" ca="1">CELL("contents", INDIRECT("B"&amp;CELL("contents", BF$1)))</f>
        <v>20.499999999999901</v>
      </c>
    </row>
    <row r="3" spans="1:58" x14ac:dyDescent="0.25">
      <c r="A3" t="s">
        <v>0</v>
      </c>
      <c r="B3">
        <v>0.5</v>
      </c>
      <c r="C3">
        <v>820</v>
      </c>
      <c r="D3" s="1">
        <v>2.1118361428414901E-4</v>
      </c>
      <c r="E3">
        <v>0.125</v>
      </c>
      <c r="F3">
        <v>0.12625</v>
      </c>
      <c r="G3">
        <v>0.49911635037466001</v>
      </c>
      <c r="H3" s="1">
        <v>2.3064119838541201E-4</v>
      </c>
      <c r="I3">
        <v>0.124779087593665</v>
      </c>
      <c r="J3">
        <v>88733800</v>
      </c>
      <c r="R3" t="s">
        <v>16</v>
      </c>
      <c r="S3" cm="1">
        <f t="array" aca="1" ref="S3" ca="1">CELL("contents", INDIRECT("C"&amp;CELL("contents", S$1)))</f>
        <v>820</v>
      </c>
      <c r="T3" cm="1">
        <f t="array" aca="1" ref="T3" ca="1">CELL("contents", INDIRECT("C"&amp;CELL("contents", T$1)))</f>
        <v>500000</v>
      </c>
      <c r="U3" cm="1">
        <f t="array" aca="1" ref="U3" ca="1">CELL("contents", INDIRECT("C"&amp;CELL("contents", U$1)))</f>
        <v>64841</v>
      </c>
      <c r="V3" cm="1">
        <f t="array" aca="1" ref="V3" ca="1">CELL("contents", INDIRECT("C"&amp;CELL("contents", V$1)))</f>
        <v>50400</v>
      </c>
      <c r="W3" cm="1">
        <f t="array" aca="1" ref="W3" ca="1">CELL("contents", INDIRECT("C"&amp;CELL("contents", W$1)))</f>
        <v>49673</v>
      </c>
      <c r="X3" cm="1">
        <f t="array" aca="1" ref="X3" ca="1">CELL("contents", INDIRECT("C"&amp;CELL("contents", X$1)))</f>
        <v>73019</v>
      </c>
      <c r="Y3" cm="1">
        <f t="array" aca="1" ref="Y3" ca="1">CELL("contents", INDIRECT("C"&amp;CELL("contents", Y$1)))</f>
        <v>83273</v>
      </c>
      <c r="Z3" cm="1">
        <f t="array" aca="1" ref="Z3" ca="1">CELL("contents", INDIRECT("C"&amp;CELL("contents", Z$1)))</f>
        <v>96620</v>
      </c>
      <c r="AA3" cm="1">
        <f t="array" aca="1" ref="AA3" ca="1">CELL("contents", INDIRECT("C"&amp;CELL("contents", AA$1)))</f>
        <v>110547</v>
      </c>
      <c r="AB3" cm="1">
        <f t="array" aca="1" ref="AB3" ca="1">CELL("contents", INDIRECT("C"&amp;CELL("contents", AB$1)))</f>
        <v>129335</v>
      </c>
      <c r="AC3" cm="1">
        <f t="array" aca="1" ref="AC3" ca="1">CELL("contents", INDIRECT("C"&amp;CELL("contents", AC$1)))</f>
        <v>146755</v>
      </c>
      <c r="AD3" cm="1">
        <f t="array" aca="1" ref="AD3" ca="1">CELL("contents", INDIRECT("C"&amp;CELL("contents", AD$1)))</f>
        <v>164002</v>
      </c>
      <c r="AE3" cm="1">
        <f t="array" aca="1" ref="AE3" ca="1">CELL("contents", INDIRECT("C"&amp;CELL("contents", AE$1)))</f>
        <v>193903</v>
      </c>
      <c r="AF3" cm="1">
        <f t="array" aca="1" ref="AF3" ca="1">CELL("contents", INDIRECT("C"&amp;CELL("contents", AF$1)))</f>
        <v>301880</v>
      </c>
      <c r="AG3" cm="1">
        <f t="array" aca="1" ref="AG3" ca="1">CELL("contents", INDIRECT("C"&amp;CELL("contents", AG$1)))</f>
        <v>347635</v>
      </c>
      <c r="AH3" cm="1">
        <f t="array" aca="1" ref="AH3" ca="1">CELL("contents", INDIRECT("C"&amp;CELL("contents", AH$1)))</f>
        <v>389707</v>
      </c>
      <c r="AI3" cm="1">
        <f t="array" aca="1" ref="AI3" ca="1">CELL("contents", INDIRECT("C"&amp;CELL("contents", AI$1)))</f>
        <v>469203</v>
      </c>
      <c r="AJ3" cm="1">
        <f t="array" aca="1" ref="AJ3" ca="1">CELL("contents", INDIRECT("C"&amp;CELL("contents", AJ$1)))</f>
        <v>472857</v>
      </c>
      <c r="AK3" cm="1">
        <f t="array" aca="1" ref="AK3" ca="1">CELL("contents", INDIRECT("C"&amp;CELL("contents", AK$1)))</f>
        <v>500000</v>
      </c>
      <c r="AL3" cm="1">
        <f t="array" aca="1" ref="AL3" ca="1">CELL("contents", INDIRECT("C"&amp;CELL("contents", AL$1)))</f>
        <v>500000</v>
      </c>
      <c r="AM3" cm="1">
        <f t="array" aca="1" ref="AM3" ca="1">CELL("contents", INDIRECT("C"&amp;CELL("contents", AM$1)))</f>
        <v>500000</v>
      </c>
      <c r="AN3" cm="1">
        <f t="array" aca="1" ref="AN3" ca="1">CELL("contents", INDIRECT("C"&amp;CELL("contents", AN$1)))</f>
        <v>500000</v>
      </c>
      <c r="AO3" cm="1">
        <f t="array" aca="1" ref="AO3" ca="1">CELL("contents", INDIRECT("C"&amp;CELL("contents", AO$1)))</f>
        <v>500000</v>
      </c>
      <c r="AP3" cm="1">
        <f t="array" aca="1" ref="AP3" ca="1">CELL("contents", INDIRECT("C"&amp;CELL("contents", AP$1)))</f>
        <v>500000</v>
      </c>
      <c r="AQ3" cm="1">
        <f t="array" aca="1" ref="AQ3" ca="1">CELL("contents", INDIRECT("C"&amp;CELL("contents", AQ$1)))</f>
        <v>500000</v>
      </c>
      <c r="AR3" cm="1">
        <f t="array" aca="1" ref="AR3" ca="1">CELL("contents", INDIRECT("C"&amp;CELL("contents", AR$1)))</f>
        <v>500000</v>
      </c>
      <c r="AS3" cm="1">
        <f t="array" aca="1" ref="AS3" ca="1">CELL("contents", INDIRECT("C"&amp;CELL("contents", AS$1)))</f>
        <v>500000</v>
      </c>
      <c r="AT3" cm="1">
        <f t="array" aca="1" ref="AT3" ca="1">CELL("contents", INDIRECT("C"&amp;CELL("contents", AT$1)))</f>
        <v>500000</v>
      </c>
      <c r="AU3" cm="1">
        <f t="array" aca="1" ref="AU3" ca="1">CELL("contents", INDIRECT("C"&amp;CELL("contents", AU$1)))</f>
        <v>500000</v>
      </c>
      <c r="AV3" cm="1">
        <f t="array" aca="1" ref="AV3" ca="1">CELL("contents", INDIRECT("C"&amp;CELL("contents", AV$1)))</f>
        <v>500000</v>
      </c>
      <c r="AW3" cm="1">
        <f t="array" aca="1" ref="AW3" ca="1">CELL("contents", INDIRECT("C"&amp;CELL("contents", AW$1)))</f>
        <v>500000</v>
      </c>
      <c r="AX3" cm="1">
        <f t="array" aca="1" ref="AX3" ca="1">CELL("contents", INDIRECT("C"&amp;CELL("contents", AX$1)))</f>
        <v>500000</v>
      </c>
      <c r="AY3" cm="1">
        <f t="array" aca="1" ref="AY3" ca="1">CELL("contents", INDIRECT("C"&amp;CELL("contents", AY$1)))</f>
        <v>500000</v>
      </c>
      <c r="AZ3" cm="1">
        <f t="array" aca="1" ref="AZ3" ca="1">CELL("contents", INDIRECT("C"&amp;CELL("contents", AZ$1)))</f>
        <v>500000</v>
      </c>
      <c r="BA3" cm="1">
        <f t="array" aca="1" ref="BA3" ca="1">CELL("contents", INDIRECT("C"&amp;CELL("contents", BA$1)))</f>
        <v>500000</v>
      </c>
      <c r="BB3" cm="1">
        <f t="array" aca="1" ref="BB3" ca="1">CELL("contents", INDIRECT("C"&amp;CELL("contents", BB$1)))</f>
        <v>500000</v>
      </c>
      <c r="BC3" cm="1">
        <f t="array" aca="1" ref="BC3" ca="1">CELL("contents", INDIRECT("C"&amp;CELL("contents", BC$1)))</f>
        <v>500000</v>
      </c>
      <c r="BD3" cm="1">
        <f t="array" aca="1" ref="BD3" ca="1">CELL("contents", INDIRECT("C"&amp;CELL("contents", BD$1)))</f>
        <v>500000</v>
      </c>
      <c r="BE3" cm="1">
        <f t="array" aca="1" ref="BE3" ca="1">CELL("contents", INDIRECT("C"&amp;CELL("contents", BE$1)))</f>
        <v>500000</v>
      </c>
      <c r="BF3" cm="1">
        <f t="array" aca="1" ref="BF3" ca="1">CELL("contents", INDIRECT("C"&amp;CELL("contents", BF$1)))</f>
        <v>500000</v>
      </c>
    </row>
    <row r="4" spans="1:58" x14ac:dyDescent="0.25">
      <c r="A4">
        <v>1.024</v>
      </c>
      <c r="B4">
        <v>0.5</v>
      </c>
      <c r="C4">
        <v>4</v>
      </c>
      <c r="D4" s="1">
        <v>8.9191879735488005E-4</v>
      </c>
      <c r="E4">
        <v>0.125</v>
      </c>
      <c r="F4">
        <v>0.12625</v>
      </c>
      <c r="G4">
        <v>0.49639326239777698</v>
      </c>
      <c r="H4" s="1">
        <v>9.1145000375632398E-4</v>
      </c>
      <c r="I4">
        <v>0.124098315599444</v>
      </c>
      <c r="J4">
        <v>645000</v>
      </c>
      <c r="K4">
        <v>820</v>
      </c>
      <c r="L4">
        <v>88733800</v>
      </c>
      <c r="M4">
        <v>0.125</v>
      </c>
      <c r="N4">
        <v>0.49911635037466001</v>
      </c>
      <c r="O4" s="1">
        <v>2.3064119838541201E-4</v>
      </c>
      <c r="P4">
        <v>0.124779087593665</v>
      </c>
      <c r="R4" t="s">
        <v>15</v>
      </c>
      <c r="S4" cm="1">
        <f t="array" aca="1" ref="S4" ca="1">CELL("contents", INDIRECT("J"&amp;CELL("contents", S$1)))</f>
        <v>88733800</v>
      </c>
      <c r="T4" cm="1">
        <f t="array" aca="1" ref="T4" ca="1">CELL("contents", INDIRECT("J"&amp;CELL("contents", T$1)))</f>
        <v>6802096200</v>
      </c>
      <c r="U4" cm="1">
        <f t="array" aca="1" ref="U4" ca="1">CELL("contents", INDIRECT("J"&amp;CELL("contents", U$1)))</f>
        <v>837811000</v>
      </c>
      <c r="V4" cm="1">
        <f t="array" aca="1" ref="V4" ca="1">CELL("contents", INDIRECT("J"&amp;CELL("contents", V$1)))</f>
        <v>648209600</v>
      </c>
      <c r="W4" cm="1">
        <f t="array" aca="1" ref="W4" ca="1">CELL("contents", INDIRECT("J"&amp;CELL("contents", W$1)))</f>
        <v>642883000</v>
      </c>
      <c r="X4" cm="1">
        <f t="array" aca="1" ref="X4" ca="1">CELL("contents", INDIRECT("J"&amp;CELL("contents", X$1)))</f>
        <v>941005800</v>
      </c>
      <c r="Y4" cm="1">
        <f t="array" aca="1" ref="Y4" ca="1">CELL("contents", INDIRECT("J"&amp;CELL("contents", Y$1)))</f>
        <v>1077828000</v>
      </c>
      <c r="Z4" cm="1">
        <f t="array" aca="1" ref="Z4" ca="1">CELL("contents", INDIRECT("J"&amp;CELL("contents", Z$1)))</f>
        <v>1250467100</v>
      </c>
      <c r="AA4" cm="1">
        <f t="array" aca="1" ref="AA4" ca="1">CELL("contents", INDIRECT("J"&amp;CELL("contents", AA$1)))</f>
        <v>1425105400</v>
      </c>
      <c r="AB4" cm="1">
        <f t="array" aca="1" ref="AB4" ca="1">CELL("contents", INDIRECT("J"&amp;CELL("contents", AB$1)))</f>
        <v>1659626300</v>
      </c>
      <c r="AC4" cm="1">
        <f t="array" aca="1" ref="AC4" ca="1">CELL("contents", INDIRECT("J"&amp;CELL("contents", AC$1)))</f>
        <v>1874257500</v>
      </c>
      <c r="AD4" cm="1">
        <f t="array" aca="1" ref="AD4" ca="1">CELL("contents", INDIRECT("J"&amp;CELL("contents", AD$1)))</f>
        <v>2096478800</v>
      </c>
      <c r="AE4" cm="1">
        <f t="array" aca="1" ref="AE4" ca="1">CELL("contents", INDIRECT("J"&amp;CELL("contents", AE$1)))</f>
        <v>2530448100</v>
      </c>
      <c r="AF4" cm="1">
        <f t="array" aca="1" ref="AF4" ca="1">CELL("contents", INDIRECT("J"&amp;CELL("contents", AF$1)))</f>
        <v>3870304500</v>
      </c>
      <c r="AG4" cm="1">
        <f t="array" aca="1" ref="AG4" ca="1">CELL("contents", INDIRECT("J"&amp;CELL("contents", AG$1)))</f>
        <v>4495233600</v>
      </c>
      <c r="AH4" cm="1">
        <f t="array" aca="1" ref="AH4" ca="1">CELL("contents", INDIRECT("J"&amp;CELL("contents", AH$1)))</f>
        <v>5220466300</v>
      </c>
      <c r="AI4" cm="1">
        <f t="array" aca="1" ref="AI4" ca="1">CELL("contents", INDIRECT("J"&amp;CELL("contents", AI$1)))</f>
        <v>6261179400</v>
      </c>
      <c r="AJ4" cm="1">
        <f t="array" aca="1" ref="AJ4" ca="1">CELL("contents", INDIRECT("J"&amp;CELL("contents", AJ$1)))</f>
        <v>6177465800</v>
      </c>
      <c r="AK4" cm="1">
        <f t="array" aca="1" ref="AK4" ca="1">CELL("contents", INDIRECT("J"&amp;CELL("contents", AK$1)))</f>
        <v>6626947900</v>
      </c>
      <c r="AL4" cm="1">
        <f t="array" aca="1" ref="AL4" ca="1">CELL("contents", INDIRECT("J"&amp;CELL("contents", AL$1)))</f>
        <v>6637705500</v>
      </c>
      <c r="AM4" cm="1">
        <f t="array" aca="1" ref="AM4" ca="1">CELL("contents", INDIRECT("J"&amp;CELL("contents", AM$1)))</f>
        <v>6475830600</v>
      </c>
      <c r="AN4" cm="1">
        <f t="array" aca="1" ref="AN4" ca="1">CELL("contents", INDIRECT("J"&amp;CELL("contents", AN$1)))</f>
        <v>6579021900</v>
      </c>
      <c r="AO4" cm="1">
        <f t="array" aca="1" ref="AO4" ca="1">CELL("contents", INDIRECT("J"&amp;CELL("contents", AO$1)))</f>
        <v>6584530900</v>
      </c>
      <c r="AP4" cm="1">
        <f t="array" aca="1" ref="AP4" ca="1">CELL("contents", INDIRECT("J"&amp;CELL("contents", AP$1)))</f>
        <v>6503958600</v>
      </c>
      <c r="AQ4" cm="1">
        <f t="array" aca="1" ref="AQ4" ca="1">CELL("contents", INDIRECT("J"&amp;CELL("contents", AQ$1)))</f>
        <v>6750866800</v>
      </c>
      <c r="AR4" cm="1">
        <f t="array" aca="1" ref="AR4" ca="1">CELL("contents", INDIRECT("J"&amp;CELL("contents", AR$1)))</f>
        <v>6517097300</v>
      </c>
      <c r="AS4" cm="1">
        <f t="array" aca="1" ref="AS4" ca="1">CELL("contents", INDIRECT("J"&amp;CELL("contents", AS$1)))</f>
        <v>6486986099</v>
      </c>
      <c r="AT4" cm="1">
        <f t="array" aca="1" ref="AT4" ca="1">CELL("contents", INDIRECT("J"&amp;CELL("contents", AT$1)))</f>
        <v>6505934201</v>
      </c>
      <c r="AU4" cm="1">
        <f t="array" aca="1" ref="AU4" ca="1">CELL("contents", INDIRECT("J"&amp;CELL("contents", AU$1)))</f>
        <v>6507352500</v>
      </c>
      <c r="AV4" cm="1">
        <f t="array" aca="1" ref="AV4" ca="1">CELL("contents", INDIRECT("J"&amp;CELL("contents", AV$1)))</f>
        <v>6472544499</v>
      </c>
      <c r="AW4" cm="1">
        <f t="array" aca="1" ref="AW4" ca="1">CELL("contents", INDIRECT("J"&amp;CELL("contents", AW$1)))</f>
        <v>6529567000</v>
      </c>
      <c r="AX4" cm="1">
        <f t="array" aca="1" ref="AX4" ca="1">CELL("contents", INDIRECT("J"&amp;CELL("contents", AX$1)))</f>
        <v>6698528399</v>
      </c>
      <c r="AY4" cm="1">
        <f t="array" aca="1" ref="AY4" ca="1">CELL("contents", INDIRECT("J"&amp;CELL("contents", AY$1)))</f>
        <v>6578249501</v>
      </c>
      <c r="AZ4" cm="1">
        <f t="array" aca="1" ref="AZ4" ca="1">CELL("contents", INDIRECT("J"&amp;CELL("contents", AZ$1)))</f>
        <v>6518114999</v>
      </c>
      <c r="BA4" cm="1">
        <f t="array" aca="1" ref="BA4" ca="1">CELL("contents", INDIRECT("J"&amp;CELL("contents", BA$1)))</f>
        <v>6538745400</v>
      </c>
      <c r="BB4" cm="1">
        <f t="array" aca="1" ref="BB4" ca="1">CELL("contents", INDIRECT("J"&amp;CELL("contents", BB$1)))</f>
        <v>6528151800</v>
      </c>
      <c r="BC4" cm="1">
        <f t="array" aca="1" ref="BC4" ca="1">CELL("contents", INDIRECT("J"&amp;CELL("contents", BC$1)))</f>
        <v>6532175401</v>
      </c>
      <c r="BD4" cm="1">
        <f t="array" aca="1" ref="BD4" ca="1">CELL("contents", INDIRECT("J"&amp;CELL("contents", BD$1)))</f>
        <v>6607449200</v>
      </c>
      <c r="BE4" cm="1">
        <f t="array" aca="1" ref="BE4" ca="1">CELL("contents", INDIRECT("J"&amp;CELL("contents", BE$1)))</f>
        <v>6542068299</v>
      </c>
      <c r="BF4" cm="1">
        <f t="array" aca="1" ref="BF4" ca="1">CELL("contents", INDIRECT("J"&amp;CELL("contents", BF$1)))</f>
        <v>6567169501</v>
      </c>
    </row>
    <row r="5" spans="1:58" x14ac:dyDescent="0.25">
      <c r="A5">
        <v>0.51200000000000001</v>
      </c>
      <c r="B5">
        <v>0.5</v>
      </c>
      <c r="C5">
        <v>4</v>
      </c>
      <c r="D5" s="1">
        <v>8.9191879735488005E-4</v>
      </c>
      <c r="E5">
        <v>0.125</v>
      </c>
      <c r="F5">
        <v>0.12625</v>
      </c>
      <c r="G5">
        <v>0.49639326239777698</v>
      </c>
      <c r="H5" s="1">
        <v>9.1145000375632398E-4</v>
      </c>
      <c r="I5">
        <v>0.124098315599444</v>
      </c>
      <c r="J5">
        <v>1129100</v>
      </c>
      <c r="K5">
        <v>820</v>
      </c>
      <c r="L5">
        <v>88733800</v>
      </c>
      <c r="M5">
        <v>0.125</v>
      </c>
      <c r="N5">
        <v>0.49911635037466001</v>
      </c>
      <c r="O5" s="1">
        <v>2.3064119838541201E-4</v>
      </c>
      <c r="P5">
        <v>0.124779087593665</v>
      </c>
      <c r="R5" t="s">
        <v>18</v>
      </c>
      <c r="S5" cm="1">
        <f t="array" aca="1" ref="S5" ca="1">CELL("contents", INDIRECT("C"&amp;CELL("contents", S$1)+1))</f>
        <v>4</v>
      </c>
      <c r="T5" cm="1">
        <f t="array" aca="1" ref="T5" ca="1">CELL("contents", INDIRECT("C"&amp;CELL("contents", T$1)+1))</f>
        <v>208774</v>
      </c>
      <c r="U5" cm="1">
        <f t="array" aca="1" ref="U5" ca="1">CELL("contents", INDIRECT("C"&amp;CELL("contents", U$1)+1))</f>
        <v>9291</v>
      </c>
      <c r="V5" cm="1">
        <f t="array" aca="1" ref="V5" ca="1">CELL("contents", INDIRECT("C"&amp;CELL("contents", V$1)+1))</f>
        <v>7417</v>
      </c>
      <c r="W5" cm="1">
        <f t="array" aca="1" ref="W5" ca="1">CELL("contents", INDIRECT("C"&amp;CELL("contents", W$1)+1))</f>
        <v>5809</v>
      </c>
      <c r="X5" cm="1">
        <f t="array" aca="1" ref="X5" ca="1">CELL("contents", INDIRECT("C"&amp;CELL("contents", X$1)+1))</f>
        <v>5337</v>
      </c>
      <c r="Y5" cm="1">
        <f t="array" aca="1" ref="Y5" ca="1">CELL("contents", INDIRECT("C"&amp;CELL("contents", Y$1)+1))</f>
        <v>5387</v>
      </c>
      <c r="Z5" cm="1">
        <f t="array" aca="1" ref="Z5" ca="1">CELL("contents", INDIRECT("C"&amp;CELL("contents", Z$1)+1))</f>
        <v>4526</v>
      </c>
      <c r="AA5" cm="1">
        <f t="array" aca="1" ref="AA5" ca="1">CELL("contents", INDIRECT("C"&amp;CELL("contents", AA$1)+1))</f>
        <v>16978</v>
      </c>
      <c r="AB5" cm="1">
        <f t="array" aca="1" ref="AB5" ca="1">CELL("contents", INDIRECT("C"&amp;CELL("contents", AB$1)+1))</f>
        <v>24419</v>
      </c>
      <c r="AC5" cm="1">
        <f t="array" aca="1" ref="AC5" ca="1">CELL("contents", INDIRECT("C"&amp;CELL("contents", AC$1)+1))</f>
        <v>36419</v>
      </c>
      <c r="AD5" cm="1">
        <f t="array" aca="1" ref="AD5" ca="1">CELL("contents", INDIRECT("C"&amp;CELL("contents", AD$1)+1))</f>
        <v>42046</v>
      </c>
      <c r="AE5" cm="1">
        <f t="array" aca="1" ref="AE5" ca="1">CELL("contents", INDIRECT("C"&amp;CELL("contents", AE$1)+1))</f>
        <v>35938</v>
      </c>
      <c r="AF5" cm="1">
        <f t="array" aca="1" ref="AF5" ca="1">CELL("contents", INDIRECT("C"&amp;CELL("contents", AF$1)+1))</f>
        <v>66353</v>
      </c>
      <c r="AG5" cm="1">
        <f t="array" aca="1" ref="AG5" ca="1">CELL("contents", INDIRECT("C"&amp;CELL("contents", AG$1)+1))</f>
        <v>66549</v>
      </c>
      <c r="AH5" cm="1">
        <f t="array" aca="1" ref="AH5" ca="1">CELL("contents", INDIRECT("C"&amp;CELL("contents", AH$1)+1))</f>
        <v>87259</v>
      </c>
      <c r="AI5" cm="1">
        <f t="array" aca="1" ref="AI5" ca="1">CELL("contents", INDIRECT("C"&amp;CELL("contents", AI$1)+1))</f>
        <v>74959</v>
      </c>
      <c r="AJ5" cm="1">
        <f t="array" aca="1" ref="AJ5" ca="1">CELL("contents", INDIRECT("C"&amp;CELL("contents", AJ$1)+1))</f>
        <v>105489</v>
      </c>
      <c r="AK5" cm="1">
        <f t="array" aca="1" ref="AK5" ca="1">CELL("contents", INDIRECT("C"&amp;CELL("contents", AK$1)+1))</f>
        <v>57873</v>
      </c>
      <c r="AL5" cm="1">
        <f t="array" aca="1" ref="AL5" ca="1">CELL("contents", INDIRECT("C"&amp;CELL("contents", AL$1)+1))</f>
        <v>64212</v>
      </c>
      <c r="AM5" cm="1">
        <f t="array" aca="1" ref="AM5" ca="1">CELL("contents", INDIRECT("C"&amp;CELL("contents", AM$1)+1))</f>
        <v>114164</v>
      </c>
      <c r="AN5" cm="1">
        <f t="array" aca="1" ref="AN5" ca="1">CELL("contents", INDIRECT("C"&amp;CELL("contents", AN$1)+1))</f>
        <v>159613</v>
      </c>
      <c r="AO5" cm="1">
        <f t="array" aca="1" ref="AO5" ca="1">CELL("contents", INDIRECT("C"&amp;CELL("contents", AO$1)+1))</f>
        <v>106149</v>
      </c>
      <c r="AP5" cm="1">
        <f t="array" aca="1" ref="AP5" ca="1">CELL("contents", INDIRECT("C"&amp;CELL("contents", AP$1)+1))</f>
        <v>26407</v>
      </c>
      <c r="AQ5" cm="1">
        <f t="array" aca="1" ref="AQ5" ca="1">CELL("contents", INDIRECT("C"&amp;CELL("contents", AQ$1)+1))</f>
        <v>98314</v>
      </c>
      <c r="AR5" cm="1">
        <f t="array" aca="1" ref="AR5" ca="1">CELL("contents", INDIRECT("C"&amp;CELL("contents", AR$1)+1))</f>
        <v>20139</v>
      </c>
      <c r="AS5" cm="1">
        <f t="array" aca="1" ref="AS5" ca="1">CELL("contents", INDIRECT("C"&amp;CELL("contents", AS$1)+1))</f>
        <v>228978</v>
      </c>
      <c r="AT5" cm="1">
        <f t="array" aca="1" ref="AT5" ca="1">CELL("contents", INDIRECT("C"&amp;CELL("contents", AT$1)+1))</f>
        <v>166022</v>
      </c>
      <c r="AU5" cm="1">
        <f t="array" aca="1" ref="AU5" ca="1">CELL("contents", INDIRECT("C"&amp;CELL("contents", AU$1)+1))</f>
        <v>267089</v>
      </c>
      <c r="AV5" cm="1">
        <f t="array" aca="1" ref="AV5" ca="1">CELL("contents", INDIRECT("C"&amp;CELL("contents", AV$1)+1))</f>
        <v>203898</v>
      </c>
      <c r="AW5" cm="1">
        <f t="array" aca="1" ref="AW5" ca="1">CELL("contents", INDIRECT("C"&amp;CELL("contents", AW$1)+1))</f>
        <v>271185</v>
      </c>
      <c r="AX5" cm="1">
        <f t="array" aca="1" ref="AX5" ca="1">CELL("contents", INDIRECT("C"&amp;CELL("contents", AX$1)+1))</f>
        <v>102110</v>
      </c>
      <c r="AY5" cm="1">
        <f t="array" aca="1" ref="AY5" ca="1">CELL("contents", INDIRECT("C"&amp;CELL("contents", AY$1)+1))</f>
        <v>299648</v>
      </c>
      <c r="AZ5" cm="1">
        <f t="array" aca="1" ref="AZ5" ca="1">CELL("contents", INDIRECT("C"&amp;CELL("contents", AZ$1)+1))</f>
        <v>67368</v>
      </c>
      <c r="BA5" cm="1">
        <f t="array" aca="1" ref="BA5" ca="1">CELL("contents", INDIRECT("C"&amp;CELL("contents", BA$1)+1))</f>
        <v>365509</v>
      </c>
      <c r="BB5" cm="1">
        <f t="array" aca="1" ref="BB5" ca="1">CELL("contents", INDIRECT("C"&amp;CELL("contents", BB$1)+1))</f>
        <v>251104</v>
      </c>
      <c r="BC5" cm="1">
        <f t="array" aca="1" ref="BC5" ca="1">CELL("contents", INDIRECT("C"&amp;CELL("contents", BC$1)+1))</f>
        <v>486731</v>
      </c>
      <c r="BD5" cm="1">
        <f t="array" aca="1" ref="BD5" ca="1">CELL("contents", INDIRECT("C"&amp;CELL("contents", BD$1)+1))</f>
        <v>321818</v>
      </c>
      <c r="BE5" cm="1">
        <f t="array" aca="1" ref="BE5" ca="1">CELL("contents", INDIRECT("C"&amp;CELL("contents", BE$1)+1))</f>
        <v>333084</v>
      </c>
      <c r="BF5" cm="1">
        <f t="array" aca="1" ref="BF5" ca="1">CELL("contents", INDIRECT("C"&amp;CELL("contents", BF$1)+1))</f>
        <v>492113</v>
      </c>
    </row>
    <row r="6" spans="1:58" x14ac:dyDescent="0.25">
      <c r="A6">
        <v>0.25600000000000001</v>
      </c>
      <c r="B6">
        <v>0.5</v>
      </c>
      <c r="C6">
        <v>4</v>
      </c>
      <c r="D6" s="1">
        <v>8.9191879735488005E-4</v>
      </c>
      <c r="E6">
        <v>0.125</v>
      </c>
      <c r="F6">
        <v>0.12625</v>
      </c>
      <c r="G6">
        <v>0.49639326239777698</v>
      </c>
      <c r="H6" s="1">
        <v>9.1145000375632398E-4</v>
      </c>
      <c r="I6">
        <v>0.124098315599444</v>
      </c>
      <c r="J6">
        <v>648500</v>
      </c>
      <c r="K6">
        <v>820</v>
      </c>
      <c r="L6">
        <v>88733800</v>
      </c>
      <c r="M6">
        <v>0.125</v>
      </c>
      <c r="N6">
        <v>0.49911635037466001</v>
      </c>
      <c r="O6" s="1">
        <v>2.3064119838541201E-4</v>
      </c>
      <c r="P6">
        <v>0.124779087593665</v>
      </c>
      <c r="R6" t="s">
        <v>19</v>
      </c>
      <c r="S6" cm="1">
        <f t="array" aca="1" ref="S6" ca="1">CELL("contents", INDIRECT("C"&amp;CELL("contents", S$1)+2))</f>
        <v>4</v>
      </c>
      <c r="T6" cm="1">
        <f t="array" aca="1" ref="T6" ca="1">CELL("contents", INDIRECT("C"&amp;CELL("contents", T$1)+2))</f>
        <v>208774</v>
      </c>
      <c r="U6" cm="1">
        <f t="array" aca="1" ref="U6" ca="1">CELL("contents", INDIRECT("C"&amp;CELL("contents", U$1)+2))</f>
        <v>9291</v>
      </c>
      <c r="V6" cm="1">
        <f t="array" aca="1" ref="V6" ca="1">CELL("contents", INDIRECT("C"&amp;CELL("contents", V$1)+2))</f>
        <v>7417</v>
      </c>
      <c r="W6" cm="1">
        <f t="array" aca="1" ref="W6" ca="1">CELL("contents", INDIRECT("C"&amp;CELL("contents", W$1)+2))</f>
        <v>5809</v>
      </c>
      <c r="X6" cm="1">
        <f t="array" aca="1" ref="X6" ca="1">CELL("contents", INDIRECT("C"&amp;CELL("contents", X$1)+2))</f>
        <v>5337</v>
      </c>
      <c r="Y6" cm="1">
        <f t="array" aca="1" ref="Y6" ca="1">CELL("contents", INDIRECT("C"&amp;CELL("contents", Y$1)+2))</f>
        <v>5387</v>
      </c>
      <c r="Z6" cm="1">
        <f t="array" aca="1" ref="Z6" ca="1">CELL("contents", INDIRECT("C"&amp;CELL("contents", Z$1)+2))</f>
        <v>4526</v>
      </c>
      <c r="AA6" cm="1">
        <f t="array" aca="1" ref="AA6" ca="1">CELL("contents", INDIRECT("C"&amp;CELL("contents", AA$1)+2))</f>
        <v>16978</v>
      </c>
      <c r="AB6" cm="1">
        <f t="array" aca="1" ref="AB6" ca="1">CELL("contents", INDIRECT("C"&amp;CELL("contents", AB$1)+2))</f>
        <v>24419</v>
      </c>
      <c r="AC6" cm="1">
        <f t="array" aca="1" ref="AC6" ca="1">CELL("contents", INDIRECT("C"&amp;CELL("contents", AC$1)+2))</f>
        <v>36419</v>
      </c>
      <c r="AD6" cm="1">
        <f t="array" aca="1" ref="AD6" ca="1">CELL("contents", INDIRECT("C"&amp;CELL("contents", AD$1)+2))</f>
        <v>42046</v>
      </c>
      <c r="AE6" cm="1">
        <f t="array" aca="1" ref="AE6" ca="1">CELL("contents", INDIRECT("C"&amp;CELL("contents", AE$1)+2))</f>
        <v>35938</v>
      </c>
      <c r="AF6" cm="1">
        <f t="array" aca="1" ref="AF6" ca="1">CELL("contents", INDIRECT("C"&amp;CELL("contents", AF$1)+2))</f>
        <v>66353</v>
      </c>
      <c r="AG6" cm="1">
        <f t="array" aca="1" ref="AG6" ca="1">CELL("contents", INDIRECT("C"&amp;CELL("contents", AG$1)+2))</f>
        <v>66549</v>
      </c>
      <c r="AH6" cm="1">
        <f t="array" aca="1" ref="AH6" ca="1">CELL("contents", INDIRECT("C"&amp;CELL("contents", AH$1)+2))</f>
        <v>87259</v>
      </c>
      <c r="AI6" cm="1">
        <f t="array" aca="1" ref="AI6" ca="1">CELL("contents", INDIRECT("C"&amp;CELL("contents", AI$1)+2))</f>
        <v>74959</v>
      </c>
      <c r="AJ6" cm="1">
        <f t="array" aca="1" ref="AJ6" ca="1">CELL("contents", INDIRECT("C"&amp;CELL("contents", AJ$1)+2))</f>
        <v>105489</v>
      </c>
      <c r="AK6" cm="1">
        <f t="array" aca="1" ref="AK6" ca="1">CELL("contents", INDIRECT("C"&amp;CELL("contents", AK$1)+2))</f>
        <v>57873</v>
      </c>
      <c r="AL6" cm="1">
        <f t="array" aca="1" ref="AL6" ca="1">CELL("contents", INDIRECT("C"&amp;CELL("contents", AL$1)+2))</f>
        <v>64212</v>
      </c>
      <c r="AM6" cm="1">
        <f t="array" aca="1" ref="AM6" ca="1">CELL("contents", INDIRECT("C"&amp;CELL("contents", AM$1)+2))</f>
        <v>114164</v>
      </c>
      <c r="AN6" cm="1">
        <f t="array" aca="1" ref="AN6" ca="1">CELL("contents", INDIRECT("C"&amp;CELL("contents", AN$1)+2))</f>
        <v>159613</v>
      </c>
      <c r="AO6" cm="1">
        <f t="array" aca="1" ref="AO6" ca="1">CELL("contents", INDIRECT("C"&amp;CELL("contents", AO$1)+2))</f>
        <v>106149</v>
      </c>
      <c r="AP6" cm="1">
        <f t="array" aca="1" ref="AP6" ca="1">CELL("contents", INDIRECT("C"&amp;CELL("contents", AP$1)+2))</f>
        <v>26407</v>
      </c>
      <c r="AQ6" cm="1">
        <f t="array" aca="1" ref="AQ6" ca="1">CELL("contents", INDIRECT("C"&amp;CELL("contents", AQ$1)+2))</f>
        <v>98314</v>
      </c>
      <c r="AR6" cm="1">
        <f t="array" aca="1" ref="AR6" ca="1">CELL("contents", INDIRECT("C"&amp;CELL("contents", AR$1)+2))</f>
        <v>20139</v>
      </c>
      <c r="AS6" cm="1">
        <f t="array" aca="1" ref="AS6" ca="1">CELL("contents", INDIRECT("C"&amp;CELL("contents", AS$1)+2))</f>
        <v>228978</v>
      </c>
      <c r="AT6" cm="1">
        <f t="array" aca="1" ref="AT6" ca="1">CELL("contents", INDIRECT("C"&amp;CELL("contents", AT$1)+2))</f>
        <v>166022</v>
      </c>
      <c r="AU6" cm="1">
        <f t="array" aca="1" ref="AU6" ca="1">CELL("contents", INDIRECT("C"&amp;CELL("contents", AU$1)+2))</f>
        <v>267089</v>
      </c>
      <c r="AV6" cm="1">
        <f t="array" aca="1" ref="AV6" ca="1">CELL("contents", INDIRECT("C"&amp;CELL("contents", AV$1)+2))</f>
        <v>203898</v>
      </c>
      <c r="AW6" cm="1">
        <f t="array" aca="1" ref="AW6" ca="1">CELL("contents", INDIRECT("C"&amp;CELL("contents", AW$1)+2))</f>
        <v>271185</v>
      </c>
      <c r="AX6" cm="1">
        <f t="array" aca="1" ref="AX6" ca="1">CELL("contents", INDIRECT("C"&amp;CELL("contents", AX$1)+2))</f>
        <v>102110</v>
      </c>
      <c r="AY6" cm="1">
        <f t="array" aca="1" ref="AY6" ca="1">CELL("contents", INDIRECT("C"&amp;CELL("contents", AY$1)+2))</f>
        <v>299648</v>
      </c>
      <c r="AZ6" cm="1">
        <f t="array" aca="1" ref="AZ6" ca="1">CELL("contents", INDIRECT("C"&amp;CELL("contents", AZ$1)+2))</f>
        <v>67368</v>
      </c>
      <c r="BA6" cm="1">
        <f t="array" aca="1" ref="BA6" ca="1">CELL("contents", INDIRECT("C"&amp;CELL("contents", BA$1)+2))</f>
        <v>365509</v>
      </c>
      <c r="BB6" cm="1">
        <f t="array" aca="1" ref="BB6" ca="1">CELL("contents", INDIRECT("C"&amp;CELL("contents", BB$1)+2))</f>
        <v>251104</v>
      </c>
      <c r="BC6" cm="1">
        <f t="array" aca="1" ref="BC6" ca="1">CELL("contents", INDIRECT("C"&amp;CELL("contents", BC$1)+2))</f>
        <v>486731</v>
      </c>
      <c r="BD6" cm="1">
        <f t="array" aca="1" ref="BD6" ca="1">CELL("contents", INDIRECT("C"&amp;CELL("contents", BD$1)+2))</f>
        <v>321818</v>
      </c>
      <c r="BE6" cm="1">
        <f t="array" aca="1" ref="BE6" ca="1">CELL("contents", INDIRECT("C"&amp;CELL("contents", BE$1)+2))</f>
        <v>333084</v>
      </c>
      <c r="BF6" cm="1">
        <f t="array" aca="1" ref="BF6" ca="1">CELL("contents", INDIRECT("C"&amp;CELL("contents", BF$1)+2))</f>
        <v>492113</v>
      </c>
    </row>
    <row r="7" spans="1:58" x14ac:dyDescent="0.25">
      <c r="A7">
        <v>0.128</v>
      </c>
      <c r="B7">
        <v>0.5</v>
      </c>
      <c r="C7">
        <v>4</v>
      </c>
      <c r="D7" s="1">
        <v>8.9191879735488005E-4</v>
      </c>
      <c r="E7">
        <v>0.125</v>
      </c>
      <c r="F7">
        <v>0.12625</v>
      </c>
      <c r="G7">
        <v>0.49639326239777698</v>
      </c>
      <c r="H7" s="1">
        <v>9.1145000375632398E-4</v>
      </c>
      <c r="I7">
        <v>0.124098315599444</v>
      </c>
      <c r="J7">
        <v>618200</v>
      </c>
      <c r="K7">
        <v>820</v>
      </c>
      <c r="L7">
        <v>88733800</v>
      </c>
      <c r="M7">
        <v>0.125</v>
      </c>
      <c r="N7">
        <v>0.49911635037466001</v>
      </c>
      <c r="O7" s="1">
        <v>2.3064119838541201E-4</v>
      </c>
      <c r="P7">
        <v>0.124779087593665</v>
      </c>
      <c r="R7" t="s">
        <v>20</v>
      </c>
      <c r="S7" cm="1">
        <f t="array" aca="1" ref="S7" ca="1">CELL("contents", INDIRECT("C"&amp;CELL("contents", S$1)+3))</f>
        <v>4</v>
      </c>
      <c r="T7" cm="1">
        <f t="array" aca="1" ref="T7" ca="1">CELL("contents", INDIRECT("C"&amp;CELL("contents", T$1)+3))</f>
        <v>208774</v>
      </c>
      <c r="U7" cm="1">
        <f t="array" aca="1" ref="U7" ca="1">CELL("contents", INDIRECT("C"&amp;CELL("contents", U$1)+3))</f>
        <v>9291</v>
      </c>
      <c r="V7" cm="1">
        <f t="array" aca="1" ref="V7" ca="1">CELL("contents", INDIRECT("C"&amp;CELL("contents", V$1)+3))</f>
        <v>7417</v>
      </c>
      <c r="W7" cm="1">
        <f t="array" aca="1" ref="W7" ca="1">CELL("contents", INDIRECT("C"&amp;CELL("contents", W$1)+3))</f>
        <v>5809</v>
      </c>
      <c r="X7" cm="1">
        <f t="array" aca="1" ref="X7" ca="1">CELL("contents", INDIRECT("C"&amp;CELL("contents", X$1)+3))</f>
        <v>5337</v>
      </c>
      <c r="Y7" cm="1">
        <f t="array" aca="1" ref="Y7" ca="1">CELL("contents", INDIRECT("C"&amp;CELL("contents", Y$1)+3))</f>
        <v>5387</v>
      </c>
      <c r="Z7" cm="1">
        <f t="array" aca="1" ref="Z7" ca="1">CELL("contents", INDIRECT("C"&amp;CELL("contents", Z$1)+3))</f>
        <v>4526</v>
      </c>
      <c r="AA7" cm="1">
        <f t="array" aca="1" ref="AA7" ca="1">CELL("contents", INDIRECT("C"&amp;CELL("contents", AA$1)+3))</f>
        <v>16978</v>
      </c>
      <c r="AB7" cm="1">
        <f t="array" aca="1" ref="AB7" ca="1">CELL("contents", INDIRECT("C"&amp;CELL("contents", AB$1)+3))</f>
        <v>24419</v>
      </c>
      <c r="AC7" cm="1">
        <f t="array" aca="1" ref="AC7" ca="1">CELL("contents", INDIRECT("C"&amp;CELL("contents", AC$1)+3))</f>
        <v>36419</v>
      </c>
      <c r="AD7" cm="1">
        <f t="array" aca="1" ref="AD7" ca="1">CELL("contents", INDIRECT("C"&amp;CELL("contents", AD$1)+3))</f>
        <v>42046</v>
      </c>
      <c r="AE7" cm="1">
        <f t="array" aca="1" ref="AE7" ca="1">CELL("contents", INDIRECT("C"&amp;CELL("contents", AE$1)+3))</f>
        <v>35938</v>
      </c>
      <c r="AF7" cm="1">
        <f t="array" aca="1" ref="AF7" ca="1">CELL("contents", INDIRECT("C"&amp;CELL("contents", AF$1)+3))</f>
        <v>66353</v>
      </c>
      <c r="AG7" cm="1">
        <f t="array" aca="1" ref="AG7" ca="1">CELL("contents", INDIRECT("C"&amp;CELL("contents", AG$1)+3))</f>
        <v>66549</v>
      </c>
      <c r="AH7" cm="1">
        <f t="array" aca="1" ref="AH7" ca="1">CELL("contents", INDIRECT("C"&amp;CELL("contents", AH$1)+3))</f>
        <v>87259</v>
      </c>
      <c r="AI7" cm="1">
        <f t="array" aca="1" ref="AI7" ca="1">CELL("contents", INDIRECT("C"&amp;CELL("contents", AI$1)+3))</f>
        <v>74959</v>
      </c>
      <c r="AJ7" cm="1">
        <f t="array" aca="1" ref="AJ7" ca="1">CELL("contents", INDIRECT("C"&amp;CELL("contents", AJ$1)+3))</f>
        <v>105489</v>
      </c>
      <c r="AK7" cm="1">
        <f t="array" aca="1" ref="AK7" ca="1">CELL("contents", INDIRECT("C"&amp;CELL("contents", AK$1)+3))</f>
        <v>57873</v>
      </c>
      <c r="AL7" cm="1">
        <f t="array" aca="1" ref="AL7" ca="1">CELL("contents", INDIRECT("C"&amp;CELL("contents", AL$1)+3))</f>
        <v>64212</v>
      </c>
      <c r="AM7" cm="1">
        <f t="array" aca="1" ref="AM7" ca="1">CELL("contents", INDIRECT("C"&amp;CELL("contents", AM$1)+3))</f>
        <v>114164</v>
      </c>
      <c r="AN7" cm="1">
        <f t="array" aca="1" ref="AN7" ca="1">CELL("contents", INDIRECT("C"&amp;CELL("contents", AN$1)+3))</f>
        <v>159613</v>
      </c>
      <c r="AO7" cm="1">
        <f t="array" aca="1" ref="AO7" ca="1">CELL("contents", INDIRECT("C"&amp;CELL("contents", AO$1)+3))</f>
        <v>106149</v>
      </c>
      <c r="AP7" cm="1">
        <f t="array" aca="1" ref="AP7" ca="1">CELL("contents", INDIRECT("C"&amp;CELL("contents", AP$1)+3))</f>
        <v>26407</v>
      </c>
      <c r="AQ7" cm="1">
        <f t="array" aca="1" ref="AQ7" ca="1">CELL("contents", INDIRECT("C"&amp;CELL("contents", AQ$1)+3))</f>
        <v>98314</v>
      </c>
      <c r="AR7" cm="1">
        <f t="array" aca="1" ref="AR7" ca="1">CELL("contents", INDIRECT("C"&amp;CELL("contents", AR$1)+3))</f>
        <v>45578</v>
      </c>
      <c r="AS7" cm="1">
        <f t="array" aca="1" ref="AS7" ca="1">CELL("contents", INDIRECT("C"&amp;CELL("contents", AS$1)+3))</f>
        <v>228978</v>
      </c>
      <c r="AT7" cm="1">
        <f t="array" aca="1" ref="AT7" ca="1">CELL("contents", INDIRECT("C"&amp;CELL("contents", AT$1)+3))</f>
        <v>166022</v>
      </c>
      <c r="AU7" cm="1">
        <f t="array" aca="1" ref="AU7" ca="1">CELL("contents", INDIRECT("C"&amp;CELL("contents", AU$1)+3))</f>
        <v>267089</v>
      </c>
      <c r="AV7" cm="1">
        <f t="array" aca="1" ref="AV7" ca="1">CELL("contents", INDIRECT("C"&amp;CELL("contents", AV$1)+3))</f>
        <v>203898</v>
      </c>
      <c r="AW7" cm="1">
        <f t="array" aca="1" ref="AW7" ca="1">CELL("contents", INDIRECT("C"&amp;CELL("contents", AW$1)+3))</f>
        <v>271185</v>
      </c>
      <c r="AX7" cm="1">
        <f t="array" aca="1" ref="AX7" ca="1">CELL("contents", INDIRECT("C"&amp;CELL("contents", AX$1)+3))</f>
        <v>102110</v>
      </c>
      <c r="AY7" cm="1">
        <f t="array" aca="1" ref="AY7" ca="1">CELL("contents", INDIRECT("C"&amp;CELL("contents", AY$1)+3))</f>
        <v>299648</v>
      </c>
      <c r="AZ7" cm="1">
        <f t="array" aca="1" ref="AZ7" ca="1">CELL("contents", INDIRECT("C"&amp;CELL("contents", AZ$1)+3))</f>
        <v>67368</v>
      </c>
      <c r="BA7" cm="1">
        <f t="array" aca="1" ref="BA7" ca="1">CELL("contents", INDIRECT("C"&amp;CELL("contents", BA$1)+3))</f>
        <v>365509</v>
      </c>
      <c r="BB7" cm="1">
        <f t="array" aca="1" ref="BB7" ca="1">CELL("contents", INDIRECT("C"&amp;CELL("contents", BB$1)+3))</f>
        <v>251104</v>
      </c>
      <c r="BC7" cm="1">
        <f t="array" aca="1" ref="BC7" ca="1">CELL("contents", INDIRECT("C"&amp;CELL("contents", BC$1)+3))</f>
        <v>486731</v>
      </c>
      <c r="BD7" cm="1">
        <f t="array" aca="1" ref="BD7" ca="1">CELL("contents", INDIRECT("C"&amp;CELL("contents", BD$1)+3))</f>
        <v>321818</v>
      </c>
      <c r="BE7" cm="1">
        <f t="array" aca="1" ref="BE7" ca="1">CELL("contents", INDIRECT("C"&amp;CELL("contents", BE$1)+3))</f>
        <v>333084</v>
      </c>
      <c r="BF7" cm="1">
        <f t="array" aca="1" ref="BF7" ca="1">CELL("contents", INDIRECT("C"&amp;CELL("contents", BF$1)+3))</f>
        <v>492113</v>
      </c>
    </row>
    <row r="8" spans="1:58" x14ac:dyDescent="0.25">
      <c r="A8">
        <v>6.4000000000000001E-2</v>
      </c>
      <c r="B8">
        <v>0.5</v>
      </c>
      <c r="C8">
        <v>4</v>
      </c>
      <c r="D8" s="1">
        <v>8.9191879735488005E-4</v>
      </c>
      <c r="E8">
        <v>0.125</v>
      </c>
      <c r="F8">
        <v>0.12625</v>
      </c>
      <c r="G8">
        <v>0.49639326239777698</v>
      </c>
      <c r="H8" s="1">
        <v>9.1145000375632398E-4</v>
      </c>
      <c r="I8">
        <v>0.124098315599444</v>
      </c>
      <c r="J8">
        <v>514400</v>
      </c>
      <c r="K8">
        <v>820</v>
      </c>
      <c r="L8">
        <v>88733800</v>
      </c>
      <c r="M8">
        <v>0.125</v>
      </c>
      <c r="N8">
        <v>0.49911635037466001</v>
      </c>
      <c r="O8" s="1">
        <v>2.3064119838541201E-4</v>
      </c>
      <c r="P8">
        <v>0.124779087593665</v>
      </c>
      <c r="R8" t="s">
        <v>21</v>
      </c>
      <c r="S8" cm="1">
        <f t="array" aca="1" ref="S8" ca="1">CELL("contents", INDIRECT("C"&amp;CELL("contents", S$1)+4))</f>
        <v>4</v>
      </c>
      <c r="T8" cm="1">
        <f t="array" aca="1" ref="T8" ca="1">CELL("contents", INDIRECT("C"&amp;CELL("contents", T$1)+4))</f>
        <v>208774</v>
      </c>
      <c r="U8" cm="1">
        <f t="array" aca="1" ref="U8" ca="1">CELL("contents", INDIRECT("C"&amp;CELL("contents", U$1)+4))</f>
        <v>9291</v>
      </c>
      <c r="V8" cm="1">
        <f t="array" aca="1" ref="V8" ca="1">CELL("contents", INDIRECT("C"&amp;CELL("contents", V$1)+4))</f>
        <v>7417</v>
      </c>
      <c r="W8" cm="1">
        <f t="array" aca="1" ref="W8" ca="1">CELL("contents", INDIRECT("C"&amp;CELL("contents", W$1)+4))</f>
        <v>5809</v>
      </c>
      <c r="X8" cm="1">
        <f t="array" aca="1" ref="X8" ca="1">CELL("contents", INDIRECT("C"&amp;CELL("contents", X$1)+4))</f>
        <v>5337</v>
      </c>
      <c r="Y8" cm="1">
        <f t="array" aca="1" ref="Y8" ca="1">CELL("contents", INDIRECT("C"&amp;CELL("contents", Y$1)+4))</f>
        <v>5387</v>
      </c>
      <c r="Z8" cm="1">
        <f t="array" aca="1" ref="Z8" ca="1">CELL("contents", INDIRECT("C"&amp;CELL("contents", Z$1)+4))</f>
        <v>4526</v>
      </c>
      <c r="AA8" cm="1">
        <f t="array" aca="1" ref="AA8" ca="1">CELL("contents", INDIRECT("C"&amp;CELL("contents", AA$1)+4))</f>
        <v>16978</v>
      </c>
      <c r="AB8" cm="1">
        <f t="array" aca="1" ref="AB8" ca="1">CELL("contents", INDIRECT("C"&amp;CELL("contents", AB$1)+4))</f>
        <v>24419</v>
      </c>
      <c r="AC8" cm="1">
        <f t="array" aca="1" ref="AC8" ca="1">CELL("contents", INDIRECT("C"&amp;CELL("contents", AC$1)+4))</f>
        <v>36419</v>
      </c>
      <c r="AD8" cm="1">
        <f t="array" aca="1" ref="AD8" ca="1">CELL("contents", INDIRECT("C"&amp;CELL("contents", AD$1)+4))</f>
        <v>42046</v>
      </c>
      <c r="AE8" cm="1">
        <f t="array" aca="1" ref="AE8" ca="1">CELL("contents", INDIRECT("C"&amp;CELL("contents", AE$1)+4))</f>
        <v>35938</v>
      </c>
      <c r="AF8" cm="1">
        <f t="array" aca="1" ref="AF8" ca="1">CELL("contents", INDIRECT("C"&amp;CELL("contents", AF$1)+4))</f>
        <v>66353</v>
      </c>
      <c r="AG8" cm="1">
        <f t="array" aca="1" ref="AG8" ca="1">CELL("contents", INDIRECT("C"&amp;CELL("contents", AG$1)+4))</f>
        <v>66549</v>
      </c>
      <c r="AH8" cm="1">
        <f t="array" aca="1" ref="AH8" ca="1">CELL("contents", INDIRECT("C"&amp;CELL("contents", AH$1)+4))</f>
        <v>87259</v>
      </c>
      <c r="AI8" cm="1">
        <f t="array" aca="1" ref="AI8" ca="1">CELL("contents", INDIRECT("C"&amp;CELL("contents", AI$1)+4))</f>
        <v>74959</v>
      </c>
      <c r="AJ8" cm="1">
        <f t="array" aca="1" ref="AJ8" ca="1">CELL("contents", INDIRECT("C"&amp;CELL("contents", AJ$1)+4))</f>
        <v>105489</v>
      </c>
      <c r="AK8" cm="1">
        <f t="array" aca="1" ref="AK8" ca="1">CELL("contents", INDIRECT("C"&amp;CELL("contents", AK$1)+4))</f>
        <v>57873</v>
      </c>
      <c r="AL8" cm="1">
        <f t="array" aca="1" ref="AL8" ca="1">CELL("contents", INDIRECT("C"&amp;CELL("contents", AL$1)+4))</f>
        <v>64212</v>
      </c>
      <c r="AM8" cm="1">
        <f t="array" aca="1" ref="AM8" ca="1">CELL("contents", INDIRECT("C"&amp;CELL("contents", AM$1)+4))</f>
        <v>114164</v>
      </c>
      <c r="AN8" cm="1">
        <f t="array" aca="1" ref="AN8" ca="1">CELL("contents", INDIRECT("C"&amp;CELL("contents", AN$1)+4))</f>
        <v>159613</v>
      </c>
      <c r="AO8" cm="1">
        <f t="array" aca="1" ref="AO8" ca="1">CELL("contents", INDIRECT("C"&amp;CELL("contents", AO$1)+4))</f>
        <v>35669</v>
      </c>
      <c r="AP8" cm="1">
        <f t="array" aca="1" ref="AP8" ca="1">CELL("contents", INDIRECT("C"&amp;CELL("contents", AP$1)+4))</f>
        <v>26407</v>
      </c>
      <c r="AQ8" cm="1">
        <f t="array" aca="1" ref="AQ8" ca="1">CELL("contents", INDIRECT("C"&amp;CELL("contents", AQ$1)+4))</f>
        <v>98314</v>
      </c>
      <c r="AR8" cm="1">
        <f t="array" aca="1" ref="AR8" ca="1">CELL("contents", INDIRECT("C"&amp;CELL("contents", AR$1)+4))</f>
        <v>149130</v>
      </c>
      <c r="AS8" cm="1">
        <f t="array" aca="1" ref="AS8" ca="1">CELL("contents", INDIRECT("C"&amp;CELL("contents", AS$1)+4))</f>
        <v>102501</v>
      </c>
      <c r="AT8" cm="1">
        <f t="array" aca="1" ref="AT8" ca="1">CELL("contents", INDIRECT("C"&amp;CELL("contents", AT$1)+4))</f>
        <v>166022</v>
      </c>
      <c r="AU8" cm="1">
        <f t="array" aca="1" ref="AU8" ca="1">CELL("contents", INDIRECT("C"&amp;CELL("contents", AU$1)+4))</f>
        <v>267089</v>
      </c>
      <c r="AV8" cm="1">
        <f t="array" aca="1" ref="AV8" ca="1">CELL("contents", INDIRECT("C"&amp;CELL("contents", AV$1)+4))</f>
        <v>74700</v>
      </c>
      <c r="AW8" cm="1">
        <f t="array" aca="1" ref="AW8" ca="1">CELL("contents", INDIRECT("C"&amp;CELL("contents", AW$1)+4))</f>
        <v>271185</v>
      </c>
      <c r="AX8" cm="1">
        <f t="array" aca="1" ref="AX8" ca="1">CELL("contents", INDIRECT("C"&amp;CELL("contents", AX$1)+4))</f>
        <v>102110</v>
      </c>
      <c r="AY8" cm="1">
        <f t="array" aca="1" ref="AY8" ca="1">CELL("contents", INDIRECT("C"&amp;CELL("contents", AY$1)+4))</f>
        <v>299648</v>
      </c>
      <c r="AZ8" cm="1">
        <f t="array" aca="1" ref="AZ8" ca="1">CELL("contents", INDIRECT("C"&amp;CELL("contents", AZ$1)+4))</f>
        <v>67368</v>
      </c>
      <c r="BA8" cm="1">
        <f t="array" aca="1" ref="BA8" ca="1">CELL("contents", INDIRECT("C"&amp;CELL("contents", BA$1)+4))</f>
        <v>365509</v>
      </c>
      <c r="BB8" cm="1">
        <f t="array" aca="1" ref="BB8" ca="1">CELL("contents", INDIRECT("C"&amp;CELL("contents", BB$1)+4))</f>
        <v>251104</v>
      </c>
      <c r="BC8" cm="1">
        <f t="array" aca="1" ref="BC8" ca="1">CELL("contents", INDIRECT("C"&amp;CELL("contents", BC$1)+4))</f>
        <v>486731</v>
      </c>
      <c r="BD8" cm="1">
        <f t="array" aca="1" ref="BD8" ca="1">CELL("contents", INDIRECT("C"&amp;CELL("contents", BD$1)+4))</f>
        <v>321818</v>
      </c>
      <c r="BE8" cm="1">
        <f t="array" aca="1" ref="BE8" ca="1">CELL("contents", INDIRECT("C"&amp;CELL("contents", BE$1)+4))</f>
        <v>333084</v>
      </c>
      <c r="BF8" cm="1">
        <f t="array" aca="1" ref="BF8" ca="1">CELL("contents", INDIRECT("C"&amp;CELL("contents", BF$1)+4))</f>
        <v>492113</v>
      </c>
    </row>
    <row r="9" spans="1:58" x14ac:dyDescent="0.25">
      <c r="A9">
        <v>3.2000000000000001E-2</v>
      </c>
      <c r="B9">
        <v>0.5</v>
      </c>
      <c r="C9">
        <v>4</v>
      </c>
      <c r="D9" s="1">
        <v>8.9191879735488005E-4</v>
      </c>
      <c r="E9">
        <v>0.125</v>
      </c>
      <c r="F9">
        <v>0.12625</v>
      </c>
      <c r="G9">
        <v>0.49639326239777698</v>
      </c>
      <c r="H9" s="1">
        <v>9.1145000375632398E-4</v>
      </c>
      <c r="I9">
        <v>0.124098315599444</v>
      </c>
      <c r="J9">
        <v>683300</v>
      </c>
      <c r="K9">
        <v>820</v>
      </c>
      <c r="L9">
        <v>88733800</v>
      </c>
      <c r="M9">
        <v>0.125</v>
      </c>
      <c r="N9">
        <v>0.49911635037466001</v>
      </c>
      <c r="O9" s="1">
        <v>2.3064119838541201E-4</v>
      </c>
      <c r="P9">
        <v>0.124779087593665</v>
      </c>
      <c r="R9" t="s">
        <v>22</v>
      </c>
      <c r="S9" cm="1">
        <f t="array" aca="1" ref="S9" ca="1">CELL("contents", INDIRECT("C"&amp;CELL("contents", S$1)+5))</f>
        <v>4</v>
      </c>
      <c r="T9" cm="1">
        <f t="array" aca="1" ref="T9" ca="1">CELL("contents", INDIRECT("C"&amp;CELL("contents", T$1)+5))</f>
        <v>253219</v>
      </c>
      <c r="U9" cm="1">
        <f t="array" aca="1" ref="U9" ca="1">CELL("contents", INDIRECT("C"&amp;CELL("contents", U$1)+5))</f>
        <v>9291</v>
      </c>
      <c r="V9" cm="1">
        <f t="array" aca="1" ref="V9" ca="1">CELL("contents", INDIRECT("C"&amp;CELL("contents", V$1)+5))</f>
        <v>7417</v>
      </c>
      <c r="W9" cm="1">
        <f t="array" aca="1" ref="W9" ca="1">CELL("contents", INDIRECT("C"&amp;CELL("contents", W$1)+5))</f>
        <v>5809</v>
      </c>
      <c r="X9" cm="1">
        <f t="array" aca="1" ref="X9" ca="1">CELL("contents", INDIRECT("C"&amp;CELL("contents", X$1)+5))</f>
        <v>5337</v>
      </c>
      <c r="Y9" cm="1">
        <f t="array" aca="1" ref="Y9" ca="1">CELL("contents", INDIRECT("C"&amp;CELL("contents", Y$1)+5))</f>
        <v>5387</v>
      </c>
      <c r="Z9" cm="1">
        <f t="array" aca="1" ref="Z9" ca="1">CELL("contents", INDIRECT("C"&amp;CELL("contents", Z$1)+5))</f>
        <v>4526</v>
      </c>
      <c r="AA9" cm="1">
        <f t="array" aca="1" ref="AA9" ca="1">CELL("contents", INDIRECT("C"&amp;CELL("contents", AA$1)+5))</f>
        <v>16978</v>
      </c>
      <c r="AB9" cm="1">
        <f t="array" aca="1" ref="AB9" ca="1">CELL("contents", INDIRECT("C"&amp;CELL("contents", AB$1)+5))</f>
        <v>24419</v>
      </c>
      <c r="AC9" cm="1">
        <f t="array" aca="1" ref="AC9" ca="1">CELL("contents", INDIRECT("C"&amp;CELL("contents", AC$1)+5))</f>
        <v>36419</v>
      </c>
      <c r="AD9" cm="1">
        <f t="array" aca="1" ref="AD9" ca="1">CELL("contents", INDIRECT("C"&amp;CELL("contents", AD$1)+5))</f>
        <v>42046</v>
      </c>
      <c r="AE9" cm="1">
        <f t="array" aca="1" ref="AE9" ca="1">CELL("contents", INDIRECT("C"&amp;CELL("contents", AE$1)+5))</f>
        <v>35938</v>
      </c>
      <c r="AF9" cm="1">
        <f t="array" aca="1" ref="AF9" ca="1">CELL("contents", INDIRECT("C"&amp;CELL("contents", AF$1)+5))</f>
        <v>66353</v>
      </c>
      <c r="AG9" cm="1">
        <f t="array" aca="1" ref="AG9" ca="1">CELL("contents", INDIRECT("C"&amp;CELL("contents", AG$1)+5))</f>
        <v>16347</v>
      </c>
      <c r="AH9" cm="1">
        <f t="array" aca="1" ref="AH9" ca="1">CELL("contents", INDIRECT("C"&amp;CELL("contents", AH$1)+5))</f>
        <v>80848</v>
      </c>
      <c r="AI9" cm="1">
        <f t="array" aca="1" ref="AI9" ca="1">CELL("contents", INDIRECT("C"&amp;CELL("contents", AI$1)+5))</f>
        <v>58435</v>
      </c>
      <c r="AJ9" cm="1">
        <f t="array" aca="1" ref="AJ9" ca="1">CELL("contents", INDIRECT("C"&amp;CELL("contents", AJ$1)+5))</f>
        <v>64738</v>
      </c>
      <c r="AK9" cm="1">
        <f t="array" aca="1" ref="AK9" ca="1">CELL("contents", INDIRECT("C"&amp;CELL("contents", AK$1)+5))</f>
        <v>97886</v>
      </c>
      <c r="AL9" cm="1">
        <f t="array" aca="1" ref="AL9" ca="1">CELL("contents", INDIRECT("C"&amp;CELL("contents", AL$1)+5))</f>
        <v>64212</v>
      </c>
      <c r="AM9" cm="1">
        <f t="array" aca="1" ref="AM9" ca="1">CELL("contents", INDIRECT("C"&amp;CELL("contents", AM$1)+5))</f>
        <v>114164</v>
      </c>
      <c r="AN9" cm="1">
        <f t="array" aca="1" ref="AN9" ca="1">CELL("contents", INDIRECT("C"&amp;CELL("contents", AN$1)+5))</f>
        <v>159613</v>
      </c>
      <c r="AO9" cm="1">
        <f t="array" aca="1" ref="AO9" ca="1">CELL("contents", INDIRECT("C"&amp;CELL("contents", AO$1)+5))</f>
        <v>35669</v>
      </c>
      <c r="AP9" cm="1">
        <f t="array" aca="1" ref="AP9" ca="1">CELL("contents", INDIRECT("C"&amp;CELL("contents", AP$1)+5))</f>
        <v>26407</v>
      </c>
      <c r="AQ9" cm="1">
        <f t="array" aca="1" ref="AQ9" ca="1">CELL("contents", INDIRECT("C"&amp;CELL("contents", AQ$1)+5))</f>
        <v>94697</v>
      </c>
      <c r="AR9" cm="1">
        <f t="array" aca="1" ref="AR9" ca="1">CELL("contents", INDIRECT("C"&amp;CELL("contents", AR$1)+5))</f>
        <v>205208</v>
      </c>
      <c r="AS9" cm="1">
        <f t="array" aca="1" ref="AS9" ca="1">CELL("contents", INDIRECT("C"&amp;CELL("contents", AS$1)+5))</f>
        <v>205100</v>
      </c>
      <c r="AT9" cm="1">
        <f t="array" aca="1" ref="AT9" ca="1">CELL("contents", INDIRECT("C"&amp;CELL("contents", AT$1)+5))</f>
        <v>166022</v>
      </c>
      <c r="AU9" cm="1">
        <f t="array" aca="1" ref="AU9" ca="1">CELL("contents", INDIRECT("C"&amp;CELL("contents", AU$1)+5))</f>
        <v>267089</v>
      </c>
      <c r="AV9" cm="1">
        <f t="array" aca="1" ref="AV9" ca="1">CELL("contents", INDIRECT("C"&amp;CELL("contents", AV$1)+5))</f>
        <v>74700</v>
      </c>
      <c r="AW9" cm="1">
        <f t="array" aca="1" ref="AW9" ca="1">CELL("contents", INDIRECT("C"&amp;CELL("contents", AW$1)+5))</f>
        <v>271185</v>
      </c>
      <c r="AX9" cm="1">
        <f t="array" aca="1" ref="AX9" ca="1">CELL("contents", INDIRECT("C"&amp;CELL("contents", AX$1)+5))</f>
        <v>102110</v>
      </c>
      <c r="AY9" cm="1">
        <f t="array" aca="1" ref="AY9" ca="1">CELL("contents", INDIRECT("C"&amp;CELL("contents", AY$1)+5))</f>
        <v>116494</v>
      </c>
      <c r="AZ9" cm="1">
        <f t="array" aca="1" ref="AZ9" ca="1">CELL("contents", INDIRECT("C"&amp;CELL("contents", AZ$1)+5))</f>
        <v>67368</v>
      </c>
      <c r="BA9" cm="1">
        <f t="array" aca="1" ref="BA9" ca="1">CELL("contents", INDIRECT("C"&amp;CELL("contents", BA$1)+5))</f>
        <v>365509</v>
      </c>
      <c r="BB9" cm="1">
        <f t="array" aca="1" ref="BB9" ca="1">CELL("contents", INDIRECT("C"&amp;CELL("contents", BB$1)+5))</f>
        <v>251104</v>
      </c>
      <c r="BC9" cm="1">
        <f t="array" aca="1" ref="BC9" ca="1">CELL("contents", INDIRECT("C"&amp;CELL("contents", BC$1)+5))</f>
        <v>486731</v>
      </c>
      <c r="BD9" cm="1">
        <f t="array" aca="1" ref="BD9" ca="1">CELL("contents", INDIRECT("C"&amp;CELL("contents", BD$1)+5))</f>
        <v>321818</v>
      </c>
      <c r="BE9" cm="1">
        <f t="array" aca="1" ref="BE9" ca="1">CELL("contents", INDIRECT("C"&amp;CELL("contents", BE$1)+5))</f>
        <v>333084</v>
      </c>
      <c r="BF9" cm="1">
        <f t="array" aca="1" ref="BF9" ca="1">CELL("contents", INDIRECT("C"&amp;CELL("contents", BF$1)+5))</f>
        <v>492113</v>
      </c>
    </row>
    <row r="10" spans="1:58" x14ac:dyDescent="0.25">
      <c r="A10">
        <v>1.6E-2</v>
      </c>
      <c r="B10">
        <v>0.5</v>
      </c>
      <c r="C10">
        <v>4</v>
      </c>
      <c r="D10" s="1">
        <v>8.9191879735488005E-4</v>
      </c>
      <c r="E10">
        <v>0.125</v>
      </c>
      <c r="F10">
        <v>0.12625</v>
      </c>
      <c r="G10">
        <v>0.49639326239777698</v>
      </c>
      <c r="H10" s="1">
        <v>9.1145000375632398E-4</v>
      </c>
      <c r="I10">
        <v>0.124098315599444</v>
      </c>
      <c r="J10">
        <v>481900</v>
      </c>
      <c r="K10">
        <v>820</v>
      </c>
      <c r="L10">
        <v>88733800</v>
      </c>
      <c r="M10">
        <v>0.125</v>
      </c>
      <c r="N10">
        <v>0.49911635037466001</v>
      </c>
      <c r="O10" s="1">
        <v>2.3064119838541201E-4</v>
      </c>
      <c r="P10">
        <v>0.124779087593665</v>
      </c>
      <c r="R10" t="s">
        <v>23</v>
      </c>
      <c r="S10" cm="1">
        <f t="array" aca="1" ref="S10" ca="1">CELL("contents", INDIRECT("C"&amp;CELL("contents", S$1)+6))</f>
        <v>4</v>
      </c>
      <c r="T10" cm="1">
        <f t="array" aca="1" ref="T10" ca="1">CELL("contents", INDIRECT("C"&amp;CELL("contents", T$1)+6))</f>
        <v>209172</v>
      </c>
      <c r="U10" cm="1">
        <f t="array" aca="1" ref="U10" ca="1">CELL("contents", INDIRECT("C"&amp;CELL("contents", U$1)+6))</f>
        <v>11845</v>
      </c>
      <c r="V10" cm="1">
        <f t="array" aca="1" ref="V10" ca="1">CELL("contents", INDIRECT("C"&amp;CELL("contents", V$1)+6))</f>
        <v>7828</v>
      </c>
      <c r="W10" cm="1">
        <f t="array" aca="1" ref="W10" ca="1">CELL("contents", INDIRECT("C"&amp;CELL("contents", W$1)+6))</f>
        <v>6199</v>
      </c>
      <c r="X10" cm="1">
        <f t="array" aca="1" ref="X10" ca="1">CELL("contents", INDIRECT("C"&amp;CELL("contents", X$1)+6))</f>
        <v>6183</v>
      </c>
      <c r="Y10" cm="1">
        <f t="array" aca="1" ref="Y10" ca="1">CELL("contents", INDIRECT("C"&amp;CELL("contents", Y$1)+6))</f>
        <v>5566</v>
      </c>
      <c r="Z10" cm="1">
        <f t="array" aca="1" ref="Z10" ca="1">CELL("contents", INDIRECT("C"&amp;CELL("contents", Z$1)+6))</f>
        <v>4526</v>
      </c>
      <c r="AA10" cm="1">
        <f t="array" aca="1" ref="AA10" ca="1">CELL("contents", INDIRECT("C"&amp;CELL("contents", AA$1)+6))</f>
        <v>16978</v>
      </c>
      <c r="AB10" cm="1">
        <f t="array" aca="1" ref="AB10" ca="1">CELL("contents", INDIRECT("C"&amp;CELL("contents", AB$1)+6))</f>
        <v>24419</v>
      </c>
      <c r="AC10" cm="1">
        <f t="array" aca="1" ref="AC10" ca="1">CELL("contents", INDIRECT("C"&amp;CELL("contents", AC$1)+6))</f>
        <v>36419</v>
      </c>
      <c r="AD10" cm="1">
        <f t="array" aca="1" ref="AD10" ca="1">CELL("contents", INDIRECT("C"&amp;CELL("contents", AD$1)+6))</f>
        <v>42046</v>
      </c>
      <c r="AE10" cm="1">
        <f t="array" aca="1" ref="AE10" ca="1">CELL("contents", INDIRECT("C"&amp;CELL("contents", AE$1)+6))</f>
        <v>35938</v>
      </c>
      <c r="AF10" cm="1">
        <f t="array" aca="1" ref="AF10" ca="1">CELL("contents", INDIRECT("C"&amp;CELL("contents", AF$1)+6))</f>
        <v>66353</v>
      </c>
      <c r="AG10" cm="1">
        <f t="array" aca="1" ref="AG10" ca="1">CELL("contents", INDIRECT("C"&amp;CELL("contents", AG$1)+6))</f>
        <v>52321</v>
      </c>
      <c r="AH10" cm="1">
        <f t="array" aca="1" ref="AH10" ca="1">CELL("contents", INDIRECT("C"&amp;CELL("contents", AH$1)+6))</f>
        <v>86582</v>
      </c>
      <c r="AI10" cm="1">
        <f t="array" aca="1" ref="AI10" ca="1">CELL("contents", INDIRECT("C"&amp;CELL("contents", AI$1)+6))</f>
        <v>25542</v>
      </c>
      <c r="AJ10" cm="1">
        <f t="array" aca="1" ref="AJ10" ca="1">CELL("contents", INDIRECT("C"&amp;CELL("contents", AJ$1)+6))</f>
        <v>39382</v>
      </c>
      <c r="AK10" cm="1">
        <f t="array" aca="1" ref="AK10" ca="1">CELL("contents", INDIRECT("C"&amp;CELL("contents", AK$1)+6))</f>
        <v>70215</v>
      </c>
      <c r="AL10" cm="1">
        <f t="array" aca="1" ref="AL10" ca="1">CELL("contents", INDIRECT("C"&amp;CELL("contents", AL$1)+6))</f>
        <v>129849</v>
      </c>
      <c r="AM10" cm="1">
        <f t="array" aca="1" ref="AM10" ca="1">CELL("contents", INDIRECT("C"&amp;CELL("contents", AM$1)+6))</f>
        <v>55136</v>
      </c>
      <c r="AN10" cm="1">
        <f t="array" aca="1" ref="AN10" ca="1">CELL("contents", INDIRECT("C"&amp;CELL("contents", AN$1)+6))</f>
        <v>160162</v>
      </c>
      <c r="AO10" cm="1">
        <f t="array" aca="1" ref="AO10" ca="1">CELL("contents", INDIRECT("C"&amp;CELL("contents", AO$1)+6))</f>
        <v>81817</v>
      </c>
      <c r="AP10" cm="1">
        <f t="array" aca="1" ref="AP10" ca="1">CELL("contents", INDIRECT("C"&amp;CELL("contents", AP$1)+6))</f>
        <v>109980</v>
      </c>
      <c r="AQ10" cm="1">
        <f t="array" aca="1" ref="AQ10" ca="1">CELL("contents", INDIRECT("C"&amp;CELL("contents", AQ$1)+6))</f>
        <v>196809</v>
      </c>
      <c r="AR10" cm="1">
        <f t="array" aca="1" ref="AR10" ca="1">CELL("contents", INDIRECT("C"&amp;CELL("contents", AR$1)+6))</f>
        <v>205208</v>
      </c>
      <c r="AS10" cm="1">
        <f t="array" aca="1" ref="AS10" ca="1">CELL("contents", INDIRECT("C"&amp;CELL("contents", AS$1)+6))</f>
        <v>205100</v>
      </c>
      <c r="AT10" cm="1">
        <f t="array" aca="1" ref="AT10" ca="1">CELL("contents", INDIRECT("C"&amp;CELL("contents", AT$1)+6))</f>
        <v>184861</v>
      </c>
      <c r="AU10" cm="1">
        <f t="array" aca="1" ref="AU10" ca="1">CELL("contents", INDIRECT("C"&amp;CELL("contents", AU$1)+6))</f>
        <v>253752</v>
      </c>
      <c r="AV10" cm="1">
        <f t="array" aca="1" ref="AV10" ca="1">CELL("contents", INDIRECT("C"&amp;CELL("contents", AV$1)+6))</f>
        <v>270377</v>
      </c>
      <c r="AW10" cm="1">
        <f t="array" aca="1" ref="AW10" ca="1">CELL("contents", INDIRECT("C"&amp;CELL("contents", AW$1)+6))</f>
        <v>63238</v>
      </c>
      <c r="AX10" cm="1">
        <f t="array" aca="1" ref="AX10" ca="1">CELL("contents", INDIRECT("C"&amp;CELL("contents", AX$1)+6))</f>
        <v>37904</v>
      </c>
      <c r="AY10" cm="1">
        <f t="array" aca="1" ref="AY10" ca="1">CELL("contents", INDIRECT("C"&amp;CELL("contents", AY$1)+6))</f>
        <v>193451</v>
      </c>
      <c r="AZ10" cm="1">
        <f t="array" aca="1" ref="AZ10" ca="1">CELL("contents", INDIRECT("C"&amp;CELL("contents", AZ$1)+6))</f>
        <v>118512</v>
      </c>
      <c r="BA10" cm="1">
        <f t="array" aca="1" ref="BA10" ca="1">CELL("contents", INDIRECT("C"&amp;CELL("contents", BA$1)+6))</f>
        <v>176156</v>
      </c>
      <c r="BB10" cm="1">
        <f t="array" aca="1" ref="BB10" ca="1">CELL("contents", INDIRECT("C"&amp;CELL("contents", BB$1)+6))</f>
        <v>121038</v>
      </c>
      <c r="BC10" cm="1">
        <f t="array" aca="1" ref="BC10" ca="1">CELL("contents", INDIRECT("C"&amp;CELL("contents", BC$1)+6))</f>
        <v>200897</v>
      </c>
      <c r="BD10" cm="1">
        <f t="array" aca="1" ref="BD10" ca="1">CELL("contents", INDIRECT("C"&amp;CELL("contents", BD$1)+6))</f>
        <v>422415</v>
      </c>
      <c r="BE10" cm="1">
        <f t="array" aca="1" ref="BE10" ca="1">CELL("contents", INDIRECT("C"&amp;CELL("contents", BE$1)+6))</f>
        <v>132923</v>
      </c>
      <c r="BF10" cm="1">
        <f t="array" aca="1" ref="BF10" ca="1">CELL("contents", INDIRECT("C"&amp;CELL("contents", BF$1)+6))</f>
        <v>322484</v>
      </c>
    </row>
    <row r="11" spans="1:58" x14ac:dyDescent="0.25">
      <c r="A11">
        <v>8.0000000000000002E-3</v>
      </c>
      <c r="B11">
        <v>0.5</v>
      </c>
      <c r="C11">
        <v>4</v>
      </c>
      <c r="D11" s="1">
        <v>8.9191879735488005E-4</v>
      </c>
      <c r="E11">
        <v>0.125</v>
      </c>
      <c r="F11">
        <v>0.12625</v>
      </c>
      <c r="G11">
        <v>0.49639326239777698</v>
      </c>
      <c r="H11" s="1">
        <v>9.1145000375632398E-4</v>
      </c>
      <c r="I11">
        <v>0.124098315599444</v>
      </c>
      <c r="J11">
        <v>450900</v>
      </c>
      <c r="K11">
        <v>820</v>
      </c>
      <c r="L11">
        <v>88733800</v>
      </c>
      <c r="M11">
        <v>0.125</v>
      </c>
      <c r="N11">
        <v>0.49911635037466001</v>
      </c>
      <c r="O11" s="1">
        <v>2.3064119838541201E-4</v>
      </c>
      <c r="P11">
        <v>0.124779087593665</v>
      </c>
      <c r="R11" t="s">
        <v>24</v>
      </c>
      <c r="S11" cm="1">
        <f t="array" aca="1" ref="S11" ca="1">CELL("contents", INDIRECT("C"&amp;CELL("contents", S$1)+7))</f>
        <v>4</v>
      </c>
      <c r="T11" cm="1">
        <f t="array" aca="1" ref="T11" ca="1">CELL("contents", INDIRECT("C"&amp;CELL("contents", T$1)+7))</f>
        <v>253538</v>
      </c>
      <c r="U11" cm="1">
        <f t="array" aca="1" ref="U11" ca="1">CELL("contents", INDIRECT("C"&amp;CELL("contents", U$1)+7))</f>
        <v>9706</v>
      </c>
      <c r="V11" cm="1">
        <f t="array" aca="1" ref="V11" ca="1">CELL("contents", INDIRECT("C"&amp;CELL("contents", V$1)+7))</f>
        <v>8913</v>
      </c>
      <c r="W11" cm="1">
        <f t="array" aca="1" ref="W11" ca="1">CELL("contents", INDIRECT("C"&amp;CELL("contents", W$1)+7))</f>
        <v>6212</v>
      </c>
      <c r="X11" cm="1">
        <f t="array" aca="1" ref="X11" ca="1">CELL("contents", INDIRECT("C"&amp;CELL("contents", X$1)+7))</f>
        <v>4883</v>
      </c>
      <c r="Y11" cm="1">
        <f t="array" aca="1" ref="Y11" ca="1">CELL("contents", INDIRECT("C"&amp;CELL("contents", Y$1)+7))</f>
        <v>5911</v>
      </c>
      <c r="Z11" cm="1">
        <f t="array" aca="1" ref="Z11" ca="1">CELL("contents", INDIRECT("C"&amp;CELL("contents", Z$1)+7))</f>
        <v>4753</v>
      </c>
      <c r="AA11" cm="1">
        <f t="array" aca="1" ref="AA11" ca="1">CELL("contents", INDIRECT("C"&amp;CELL("contents", AA$1)+7))</f>
        <v>9563</v>
      </c>
      <c r="AB11" cm="1">
        <f t="array" aca="1" ref="AB11" ca="1">CELL("contents", INDIRECT("C"&amp;CELL("contents", AB$1)+7))</f>
        <v>9706</v>
      </c>
      <c r="AC11" cm="1">
        <f t="array" aca="1" ref="AC11" ca="1">CELL("contents", INDIRECT("C"&amp;CELL("contents", AC$1)+7))</f>
        <v>5053</v>
      </c>
      <c r="AD11" cm="1">
        <f t="array" aca="1" ref="AD11" ca="1">CELL("contents", INDIRECT("C"&amp;CELL("contents", AD$1)+7))</f>
        <v>11884</v>
      </c>
      <c r="AE11" cm="1">
        <f t="array" aca="1" ref="AE11" ca="1">CELL("contents", INDIRECT("C"&amp;CELL("contents", AE$1)+7))</f>
        <v>5417</v>
      </c>
      <c r="AF11" cm="1">
        <f t="array" aca="1" ref="AF11" ca="1">CELL("contents", INDIRECT("C"&amp;CELL("contents", AF$1)+7))</f>
        <v>51067</v>
      </c>
      <c r="AG11" cm="1">
        <f t="array" aca="1" ref="AG11" ca="1">CELL("contents", INDIRECT("C"&amp;CELL("contents", AG$1)+7))</f>
        <v>14352</v>
      </c>
      <c r="AH11" cm="1">
        <f t="array" aca="1" ref="AH11" ca="1">CELL("contents", INDIRECT("C"&amp;CELL("contents", AH$1)+7))</f>
        <v>73901</v>
      </c>
      <c r="AI11" cm="1">
        <f t="array" aca="1" ref="AI11" ca="1">CELL("contents", INDIRECT("C"&amp;CELL("contents", AI$1)+7))</f>
        <v>30552</v>
      </c>
      <c r="AJ11" cm="1">
        <f t="array" aca="1" ref="AJ11" ca="1">CELL("contents", INDIRECT("C"&amp;CELL("contents", AJ$1)+7))</f>
        <v>39382</v>
      </c>
      <c r="AK11" cm="1">
        <f t="array" aca="1" ref="AK11" ca="1">CELL("contents", INDIRECT("C"&amp;CELL("contents", AK$1)+7))</f>
        <v>70215</v>
      </c>
      <c r="AL11" cm="1">
        <f t="array" aca="1" ref="AL11" ca="1">CELL("contents", INDIRECT("C"&amp;CELL("contents", AL$1)+7))</f>
        <v>129849</v>
      </c>
      <c r="AM11" cm="1">
        <f t="array" aca="1" ref="AM11" ca="1">CELL("contents", INDIRECT("C"&amp;CELL("contents", AM$1)+7))</f>
        <v>114957</v>
      </c>
      <c r="AN11" cm="1">
        <f t="array" aca="1" ref="AN11" ca="1">CELL("contents", INDIRECT("C"&amp;CELL("contents", AN$1)+7))</f>
        <v>34490</v>
      </c>
      <c r="AO11" cm="1">
        <f t="array" aca="1" ref="AO11" ca="1">CELL("contents", INDIRECT("C"&amp;CELL("contents", AO$1)+7))</f>
        <v>137519</v>
      </c>
      <c r="AP11" cm="1">
        <f t="array" aca="1" ref="AP11" ca="1">CELL("contents", INDIRECT("C"&amp;CELL("contents", AP$1)+7))</f>
        <v>154744</v>
      </c>
      <c r="AQ11" cm="1">
        <f t="array" aca="1" ref="AQ11" ca="1">CELL("contents", INDIRECT("C"&amp;CELL("contents", AQ$1)+7))</f>
        <v>221716</v>
      </c>
      <c r="AR11" cm="1">
        <f t="array" aca="1" ref="AR11" ca="1">CELL("contents", INDIRECT("C"&amp;CELL("contents", AR$1)+7))</f>
        <v>95996</v>
      </c>
      <c r="AS11" cm="1">
        <f t="array" aca="1" ref="AS11" ca="1">CELL("contents", INDIRECT("C"&amp;CELL("contents", AS$1)+7))</f>
        <v>225171</v>
      </c>
      <c r="AT11" cm="1">
        <f t="array" aca="1" ref="AT11" ca="1">CELL("contents", INDIRECT("C"&amp;CELL("contents", AT$1)+7))</f>
        <v>256355</v>
      </c>
      <c r="AU11" cm="1">
        <f t="array" aca="1" ref="AU11" ca="1">CELL("contents", INDIRECT("C"&amp;CELL("contents", AU$1)+7))</f>
        <v>292224</v>
      </c>
      <c r="AV11" cm="1">
        <f t="array" aca="1" ref="AV11" ca="1">CELL("contents", INDIRECT("C"&amp;CELL("contents", AV$1)+7))</f>
        <v>167792</v>
      </c>
      <c r="AW11" cm="1">
        <f t="array" aca="1" ref="AW11" ca="1">CELL("contents", INDIRECT("C"&amp;CELL("contents", AW$1)+7))</f>
        <v>311642</v>
      </c>
      <c r="AX11" cm="1">
        <f t="array" aca="1" ref="AX11" ca="1">CELL("contents", INDIRECT("C"&amp;CELL("contents", AX$1)+7))</f>
        <v>320215</v>
      </c>
      <c r="AY11" cm="1">
        <f t="array" aca="1" ref="AY11" ca="1">CELL("contents", INDIRECT("C"&amp;CELL("contents", AY$1)+7))</f>
        <v>379055</v>
      </c>
      <c r="AZ11" cm="1">
        <f t="array" aca="1" ref="AZ11" ca="1">CELL("contents", INDIRECT("C"&amp;CELL("contents", AZ$1)+7))</f>
        <v>393680</v>
      </c>
      <c r="BA11" cm="1">
        <f t="array" aca="1" ref="BA11" ca="1">CELL("contents", INDIRECT("C"&amp;CELL("contents", BA$1)+7))</f>
        <v>186019</v>
      </c>
      <c r="BB11" cm="1">
        <f t="array" aca="1" ref="BB11" ca="1">CELL("contents", INDIRECT("C"&amp;CELL("contents", BB$1)+7))</f>
        <v>121038</v>
      </c>
      <c r="BC11" cm="1">
        <f t="array" aca="1" ref="BC11" ca="1">CELL("contents", INDIRECT("C"&amp;CELL("contents", BC$1)+7))</f>
        <v>200897</v>
      </c>
      <c r="BD11" cm="1">
        <f t="array" aca="1" ref="BD11" ca="1">CELL("contents", INDIRECT("C"&amp;CELL("contents", BD$1)+7))</f>
        <v>422415</v>
      </c>
      <c r="BE11" cm="1">
        <f t="array" aca="1" ref="BE11" ca="1">CELL("contents", INDIRECT("C"&amp;CELL("contents", BE$1)+7))</f>
        <v>132923</v>
      </c>
      <c r="BF11" cm="1">
        <f t="array" aca="1" ref="BF11" ca="1">CELL("contents", INDIRECT("C"&amp;CELL("contents", BF$1)+7))</f>
        <v>322484</v>
      </c>
    </row>
    <row r="12" spans="1:58" x14ac:dyDescent="0.25">
      <c r="A12">
        <v>4.0000000000000001E-3</v>
      </c>
      <c r="B12">
        <v>0.5</v>
      </c>
      <c r="C12">
        <v>4</v>
      </c>
      <c r="D12" s="1">
        <v>8.9191879735488005E-4</v>
      </c>
      <c r="E12">
        <v>0.125</v>
      </c>
      <c r="F12">
        <v>0.12625</v>
      </c>
      <c r="G12">
        <v>0.49639326239777698</v>
      </c>
      <c r="H12" s="1">
        <v>9.1145000375632398E-4</v>
      </c>
      <c r="I12">
        <v>0.124098315599444</v>
      </c>
      <c r="J12">
        <v>439800</v>
      </c>
      <c r="K12">
        <v>820</v>
      </c>
      <c r="L12">
        <v>88733800</v>
      </c>
      <c r="M12">
        <v>0.125</v>
      </c>
      <c r="N12">
        <v>0.49911635037466001</v>
      </c>
      <c r="O12" s="1">
        <v>2.3064119838541201E-4</v>
      </c>
      <c r="P12">
        <v>0.124779087593665</v>
      </c>
      <c r="R12" t="s">
        <v>25</v>
      </c>
      <c r="S12" cm="1">
        <f t="array" aca="1" ref="S12" ca="1">CELL("contents", INDIRECT("C"&amp;CELL("contents", S$1)+8))</f>
        <v>4</v>
      </c>
      <c r="T12" cm="1">
        <f t="array" aca="1" ref="T12" ca="1">CELL("contents", INDIRECT("C"&amp;CELL("contents", T$1)+8))</f>
        <v>209142</v>
      </c>
      <c r="U12" cm="1">
        <f t="array" aca="1" ref="U12" ca="1">CELL("contents", INDIRECT("C"&amp;CELL("contents", U$1)+8))</f>
        <v>8187</v>
      </c>
      <c r="V12" cm="1">
        <f t="array" aca="1" ref="V12" ca="1">CELL("contents", INDIRECT("C"&amp;CELL("contents", V$1)+8))</f>
        <v>8296</v>
      </c>
      <c r="W12" cm="1">
        <f t="array" aca="1" ref="W12" ca="1">CELL("contents", INDIRECT("C"&amp;CELL("contents", W$1)+8))</f>
        <v>6892</v>
      </c>
      <c r="X12" cm="1">
        <f t="array" aca="1" ref="X12" ca="1">CELL("contents", INDIRECT("C"&amp;CELL("contents", X$1)+8))</f>
        <v>6004</v>
      </c>
      <c r="Y12" cm="1">
        <f t="array" aca="1" ref="Y12" ca="1">CELL("contents", INDIRECT("C"&amp;CELL("contents", Y$1)+8))</f>
        <v>6240</v>
      </c>
      <c r="Z12" cm="1">
        <f t="array" aca="1" ref="Z12" ca="1">CELL("contents", INDIRECT("C"&amp;CELL("contents", Z$1)+8))</f>
        <v>4446</v>
      </c>
      <c r="AA12" cm="1">
        <f t="array" aca="1" ref="AA12" ca="1">CELL("contents", INDIRECT("C"&amp;CELL("contents", AA$1)+8))</f>
        <v>7712</v>
      </c>
      <c r="AB12" cm="1">
        <f t="array" aca="1" ref="AB12" ca="1">CELL("contents", INDIRECT("C"&amp;CELL("contents", AB$1)+8))</f>
        <v>13834</v>
      </c>
      <c r="AC12" cm="1">
        <f t="array" aca="1" ref="AC12" ca="1">CELL("contents", INDIRECT("C"&amp;CELL("contents", AC$1)+8))</f>
        <v>31860</v>
      </c>
      <c r="AD12" cm="1">
        <f t="array" aca="1" ref="AD12" ca="1">CELL("contents", INDIRECT("C"&amp;CELL("contents", AD$1)+8))</f>
        <v>28629</v>
      </c>
      <c r="AE12" cm="1">
        <f t="array" aca="1" ref="AE12" ca="1">CELL("contents", INDIRECT("C"&amp;CELL("contents", AE$1)+8))</f>
        <v>43274</v>
      </c>
      <c r="AF12" cm="1">
        <f t="array" aca="1" ref="AF12" ca="1">CELL("contents", INDIRECT("C"&amp;CELL("contents", AF$1)+8))</f>
        <v>46893</v>
      </c>
      <c r="AG12" cm="1">
        <f t="array" aca="1" ref="AG12" ca="1">CELL("contents", INDIRECT("C"&amp;CELL("contents", AG$1)+8))</f>
        <v>28114</v>
      </c>
      <c r="AH12" cm="1">
        <f t="array" aca="1" ref="AH12" ca="1">CELL("contents", INDIRECT("C"&amp;CELL("contents", AH$1)+8))</f>
        <v>62541</v>
      </c>
      <c r="AI12" cm="1">
        <f t="array" aca="1" ref="AI12" ca="1">CELL("contents", INDIRECT("C"&amp;CELL("contents", AI$1)+8))</f>
        <v>56163</v>
      </c>
      <c r="AJ12" cm="1">
        <f t="array" aca="1" ref="AJ12" ca="1">CELL("contents", INDIRECT("C"&amp;CELL("contents", AJ$1)+8))</f>
        <v>70989</v>
      </c>
      <c r="AK12" cm="1">
        <f t="array" aca="1" ref="AK12" ca="1">CELL("contents", INDIRECT("C"&amp;CELL("contents", AK$1)+8))</f>
        <v>56864</v>
      </c>
      <c r="AL12" cm="1">
        <f t="array" aca="1" ref="AL12" ca="1">CELL("contents", INDIRECT("C"&amp;CELL("contents", AL$1)+8))</f>
        <v>57689</v>
      </c>
      <c r="AM12" cm="1">
        <f t="array" aca="1" ref="AM12" ca="1">CELL("contents", INDIRECT("C"&amp;CELL("contents", AM$1)+8))</f>
        <v>109326</v>
      </c>
      <c r="AN12" cm="1">
        <f t="array" aca="1" ref="AN12" ca="1">CELL("contents", INDIRECT("C"&amp;CELL("contents", AN$1)+8))</f>
        <v>109242</v>
      </c>
      <c r="AO12" cm="1">
        <f t="array" aca="1" ref="AO12" ca="1">CELL("contents", INDIRECT("C"&amp;CELL("contents", AO$1)+8))</f>
        <v>85651</v>
      </c>
      <c r="AP12" cm="1">
        <f t="array" aca="1" ref="AP12" ca="1">CELL("contents", INDIRECT("C"&amp;CELL("contents", AP$1)+8))</f>
        <v>135283</v>
      </c>
      <c r="AQ12" cm="1">
        <f t="array" aca="1" ref="AQ12" ca="1">CELL("contents", INDIRECT("C"&amp;CELL("contents", AQ$1)+8))</f>
        <v>146186</v>
      </c>
      <c r="AR12" cm="1">
        <f t="array" aca="1" ref="AR12" ca="1">CELL("contents", INDIRECT("C"&amp;CELL("contents", AR$1)+8))</f>
        <v>154061</v>
      </c>
      <c r="AS12" cm="1">
        <f t="array" aca="1" ref="AS12" ca="1">CELL("contents", INDIRECT("C"&amp;CELL("contents", AS$1)+8))</f>
        <v>179680</v>
      </c>
      <c r="AT12" cm="1">
        <f t="array" aca="1" ref="AT12" ca="1">CELL("contents", INDIRECT("C"&amp;CELL("contents", AT$1)+8))</f>
        <v>60548</v>
      </c>
      <c r="AU12" cm="1">
        <f t="array" aca="1" ref="AU12" ca="1">CELL("contents", INDIRECT("C"&amp;CELL("contents", AU$1)+8))</f>
        <v>68711</v>
      </c>
      <c r="AV12" cm="1">
        <f t="array" aca="1" ref="AV12" ca="1">CELL("contents", INDIRECT("C"&amp;CELL("contents", AV$1)+8))</f>
        <v>222201</v>
      </c>
      <c r="AW12" cm="1">
        <f t="array" aca="1" ref="AW12" ca="1">CELL("contents", INDIRECT("C"&amp;CELL("contents", AW$1)+8))</f>
        <v>282512</v>
      </c>
      <c r="AX12" cm="1">
        <f t="array" aca="1" ref="AX12" ca="1">CELL("contents", INDIRECT("C"&amp;CELL("contents", AX$1)+8))</f>
        <v>77482</v>
      </c>
      <c r="AY12" cm="1">
        <f t="array" aca="1" ref="AY12" ca="1">CELL("contents", INDIRECT("C"&amp;CELL("contents", AY$1)+8))</f>
        <v>119816</v>
      </c>
      <c r="AZ12" cm="1">
        <f t="array" aca="1" ref="AZ12" ca="1">CELL("contents", INDIRECT("C"&amp;CELL("contents", AZ$1)+8))</f>
        <v>36702</v>
      </c>
      <c r="BA12" cm="1">
        <f t="array" aca="1" ref="BA12" ca="1">CELL("contents", INDIRECT("C"&amp;CELL("contents", BA$1)+8))</f>
        <v>262682</v>
      </c>
      <c r="BB12" cm="1">
        <f t="array" aca="1" ref="BB12" ca="1">CELL("contents", INDIRECT("C"&amp;CELL("contents", BB$1)+8))</f>
        <v>63954</v>
      </c>
      <c r="BC12" cm="1">
        <f t="array" aca="1" ref="BC12" ca="1">CELL("contents", INDIRECT("C"&amp;CELL("contents", BC$1)+8))</f>
        <v>370174</v>
      </c>
      <c r="BD12" cm="1">
        <f t="array" aca="1" ref="BD12" ca="1">CELL("contents", INDIRECT("C"&amp;CELL("contents", BD$1)+8))</f>
        <v>165962</v>
      </c>
      <c r="BE12" cm="1">
        <f t="array" aca="1" ref="BE12" ca="1">CELL("contents", INDIRECT("C"&amp;CELL("contents", BE$1)+8))</f>
        <v>415428</v>
      </c>
      <c r="BF12" cm="1">
        <f t="array" aca="1" ref="BF12" ca="1">CELL("contents", INDIRECT("C"&amp;CELL("contents", BF$1)+8))</f>
        <v>363880</v>
      </c>
    </row>
    <row r="13" spans="1:58" x14ac:dyDescent="0.25">
      <c r="A13">
        <v>2E-3</v>
      </c>
      <c r="B13">
        <v>0.5</v>
      </c>
      <c r="C13">
        <v>4</v>
      </c>
      <c r="D13" s="1">
        <v>8.9191879735488005E-4</v>
      </c>
      <c r="E13">
        <v>0.125</v>
      </c>
      <c r="F13">
        <v>0.12625</v>
      </c>
      <c r="G13">
        <v>0.49639326239777698</v>
      </c>
      <c r="H13" s="1">
        <v>9.1145000375632398E-4</v>
      </c>
      <c r="I13">
        <v>0.124098315599444</v>
      </c>
      <c r="J13">
        <v>447900</v>
      </c>
      <c r="K13">
        <v>820</v>
      </c>
      <c r="L13">
        <v>88733800</v>
      </c>
      <c r="M13">
        <v>0.125</v>
      </c>
      <c r="N13">
        <v>0.49911635037466001</v>
      </c>
      <c r="O13" s="1">
        <v>2.3064119838541201E-4</v>
      </c>
      <c r="P13">
        <v>0.124779087593665</v>
      </c>
      <c r="R13" t="s">
        <v>26</v>
      </c>
      <c r="S13" cm="1">
        <f t="array" aca="1" ref="S13" ca="1">CELL("contents", INDIRECT("C"&amp;CELL("contents", S$1)+9))</f>
        <v>4</v>
      </c>
      <c r="T13" cm="1">
        <f t="array" aca="1" ref="T13" ca="1">CELL("contents", INDIRECT("C"&amp;CELL("contents", T$1)+9))</f>
        <v>208481</v>
      </c>
      <c r="U13" cm="1">
        <f t="array" aca="1" ref="U13" ca="1">CELL("contents", INDIRECT("C"&amp;CELL("contents", U$1)+9))</f>
        <v>9588</v>
      </c>
      <c r="V13" cm="1">
        <f t="array" aca="1" ref="V13" ca="1">CELL("contents", INDIRECT("C"&amp;CELL("contents", V$1)+9))</f>
        <v>8208</v>
      </c>
      <c r="W13" cm="1">
        <f t="array" aca="1" ref="W13" ca="1">CELL("contents", INDIRECT("C"&amp;CELL("contents", W$1)+9))</f>
        <v>7595</v>
      </c>
      <c r="X13" cm="1">
        <f t="array" aca="1" ref="X13" ca="1">CELL("contents", INDIRECT("C"&amp;CELL("contents", X$1)+9))</f>
        <v>6558</v>
      </c>
      <c r="Y13" cm="1">
        <f t="array" aca="1" ref="Y13" ca="1">CELL("contents", INDIRECT("C"&amp;CELL("contents", Y$1)+9))</f>
        <v>5934</v>
      </c>
      <c r="Z13" cm="1">
        <f t="array" aca="1" ref="Z13" ca="1">CELL("contents", INDIRECT("C"&amp;CELL("contents", Z$1)+9))</f>
        <v>6126</v>
      </c>
      <c r="AA13" cm="1">
        <f t="array" aca="1" ref="AA13" ca="1">CELL("contents", INDIRECT("C"&amp;CELL("contents", AA$1)+9))</f>
        <v>3994</v>
      </c>
      <c r="AB13" cm="1">
        <f t="array" aca="1" ref="AB13" ca="1">CELL("contents", INDIRECT("C"&amp;CELL("contents", AB$1)+9))</f>
        <v>8258</v>
      </c>
      <c r="AC13" cm="1">
        <f t="array" aca="1" ref="AC13" ca="1">CELL("contents", INDIRECT("C"&amp;CELL("contents", AC$1)+9))</f>
        <v>14677</v>
      </c>
      <c r="AD13" cm="1">
        <f t="array" aca="1" ref="AD13" ca="1">CELL("contents", INDIRECT("C"&amp;CELL("contents", AD$1)+9))</f>
        <v>31825</v>
      </c>
      <c r="AE13" cm="1">
        <f t="array" aca="1" ref="AE13" ca="1">CELL("contents", INDIRECT("C"&amp;CELL("contents", AE$1)+9))</f>
        <v>18893</v>
      </c>
      <c r="AF13" cm="1">
        <f t="array" aca="1" ref="AF13" ca="1">CELL("contents", INDIRECT("C"&amp;CELL("contents", AF$1)+9))</f>
        <v>23822</v>
      </c>
      <c r="AG13" cm="1">
        <f t="array" aca="1" ref="AG13" ca="1">CELL("contents", INDIRECT("C"&amp;CELL("contents", AG$1)+9))</f>
        <v>22400</v>
      </c>
      <c r="AH13" cm="1">
        <f t="array" aca="1" ref="AH13" ca="1">CELL("contents", INDIRECT("C"&amp;CELL("contents", AH$1)+9))</f>
        <v>10735</v>
      </c>
      <c r="AI13" cm="1">
        <f t="array" aca="1" ref="AI13" ca="1">CELL("contents", INDIRECT("C"&amp;CELL("contents", AI$1)+9))</f>
        <v>10146</v>
      </c>
      <c r="AJ13" cm="1">
        <f t="array" aca="1" ref="AJ13" ca="1">CELL("contents", INDIRECT("C"&amp;CELL("contents", AJ$1)+9))</f>
        <v>89384</v>
      </c>
      <c r="AK13" cm="1">
        <f t="array" aca="1" ref="AK13" ca="1">CELL("contents", INDIRECT("C"&amp;CELL("contents", AK$1)+9))</f>
        <v>80386</v>
      </c>
      <c r="AL13" cm="1">
        <f t="array" aca="1" ref="AL13" ca="1">CELL("contents", INDIRECT("C"&amp;CELL("contents", AL$1)+9))</f>
        <v>95204</v>
      </c>
      <c r="AM13" cm="1">
        <f t="array" aca="1" ref="AM13" ca="1">CELL("contents", INDIRECT("C"&amp;CELL("contents", AM$1)+9))</f>
        <v>69757</v>
      </c>
      <c r="AN13" cm="1">
        <f t="array" aca="1" ref="AN13" ca="1">CELL("contents", INDIRECT("C"&amp;CELL("contents", AN$1)+9))</f>
        <v>63079</v>
      </c>
      <c r="AO13" cm="1">
        <f t="array" aca="1" ref="AO13" ca="1">CELL("contents", INDIRECT("C"&amp;CELL("contents", AO$1)+9))</f>
        <v>83176</v>
      </c>
      <c r="AP13" cm="1">
        <f t="array" aca="1" ref="AP13" ca="1">CELL("contents", INDIRECT("C"&amp;CELL("contents", AP$1)+9))</f>
        <v>93791</v>
      </c>
      <c r="AQ13" cm="1">
        <f t="array" aca="1" ref="AQ13" ca="1">CELL("contents", INDIRECT("C"&amp;CELL("contents", AQ$1)+9))</f>
        <v>145270</v>
      </c>
      <c r="AR13" cm="1">
        <f t="array" aca="1" ref="AR13" ca="1">CELL("contents", INDIRECT("C"&amp;CELL("contents", AR$1)+9))</f>
        <v>143940</v>
      </c>
      <c r="AS13" cm="1">
        <f t="array" aca="1" ref="AS13" ca="1">CELL("contents", INDIRECT("C"&amp;CELL("contents", AS$1)+9))</f>
        <v>195838</v>
      </c>
      <c r="AT13" cm="1">
        <f t="array" aca="1" ref="AT13" ca="1">CELL("contents", INDIRECT("C"&amp;CELL("contents", AT$1)+9))</f>
        <v>227314</v>
      </c>
      <c r="AU13" cm="1">
        <f t="array" aca="1" ref="AU13" ca="1">CELL("contents", INDIRECT("C"&amp;CELL("contents", AU$1)+9))</f>
        <v>18743</v>
      </c>
      <c r="AV13" cm="1">
        <f t="array" aca="1" ref="AV13" ca="1">CELL("contents", INDIRECT("C"&amp;CELL("contents", AV$1)+9))</f>
        <v>165913</v>
      </c>
      <c r="AW13" cm="1">
        <f t="array" aca="1" ref="AW13" ca="1">CELL("contents", INDIRECT("C"&amp;CELL("contents", AW$1)+9))</f>
        <v>236749</v>
      </c>
      <c r="AX13" cm="1">
        <f t="array" aca="1" ref="AX13" ca="1">CELL("contents", INDIRECT("C"&amp;CELL("contents", AX$1)+9))</f>
        <v>282377</v>
      </c>
      <c r="AY13" cm="1">
        <f t="array" aca="1" ref="AY13" ca="1">CELL("contents", INDIRECT("C"&amp;CELL("contents", AY$1)+9))</f>
        <v>71977</v>
      </c>
      <c r="AZ13" cm="1">
        <f t="array" aca="1" ref="AZ13" ca="1">CELL("contents", INDIRECT("C"&amp;CELL("contents", AZ$1)+9))</f>
        <v>327722</v>
      </c>
      <c r="BA13" cm="1">
        <f t="array" aca="1" ref="BA13" ca="1">CELL("contents", INDIRECT("C"&amp;CELL("contents", BA$1)+9))</f>
        <v>203444</v>
      </c>
      <c r="BB13" cm="1">
        <f t="array" aca="1" ref="BB13" ca="1">CELL("contents", INDIRECT("C"&amp;CELL("contents", BB$1)+9))</f>
        <v>224357</v>
      </c>
      <c r="BC13" cm="1">
        <f t="array" aca="1" ref="BC13" ca="1">CELL("contents", INDIRECT("C"&amp;CELL("contents", BC$1)+9))</f>
        <v>254949</v>
      </c>
      <c r="BD13" cm="1">
        <f t="array" aca="1" ref="BD13" ca="1">CELL("contents", INDIRECT("C"&amp;CELL("contents", BD$1)+9))</f>
        <v>235557</v>
      </c>
      <c r="BE13" cm="1">
        <f t="array" aca="1" ref="BE13" ca="1">CELL("contents", INDIRECT("C"&amp;CELL("contents", BE$1)+9))</f>
        <v>269670</v>
      </c>
      <c r="BF13" cm="1">
        <f t="array" aca="1" ref="BF13" ca="1">CELL("contents", INDIRECT("C"&amp;CELL("contents", BF$1)+9))</f>
        <v>391038</v>
      </c>
    </row>
    <row r="14" spans="1:58" x14ac:dyDescent="0.25">
      <c r="A14">
        <v>1E-3</v>
      </c>
      <c r="B14">
        <v>0.5</v>
      </c>
      <c r="C14">
        <v>4</v>
      </c>
      <c r="D14" s="1">
        <v>8.9191879735488005E-4</v>
      </c>
      <c r="E14">
        <v>0.125</v>
      </c>
      <c r="F14">
        <v>0.12625</v>
      </c>
      <c r="G14">
        <v>0.49639326239777698</v>
      </c>
      <c r="H14" s="1">
        <v>9.1145000375632398E-4</v>
      </c>
      <c r="I14">
        <v>0.124098315599444</v>
      </c>
      <c r="J14">
        <v>476900</v>
      </c>
      <c r="K14">
        <v>820</v>
      </c>
      <c r="L14">
        <v>88733800</v>
      </c>
      <c r="M14">
        <v>0.125</v>
      </c>
      <c r="N14">
        <v>0.49911635037466001</v>
      </c>
      <c r="O14" s="1">
        <v>2.3064119838541201E-4</v>
      </c>
      <c r="P14">
        <v>0.124779087593665</v>
      </c>
      <c r="R14" t="s">
        <v>27</v>
      </c>
      <c r="S14" cm="1">
        <f t="array" aca="1" ref="S14" ca="1">CELL("contents", INDIRECT("C"&amp;CELL("contents", S$1)+10))</f>
        <v>4</v>
      </c>
      <c r="T14" cm="1">
        <f t="array" aca="1" ref="T14" ca="1">CELL("contents", INDIRECT("C"&amp;CELL("contents", T$1)+10))</f>
        <v>253507</v>
      </c>
      <c r="U14" cm="1">
        <f t="array" aca="1" ref="U14" ca="1">CELL("contents", INDIRECT("C"&amp;CELL("contents", U$1)+10))</f>
        <v>8459</v>
      </c>
      <c r="V14" cm="1">
        <f t="array" aca="1" ref="V14" ca="1">CELL("contents", INDIRECT("C"&amp;CELL("contents", V$1)+10))</f>
        <v>7558</v>
      </c>
      <c r="W14" cm="1">
        <f t="array" aca="1" ref="W14" ca="1">CELL("contents", INDIRECT("C"&amp;CELL("contents", W$1)+10))</f>
        <v>7501</v>
      </c>
      <c r="X14" cm="1">
        <f t="array" aca="1" ref="X14" ca="1">CELL("contents", INDIRECT("C"&amp;CELL("contents", X$1)+10))</f>
        <v>7629</v>
      </c>
      <c r="Y14" cm="1">
        <f t="array" aca="1" ref="Y14" ca="1">CELL("contents", INDIRECT("C"&amp;CELL("contents", Y$1)+10))</f>
        <v>5833</v>
      </c>
      <c r="Z14" cm="1">
        <f t="array" aca="1" ref="Z14" ca="1">CELL("contents", INDIRECT("C"&amp;CELL("contents", Z$1)+10))</f>
        <v>3881</v>
      </c>
      <c r="AA14" cm="1">
        <f t="array" aca="1" ref="AA14" ca="1">CELL("contents", INDIRECT("C"&amp;CELL("contents", AA$1)+10))</f>
        <v>2949</v>
      </c>
      <c r="AB14" cm="1">
        <f t="array" aca="1" ref="AB14" ca="1">CELL("contents", INDIRECT("C"&amp;CELL("contents", AB$1)+10))</f>
        <v>5734</v>
      </c>
      <c r="AC14" cm="1">
        <f t="array" aca="1" ref="AC14" ca="1">CELL("contents", INDIRECT("C"&amp;CELL("contents", AC$1)+10))</f>
        <v>20354</v>
      </c>
      <c r="AD14" cm="1">
        <f t="array" aca="1" ref="AD14" ca="1">CELL("contents", INDIRECT("C"&amp;CELL("contents", AD$1)+10))</f>
        <v>21300</v>
      </c>
      <c r="AE14" cm="1">
        <f t="array" aca="1" ref="AE14" ca="1">CELL("contents", INDIRECT("C"&amp;CELL("contents", AE$1)+10))</f>
        <v>44366</v>
      </c>
      <c r="AF14" cm="1">
        <f t="array" aca="1" ref="AF14" ca="1">CELL("contents", INDIRECT("C"&amp;CELL("contents", AF$1)+10))</f>
        <v>14608</v>
      </c>
      <c r="AG14" cm="1">
        <f t="array" aca="1" ref="AG14" ca="1">CELL("contents", INDIRECT("C"&amp;CELL("contents", AG$1)+10))</f>
        <v>32685</v>
      </c>
      <c r="AH14" cm="1">
        <f t="array" aca="1" ref="AH14" ca="1">CELL("contents", INDIRECT("C"&amp;CELL("contents", AH$1)+10))</f>
        <v>6493</v>
      </c>
      <c r="AI14" cm="1">
        <f t="array" aca="1" ref="AI14" ca="1">CELL("contents", INDIRECT("C"&amp;CELL("contents", AI$1)+10))</f>
        <v>70098</v>
      </c>
      <c r="AJ14" cm="1">
        <f t="array" aca="1" ref="AJ14" ca="1">CELL("contents", INDIRECT("C"&amp;CELL("contents", AJ$1)+10))</f>
        <v>40416</v>
      </c>
      <c r="AK14" cm="1">
        <f t="array" aca="1" ref="AK14" ca="1">CELL("contents", INDIRECT("C"&amp;CELL("contents", AK$1)+10))</f>
        <v>48108</v>
      </c>
      <c r="AL14" cm="1">
        <f t="array" aca="1" ref="AL14" ca="1">CELL("contents", INDIRECT("C"&amp;CELL("contents", AL$1)+10))</f>
        <v>36568</v>
      </c>
      <c r="AM14" cm="1">
        <f t="array" aca="1" ref="AM14" ca="1">CELL("contents", INDIRECT("C"&amp;CELL("contents", AM$1)+10))</f>
        <v>75967</v>
      </c>
      <c r="AN14" cm="1">
        <f t="array" aca="1" ref="AN14" ca="1">CELL("contents", INDIRECT("C"&amp;CELL("contents", AN$1)+10))</f>
        <v>5888</v>
      </c>
      <c r="AO14" cm="1">
        <f t="array" aca="1" ref="AO14" ca="1">CELL("contents", INDIRECT("C"&amp;CELL("contents", AO$1)+10))</f>
        <v>106950</v>
      </c>
      <c r="AP14" cm="1">
        <f t="array" aca="1" ref="AP14" ca="1">CELL("contents", INDIRECT("C"&amp;CELL("contents", AP$1)+10))</f>
        <v>136404</v>
      </c>
      <c r="AQ14" cm="1">
        <f t="array" aca="1" ref="AQ14" ca="1">CELL("contents", INDIRECT("C"&amp;CELL("contents", AQ$1)+10))</f>
        <v>168585</v>
      </c>
      <c r="AR14" cm="1">
        <f t="array" aca="1" ref="AR14" ca="1">CELL("contents", INDIRECT("C"&amp;CELL("contents", AR$1)+10))</f>
        <v>178632</v>
      </c>
      <c r="AS14" cm="1">
        <f t="array" aca="1" ref="AS14" ca="1">CELL("contents", INDIRECT("C"&amp;CELL("contents", AS$1)+10))</f>
        <v>174288</v>
      </c>
      <c r="AT14" cm="1">
        <f t="array" aca="1" ref="AT14" ca="1">CELL("contents", INDIRECT("C"&amp;CELL("contents", AT$1)+10))</f>
        <v>206218</v>
      </c>
      <c r="AU14" cm="1">
        <f t="array" aca="1" ref="AU14" ca="1">CELL("contents", INDIRECT("C"&amp;CELL("contents", AU$1)+10))</f>
        <v>208349</v>
      </c>
      <c r="AV14" cm="1">
        <f t="array" aca="1" ref="AV14" ca="1">CELL("contents", INDIRECT("C"&amp;CELL("contents", AV$1)+10))</f>
        <v>213475</v>
      </c>
      <c r="AW14" cm="1">
        <f t="array" aca="1" ref="AW14" ca="1">CELL("contents", INDIRECT("C"&amp;CELL("contents", AW$1)+10))</f>
        <v>226458</v>
      </c>
      <c r="AX14" cm="1">
        <f t="array" aca="1" ref="AX14" ca="1">CELL("contents", INDIRECT("C"&amp;CELL("contents", AX$1)+10))</f>
        <v>236746</v>
      </c>
      <c r="AY14" cm="1">
        <f t="array" aca="1" ref="AY14" ca="1">CELL("contents", INDIRECT("C"&amp;CELL("contents", AY$1)+10))</f>
        <v>335040</v>
      </c>
      <c r="AZ14" cm="1">
        <f t="array" aca="1" ref="AZ14" ca="1">CELL("contents", INDIRECT("C"&amp;CELL("contents", AZ$1)+10))</f>
        <v>281418</v>
      </c>
      <c r="BA14" cm="1">
        <f t="array" aca="1" ref="BA14" ca="1">CELL("contents", INDIRECT("C"&amp;CELL("contents", BA$1)+10))</f>
        <v>284847</v>
      </c>
      <c r="BB14" cm="1">
        <f t="array" aca="1" ref="BB14" ca="1">CELL("contents", INDIRECT("C"&amp;CELL("contents", BB$1)+10))</f>
        <v>232809</v>
      </c>
      <c r="BC14" cm="1">
        <f t="array" aca="1" ref="BC14" ca="1">CELL("contents", INDIRECT("C"&amp;CELL("contents", BC$1)+10))</f>
        <v>373984</v>
      </c>
      <c r="BD14" cm="1">
        <f t="array" aca="1" ref="BD14" ca="1">CELL("contents", INDIRECT("C"&amp;CELL("contents", BD$1)+10))</f>
        <v>145106</v>
      </c>
      <c r="BE14" cm="1">
        <f t="array" aca="1" ref="BE14" ca="1">CELL("contents", INDIRECT("C"&amp;CELL("contents", BE$1)+10))</f>
        <v>341373</v>
      </c>
      <c r="BF14" cm="1">
        <f t="array" aca="1" ref="BF14" ca="1">CELL("contents", INDIRECT("C"&amp;CELL("contents", BF$1)+10))</f>
        <v>178992</v>
      </c>
    </row>
    <row r="15" spans="1:58" x14ac:dyDescent="0.25">
      <c r="A15" s="1">
        <v>5.0000000000000001E-4</v>
      </c>
      <c r="B15">
        <v>0.5</v>
      </c>
      <c r="C15">
        <v>4</v>
      </c>
      <c r="D15" s="1">
        <v>8.9191879735488005E-4</v>
      </c>
      <c r="E15">
        <v>0.125</v>
      </c>
      <c r="F15">
        <v>0.12625</v>
      </c>
      <c r="G15">
        <v>0.49639326239777698</v>
      </c>
      <c r="H15" s="1">
        <v>9.1145000375632398E-4</v>
      </c>
      <c r="I15">
        <v>0.124098315599444</v>
      </c>
      <c r="J15">
        <v>471800</v>
      </c>
      <c r="K15">
        <v>820</v>
      </c>
      <c r="L15">
        <v>88733800</v>
      </c>
      <c r="M15">
        <v>0.125</v>
      </c>
      <c r="N15">
        <v>0.49911635037466001</v>
      </c>
      <c r="O15" s="1">
        <v>2.3064119838541201E-4</v>
      </c>
      <c r="P15">
        <v>0.124779087593665</v>
      </c>
      <c r="R15" t="s">
        <v>28</v>
      </c>
      <c r="S15" cm="1">
        <f t="array" aca="1" ref="S15" ca="1">CELL("contents", INDIRECT("C"&amp;CELL("contents", S$1)+11))</f>
        <v>4</v>
      </c>
      <c r="T15" cm="1">
        <f t="array" aca="1" ref="T15" ca="1">CELL("contents", INDIRECT("C"&amp;CELL("contents", T$1)+11))</f>
        <v>253507</v>
      </c>
      <c r="U15" cm="1">
        <f t="array" aca="1" ref="U15" ca="1">CELL("contents", INDIRECT("C"&amp;CELL("contents", U$1)+11))</f>
        <v>11142</v>
      </c>
      <c r="V15" cm="1">
        <f t="array" aca="1" ref="V15" ca="1">CELL("contents", INDIRECT("C"&amp;CELL("contents", V$1)+11))</f>
        <v>9035</v>
      </c>
      <c r="W15" cm="1">
        <f t="array" aca="1" ref="W15" ca="1">CELL("contents", INDIRECT("C"&amp;CELL("contents", W$1)+11))</f>
        <v>5253</v>
      </c>
      <c r="X15" cm="1">
        <f t="array" aca="1" ref="X15" ca="1">CELL("contents", INDIRECT("C"&amp;CELL("contents", X$1)+11))</f>
        <v>4706</v>
      </c>
      <c r="Y15" cm="1">
        <f t="array" aca="1" ref="Y15" ca="1">CELL("contents", INDIRECT("C"&amp;CELL("contents", Y$1)+11))</f>
        <v>5947</v>
      </c>
      <c r="Z15" cm="1">
        <f t="array" aca="1" ref="Z15" ca="1">CELL("contents", INDIRECT("C"&amp;CELL("contents", Z$1)+11))</f>
        <v>5697</v>
      </c>
      <c r="AA15" cm="1">
        <f t="array" aca="1" ref="AA15" ca="1">CELL("contents", INDIRECT("C"&amp;CELL("contents", AA$1)+11))</f>
        <v>4694</v>
      </c>
      <c r="AB15" cm="1">
        <f t="array" aca="1" ref="AB15" ca="1">CELL("contents", INDIRECT("C"&amp;CELL("contents", AB$1)+11))</f>
        <v>9882</v>
      </c>
      <c r="AC15" cm="1">
        <f t="array" aca="1" ref="AC15" ca="1">CELL("contents", INDIRECT("C"&amp;CELL("contents", AC$1)+11))</f>
        <v>4003</v>
      </c>
      <c r="AD15" cm="1">
        <f t="array" aca="1" ref="AD15" ca="1">CELL("contents", INDIRECT("C"&amp;CELL("contents", AD$1)+11))</f>
        <v>4742</v>
      </c>
      <c r="AE15" cm="1">
        <f t="array" aca="1" ref="AE15" ca="1">CELL("contents", INDIRECT("C"&amp;CELL("contents", AE$1)+11))</f>
        <v>5307</v>
      </c>
      <c r="AF15" cm="1">
        <f t="array" aca="1" ref="AF15" ca="1">CELL("contents", INDIRECT("C"&amp;CELL("contents", AF$1)+11))</f>
        <v>8479</v>
      </c>
      <c r="AG15" cm="1">
        <f t="array" aca="1" ref="AG15" ca="1">CELL("contents", INDIRECT("C"&amp;CELL("contents", AG$1)+11))</f>
        <v>53897</v>
      </c>
      <c r="AH15" cm="1">
        <f t="array" aca="1" ref="AH15" ca="1">CELL("contents", INDIRECT("C"&amp;CELL("contents", AH$1)+11))</f>
        <v>67135</v>
      </c>
      <c r="AI15" cm="1">
        <f t="array" aca="1" ref="AI15" ca="1">CELL("contents", INDIRECT("C"&amp;CELL("contents", AI$1)+11))</f>
        <v>46166</v>
      </c>
      <c r="AJ15" cm="1">
        <f t="array" aca="1" ref="AJ15" ca="1">CELL("contents", INDIRECT("C"&amp;CELL("contents", AJ$1)+11))</f>
        <v>66026</v>
      </c>
      <c r="AK15" cm="1">
        <f t="array" aca="1" ref="AK15" ca="1">CELL("contents", INDIRECT("C"&amp;CELL("contents", AK$1)+11))</f>
        <v>99146</v>
      </c>
      <c r="AL15" cm="1">
        <f t="array" aca="1" ref="AL15" ca="1">CELL("contents", INDIRECT("C"&amp;CELL("contents", AL$1)+11))</f>
        <v>50112</v>
      </c>
      <c r="AM15" cm="1">
        <f t="array" aca="1" ref="AM15" ca="1">CELL("contents", INDIRECT("C"&amp;CELL("contents", AM$1)+11))</f>
        <v>95991</v>
      </c>
      <c r="AN15" cm="1">
        <f t="array" aca="1" ref="AN15" ca="1">CELL("contents", INDIRECT("C"&amp;CELL("contents", AN$1)+11))</f>
        <v>105169</v>
      </c>
      <c r="AO15" cm="1">
        <f t="array" aca="1" ref="AO15" ca="1">CELL("contents", INDIRECT("C"&amp;CELL("contents", AO$1)+11))</f>
        <v>95881</v>
      </c>
      <c r="AP15" cm="1">
        <f t="array" aca="1" ref="AP15" ca="1">CELL("contents", INDIRECT("C"&amp;CELL("contents", AP$1)+11))</f>
        <v>141221</v>
      </c>
      <c r="AQ15" cm="1">
        <f t="array" aca="1" ref="AQ15" ca="1">CELL("contents", INDIRECT("C"&amp;CELL("contents", AQ$1)+11))</f>
        <v>151653</v>
      </c>
      <c r="AR15" cm="1">
        <f t="array" aca="1" ref="AR15" ca="1">CELL("contents", INDIRECT("C"&amp;CELL("contents", AR$1)+11))</f>
        <v>157915</v>
      </c>
      <c r="AS15" cm="1">
        <f t="array" aca="1" ref="AS15" ca="1">CELL("contents", INDIRECT("C"&amp;CELL("contents", AS$1)+11))</f>
        <v>160529</v>
      </c>
      <c r="AT15" cm="1">
        <f t="array" aca="1" ref="AT15" ca="1">CELL("contents", INDIRECT("C"&amp;CELL("contents", AT$1)+11))</f>
        <v>168904</v>
      </c>
      <c r="AU15" cm="1">
        <f t="array" aca="1" ref="AU15" ca="1">CELL("contents", INDIRECT("C"&amp;CELL("contents", AU$1)+11))</f>
        <v>190219</v>
      </c>
      <c r="AV15" cm="1">
        <f t="array" aca="1" ref="AV15" ca="1">CELL("contents", INDIRECT("C"&amp;CELL("contents", AV$1)+11))</f>
        <v>173608</v>
      </c>
      <c r="AW15" cm="1">
        <f t="array" aca="1" ref="AW15" ca="1">CELL("contents", INDIRECT("C"&amp;CELL("contents", AW$1)+11))</f>
        <v>196545</v>
      </c>
      <c r="AX15" cm="1">
        <f t="array" aca="1" ref="AX15" ca="1">CELL("contents", INDIRECT("C"&amp;CELL("contents", AX$1)+11))</f>
        <v>241343</v>
      </c>
      <c r="AY15" cm="1">
        <f t="array" aca="1" ref="AY15" ca="1">CELL("contents", INDIRECT("C"&amp;CELL("contents", AY$1)+11))</f>
        <v>308122</v>
      </c>
      <c r="AZ15" cm="1">
        <f t="array" aca="1" ref="AZ15" ca="1">CELL("contents", INDIRECT("C"&amp;CELL("contents", AZ$1)+11))</f>
        <v>17308</v>
      </c>
      <c r="BA15" cm="1">
        <f t="array" aca="1" ref="BA15" ca="1">CELL("contents", INDIRECT("C"&amp;CELL("contents", BA$1)+11))</f>
        <v>265485</v>
      </c>
      <c r="BB15" cm="1">
        <f t="array" aca="1" ref="BB15" ca="1">CELL("contents", INDIRECT("C"&amp;CELL("contents", BB$1)+11))</f>
        <v>238675</v>
      </c>
      <c r="BC15" cm="1">
        <f t="array" aca="1" ref="BC15" ca="1">CELL("contents", INDIRECT("C"&amp;CELL("contents", BC$1)+11))</f>
        <v>64261</v>
      </c>
      <c r="BD15" cm="1">
        <f t="array" aca="1" ref="BD15" ca="1">CELL("contents", INDIRECT("C"&amp;CELL("contents", BD$1)+11))</f>
        <v>207289</v>
      </c>
      <c r="BE15" cm="1">
        <f t="array" aca="1" ref="BE15" ca="1">CELL("contents", INDIRECT("C"&amp;CELL("contents", BE$1)+11))</f>
        <v>358816</v>
      </c>
      <c r="BF15" cm="1">
        <f t="array" aca="1" ref="BF15" ca="1">CELL("contents", INDIRECT("C"&amp;CELL("contents", BF$1)+11))</f>
        <v>128050</v>
      </c>
    </row>
    <row r="16" spans="1:58" x14ac:dyDescent="0.25">
      <c r="A16" s="1">
        <v>2.5000000000000001E-4</v>
      </c>
      <c r="B16">
        <v>0.5</v>
      </c>
      <c r="C16">
        <v>4</v>
      </c>
      <c r="D16" s="1">
        <v>8.9191879735488005E-4</v>
      </c>
      <c r="E16">
        <v>0.125</v>
      </c>
      <c r="F16">
        <v>0.12625</v>
      </c>
      <c r="G16">
        <v>0.49639326239777698</v>
      </c>
      <c r="H16" s="1">
        <v>9.1145000375632398E-4</v>
      </c>
      <c r="I16">
        <v>0.124098315599444</v>
      </c>
      <c r="J16">
        <v>615000</v>
      </c>
      <c r="K16">
        <v>820</v>
      </c>
      <c r="L16">
        <v>88733800</v>
      </c>
      <c r="M16">
        <v>0.125</v>
      </c>
      <c r="N16">
        <v>0.49911635037466001</v>
      </c>
      <c r="O16" s="1">
        <v>2.3064119838541201E-4</v>
      </c>
      <c r="P16">
        <v>0.124779087593665</v>
      </c>
      <c r="R16" t="s">
        <v>29</v>
      </c>
      <c r="S16" cm="1">
        <f t="array" aca="1" ref="S16" ca="1">CELL("contents", INDIRECT("C"&amp;CELL("contents", S$1)+12))</f>
        <v>4</v>
      </c>
      <c r="T16" cm="1">
        <f t="array" aca="1" ref="T16" ca="1">CELL("contents", INDIRECT("C"&amp;CELL("contents", T$1)+12))</f>
        <v>253575</v>
      </c>
      <c r="U16" cm="1">
        <f t="array" aca="1" ref="U16" ca="1">CELL("contents", INDIRECT("C"&amp;CELL("contents", U$1)+12))</f>
        <v>12447</v>
      </c>
      <c r="V16" cm="1">
        <f t="array" aca="1" ref="V16" ca="1">CELL("contents", INDIRECT("C"&amp;CELL("contents", V$1)+12))</f>
        <v>7039</v>
      </c>
      <c r="W16" cm="1">
        <f t="array" aca="1" ref="W16" ca="1">CELL("contents", INDIRECT("C"&amp;CELL("contents", W$1)+12))</f>
        <v>5361</v>
      </c>
      <c r="X16" cm="1">
        <f t="array" aca="1" ref="X16" ca="1">CELL("contents", INDIRECT("C"&amp;CELL("contents", X$1)+12))</f>
        <v>4972</v>
      </c>
      <c r="Y16" cm="1">
        <f t="array" aca="1" ref="Y16" ca="1">CELL("contents", INDIRECT("C"&amp;CELL("contents", Y$1)+12))</f>
        <v>6199</v>
      </c>
      <c r="Z16" cm="1">
        <f t="array" aca="1" ref="Z16" ca="1">CELL("contents", INDIRECT("C"&amp;CELL("contents", Z$1)+12))</f>
        <v>5851</v>
      </c>
      <c r="AA16" cm="1">
        <f t="array" aca="1" ref="AA16" ca="1">CELL("contents", INDIRECT("C"&amp;CELL("contents", AA$1)+12))</f>
        <v>3450</v>
      </c>
      <c r="AB16" cm="1">
        <f t="array" aca="1" ref="AB16" ca="1">CELL("contents", INDIRECT("C"&amp;CELL("contents", AB$1)+12))</f>
        <v>5066</v>
      </c>
      <c r="AC16" cm="1">
        <f t="array" aca="1" ref="AC16" ca="1">CELL("contents", INDIRECT("C"&amp;CELL("contents", AC$1)+12))</f>
        <v>15966</v>
      </c>
      <c r="AD16" cm="1">
        <f t="array" aca="1" ref="AD16" ca="1">CELL("contents", INDIRECT("C"&amp;CELL("contents", AD$1)+12))</f>
        <v>42691</v>
      </c>
      <c r="AE16" cm="1">
        <f t="array" aca="1" ref="AE16" ca="1">CELL("contents", INDIRECT("C"&amp;CELL("contents", AE$1)+12))</f>
        <v>11238</v>
      </c>
      <c r="AF16" cm="1">
        <f t="array" aca="1" ref="AF16" ca="1">CELL("contents", INDIRECT("C"&amp;CELL("contents", AF$1)+12))</f>
        <v>60109</v>
      </c>
      <c r="AG16" cm="1">
        <f t="array" aca="1" ref="AG16" ca="1">CELL("contents", INDIRECT("C"&amp;CELL("contents", AG$1)+12))</f>
        <v>8350</v>
      </c>
      <c r="AH16" cm="1">
        <f t="array" aca="1" ref="AH16" ca="1">CELL("contents", INDIRECT("C"&amp;CELL("contents", AH$1)+12))</f>
        <v>44567</v>
      </c>
      <c r="AI16" cm="1">
        <f t="array" aca="1" ref="AI16" ca="1">CELL("contents", INDIRECT("C"&amp;CELL("contents", AI$1)+12))</f>
        <v>40449</v>
      </c>
      <c r="AJ16" cm="1">
        <f t="array" aca="1" ref="AJ16" ca="1">CELL("contents", INDIRECT("C"&amp;CELL("contents", AJ$1)+12))</f>
        <v>80241</v>
      </c>
      <c r="AK16" cm="1">
        <f t="array" aca="1" ref="AK16" ca="1">CELL("contents", INDIRECT("C"&amp;CELL("contents", AK$1)+12))</f>
        <v>81460</v>
      </c>
      <c r="AL16" cm="1">
        <f t="array" aca="1" ref="AL16" ca="1">CELL("contents", INDIRECT("C"&amp;CELL("contents", AL$1)+12))</f>
        <v>38943</v>
      </c>
      <c r="AM16" cm="1">
        <f t="array" aca="1" ref="AM16" ca="1">CELL("contents", INDIRECT("C"&amp;CELL("contents", AM$1)+12))</f>
        <v>52969</v>
      </c>
      <c r="AN16" cm="1">
        <f t="array" aca="1" ref="AN16" ca="1">CELL("contents", INDIRECT("C"&amp;CELL("contents", AN$1)+12))</f>
        <v>73626</v>
      </c>
      <c r="AO16" cm="1">
        <f t="array" aca="1" ref="AO16" ca="1">CELL("contents", INDIRECT("C"&amp;CELL("contents", AO$1)+12))</f>
        <v>81033</v>
      </c>
      <c r="AP16" cm="1">
        <f t="array" aca="1" ref="AP16" ca="1">CELL("contents", INDIRECT("C"&amp;CELL("contents", AP$1)+12))</f>
        <v>131420</v>
      </c>
      <c r="AQ16" cm="1">
        <f t="array" aca="1" ref="AQ16" ca="1">CELL("contents", INDIRECT("C"&amp;CELL("contents", AQ$1)+12))</f>
        <v>150798</v>
      </c>
      <c r="AR16" cm="1">
        <f t="array" aca="1" ref="AR16" ca="1">CELL("contents", INDIRECT("C"&amp;CELL("contents", AR$1)+12))</f>
        <v>188470</v>
      </c>
      <c r="AS16" cm="1">
        <f t="array" aca="1" ref="AS16" ca="1">CELL("contents", INDIRECT("C"&amp;CELL("contents", AS$1)+12))</f>
        <v>203925</v>
      </c>
      <c r="AT16" cm="1">
        <f t="array" aca="1" ref="AT16" ca="1">CELL("contents", INDIRECT("C"&amp;CELL("contents", AT$1)+12))</f>
        <v>177726</v>
      </c>
      <c r="AU16" cm="1">
        <f t="array" aca="1" ref="AU16" ca="1">CELL("contents", INDIRECT("C"&amp;CELL("contents", AU$1)+12))</f>
        <v>191535</v>
      </c>
      <c r="AV16" cm="1">
        <f t="array" aca="1" ref="AV16" ca="1">CELL("contents", INDIRECT("C"&amp;CELL("contents", AV$1)+12))</f>
        <v>228426</v>
      </c>
      <c r="AW16" cm="1">
        <f t="array" aca="1" ref="AW16" ca="1">CELL("contents", INDIRECT("C"&amp;CELL("contents", AW$1)+12))</f>
        <v>224650</v>
      </c>
      <c r="AX16" cm="1">
        <f t="array" aca="1" ref="AX16" ca="1">CELL("contents", INDIRECT("C"&amp;CELL("contents", AX$1)+12))</f>
        <v>240208</v>
      </c>
      <c r="AY16" cm="1">
        <f t="array" aca="1" ref="AY16" ca="1">CELL("contents", INDIRECT("C"&amp;CELL("contents", AY$1)+12))</f>
        <v>157159</v>
      </c>
      <c r="AZ16" cm="1">
        <f t="array" aca="1" ref="AZ16" ca="1">CELL("contents", INDIRECT("C"&amp;CELL("contents", AZ$1)+12))</f>
        <v>255968</v>
      </c>
      <c r="BA16" cm="1">
        <f t="array" aca="1" ref="BA16" ca="1">CELL("contents", INDIRECT("C"&amp;CELL("contents", BA$1)+12))</f>
        <v>257410</v>
      </c>
      <c r="BB16" cm="1">
        <f t="array" aca="1" ref="BB16" ca="1">CELL("contents", INDIRECT("C"&amp;CELL("contents", BB$1)+12))</f>
        <v>307110</v>
      </c>
      <c r="BC16" cm="1">
        <f t="array" aca="1" ref="BC16" ca="1">CELL("contents", INDIRECT("C"&amp;CELL("contents", BC$1)+12))</f>
        <v>321527</v>
      </c>
      <c r="BD16" cm="1">
        <f t="array" aca="1" ref="BD16" ca="1">CELL("contents", INDIRECT("C"&amp;CELL("contents", BD$1)+12))</f>
        <v>223344</v>
      </c>
      <c r="BE16" cm="1">
        <f t="array" aca="1" ref="BE16" ca="1">CELL("contents", INDIRECT("C"&amp;CELL("contents", BE$1)+12))</f>
        <v>368108</v>
      </c>
      <c r="BF16" cm="1">
        <f t="array" aca="1" ref="BF16" ca="1">CELL("contents", INDIRECT("C"&amp;CELL("contents", BF$1)+12))</f>
        <v>393628</v>
      </c>
    </row>
    <row r="17" spans="1:58" x14ac:dyDescent="0.25">
      <c r="A17" s="1">
        <v>1.25E-4</v>
      </c>
      <c r="B17">
        <v>0.5</v>
      </c>
      <c r="C17">
        <v>4</v>
      </c>
      <c r="D17" s="1">
        <v>8.9191879735488005E-4</v>
      </c>
      <c r="E17">
        <v>0.125</v>
      </c>
      <c r="F17">
        <v>0.12625</v>
      </c>
      <c r="G17">
        <v>0.49639326239777698</v>
      </c>
      <c r="H17" s="1">
        <v>9.1145000375632398E-4</v>
      </c>
      <c r="I17">
        <v>0.124098315599444</v>
      </c>
      <c r="J17">
        <v>460400</v>
      </c>
      <c r="K17">
        <v>820</v>
      </c>
      <c r="L17">
        <v>88733800</v>
      </c>
      <c r="M17">
        <v>0.125</v>
      </c>
      <c r="N17">
        <v>0.49911635037466001</v>
      </c>
      <c r="O17" s="1">
        <v>2.3064119838541201E-4</v>
      </c>
      <c r="P17">
        <v>0.124779087593665</v>
      </c>
      <c r="R17" t="s">
        <v>30</v>
      </c>
      <c r="S17" cm="1">
        <f t="array" aca="1" ref="S17" ca="1">CELL("contents", INDIRECT("C"&amp;CELL("contents", S$1)+13))</f>
        <v>4</v>
      </c>
      <c r="T17" cm="1">
        <f t="array" aca="1" ref="T17" ca="1">CELL("contents", INDIRECT("C"&amp;CELL("contents", T$1)+13))</f>
        <v>234405</v>
      </c>
      <c r="U17" cm="1">
        <f t="array" aca="1" ref="U17" ca="1">CELL("contents", INDIRECT("C"&amp;CELL("contents", U$1)+13))</f>
        <v>11880</v>
      </c>
      <c r="V17" cm="1">
        <f t="array" aca="1" ref="V17" ca="1">CELL("contents", INDIRECT("C"&amp;CELL("contents", V$1)+13))</f>
        <v>8026</v>
      </c>
      <c r="W17" cm="1">
        <f t="array" aca="1" ref="W17" ca="1">CELL("contents", INDIRECT("C"&amp;CELL("contents", W$1)+13))</f>
        <v>7767</v>
      </c>
      <c r="X17" cm="1">
        <f t="array" aca="1" ref="X17" ca="1">CELL("contents", INDIRECT("C"&amp;CELL("contents", X$1)+13))</f>
        <v>5405</v>
      </c>
      <c r="Y17" cm="1">
        <f t="array" aca="1" ref="Y17" ca="1">CELL("contents", INDIRECT("C"&amp;CELL("contents", Y$1)+13))</f>
        <v>6091</v>
      </c>
      <c r="Z17" cm="1">
        <f t="array" aca="1" ref="Z17" ca="1">CELL("contents", INDIRECT("C"&amp;CELL("contents", Z$1)+13))</f>
        <v>7003</v>
      </c>
      <c r="AA17" cm="1">
        <f t="array" aca="1" ref="AA17" ca="1">CELL("contents", INDIRECT("C"&amp;CELL("contents", AA$1)+13))</f>
        <v>4240</v>
      </c>
      <c r="AB17" cm="1">
        <f t="array" aca="1" ref="AB17" ca="1">CELL("contents", INDIRECT("C"&amp;CELL("contents", AB$1)+13))</f>
        <v>6108</v>
      </c>
      <c r="AC17" cm="1">
        <f t="array" aca="1" ref="AC17" ca="1">CELL("contents", INDIRECT("C"&amp;CELL("contents", AC$1)+13))</f>
        <v>3320</v>
      </c>
      <c r="AD17" cm="1">
        <f t="array" aca="1" ref="AD17" ca="1">CELL("contents", INDIRECT("C"&amp;CELL("contents", AD$1)+13))</f>
        <v>4700</v>
      </c>
      <c r="AE17" cm="1">
        <f t="array" aca="1" ref="AE17" ca="1">CELL("contents", INDIRECT("C"&amp;CELL("contents", AE$1)+13))</f>
        <v>4368</v>
      </c>
      <c r="AF17" cm="1">
        <f t="array" aca="1" ref="AF17" ca="1">CELL("contents", INDIRECT("C"&amp;CELL("contents", AF$1)+13))</f>
        <v>17501</v>
      </c>
      <c r="AG17" cm="1">
        <f t="array" aca="1" ref="AG17" ca="1">CELL("contents", INDIRECT("C"&amp;CELL("contents", AG$1)+13))</f>
        <v>39609</v>
      </c>
      <c r="AH17" cm="1">
        <f t="array" aca="1" ref="AH17" ca="1">CELL("contents", INDIRECT("C"&amp;CELL("contents", AH$1)+13))</f>
        <v>35346</v>
      </c>
      <c r="AI17" cm="1">
        <f t="array" aca="1" ref="AI17" ca="1">CELL("contents", INDIRECT("C"&amp;CELL("contents", AI$1)+13))</f>
        <v>27584</v>
      </c>
      <c r="AJ17" cm="1">
        <f t="array" aca="1" ref="AJ17" ca="1">CELL("contents", INDIRECT("C"&amp;CELL("contents", AJ$1)+13))</f>
        <v>49446</v>
      </c>
      <c r="AK17" cm="1">
        <f t="array" aca="1" ref="AK17" ca="1">CELL("contents", INDIRECT("C"&amp;CELL("contents", AK$1)+13))</f>
        <v>86391</v>
      </c>
      <c r="AL17" cm="1">
        <f t="array" aca="1" ref="AL17" ca="1">CELL("contents", INDIRECT("C"&amp;CELL("contents", AL$1)+13))</f>
        <v>85037</v>
      </c>
      <c r="AM17" cm="1">
        <f t="array" aca="1" ref="AM17" ca="1">CELL("contents", INDIRECT("C"&amp;CELL("contents", AM$1)+13))</f>
        <v>106035</v>
      </c>
      <c r="AN17" cm="1">
        <f t="array" aca="1" ref="AN17" ca="1">CELL("contents", INDIRECT("C"&amp;CELL("contents", AN$1)+13))</f>
        <v>84991</v>
      </c>
      <c r="AO17" cm="1">
        <f t="array" aca="1" ref="AO17" ca="1">CELL("contents", INDIRECT("C"&amp;CELL("contents", AO$1)+13))</f>
        <v>78410</v>
      </c>
      <c r="AP17" cm="1">
        <f t="array" aca="1" ref="AP17" ca="1">CELL("contents", INDIRECT("C"&amp;CELL("contents", AP$1)+13))</f>
        <v>131208</v>
      </c>
      <c r="AQ17" cm="1">
        <f t="array" aca="1" ref="AQ17" ca="1">CELL("contents", INDIRECT("C"&amp;CELL("contents", AQ$1)+13))</f>
        <v>127693</v>
      </c>
      <c r="AR17" cm="1">
        <f t="array" aca="1" ref="AR17" ca="1">CELL("contents", INDIRECT("C"&amp;CELL("contents", AR$1)+13))</f>
        <v>171693</v>
      </c>
      <c r="AS17" cm="1">
        <f t="array" aca="1" ref="AS17" ca="1">CELL("contents", INDIRECT("C"&amp;CELL("contents", AS$1)+13))</f>
        <v>182862</v>
      </c>
      <c r="AT17" cm="1">
        <f t="array" aca="1" ref="AT17" ca="1">CELL("contents", INDIRECT("C"&amp;CELL("contents", AT$1)+13))</f>
        <v>150638</v>
      </c>
      <c r="AU17" cm="1">
        <f t="array" aca="1" ref="AU17" ca="1">CELL("contents", INDIRECT("C"&amp;CELL("contents", AU$1)+13))</f>
        <v>229567</v>
      </c>
      <c r="AV17" cm="1">
        <f t="array" aca="1" ref="AV17" ca="1">CELL("contents", INDIRECT("C"&amp;CELL("contents", AV$1)+13))</f>
        <v>194627</v>
      </c>
      <c r="AW17" cm="1">
        <f t="array" aca="1" ref="AW17" ca="1">CELL("contents", INDIRECT("C"&amp;CELL("contents", AW$1)+13))</f>
        <v>231684</v>
      </c>
      <c r="AX17" cm="1">
        <f t="array" aca="1" ref="AX17" ca="1">CELL("contents", INDIRECT("C"&amp;CELL("contents", AX$1)+13))</f>
        <v>257239</v>
      </c>
      <c r="AY17" cm="1">
        <f t="array" aca="1" ref="AY17" ca="1">CELL("contents", INDIRECT("C"&amp;CELL("contents", AY$1)+13))</f>
        <v>255475</v>
      </c>
      <c r="AZ17" cm="1">
        <f t="array" aca="1" ref="AZ17" ca="1">CELL("contents", INDIRECT("C"&amp;CELL("contents", AZ$1)+13))</f>
        <v>241301</v>
      </c>
      <c r="BA17" cm="1">
        <f t="array" aca="1" ref="BA17" ca="1">CELL("contents", INDIRECT("C"&amp;CELL("contents", BA$1)+13))</f>
        <v>243846</v>
      </c>
      <c r="BB17" cm="1">
        <f t="array" aca="1" ref="BB17" ca="1">CELL("contents", INDIRECT("C"&amp;CELL("contents", BB$1)+13))</f>
        <v>321339</v>
      </c>
      <c r="BC17" cm="1">
        <f t="array" aca="1" ref="BC17" ca="1">CELL("contents", INDIRECT("C"&amp;CELL("contents", BC$1)+13))</f>
        <v>346673</v>
      </c>
      <c r="BD17" cm="1">
        <f t="array" aca="1" ref="BD17" ca="1">CELL("contents", INDIRECT("C"&amp;CELL("contents", BD$1)+13))</f>
        <v>34280</v>
      </c>
      <c r="BE17" cm="1">
        <f t="array" aca="1" ref="BE17" ca="1">CELL("contents", INDIRECT("C"&amp;CELL("contents", BE$1)+13))</f>
        <v>362187</v>
      </c>
      <c r="BF17" cm="1">
        <f t="array" aca="1" ref="BF17" ca="1">CELL("contents", INDIRECT("C"&amp;CELL("contents", BF$1)+13))</f>
        <v>385342</v>
      </c>
    </row>
    <row r="18" spans="1:58" x14ac:dyDescent="0.25">
      <c r="A18" s="1">
        <v>6.2500000000000001E-5</v>
      </c>
      <c r="B18">
        <v>0.5</v>
      </c>
      <c r="C18">
        <v>4</v>
      </c>
      <c r="D18" s="1">
        <v>8.9191879735488005E-4</v>
      </c>
      <c r="E18">
        <v>0.125</v>
      </c>
      <c r="F18">
        <v>0.12625</v>
      </c>
      <c r="G18">
        <v>0.49639326239777698</v>
      </c>
      <c r="H18" s="1">
        <v>9.1145000375632398E-4</v>
      </c>
      <c r="I18">
        <v>0.124098315599444</v>
      </c>
      <c r="J18">
        <v>475800</v>
      </c>
      <c r="K18">
        <v>820</v>
      </c>
      <c r="L18">
        <v>88733800</v>
      </c>
      <c r="M18">
        <v>0.125</v>
      </c>
      <c r="N18">
        <v>0.49911635037466001</v>
      </c>
      <c r="O18" s="1">
        <v>2.3064119838541201E-4</v>
      </c>
      <c r="P18">
        <v>0.124779087593665</v>
      </c>
      <c r="R18" t="s">
        <v>31</v>
      </c>
      <c r="S18" cm="1">
        <f t="array" aca="1" ref="S18" ca="1">CELL("contents", INDIRECT("C"&amp;CELL("contents", S$1)+14))</f>
        <v>4</v>
      </c>
      <c r="T18" cm="1">
        <f t="array" aca="1" ref="T18" ca="1">CELL("contents", INDIRECT("C"&amp;CELL("contents", T$1)+14))</f>
        <v>278962</v>
      </c>
      <c r="U18" cm="1">
        <f t="array" aca="1" ref="U18" ca="1">CELL("contents", INDIRECT("C"&amp;CELL("contents", U$1)+14))</f>
        <v>12813</v>
      </c>
      <c r="V18" cm="1">
        <f t="array" aca="1" ref="V18" ca="1">CELL("contents", INDIRECT("C"&amp;CELL("contents", V$1)+14))</f>
        <v>8421</v>
      </c>
      <c r="W18" cm="1">
        <f t="array" aca="1" ref="W18" ca="1">CELL("contents", INDIRECT("C"&amp;CELL("contents", W$1)+14))</f>
        <v>5501</v>
      </c>
      <c r="X18" cm="1">
        <f t="array" aca="1" ref="X18" ca="1">CELL("contents", INDIRECT("C"&amp;CELL("contents", X$1)+14))</f>
        <v>5637</v>
      </c>
      <c r="Y18" cm="1">
        <f t="array" aca="1" ref="Y18" ca="1">CELL("contents", INDIRECT("C"&amp;CELL("contents", Y$1)+14))</f>
        <v>7074</v>
      </c>
      <c r="Z18" cm="1">
        <f t="array" aca="1" ref="Z18" ca="1">CELL("contents", INDIRECT("C"&amp;CELL("contents", Z$1)+14))</f>
        <v>5174</v>
      </c>
      <c r="AA18" cm="1">
        <f t="array" aca="1" ref="AA18" ca="1">CELL("contents", INDIRECT("C"&amp;CELL("contents", AA$1)+14))</f>
        <v>4772</v>
      </c>
      <c r="AB18" cm="1">
        <f t="array" aca="1" ref="AB18" ca="1">CELL("contents", INDIRECT("C"&amp;CELL("contents", AB$1)+14))</f>
        <v>6677</v>
      </c>
      <c r="AC18" cm="1">
        <f t="array" aca="1" ref="AC18" ca="1">CELL("contents", INDIRECT("C"&amp;CELL("contents", AC$1)+14))</f>
        <v>5952</v>
      </c>
      <c r="AD18" cm="1">
        <f t="array" aca="1" ref="AD18" ca="1">CELL("contents", INDIRECT("C"&amp;CELL("contents", AD$1)+14))</f>
        <v>16026</v>
      </c>
      <c r="AE18" cm="1">
        <f t="array" aca="1" ref="AE18" ca="1">CELL("contents", INDIRECT("C"&amp;CELL("contents", AE$1)+14))</f>
        <v>7287</v>
      </c>
      <c r="AF18" cm="1">
        <f t="array" aca="1" ref="AF18" ca="1">CELL("contents", INDIRECT("C"&amp;CELL("contents", AF$1)+14))</f>
        <v>25283</v>
      </c>
      <c r="AG18" cm="1">
        <f t="array" aca="1" ref="AG18" ca="1">CELL("contents", INDIRECT("C"&amp;CELL("contents", AG$1)+14))</f>
        <v>32587</v>
      </c>
      <c r="AH18" cm="1">
        <f t="array" aca="1" ref="AH18" ca="1">CELL("contents", INDIRECT("C"&amp;CELL("contents", AH$1)+14))</f>
        <v>70111</v>
      </c>
      <c r="AI18" cm="1">
        <f t="array" aca="1" ref="AI18" ca="1">CELL("contents", INDIRECT("C"&amp;CELL("contents", AI$1)+14))</f>
        <v>58381</v>
      </c>
      <c r="AJ18" cm="1">
        <f t="array" aca="1" ref="AJ18" ca="1">CELL("contents", INDIRECT("C"&amp;CELL("contents", AJ$1)+14))</f>
        <v>41005</v>
      </c>
      <c r="AK18" cm="1">
        <f t="array" aca="1" ref="AK18" ca="1">CELL("contents", INDIRECT("C"&amp;CELL("contents", AK$1)+14))</f>
        <v>86442</v>
      </c>
      <c r="AL18" cm="1">
        <f t="array" aca="1" ref="AL18" ca="1">CELL("contents", INDIRECT("C"&amp;CELL("contents", AL$1)+14))</f>
        <v>104858</v>
      </c>
      <c r="AM18" cm="1">
        <f t="array" aca="1" ref="AM18" ca="1">CELL("contents", INDIRECT("C"&amp;CELL("contents", AM$1)+14))</f>
        <v>97716</v>
      </c>
      <c r="AN18" cm="1">
        <f t="array" aca="1" ref="AN18" ca="1">CELL("contents", INDIRECT("C"&amp;CELL("contents", AN$1)+14))</f>
        <v>113548</v>
      </c>
      <c r="AO18" cm="1">
        <f t="array" aca="1" ref="AO18" ca="1">CELL("contents", INDIRECT("C"&amp;CELL("contents", AO$1)+14))</f>
        <v>124471</v>
      </c>
      <c r="AP18" cm="1">
        <f t="array" aca="1" ref="AP18" ca="1">CELL("contents", INDIRECT("C"&amp;CELL("contents", AP$1)+14))</f>
        <v>141244</v>
      </c>
      <c r="AQ18" cm="1">
        <f t="array" aca="1" ref="AQ18" ca="1">CELL("contents", INDIRECT("C"&amp;CELL("contents", AQ$1)+14))</f>
        <v>151607</v>
      </c>
      <c r="AR18" cm="1">
        <f t="array" aca="1" ref="AR18" ca="1">CELL("contents", INDIRECT("C"&amp;CELL("contents", AR$1)+14))</f>
        <v>79874</v>
      </c>
      <c r="AS18" cm="1">
        <f t="array" aca="1" ref="AS18" ca="1">CELL("contents", INDIRECT("C"&amp;CELL("contents", AS$1)+14))</f>
        <v>210909</v>
      </c>
      <c r="AT18" cm="1">
        <f t="array" aca="1" ref="AT18" ca="1">CELL("contents", INDIRECT("C"&amp;CELL("contents", AT$1)+14))</f>
        <v>176100</v>
      </c>
      <c r="AU18" cm="1">
        <f t="array" aca="1" ref="AU18" ca="1">CELL("contents", INDIRECT("C"&amp;CELL("contents", AU$1)+14))</f>
        <v>118715</v>
      </c>
      <c r="AV18" cm="1">
        <f t="array" aca="1" ref="AV18" ca="1">CELL("contents", INDIRECT("C"&amp;CELL("contents", AV$1)+14))</f>
        <v>185139</v>
      </c>
      <c r="AW18" cm="1">
        <f t="array" aca="1" ref="AW18" ca="1">CELL("contents", INDIRECT("C"&amp;CELL("contents", AW$1)+14))</f>
        <v>196953</v>
      </c>
      <c r="AX18" cm="1">
        <f t="array" aca="1" ref="AX18" ca="1">CELL("contents", INDIRECT("C"&amp;CELL("contents", AX$1)+14))</f>
        <v>178741</v>
      </c>
      <c r="AY18" cm="1">
        <f t="array" aca="1" ref="AY18" ca="1">CELL("contents", INDIRECT("C"&amp;CELL("contents", AY$1)+14))</f>
        <v>267185</v>
      </c>
      <c r="AZ18" cm="1">
        <f t="array" aca="1" ref="AZ18" ca="1">CELL("contents", INDIRECT("C"&amp;CELL("contents", AZ$1)+14))</f>
        <v>244761</v>
      </c>
      <c r="BA18" cm="1">
        <f t="array" aca="1" ref="BA18" ca="1">CELL("contents", INDIRECT("C"&amp;CELL("contents", BA$1)+14))</f>
        <v>291807</v>
      </c>
      <c r="BB18" cm="1">
        <f t="array" aca="1" ref="BB18" ca="1">CELL("contents", INDIRECT("C"&amp;CELL("contents", BB$1)+14))</f>
        <v>178388</v>
      </c>
      <c r="BC18" cm="1">
        <f t="array" aca="1" ref="BC18" ca="1">CELL("contents", INDIRECT("C"&amp;CELL("contents", BC$1)+14))</f>
        <v>293113</v>
      </c>
      <c r="BD18" cm="1">
        <f t="array" aca="1" ref="BD18" ca="1">CELL("contents", INDIRECT("C"&amp;CELL("contents", BD$1)+14))</f>
        <v>371712</v>
      </c>
      <c r="BE18" cm="1">
        <f t="array" aca="1" ref="BE18" ca="1">CELL("contents", INDIRECT("C"&amp;CELL("contents", BE$1)+14))</f>
        <v>372802</v>
      </c>
      <c r="BF18" cm="1">
        <f t="array" aca="1" ref="BF18" ca="1">CELL("contents", INDIRECT("C"&amp;CELL("contents", BF$1)+14))</f>
        <v>384871</v>
      </c>
    </row>
    <row r="19" spans="1:58" x14ac:dyDescent="0.25">
      <c r="A19" s="1">
        <v>3.1250000000000001E-5</v>
      </c>
      <c r="B19">
        <v>0.5</v>
      </c>
      <c r="C19">
        <v>4</v>
      </c>
      <c r="D19" s="1">
        <v>8.9191879735488005E-4</v>
      </c>
      <c r="E19">
        <v>0.125</v>
      </c>
      <c r="F19">
        <v>0.12625</v>
      </c>
      <c r="G19">
        <v>0.49639326239777698</v>
      </c>
      <c r="H19" s="1">
        <v>9.1145000375632398E-4</v>
      </c>
      <c r="I19">
        <v>0.124098315599444</v>
      </c>
      <c r="J19">
        <v>784300</v>
      </c>
      <c r="K19">
        <v>820</v>
      </c>
      <c r="L19">
        <v>88733800</v>
      </c>
      <c r="M19">
        <v>0.125</v>
      </c>
      <c r="N19">
        <v>0.49911635037466001</v>
      </c>
      <c r="O19" s="1">
        <v>2.3064119838541201E-4</v>
      </c>
      <c r="P19">
        <v>0.124779087593665</v>
      </c>
      <c r="R19" t="s">
        <v>32</v>
      </c>
      <c r="S19" cm="1">
        <f t="array" aca="1" ref="S19" ca="1">CELL("contents", INDIRECT("C"&amp;CELL("contents", S$1)+15))</f>
        <v>4</v>
      </c>
      <c r="T19" cm="1">
        <f t="array" aca="1" ref="T19" ca="1">CELL("contents", INDIRECT("C"&amp;CELL("contents", T$1)+15))</f>
        <v>209189</v>
      </c>
      <c r="U19" cm="1">
        <f t="array" aca="1" ref="U19" ca="1">CELL("contents", INDIRECT("C"&amp;CELL("contents", U$1)+15))</f>
        <v>9750</v>
      </c>
      <c r="V19" cm="1">
        <f t="array" aca="1" ref="V19" ca="1">CELL("contents", INDIRECT("C"&amp;CELL("contents", V$1)+15))</f>
        <v>5414</v>
      </c>
      <c r="W19" cm="1">
        <f t="array" aca="1" ref="W19" ca="1">CELL("contents", INDIRECT("C"&amp;CELL("contents", W$1)+15))</f>
        <v>6319</v>
      </c>
      <c r="X19" cm="1">
        <f t="array" aca="1" ref="X19" ca="1">CELL("contents", INDIRECT("C"&amp;CELL("contents", X$1)+15))</f>
        <v>5332</v>
      </c>
      <c r="Y19" cm="1">
        <f t="array" aca="1" ref="Y19" ca="1">CELL("contents", INDIRECT("C"&amp;CELL("contents", Y$1)+15))</f>
        <v>4841</v>
      </c>
      <c r="Z19" cm="1">
        <f t="array" aca="1" ref="Z19" ca="1">CELL("contents", INDIRECT("C"&amp;CELL("contents", Z$1)+15))</f>
        <v>5672</v>
      </c>
      <c r="AA19" cm="1">
        <f t="array" aca="1" ref="AA19" ca="1">CELL("contents", INDIRECT("C"&amp;CELL("contents", AA$1)+15))</f>
        <v>4663</v>
      </c>
      <c r="AB19" cm="1">
        <f t="array" aca="1" ref="AB19" ca="1">CELL("contents", INDIRECT("C"&amp;CELL("contents", AB$1)+15))</f>
        <v>6203</v>
      </c>
      <c r="AC19" cm="1">
        <f t="array" aca="1" ref="AC19" ca="1">CELL("contents", INDIRECT("C"&amp;CELL("contents", AC$1)+15))</f>
        <v>5457</v>
      </c>
      <c r="AD19" cm="1">
        <f t="array" aca="1" ref="AD19" ca="1">CELL("contents", INDIRECT("C"&amp;CELL("contents", AD$1)+15))</f>
        <v>5646</v>
      </c>
      <c r="AE19" cm="1">
        <f t="array" aca="1" ref="AE19" ca="1">CELL("contents", INDIRECT("C"&amp;CELL("contents", AE$1)+15))</f>
        <v>8162</v>
      </c>
      <c r="AF19" cm="1">
        <f t="array" aca="1" ref="AF19" ca="1">CELL("contents", INDIRECT("C"&amp;CELL("contents", AF$1)+15))</f>
        <v>51206</v>
      </c>
      <c r="AG19" cm="1">
        <f t="array" aca="1" ref="AG19" ca="1">CELL("contents", INDIRECT("C"&amp;CELL("contents", AG$1)+15))</f>
        <v>48404</v>
      </c>
      <c r="AH19" cm="1">
        <f t="array" aca="1" ref="AH19" ca="1">CELL("contents", INDIRECT("C"&amp;CELL("contents", AH$1)+15))</f>
        <v>67989</v>
      </c>
      <c r="AI19" cm="1">
        <f t="array" aca="1" ref="AI19" ca="1">CELL("contents", INDIRECT("C"&amp;CELL("contents", AI$1)+15))</f>
        <v>72731</v>
      </c>
      <c r="AJ19" cm="1">
        <f t="array" aca="1" ref="AJ19" ca="1">CELL("contents", INDIRECT("C"&amp;CELL("contents", AJ$1)+15))</f>
        <v>82351</v>
      </c>
      <c r="AK19" cm="1">
        <f t="array" aca="1" ref="AK19" ca="1">CELL("contents", INDIRECT("C"&amp;CELL("contents", AK$1)+15))</f>
        <v>105557</v>
      </c>
      <c r="AL19" cm="1">
        <f t="array" aca="1" ref="AL19" ca="1">CELL("contents", INDIRECT("C"&amp;CELL("contents", AL$1)+15))</f>
        <v>30861</v>
      </c>
      <c r="AM19" cm="1">
        <f t="array" aca="1" ref="AM19" ca="1">CELL("contents", INDIRECT("C"&amp;CELL("contents", AM$1)+15))</f>
        <v>63852</v>
      </c>
      <c r="AN19" cm="1">
        <f t="array" aca="1" ref="AN19" ca="1">CELL("contents", INDIRECT("C"&amp;CELL("contents", AN$1)+15))</f>
        <v>118966</v>
      </c>
      <c r="AO19" cm="1">
        <f t="array" aca="1" ref="AO19" ca="1">CELL("contents", INDIRECT("C"&amp;CELL("contents", AO$1)+15))</f>
        <v>9116</v>
      </c>
      <c r="AP19" cm="1">
        <f t="array" aca="1" ref="AP19" ca="1">CELL("contents", INDIRECT("C"&amp;CELL("contents", AP$1)+15))</f>
        <v>155595</v>
      </c>
      <c r="AQ19" cm="1">
        <f t="array" aca="1" ref="AQ19" ca="1">CELL("contents", INDIRECT("C"&amp;CELL("contents", AQ$1)+15))</f>
        <v>168771</v>
      </c>
      <c r="AR19" cm="1">
        <f t="array" aca="1" ref="AR19" ca="1">CELL("contents", INDIRECT("C"&amp;CELL("contents", AR$1)+15))</f>
        <v>160903</v>
      </c>
      <c r="AS19" cm="1">
        <f t="array" aca="1" ref="AS19" ca="1">CELL("contents", INDIRECT("C"&amp;CELL("contents", AS$1)+15))</f>
        <v>195193</v>
      </c>
      <c r="AT19" cm="1">
        <f t="array" aca="1" ref="AT19" ca="1">CELL("contents", INDIRECT("C"&amp;CELL("contents", AT$1)+15))</f>
        <v>205718</v>
      </c>
      <c r="AU19" cm="1">
        <f t="array" aca="1" ref="AU19" ca="1">CELL("contents", INDIRECT("C"&amp;CELL("contents", AU$1)+15))</f>
        <v>120573</v>
      </c>
      <c r="AV19" cm="1">
        <f t="array" aca="1" ref="AV19" ca="1">CELL("contents", INDIRECT("C"&amp;CELL("contents", AV$1)+15))</f>
        <v>170249</v>
      </c>
      <c r="AW19" cm="1">
        <f t="array" aca="1" ref="AW19" ca="1">CELL("contents", INDIRECT("C"&amp;CELL("contents", AW$1)+15))</f>
        <v>244942</v>
      </c>
      <c r="AX19" cm="1">
        <f t="array" aca="1" ref="AX19" ca="1">CELL("contents", INDIRECT("C"&amp;CELL("contents", AX$1)+15))</f>
        <v>162423</v>
      </c>
      <c r="AY19" cm="1">
        <f t="array" aca="1" ref="AY19" ca="1">CELL("contents", INDIRECT("C"&amp;CELL("contents", AY$1)+15))</f>
        <v>254559</v>
      </c>
      <c r="AZ19" cm="1">
        <f t="array" aca="1" ref="AZ19" ca="1">CELL("contents", INDIRECT("C"&amp;CELL("contents", AZ$1)+15))</f>
        <v>291856</v>
      </c>
      <c r="BA19" cm="1">
        <f t="array" aca="1" ref="BA19" ca="1">CELL("contents", INDIRECT("C"&amp;CELL("contents", BA$1)+15))</f>
        <v>267882</v>
      </c>
      <c r="BB19" cm="1">
        <f t="array" aca="1" ref="BB19" ca="1">CELL("contents", INDIRECT("C"&amp;CELL("contents", BB$1)+15))</f>
        <v>264921</v>
      </c>
      <c r="BC19" cm="1">
        <f t="array" aca="1" ref="BC19" ca="1">CELL("contents", INDIRECT("C"&amp;CELL("contents", BC$1)+15))</f>
        <v>335144</v>
      </c>
      <c r="BD19" cm="1">
        <f t="array" aca="1" ref="BD19" ca="1">CELL("contents", INDIRECT("C"&amp;CELL("contents", BD$1)+15))</f>
        <v>354526</v>
      </c>
      <c r="BE19" cm="1">
        <f t="array" aca="1" ref="BE19" ca="1">CELL("contents", INDIRECT("C"&amp;CELL("contents", BE$1)+15))</f>
        <v>210637</v>
      </c>
      <c r="BF19" cm="1">
        <f t="array" aca="1" ref="BF19" ca="1">CELL("contents", INDIRECT("C"&amp;CELL("contents", BF$1)+15))</f>
        <v>422748</v>
      </c>
    </row>
    <row r="20" spans="1:58" x14ac:dyDescent="0.25">
      <c r="A20" s="1">
        <v>1.5625E-5</v>
      </c>
      <c r="B20">
        <v>0.5</v>
      </c>
      <c r="C20">
        <v>4</v>
      </c>
      <c r="D20" s="1">
        <v>8.9191879735488005E-4</v>
      </c>
      <c r="E20">
        <v>0.125</v>
      </c>
      <c r="F20">
        <v>0.12625</v>
      </c>
      <c r="G20">
        <v>0.49639326239777698</v>
      </c>
      <c r="H20" s="1">
        <v>9.1145000375632398E-4</v>
      </c>
      <c r="I20">
        <v>0.124098315599444</v>
      </c>
      <c r="J20">
        <v>441200</v>
      </c>
      <c r="K20">
        <v>820</v>
      </c>
      <c r="L20">
        <v>88733800</v>
      </c>
      <c r="M20">
        <v>0.125</v>
      </c>
      <c r="N20">
        <v>0.49911635037466001</v>
      </c>
      <c r="O20" s="1">
        <v>2.3064119838541201E-4</v>
      </c>
      <c r="P20">
        <v>0.124779087593665</v>
      </c>
      <c r="R20" t="s">
        <v>33</v>
      </c>
      <c r="S20" cm="1">
        <f t="array" aca="1" ref="S20" ca="1">CELL("contents", INDIRECT("C"&amp;CELL("contents", S$1)+16))</f>
        <v>4</v>
      </c>
      <c r="T20" cm="1">
        <f t="array" aca="1" ref="T20" ca="1">CELL("contents", INDIRECT("C"&amp;CELL("contents", T$1)+16))</f>
        <v>227091</v>
      </c>
      <c r="U20" cm="1">
        <f t="array" aca="1" ref="U20" ca="1">CELL("contents", INDIRECT("C"&amp;CELL("contents", U$1)+16))</f>
        <v>12685</v>
      </c>
      <c r="V20" cm="1">
        <f t="array" aca="1" ref="V20" ca="1">CELL("contents", INDIRECT("C"&amp;CELL("contents", V$1)+16))</f>
        <v>8059</v>
      </c>
      <c r="W20" cm="1">
        <f t="array" aca="1" ref="W20" ca="1">CELL("contents", INDIRECT("C"&amp;CELL("contents", W$1)+16))</f>
        <v>6663</v>
      </c>
      <c r="X20" cm="1">
        <f t="array" aca="1" ref="X20" ca="1">CELL("contents", INDIRECT("C"&amp;CELL("contents", X$1)+16))</f>
        <v>6475</v>
      </c>
      <c r="Y20" cm="1">
        <f t="array" aca="1" ref="Y20" ca="1">CELL("contents", INDIRECT("C"&amp;CELL("contents", Y$1)+16))</f>
        <v>5593</v>
      </c>
      <c r="Z20" cm="1">
        <f t="array" aca="1" ref="Z20" ca="1">CELL("contents", INDIRECT("C"&amp;CELL("contents", Z$1)+16))</f>
        <v>7052</v>
      </c>
      <c r="AA20" cm="1">
        <f t="array" aca="1" ref="AA20" ca="1">CELL("contents", INDIRECT("C"&amp;CELL("contents", AA$1)+16))</f>
        <v>6223</v>
      </c>
      <c r="AB20" cm="1">
        <f t="array" aca="1" ref="AB20" ca="1">CELL("contents", INDIRECT("C"&amp;CELL("contents", AB$1)+16))</f>
        <v>7992</v>
      </c>
      <c r="AC20" cm="1">
        <f t="array" aca="1" ref="AC20" ca="1">CELL("contents", INDIRECT("C"&amp;CELL("contents", AC$1)+16))</f>
        <v>18888</v>
      </c>
      <c r="AD20" cm="1">
        <f t="array" aca="1" ref="AD20" ca="1">CELL("contents", INDIRECT("C"&amp;CELL("contents", AD$1)+16))</f>
        <v>7263</v>
      </c>
      <c r="AE20" cm="1">
        <f t="array" aca="1" ref="AE20" ca="1">CELL("contents", INDIRECT("C"&amp;CELL("contents", AE$1)+16))</f>
        <v>10174</v>
      </c>
      <c r="AF20" cm="1">
        <f t="array" aca="1" ref="AF20" ca="1">CELL("contents", INDIRECT("C"&amp;CELL("contents", AF$1)+16))</f>
        <v>20255</v>
      </c>
      <c r="AG20" cm="1">
        <f t="array" aca="1" ref="AG20" ca="1">CELL("contents", INDIRECT("C"&amp;CELL("contents", AG$1)+16))</f>
        <v>28016</v>
      </c>
      <c r="AH20" cm="1">
        <f t="array" aca="1" ref="AH20" ca="1">CELL("contents", INDIRECT("C"&amp;CELL("contents", AH$1)+16))</f>
        <v>7288</v>
      </c>
      <c r="AI20" cm="1">
        <f t="array" aca="1" ref="AI20" ca="1">CELL("contents", INDIRECT("C"&amp;CELL("contents", AI$1)+16))</f>
        <v>4012</v>
      </c>
      <c r="AJ20" cm="1">
        <f t="array" aca="1" ref="AJ20" ca="1">CELL("contents", INDIRECT("C"&amp;CELL("contents", AJ$1)+16))</f>
        <v>10352</v>
      </c>
      <c r="AK20" cm="1">
        <f t="array" aca="1" ref="AK20" ca="1">CELL("contents", INDIRECT("C"&amp;CELL("contents", AK$1)+16))</f>
        <v>11446</v>
      </c>
      <c r="AL20" cm="1">
        <f t="array" aca="1" ref="AL20" ca="1">CELL("contents", INDIRECT("C"&amp;CELL("contents", AL$1)+16))</f>
        <v>7607</v>
      </c>
      <c r="AM20" cm="1">
        <f t="array" aca="1" ref="AM20" ca="1">CELL("contents", INDIRECT("C"&amp;CELL("contents", AM$1)+16))</f>
        <v>16043</v>
      </c>
      <c r="AN20" cm="1">
        <f t="array" aca="1" ref="AN20" ca="1">CELL("contents", INDIRECT("C"&amp;CELL("contents", AN$1)+16))</f>
        <v>105880</v>
      </c>
      <c r="AO20" cm="1">
        <f t="array" aca="1" ref="AO20" ca="1">CELL("contents", INDIRECT("C"&amp;CELL("contents", AO$1)+16))</f>
        <v>11044</v>
      </c>
      <c r="AP20" cm="1">
        <f t="array" aca="1" ref="AP20" ca="1">CELL("contents", INDIRECT("C"&amp;CELL("contents", AP$1)+16))</f>
        <v>113737</v>
      </c>
      <c r="AQ20" cm="1">
        <f t="array" aca="1" ref="AQ20" ca="1">CELL("contents", INDIRECT("C"&amp;CELL("contents", AQ$1)+16))</f>
        <v>76977</v>
      </c>
      <c r="AR20" cm="1">
        <f t="array" aca="1" ref="AR20" ca="1">CELL("contents", INDIRECT("C"&amp;CELL("contents", AR$1)+16))</f>
        <v>145375</v>
      </c>
      <c r="AS20" cm="1">
        <f t="array" aca="1" ref="AS20" ca="1">CELL("contents", INDIRECT("C"&amp;CELL("contents", AS$1)+16))</f>
        <v>55622</v>
      </c>
      <c r="AT20" cm="1">
        <f t="array" aca="1" ref="AT20" ca="1">CELL("contents", INDIRECT("C"&amp;CELL("contents", AT$1)+16))</f>
        <v>232528</v>
      </c>
      <c r="AU20" cm="1">
        <f t="array" aca="1" ref="AU20" ca="1">CELL("contents", INDIRECT("C"&amp;CELL("contents", AU$1)+16))</f>
        <v>61156</v>
      </c>
      <c r="AV20" cm="1">
        <f t="array" aca="1" ref="AV20" ca="1">CELL("contents", INDIRECT("C"&amp;CELL("contents", AV$1)+16))</f>
        <v>8146</v>
      </c>
      <c r="AW20" cm="1">
        <f t="array" aca="1" ref="AW20" ca="1">CELL("contents", INDIRECT("C"&amp;CELL("contents", AW$1)+16))</f>
        <v>218380</v>
      </c>
      <c r="AX20" cm="1">
        <f t="array" aca="1" ref="AX20" ca="1">CELL("contents", INDIRECT("C"&amp;CELL("contents", AX$1)+16))</f>
        <v>274897</v>
      </c>
      <c r="AY20" cm="1">
        <f t="array" aca="1" ref="AY20" ca="1">CELL("contents", INDIRECT("C"&amp;CELL("contents", AY$1)+16))</f>
        <v>156190</v>
      </c>
      <c r="AZ20" cm="1">
        <f t="array" aca="1" ref="AZ20" ca="1">CELL("contents", INDIRECT("C"&amp;CELL("contents", AZ$1)+16))</f>
        <v>298510</v>
      </c>
      <c r="BA20" cm="1">
        <f t="array" aca="1" ref="BA20" ca="1">CELL("contents", INDIRECT("C"&amp;CELL("contents", BA$1)+16))</f>
        <v>167368</v>
      </c>
      <c r="BB20" cm="1">
        <f t="array" aca="1" ref="BB20" ca="1">CELL("contents", INDIRECT("C"&amp;CELL("contents", BB$1)+16))</f>
        <v>22817</v>
      </c>
      <c r="BC20" cm="1">
        <f t="array" aca="1" ref="BC20" ca="1">CELL("contents", INDIRECT("C"&amp;CELL("contents", BC$1)+16))</f>
        <v>321287</v>
      </c>
      <c r="BD20" cm="1">
        <f t="array" aca="1" ref="BD20" ca="1">CELL("contents", INDIRECT("C"&amp;CELL("contents", BD$1)+16))</f>
        <v>314683</v>
      </c>
      <c r="BE20" cm="1">
        <f t="array" aca="1" ref="BE20" ca="1">CELL("contents", INDIRECT("C"&amp;CELL("contents", BE$1)+16))</f>
        <v>303920</v>
      </c>
      <c r="BF20" cm="1">
        <f t="array" aca="1" ref="BF20" ca="1">CELL("contents", INDIRECT("C"&amp;CELL("contents", BF$1)+16))</f>
        <v>388997</v>
      </c>
    </row>
    <row r="21" spans="1:58" x14ac:dyDescent="0.25">
      <c r="A21" t="s">
        <v>0</v>
      </c>
      <c r="B21">
        <v>1.0128205128205101</v>
      </c>
      <c r="C21">
        <v>500000</v>
      </c>
      <c r="D21">
        <v>7.4707622641212001E-2</v>
      </c>
      <c r="E21">
        <v>0.17411938328615201</v>
      </c>
      <c r="F21">
        <v>0.17586057711901401</v>
      </c>
      <c r="G21">
        <v>0.10092938783409799</v>
      </c>
      <c r="H21">
        <v>0.123968299929297</v>
      </c>
      <c r="I21">
        <v>5.1686244565173102E-2</v>
      </c>
      <c r="J21">
        <v>6802096200</v>
      </c>
      <c r="R21" t="s">
        <v>34</v>
      </c>
      <c r="S21" cm="1">
        <f t="array" aca="1" ref="S21" ca="1">CELL("contents", INDIRECT("C"&amp;CELL("contents", S$1)+17))</f>
        <v>4</v>
      </c>
      <c r="T21" cm="1">
        <f t="array" aca="1" ref="T21" ca="1">CELL("contents", INDIRECT("C"&amp;CELL("contents", T$1)+17))</f>
        <v>197788</v>
      </c>
      <c r="U21" cm="1">
        <f t="array" aca="1" ref="U21" ca="1">CELL("contents", INDIRECT("C"&amp;CELL("contents", U$1)+17))</f>
        <v>7272</v>
      </c>
      <c r="V21" cm="1">
        <f t="array" aca="1" ref="V21" ca="1">CELL("contents", INDIRECT("C"&amp;CELL("contents", V$1)+17))</f>
        <v>8429</v>
      </c>
      <c r="W21" cm="1">
        <f t="array" aca="1" ref="W21" ca="1">CELL("contents", INDIRECT("C"&amp;CELL("contents", W$1)+17))</f>
        <v>6665</v>
      </c>
      <c r="X21" cm="1">
        <f t="array" aca="1" ref="X21" ca="1">CELL("contents", INDIRECT("C"&amp;CELL("contents", X$1)+17))</f>
        <v>6747</v>
      </c>
      <c r="Y21" cm="1">
        <f t="array" aca="1" ref="Y21" ca="1">CELL("contents", INDIRECT("C"&amp;CELL("contents", Y$1)+17))</f>
        <v>5408</v>
      </c>
      <c r="Z21" cm="1">
        <f t="array" aca="1" ref="Z21" ca="1">CELL("contents", INDIRECT("C"&amp;CELL("contents", Z$1)+17))</f>
        <v>6235</v>
      </c>
      <c r="AA21" cm="1">
        <f t="array" aca="1" ref="AA21" ca="1">CELL("contents", INDIRECT("C"&amp;CELL("contents", AA$1)+17))</f>
        <v>5416</v>
      </c>
      <c r="AB21" cm="1">
        <f t="array" aca="1" ref="AB21" ca="1">CELL("contents", INDIRECT("C"&amp;CELL("contents", AB$1)+17))</f>
        <v>6889</v>
      </c>
      <c r="AC21" cm="1">
        <f t="array" aca="1" ref="AC21" ca="1">CELL("contents", INDIRECT("C"&amp;CELL("contents", AC$1)+17))</f>
        <v>7457</v>
      </c>
      <c r="AD21" cm="1">
        <f t="array" aca="1" ref="AD21" ca="1">CELL("contents", INDIRECT("C"&amp;CELL("contents", AD$1)+17))</f>
        <v>7017</v>
      </c>
      <c r="AE21" cm="1">
        <f t="array" aca="1" ref="AE21" ca="1">CELL("contents", INDIRECT("C"&amp;CELL("contents", AE$1)+17))</f>
        <v>38698</v>
      </c>
      <c r="AF21" cm="1">
        <f t="array" aca="1" ref="AF21" ca="1">CELL("contents", INDIRECT("C"&amp;CELL("contents", AF$1)+17))</f>
        <v>51345</v>
      </c>
      <c r="AG21" cm="1">
        <f t="array" aca="1" ref="AG21" ca="1">CELL("contents", INDIRECT("C"&amp;CELL("contents", AG$1)+17))</f>
        <v>5527</v>
      </c>
      <c r="AH21" cm="1">
        <f t="array" aca="1" ref="AH21" ca="1">CELL("contents", INDIRECT("C"&amp;CELL("contents", AH$1)+17))</f>
        <v>32576</v>
      </c>
      <c r="AI21" cm="1">
        <f t="array" aca="1" ref="AI21" ca="1">CELL("contents", INDIRECT("C"&amp;CELL("contents", AI$1)+17))</f>
        <v>66118</v>
      </c>
      <c r="AJ21" cm="1">
        <f t="array" aca="1" ref="AJ21" ca="1">CELL("contents", INDIRECT("C"&amp;CELL("contents", AJ$1)+17))</f>
        <v>8629</v>
      </c>
      <c r="AK21" cm="1">
        <f t="array" aca="1" ref="AK21" ca="1">CELL("contents", INDIRECT("C"&amp;CELL("contents", AK$1)+17))</f>
        <v>8241</v>
      </c>
      <c r="AL21" cm="1">
        <f t="array" aca="1" ref="AL21" ca="1">CELL("contents", INDIRECT("C"&amp;CELL("contents", AL$1)+17))</f>
        <v>81818</v>
      </c>
      <c r="AM21" cm="1">
        <f t="array" aca="1" ref="AM21" ca="1">CELL("contents", INDIRECT("C"&amp;CELL("contents", AM$1)+17))</f>
        <v>106430</v>
      </c>
      <c r="AN21" cm="1">
        <f t="array" aca="1" ref="AN21" ca="1">CELL("contents", INDIRECT("C"&amp;CELL("contents", AN$1)+17))</f>
        <v>102147</v>
      </c>
      <c r="AO21" cm="1">
        <f t="array" aca="1" ref="AO21" ca="1">CELL("contents", INDIRECT("C"&amp;CELL("contents", AO$1)+17))</f>
        <v>108372</v>
      </c>
      <c r="AP21" cm="1">
        <f t="array" aca="1" ref="AP21" ca="1">CELL("contents", INDIRECT("C"&amp;CELL("contents", AP$1)+17))</f>
        <v>145358</v>
      </c>
      <c r="AQ21" cm="1">
        <f t="array" aca="1" ref="AQ21" ca="1">CELL("contents", INDIRECT("C"&amp;CELL("contents", AQ$1)+17))</f>
        <v>156559</v>
      </c>
      <c r="AR21" cm="1">
        <f t="array" aca="1" ref="AR21" ca="1">CELL("contents", INDIRECT("C"&amp;CELL("contents", AR$1)+17))</f>
        <v>122162</v>
      </c>
      <c r="AS21" cm="1">
        <f t="array" aca="1" ref="AS21" ca="1">CELL("contents", INDIRECT("C"&amp;CELL("contents", AS$1)+17))</f>
        <v>192259</v>
      </c>
      <c r="AT21" cm="1">
        <f t="array" aca="1" ref="AT21" ca="1">CELL("contents", INDIRECT("C"&amp;CELL("contents", AT$1)+17))</f>
        <v>189682</v>
      </c>
      <c r="AU21" cm="1">
        <f t="array" aca="1" ref="AU21" ca="1">CELL("contents", INDIRECT("C"&amp;CELL("contents", AU$1)+17))</f>
        <v>223993</v>
      </c>
      <c r="AV21" cm="1">
        <f t="array" aca="1" ref="AV21" ca="1">CELL("contents", INDIRECT("C"&amp;CELL("contents", AV$1)+17))</f>
        <v>257069</v>
      </c>
      <c r="AW21" cm="1">
        <f t="array" aca="1" ref="AW21" ca="1">CELL("contents", INDIRECT("C"&amp;CELL("contents", AW$1)+17))</f>
        <v>69475</v>
      </c>
      <c r="AX21" cm="1">
        <f t="array" aca="1" ref="AX21" ca="1">CELL("contents", INDIRECT("C"&amp;CELL("contents", AX$1)+17))</f>
        <v>236443</v>
      </c>
      <c r="AY21" cm="1">
        <f t="array" aca="1" ref="AY21" ca="1">CELL("contents", INDIRECT("C"&amp;CELL("contents", AY$1)+17))</f>
        <v>304389</v>
      </c>
      <c r="AZ21" cm="1">
        <f t="array" aca="1" ref="AZ21" ca="1">CELL("contents", INDIRECT("C"&amp;CELL("contents", AZ$1)+17))</f>
        <v>257177</v>
      </c>
      <c r="BA21" cm="1">
        <f t="array" aca="1" ref="BA21" ca="1">CELL("contents", INDIRECT("C"&amp;CELL("contents", BA$1)+17))</f>
        <v>303984</v>
      </c>
      <c r="BB21" cm="1">
        <f t="array" aca="1" ref="BB21" ca="1">CELL("contents", INDIRECT("C"&amp;CELL("contents", BB$1)+17))</f>
        <v>306866</v>
      </c>
      <c r="BC21" cm="1">
        <f t="array" aca="1" ref="BC21" ca="1">CELL("contents", INDIRECT("C"&amp;CELL("contents", BC$1)+17))</f>
        <v>316059</v>
      </c>
      <c r="BD21" cm="1">
        <f t="array" aca="1" ref="BD21" ca="1">CELL("contents", INDIRECT("C"&amp;CELL("contents", BD$1)+17))</f>
        <v>333903</v>
      </c>
      <c r="BE21" cm="1">
        <f t="array" aca="1" ref="BE21" ca="1">CELL("contents", INDIRECT("C"&amp;CELL("contents", BE$1)+17))</f>
        <v>405983</v>
      </c>
      <c r="BF21" cm="1">
        <f t="array" aca="1" ref="BF21" ca="1">CELL("contents", INDIRECT("C"&amp;CELL("contents", BF$1)+17))</f>
        <v>335368</v>
      </c>
    </row>
    <row r="22" spans="1:58" x14ac:dyDescent="0.25">
      <c r="A22">
        <v>1.024</v>
      </c>
      <c r="B22">
        <v>1.0128205128205101</v>
      </c>
      <c r="C22">
        <v>208774</v>
      </c>
      <c r="D22">
        <v>7.4811673683678206E-2</v>
      </c>
      <c r="E22">
        <v>0.17486654750189101</v>
      </c>
      <c r="F22">
        <v>0.17661521297690999</v>
      </c>
      <c r="G22" s="1">
        <v>2.37612391838448E-4</v>
      </c>
      <c r="H22">
        <v>0.17470150429261</v>
      </c>
      <c r="I22" s="1">
        <v>3.0244002069709699E-4</v>
      </c>
      <c r="J22">
        <v>7966667600</v>
      </c>
      <c r="K22">
        <v>500000</v>
      </c>
      <c r="L22">
        <v>6802096200</v>
      </c>
      <c r="M22">
        <v>0.17411938328615201</v>
      </c>
      <c r="N22">
        <v>0.10092938783409799</v>
      </c>
      <c r="O22">
        <v>0.123968299929297</v>
      </c>
      <c r="P22">
        <v>5.1686244565173102E-2</v>
      </c>
      <c r="R22" t="s">
        <v>15</v>
      </c>
      <c r="S22" cm="1">
        <f t="array" aca="1" ref="S22" ca="1">CELL("contents", INDIRECT("J"&amp;CELL("contents", S$1)))</f>
        <v>88733800</v>
      </c>
      <c r="T22" cm="1">
        <f t="array" aca="1" ref="T22" ca="1">CELL("contents", INDIRECT("J"&amp;CELL("contents", T$1)))</f>
        <v>6802096200</v>
      </c>
      <c r="U22" cm="1">
        <f t="array" aca="1" ref="U22" ca="1">CELL("contents", INDIRECT("J"&amp;CELL("contents", U$1)))</f>
        <v>837811000</v>
      </c>
      <c r="V22" cm="1">
        <f t="array" aca="1" ref="V22" ca="1">CELL("contents", INDIRECT("J"&amp;CELL("contents", V$1)))</f>
        <v>648209600</v>
      </c>
      <c r="W22" cm="1">
        <f t="array" aca="1" ref="W22" ca="1">CELL("contents", INDIRECT("J"&amp;CELL("contents", W$1)))</f>
        <v>642883000</v>
      </c>
      <c r="X22" cm="1">
        <f t="array" aca="1" ref="X22" ca="1">CELL("contents", INDIRECT("J"&amp;CELL("contents", X$1)))</f>
        <v>941005800</v>
      </c>
      <c r="Y22" cm="1">
        <f t="array" aca="1" ref="Y22" ca="1">CELL("contents", INDIRECT("J"&amp;CELL("contents", Y$1)))</f>
        <v>1077828000</v>
      </c>
      <c r="Z22" cm="1">
        <f t="array" aca="1" ref="Z22" ca="1">CELL("contents", INDIRECT("J"&amp;CELL("contents", Z$1)))</f>
        <v>1250467100</v>
      </c>
      <c r="AA22" cm="1">
        <f t="array" aca="1" ref="AA22" ca="1">CELL("contents", INDIRECT("J"&amp;CELL("contents", AA$1)))</f>
        <v>1425105400</v>
      </c>
      <c r="AB22" cm="1">
        <f t="array" aca="1" ref="AB22" ca="1">CELL("contents", INDIRECT("J"&amp;CELL("contents", AB$1)))</f>
        <v>1659626300</v>
      </c>
      <c r="AC22" cm="1">
        <f t="array" aca="1" ref="AC22" ca="1">CELL("contents", INDIRECT("J"&amp;CELL("contents", AC$1)))</f>
        <v>1874257500</v>
      </c>
      <c r="AD22" cm="1">
        <f t="array" aca="1" ref="AD22" ca="1">CELL("contents", INDIRECT("J"&amp;CELL("contents", AD$1)))</f>
        <v>2096478800</v>
      </c>
      <c r="AE22" cm="1">
        <f t="array" aca="1" ref="AE22" ca="1">CELL("contents", INDIRECT("J"&amp;CELL("contents", AE$1)))</f>
        <v>2530448100</v>
      </c>
      <c r="AF22" cm="1">
        <f t="array" aca="1" ref="AF22" ca="1">CELL("contents", INDIRECT("J"&amp;CELL("contents", AF$1)))</f>
        <v>3870304500</v>
      </c>
      <c r="AG22" cm="1">
        <f t="array" aca="1" ref="AG22" ca="1">CELL("contents", INDIRECT("J"&amp;CELL("contents", AG$1)))</f>
        <v>4495233600</v>
      </c>
      <c r="AH22" cm="1">
        <f t="array" aca="1" ref="AH22" ca="1">CELL("contents", INDIRECT("J"&amp;CELL("contents", AH$1)))</f>
        <v>5220466300</v>
      </c>
      <c r="AI22" cm="1">
        <f t="array" aca="1" ref="AI22" ca="1">CELL("contents", INDIRECT("J"&amp;CELL("contents", AI$1)))</f>
        <v>6261179400</v>
      </c>
      <c r="AJ22" cm="1">
        <f t="array" aca="1" ref="AJ22" ca="1">CELL("contents", INDIRECT("J"&amp;CELL("contents", AJ$1)))</f>
        <v>6177465800</v>
      </c>
      <c r="AK22" cm="1">
        <f t="array" aca="1" ref="AK22" ca="1">CELL("contents", INDIRECT("J"&amp;CELL("contents", AK$1)))</f>
        <v>6626947900</v>
      </c>
      <c r="AL22" cm="1">
        <f t="array" aca="1" ref="AL22" ca="1">CELL("contents", INDIRECT("J"&amp;CELL("contents", AL$1)))</f>
        <v>6637705500</v>
      </c>
      <c r="AM22" cm="1">
        <f t="array" aca="1" ref="AM22" ca="1">CELL("contents", INDIRECT("J"&amp;CELL("contents", AM$1)))</f>
        <v>6475830600</v>
      </c>
      <c r="AN22" cm="1">
        <f t="array" aca="1" ref="AN22" ca="1">CELL("contents", INDIRECT("J"&amp;CELL("contents", AN$1)))</f>
        <v>6579021900</v>
      </c>
      <c r="AO22" cm="1">
        <f t="array" aca="1" ref="AO22" ca="1">CELL("contents", INDIRECT("J"&amp;CELL("contents", AO$1)))</f>
        <v>6584530900</v>
      </c>
      <c r="AP22" cm="1">
        <f t="array" aca="1" ref="AP22" ca="1">CELL("contents", INDIRECT("J"&amp;CELL("contents", AP$1)))</f>
        <v>6503958600</v>
      </c>
      <c r="AQ22" cm="1">
        <f t="array" aca="1" ref="AQ22" ca="1">CELL("contents", INDIRECT("J"&amp;CELL("contents", AQ$1)))</f>
        <v>6750866800</v>
      </c>
      <c r="AR22" cm="1">
        <f t="array" aca="1" ref="AR22" ca="1">CELL("contents", INDIRECT("J"&amp;CELL("contents", AR$1)))</f>
        <v>6517097300</v>
      </c>
      <c r="AS22" cm="1">
        <f t="array" aca="1" ref="AS22" ca="1">CELL("contents", INDIRECT("J"&amp;CELL("contents", AS$1)))</f>
        <v>6486986099</v>
      </c>
      <c r="AT22" cm="1">
        <f t="array" aca="1" ref="AT22" ca="1">CELL("contents", INDIRECT("J"&amp;CELL("contents", AT$1)))</f>
        <v>6505934201</v>
      </c>
      <c r="AU22" cm="1">
        <f t="array" aca="1" ref="AU22" ca="1">CELL("contents", INDIRECT("J"&amp;CELL("contents", AU$1)))</f>
        <v>6507352500</v>
      </c>
      <c r="AV22" cm="1">
        <f t="array" aca="1" ref="AV22" ca="1">CELL("contents", INDIRECT("J"&amp;CELL("contents", AV$1)))</f>
        <v>6472544499</v>
      </c>
      <c r="AW22" cm="1">
        <f t="array" aca="1" ref="AW22" ca="1">CELL("contents", INDIRECT("J"&amp;CELL("contents", AW$1)))</f>
        <v>6529567000</v>
      </c>
      <c r="AX22" cm="1">
        <f t="array" aca="1" ref="AX22" ca="1">CELL("contents", INDIRECT("J"&amp;CELL("contents", AX$1)))</f>
        <v>6698528399</v>
      </c>
      <c r="AY22" cm="1">
        <f t="array" aca="1" ref="AY22" ca="1">CELL("contents", INDIRECT("J"&amp;CELL("contents", AY$1)))</f>
        <v>6578249501</v>
      </c>
      <c r="AZ22" cm="1">
        <f t="array" aca="1" ref="AZ22" ca="1">CELL("contents", INDIRECT("J"&amp;CELL("contents", AZ$1)))</f>
        <v>6518114999</v>
      </c>
      <c r="BA22" cm="1">
        <f t="array" aca="1" ref="BA22" ca="1">CELL("contents", INDIRECT("J"&amp;CELL("contents", BA$1)))</f>
        <v>6538745400</v>
      </c>
      <c r="BB22" cm="1">
        <f t="array" aca="1" ref="BB22" ca="1">CELL("contents", INDIRECT("J"&amp;CELL("contents", BB$1)))</f>
        <v>6528151800</v>
      </c>
      <c r="BC22" cm="1">
        <f t="array" aca="1" ref="BC22" ca="1">CELL("contents", INDIRECT("J"&amp;CELL("contents", BC$1)))</f>
        <v>6532175401</v>
      </c>
      <c r="BD22" cm="1">
        <f t="array" aca="1" ref="BD22" ca="1">CELL("contents", INDIRECT("J"&amp;CELL("contents", BD$1)))</f>
        <v>6607449200</v>
      </c>
      <c r="BE22" cm="1">
        <f t="array" aca="1" ref="BE22" ca="1">CELL("contents", INDIRECT("J"&amp;CELL("contents", BE$1)))</f>
        <v>6542068299</v>
      </c>
      <c r="BF22" cm="1">
        <f t="array" aca="1" ref="BF22" ca="1">CELL("contents", INDIRECT("J"&amp;CELL("contents", BF$1)))</f>
        <v>6567169501</v>
      </c>
    </row>
    <row r="23" spans="1:58" x14ac:dyDescent="0.25">
      <c r="A23">
        <v>0.51200000000000001</v>
      </c>
      <c r="B23">
        <v>1.0128205128205101</v>
      </c>
      <c r="C23">
        <v>208774</v>
      </c>
      <c r="D23">
        <v>7.4811673683678206E-2</v>
      </c>
      <c r="E23">
        <v>0.17486654750189101</v>
      </c>
      <c r="F23">
        <v>0.17661521297690999</v>
      </c>
      <c r="G23" s="1">
        <v>2.37612391838448E-4</v>
      </c>
      <c r="H23">
        <v>0.17470150429261</v>
      </c>
      <c r="I23" s="1">
        <v>3.0244002069709699E-4</v>
      </c>
      <c r="J23">
        <v>7918511300</v>
      </c>
      <c r="K23">
        <v>500000</v>
      </c>
      <c r="L23">
        <v>6802096200</v>
      </c>
      <c r="M23">
        <v>0.17411938328615201</v>
      </c>
      <c r="N23">
        <v>0.10092938783409799</v>
      </c>
      <c r="O23">
        <v>0.123968299929297</v>
      </c>
      <c r="P23">
        <v>5.1686244565173102E-2</v>
      </c>
      <c r="R23" t="s">
        <v>35</v>
      </c>
      <c r="S23" cm="1">
        <f t="array" aca="1" ref="S23" ca="1">CELL("contents", INDIRECT("J"&amp;CELL("contents", S$1)+1))</f>
        <v>645000</v>
      </c>
      <c r="T23" cm="1">
        <f t="array" aca="1" ref="T23" ca="1">CELL("contents", INDIRECT("J"&amp;CELL("contents", T$1)+1))</f>
        <v>7966667600</v>
      </c>
      <c r="U23" cm="1">
        <f t="array" aca="1" ref="U23" ca="1">CELL("contents", INDIRECT("J"&amp;CELL("contents", U$1)+1))</f>
        <v>346476500</v>
      </c>
      <c r="V23" cm="1">
        <f t="array" aca="1" ref="V23" ca="1">CELL("contents", INDIRECT("J"&amp;CELL("contents", V$1)+1))</f>
        <v>292547800</v>
      </c>
      <c r="W23" cm="1">
        <f t="array" aca="1" ref="W23" ca="1">CELL("contents", INDIRECT("J"&amp;CELL("contents", W$1)+1))</f>
        <v>212663600</v>
      </c>
      <c r="X23" cm="1">
        <f t="array" aca="1" ref="X23" ca="1">CELL("contents", INDIRECT("J"&amp;CELL("contents", X$1)+1))</f>
        <v>201498600</v>
      </c>
      <c r="Y23" cm="1">
        <f t="array" aca="1" ref="Y23" ca="1">CELL("contents", INDIRECT("J"&amp;CELL("contents", Y$1)+1))</f>
        <v>198918900</v>
      </c>
      <c r="Z23" cm="1">
        <f t="array" aca="1" ref="Z23" ca="1">CELL("contents", INDIRECT("J"&amp;CELL("contents", Z$1)+1))</f>
        <v>173793500</v>
      </c>
      <c r="AA23" cm="1">
        <f t="array" aca="1" ref="AA23" ca="1">CELL("contents", INDIRECT("J"&amp;CELL("contents", AA$1)+1))</f>
        <v>619047000</v>
      </c>
      <c r="AB23" cm="1">
        <f t="array" aca="1" ref="AB23" ca="1">CELL("contents", INDIRECT("J"&amp;CELL("contents", AB$1)+1))</f>
        <v>886392800</v>
      </c>
      <c r="AC23" cm="1">
        <f t="array" aca="1" ref="AC23" ca="1">CELL("contents", INDIRECT("J"&amp;CELL("contents", AC$1)+1))</f>
        <v>1312520500</v>
      </c>
      <c r="AD23" cm="1">
        <f t="array" aca="1" ref="AD23" ca="1">CELL("contents", INDIRECT("J"&amp;CELL("contents", AD$1)+1))</f>
        <v>1510738300</v>
      </c>
      <c r="AE23" cm="1">
        <f t="array" aca="1" ref="AE23" ca="1">CELL("contents", INDIRECT("J"&amp;CELL("contents", AE$1)+1))</f>
        <v>1293969600</v>
      </c>
      <c r="AF23" cm="1">
        <f t="array" aca="1" ref="AF23" ca="1">CELL("contents", INDIRECT("J"&amp;CELL("contents", AF$1)+1))</f>
        <v>2398200200</v>
      </c>
      <c r="AG23" cm="1">
        <f t="array" aca="1" ref="AG23" ca="1">CELL("contents", INDIRECT("J"&amp;CELL("contents", AG$1)+1))</f>
        <v>2364048800</v>
      </c>
      <c r="AH23" cm="1">
        <f t="array" aca="1" ref="AH23" ca="1">CELL("contents", INDIRECT("J"&amp;CELL("contents", AH$1)+1))</f>
        <v>3142431300</v>
      </c>
      <c r="AI23" cm="1">
        <f t="array" aca="1" ref="AI23" ca="1">CELL("contents", INDIRECT("J"&amp;CELL("contents", AI$1)+1))</f>
        <v>2688280300</v>
      </c>
      <c r="AJ23" cm="1">
        <f t="array" aca="1" ref="AJ23" ca="1">CELL("contents", INDIRECT("J"&amp;CELL("contents", AJ$1)+1))</f>
        <v>3747323000</v>
      </c>
      <c r="AK23" cm="1">
        <f t="array" aca="1" ref="AK23" ca="1">CELL("contents", INDIRECT("J"&amp;CELL("contents", AK$1)+1))</f>
        <v>2130627100</v>
      </c>
      <c r="AL23" cm="1">
        <f t="array" aca="1" ref="AL23" ca="1">CELL("contents", INDIRECT("J"&amp;CELL("contents", AL$1)+1))</f>
        <v>2369217500</v>
      </c>
      <c r="AM23" cm="1">
        <f t="array" aca="1" ref="AM23" ca="1">CELL("contents", INDIRECT("J"&amp;CELL("contents", AM$1)+1))</f>
        <v>4104864500</v>
      </c>
      <c r="AN23" cm="1">
        <f t="array" aca="1" ref="AN23" ca="1">CELL("contents", INDIRECT("J"&amp;CELL("contents", AN$1)+1))</f>
        <v>5684616200</v>
      </c>
      <c r="AO23" cm="1">
        <f t="array" aca="1" ref="AO23" ca="1">CELL("contents", INDIRECT("J"&amp;CELL("contents", AO$1)+1))</f>
        <v>3854201000</v>
      </c>
      <c r="AP23" cm="1">
        <f t="array" aca="1" ref="AP23" ca="1">CELL("contents", INDIRECT("J"&amp;CELL("contents", AP$1)+1))</f>
        <v>984576500</v>
      </c>
      <c r="AQ23" cm="1">
        <f t="array" aca="1" ref="AQ23" ca="1">CELL("contents", INDIRECT("J"&amp;CELL("contents", AQ$1)+1))</f>
        <v>3549325200</v>
      </c>
      <c r="AR23" cm="1">
        <f t="array" aca="1" ref="AR23" ca="1">CELL("contents", INDIRECT("J"&amp;CELL("contents", AR$1)+1))</f>
        <v>741087400</v>
      </c>
      <c r="AS23" cm="1">
        <f t="array" aca="1" ref="AS23" ca="1">CELL("contents", INDIRECT("J"&amp;CELL("contents", AS$1)+1))</f>
        <v>8242373299</v>
      </c>
      <c r="AT23" cm="1">
        <f t="array" aca="1" ref="AT23" ca="1">CELL("contents", INDIRECT("J"&amp;CELL("contents", AT$1)+1))</f>
        <v>5969869500</v>
      </c>
      <c r="AU23" cm="1">
        <f t="array" aca="1" ref="AU23" ca="1">CELL("contents", INDIRECT("J"&amp;CELL("contents", AU$1)+1))</f>
        <v>9466285100</v>
      </c>
      <c r="AV23" cm="1">
        <f t="array" aca="1" ref="AV23" ca="1">CELL("contents", INDIRECT("J"&amp;CELL("contents", AV$1)+1))</f>
        <v>7411102499</v>
      </c>
      <c r="AW23" cm="1">
        <f t="array" aca="1" ref="AW23" ca="1">CELL("contents", INDIRECT("J"&amp;CELL("contents", AW$1)+1))</f>
        <v>9754072901</v>
      </c>
      <c r="AX23" cm="1">
        <f t="array" aca="1" ref="AX23" ca="1">CELL("contents", INDIRECT("J"&amp;CELL("contents", AX$1)+1))</f>
        <v>3999301200</v>
      </c>
      <c r="AY23" cm="1">
        <f t="array" aca="1" ref="AY23" ca="1">CELL("contents", INDIRECT("J"&amp;CELL("contents", AY$1)+1))</f>
        <v>10845273999</v>
      </c>
      <c r="AZ23" cm="1">
        <f t="array" aca="1" ref="AZ23" ca="1">CELL("contents", INDIRECT("J"&amp;CELL("contents", AZ$1)+1))</f>
        <v>2417936400</v>
      </c>
      <c r="BA23" cm="1">
        <f t="array" aca="1" ref="BA23" ca="1">CELL("contents", INDIRECT("J"&amp;CELL("contents", BA$1)+1))</f>
        <v>13009591900</v>
      </c>
      <c r="BB23" cm="1">
        <f t="array" aca="1" ref="BB23" ca="1">CELL("contents", INDIRECT("J"&amp;CELL("contents", BB$1)+1))</f>
        <v>8995456600</v>
      </c>
      <c r="BC23" cm="1">
        <f t="array" aca="1" ref="BC23" ca="1">CELL("contents", INDIRECT("J"&amp;CELL("contents", BC$1)+1))</f>
        <v>17630799200</v>
      </c>
      <c r="BD23" cm="1">
        <f t="array" aca="1" ref="BD23" ca="1">CELL("contents", INDIRECT("J"&amp;CELL("contents", BD$1)+1))</f>
        <v>11614606200</v>
      </c>
      <c r="BE23" cm="1">
        <f t="array" aca="1" ref="BE23" ca="1">CELL("contents", INDIRECT("J"&amp;CELL("contents", BE$1)+1))</f>
        <v>11980982099</v>
      </c>
      <c r="BF23" cm="1">
        <f t="array" aca="1" ref="BF23" ca="1">CELL("contents", INDIRECT("J"&amp;CELL("contents", BF$1)+1))</f>
        <v>17449613100</v>
      </c>
    </row>
    <row r="24" spans="1:58" x14ac:dyDescent="0.25">
      <c r="A24">
        <v>0.25600000000000001</v>
      </c>
      <c r="B24">
        <v>1.0128205128205101</v>
      </c>
      <c r="C24">
        <v>208774</v>
      </c>
      <c r="D24">
        <v>7.4811673683678206E-2</v>
      </c>
      <c r="E24">
        <v>0.17486654750189101</v>
      </c>
      <c r="F24">
        <v>0.17661521297690999</v>
      </c>
      <c r="G24" s="1">
        <v>2.37612391838448E-4</v>
      </c>
      <c r="H24">
        <v>0.17470150429261</v>
      </c>
      <c r="I24" s="1">
        <v>3.0244002069709699E-4</v>
      </c>
      <c r="J24">
        <v>8030832700</v>
      </c>
      <c r="K24">
        <v>500000</v>
      </c>
      <c r="L24">
        <v>6802096200</v>
      </c>
      <c r="M24">
        <v>0.17411938328615201</v>
      </c>
      <c r="N24">
        <v>0.10092938783409799</v>
      </c>
      <c r="O24">
        <v>0.123968299929297</v>
      </c>
      <c r="P24">
        <v>5.1686244565173102E-2</v>
      </c>
      <c r="R24" t="s">
        <v>36</v>
      </c>
      <c r="S24" cm="1">
        <f t="array" aca="1" ref="S24" ca="1">CELL("contents", INDIRECT("J"&amp;CELL("contents", S$1)+2))</f>
        <v>1129100</v>
      </c>
      <c r="T24" cm="1">
        <f t="array" aca="1" ref="T24" ca="1">CELL("contents", INDIRECT("J"&amp;CELL("contents", T$1)+2))</f>
        <v>7918511300</v>
      </c>
      <c r="U24" cm="1">
        <f t="array" aca="1" ref="U24" ca="1">CELL("contents", INDIRECT("J"&amp;CELL("contents", U$1)+2))</f>
        <v>346729400</v>
      </c>
      <c r="V24" cm="1">
        <f t="array" aca="1" ref="V24" ca="1">CELL("contents", INDIRECT("J"&amp;CELL("contents", V$1)+2))</f>
        <v>281185300</v>
      </c>
      <c r="W24" cm="1">
        <f t="array" aca="1" ref="W24" ca="1">CELL("contents", INDIRECT("J"&amp;CELL("contents", W$1)+2))</f>
        <v>219142100</v>
      </c>
      <c r="X24" cm="1">
        <f t="array" aca="1" ref="X24" ca="1">CELL("contents", INDIRECT("J"&amp;CELL("contents", X$1)+2))</f>
        <v>197830300</v>
      </c>
      <c r="Y24" cm="1">
        <f t="array" aca="1" ref="Y24" ca="1">CELL("contents", INDIRECT("J"&amp;CELL("contents", Y$1)+2))</f>
        <v>199410900</v>
      </c>
      <c r="Z24" cm="1">
        <f t="array" aca="1" ref="Z24" ca="1">CELL("contents", INDIRECT("J"&amp;CELL("contents", Z$1)+2))</f>
        <v>178442100</v>
      </c>
      <c r="AA24" cm="1">
        <f t="array" aca="1" ref="AA24" ca="1">CELL("contents", INDIRECT("J"&amp;CELL("contents", AA$1)+2))</f>
        <v>615276200</v>
      </c>
      <c r="AB24" cm="1">
        <f t="array" aca="1" ref="AB24" ca="1">CELL("contents", INDIRECT("J"&amp;CELL("contents", AB$1)+2))</f>
        <v>882081100</v>
      </c>
      <c r="AC24" cm="1">
        <f t="array" aca="1" ref="AC24" ca="1">CELL("contents", INDIRECT("J"&amp;CELL("contents", AC$1)+2))</f>
        <v>1297923300</v>
      </c>
      <c r="AD24" cm="1">
        <f t="array" aca="1" ref="AD24" ca="1">CELL("contents", INDIRECT("J"&amp;CELL("contents", AD$1)+2))</f>
        <v>1510955200</v>
      </c>
      <c r="AE24" cm="1">
        <f t="array" aca="1" ref="AE24" ca="1">CELL("contents", INDIRECT("J"&amp;CELL("contents", AE$1)+2))</f>
        <v>1305736400</v>
      </c>
      <c r="AF24" cm="1">
        <f t="array" aca="1" ref="AF24" ca="1">CELL("contents", INDIRECT("J"&amp;CELL("contents", AF$1)+2))</f>
        <v>2349455700</v>
      </c>
      <c r="AG24" cm="1">
        <f t="array" aca="1" ref="AG24" ca="1">CELL("contents", INDIRECT("J"&amp;CELL("contents", AG$1)+2))</f>
        <v>2427807200</v>
      </c>
      <c r="AH24" cm="1">
        <f t="array" aca="1" ref="AH24" ca="1">CELL("contents", INDIRECT("J"&amp;CELL("contents", AH$1)+2))</f>
        <v>3110802600</v>
      </c>
      <c r="AI24" cm="1">
        <f t="array" aca="1" ref="AI24" ca="1">CELL("contents", INDIRECT("J"&amp;CELL("contents", AI$1)+2))</f>
        <v>2692885600</v>
      </c>
      <c r="AJ24" cm="1">
        <f t="array" aca="1" ref="AJ24" ca="1">CELL("contents", INDIRECT("J"&amp;CELL("contents", AJ$1)+2))</f>
        <v>3806527300</v>
      </c>
      <c r="AK24" cm="1">
        <f t="array" aca="1" ref="AK24" ca="1">CELL("contents", INDIRECT("J"&amp;CELL("contents", AK$1)+2))</f>
        <v>2073398200</v>
      </c>
      <c r="AL24" cm="1">
        <f t="array" aca="1" ref="AL24" ca="1">CELL("contents", INDIRECT("J"&amp;CELL("contents", AL$1)+2))</f>
        <v>2330619500</v>
      </c>
      <c r="AM24" cm="1">
        <f t="array" aca="1" ref="AM24" ca="1">CELL("contents", INDIRECT("J"&amp;CELL("contents", AM$1)+2))</f>
        <v>4117057500</v>
      </c>
      <c r="AN24" cm="1">
        <f t="array" aca="1" ref="AN24" ca="1">CELL("contents", INDIRECT("J"&amp;CELL("contents", AN$1)+2))</f>
        <v>5690897900</v>
      </c>
      <c r="AO24" cm="1">
        <f t="array" aca="1" ref="AO24" ca="1">CELL("contents", INDIRECT("J"&amp;CELL("contents", AO$1)+2))</f>
        <v>3825750100</v>
      </c>
      <c r="AP24" cm="1">
        <f t="array" aca="1" ref="AP24" ca="1">CELL("contents", INDIRECT("J"&amp;CELL("contents", AP$1)+2))</f>
        <v>967136600</v>
      </c>
      <c r="AQ24" cm="1">
        <f t="array" aca="1" ref="AQ24" ca="1">CELL("contents", INDIRECT("J"&amp;CELL("contents", AQ$1)+2))</f>
        <v>3492291500</v>
      </c>
      <c r="AR24" cm="1">
        <f t="array" aca="1" ref="AR24" ca="1">CELL("contents", INDIRECT("J"&amp;CELL("contents", AR$1)+2))</f>
        <v>752877700</v>
      </c>
      <c r="AS24" cm="1">
        <f t="array" aca="1" ref="AS24" ca="1">CELL("contents", INDIRECT("J"&amp;CELL("contents", AS$1)+2))</f>
        <v>8267765700</v>
      </c>
      <c r="AT24" cm="1">
        <f t="array" aca="1" ref="AT24" ca="1">CELL("contents", INDIRECT("J"&amp;CELL("contents", AT$1)+2))</f>
        <v>5937254800</v>
      </c>
      <c r="AU24" cm="1">
        <f t="array" aca="1" ref="AU24" ca="1">CELL("contents", INDIRECT("J"&amp;CELL("contents", AU$1)+2))</f>
        <v>9457584999</v>
      </c>
      <c r="AV24" cm="1">
        <f t="array" aca="1" ref="AV24" ca="1">CELL("contents", INDIRECT("J"&amp;CELL("contents", AV$1)+2))</f>
        <v>7389772999</v>
      </c>
      <c r="AW24" cm="1">
        <f t="array" aca="1" ref="AW24" ca="1">CELL("contents", INDIRECT("J"&amp;CELL("contents", AW$1)+2))</f>
        <v>10355018501</v>
      </c>
      <c r="AX24" cm="1">
        <f t="array" aca="1" ref="AX24" ca="1">CELL("contents", INDIRECT("J"&amp;CELL("contents", AX$1)+2))</f>
        <v>3805846200</v>
      </c>
      <c r="AY24" cm="1">
        <f t="array" aca="1" ref="AY24" ca="1">CELL("contents", INDIRECT("J"&amp;CELL("contents", AY$1)+2))</f>
        <v>10755466399</v>
      </c>
      <c r="AZ24" cm="1">
        <f t="array" aca="1" ref="AZ24" ca="1">CELL("contents", INDIRECT("J"&amp;CELL("contents", AZ$1)+2))</f>
        <v>2412839200</v>
      </c>
      <c r="BA24" cm="1">
        <f t="array" aca="1" ref="BA24" ca="1">CELL("contents", INDIRECT("J"&amp;CELL("contents", BA$1)+2))</f>
        <v>13002901000</v>
      </c>
      <c r="BB24" cm="1">
        <f t="array" aca="1" ref="BB24" ca="1">CELL("contents", INDIRECT("J"&amp;CELL("contents", BB$1)+2))</f>
        <v>8996150900</v>
      </c>
      <c r="BC24" cm="1">
        <f t="array" aca="1" ref="BC24" ca="1">CELL("contents", INDIRECT("J"&amp;CELL("contents", BC$1)+2))</f>
        <v>17544152700</v>
      </c>
      <c r="BD24" cm="1">
        <f t="array" aca="1" ref="BD24" ca="1">CELL("contents", INDIRECT("J"&amp;CELL("contents", BD$1)+2))</f>
        <v>11751910600</v>
      </c>
      <c r="BE24" cm="1">
        <f t="array" aca="1" ref="BE24" ca="1">CELL("contents", INDIRECT("J"&amp;CELL("contents", BE$1)+2))</f>
        <v>11921984899</v>
      </c>
      <c r="BF24" cm="1">
        <f t="array" aca="1" ref="BF24" ca="1">CELL("contents", INDIRECT("J"&amp;CELL("contents", BF$1)+2))</f>
        <v>17481104300</v>
      </c>
    </row>
    <row r="25" spans="1:58" x14ac:dyDescent="0.25">
      <c r="A25">
        <v>0.128</v>
      </c>
      <c r="B25">
        <v>1.0128205128205101</v>
      </c>
      <c r="C25">
        <v>208774</v>
      </c>
      <c r="D25">
        <v>7.4811673683678206E-2</v>
      </c>
      <c r="E25">
        <v>0.17486654750189101</v>
      </c>
      <c r="F25">
        <v>0.17661521297690999</v>
      </c>
      <c r="G25" s="1">
        <v>2.37612391838448E-4</v>
      </c>
      <c r="H25">
        <v>0.17470150429261</v>
      </c>
      <c r="I25" s="1">
        <v>3.0244002069709699E-4</v>
      </c>
      <c r="J25">
        <v>7968895800</v>
      </c>
      <c r="K25">
        <v>500000</v>
      </c>
      <c r="L25">
        <v>6802096200</v>
      </c>
      <c r="M25">
        <v>0.17411938328615201</v>
      </c>
      <c r="N25">
        <v>0.10092938783409799</v>
      </c>
      <c r="O25">
        <v>0.123968299929297</v>
      </c>
      <c r="P25">
        <v>5.1686244565173102E-2</v>
      </c>
      <c r="R25" t="s">
        <v>37</v>
      </c>
      <c r="S25" cm="1">
        <f t="array" aca="1" ref="S25" ca="1">CELL("contents", INDIRECT("J"&amp;CELL("contents", S$1)+3))</f>
        <v>648500</v>
      </c>
      <c r="T25" cm="1">
        <f t="array" aca="1" ref="T25" ca="1">CELL("contents", INDIRECT("J"&amp;CELL("contents", T$1)+3))</f>
        <v>8030832700</v>
      </c>
      <c r="U25" cm="1">
        <f t="array" aca="1" ref="U25" ca="1">CELL("contents", INDIRECT("J"&amp;CELL("contents", U$1)+3))</f>
        <v>344764500</v>
      </c>
      <c r="V25" cm="1">
        <f t="array" aca="1" ref="V25" ca="1">CELL("contents", INDIRECT("J"&amp;CELL("contents", V$1)+3))</f>
        <v>273038400</v>
      </c>
      <c r="W25" cm="1">
        <f t="array" aca="1" ref="W25" ca="1">CELL("contents", INDIRECT("J"&amp;CELL("contents", W$1)+3))</f>
        <v>218036200</v>
      </c>
      <c r="X25" cm="1">
        <f t="array" aca="1" ref="X25" ca="1">CELL("contents", INDIRECT("J"&amp;CELL("contents", X$1)+3))</f>
        <v>196671000</v>
      </c>
      <c r="Y25" cm="1">
        <f t="array" aca="1" ref="Y25" ca="1">CELL("contents", INDIRECT("J"&amp;CELL("contents", Y$1)+3))</f>
        <v>202260800</v>
      </c>
      <c r="Z25" cm="1">
        <f t="array" aca="1" ref="Z25" ca="1">CELL("contents", INDIRECT("J"&amp;CELL("contents", Z$1)+3))</f>
        <v>176392000</v>
      </c>
      <c r="AA25" cm="1">
        <f t="array" aca="1" ref="AA25" ca="1">CELL("contents", INDIRECT("J"&amp;CELL("contents", AA$1)+3))</f>
        <v>620072100</v>
      </c>
      <c r="AB25" cm="1">
        <f t="array" aca="1" ref="AB25" ca="1">CELL("contents", INDIRECT("J"&amp;CELL("contents", AB$1)+3))</f>
        <v>920264400</v>
      </c>
      <c r="AC25" cm="1">
        <f t="array" aca="1" ref="AC25" ca="1">CELL("contents", INDIRECT("J"&amp;CELL("contents", AC$1)+3))</f>
        <v>1313068000</v>
      </c>
      <c r="AD25" cm="1">
        <f t="array" aca="1" ref="AD25" ca="1">CELL("contents", INDIRECT("J"&amp;CELL("contents", AD$1)+3))</f>
        <v>1521806900</v>
      </c>
      <c r="AE25" cm="1">
        <f t="array" aca="1" ref="AE25" ca="1">CELL("contents", INDIRECT("J"&amp;CELL("contents", AE$1)+3))</f>
        <v>1284555800</v>
      </c>
      <c r="AF25" cm="1">
        <f t="array" aca="1" ref="AF25" ca="1">CELL("contents", INDIRECT("J"&amp;CELL("contents", AF$1)+3))</f>
        <v>2348117700</v>
      </c>
      <c r="AG25" cm="1">
        <f t="array" aca="1" ref="AG25" ca="1">CELL("contents", INDIRECT("J"&amp;CELL("contents", AG$1)+3))</f>
        <v>2387932900</v>
      </c>
      <c r="AH25" cm="1">
        <f t="array" aca="1" ref="AH25" ca="1">CELL("contents", INDIRECT("J"&amp;CELL("contents", AH$1)+3))</f>
        <v>3145695300</v>
      </c>
      <c r="AI25" cm="1">
        <f t="array" aca="1" ref="AI25" ca="1">CELL("contents", INDIRECT("J"&amp;CELL("contents", AI$1)+3))</f>
        <v>2716274600</v>
      </c>
      <c r="AJ25" cm="1">
        <f t="array" aca="1" ref="AJ25" ca="1">CELL("contents", INDIRECT("J"&amp;CELL("contents", AJ$1)+3))</f>
        <v>3738840300</v>
      </c>
      <c r="AK25" cm="1">
        <f t="array" aca="1" ref="AK25" ca="1">CELL("contents", INDIRECT("J"&amp;CELL("contents", AK$1)+3))</f>
        <v>2108808000</v>
      </c>
      <c r="AL25" cm="1">
        <f t="array" aca="1" ref="AL25" ca="1">CELL("contents", INDIRECT("J"&amp;CELL("contents", AL$1)+3))</f>
        <v>2294100300</v>
      </c>
      <c r="AM25" cm="1">
        <f t="array" aca="1" ref="AM25" ca="1">CELL("contents", INDIRECT("J"&amp;CELL("contents", AM$1)+3))</f>
        <v>4232497300</v>
      </c>
      <c r="AN25" cm="1">
        <f t="array" aca="1" ref="AN25" ca="1">CELL("contents", INDIRECT("J"&amp;CELL("contents", AN$1)+3))</f>
        <v>5767385100</v>
      </c>
      <c r="AO25" cm="1">
        <f t="array" aca="1" ref="AO25" ca="1">CELL("contents", INDIRECT("J"&amp;CELL("contents", AO$1)+3))</f>
        <v>3820713200</v>
      </c>
      <c r="AP25" cm="1">
        <f t="array" aca="1" ref="AP25" ca="1">CELL("contents", INDIRECT("J"&amp;CELL("contents", AP$1)+3))</f>
        <v>950004400</v>
      </c>
      <c r="AQ25" cm="1">
        <f t="array" aca="1" ref="AQ25" ca="1">CELL("contents", INDIRECT("J"&amp;CELL("contents", AQ$1)+3))</f>
        <v>3529234700</v>
      </c>
      <c r="AR25" cm="1">
        <f t="array" aca="1" ref="AR25" ca="1">CELL("contents", INDIRECT("J"&amp;CELL("contents", AR$1)+3))</f>
        <v>1667904800</v>
      </c>
      <c r="AS25" cm="1">
        <f t="array" aca="1" ref="AS25" ca="1">CELL("contents", INDIRECT("J"&amp;CELL("contents", AS$1)+3))</f>
        <v>8229590200</v>
      </c>
      <c r="AT25" cm="1">
        <f t="array" aca="1" ref="AT25" ca="1">CELL("contents", INDIRECT("J"&amp;CELL("contents", AT$1)+3))</f>
        <v>5964166100</v>
      </c>
      <c r="AU25" cm="1">
        <f t="array" aca="1" ref="AU25" ca="1">CELL("contents", INDIRECT("J"&amp;CELL("contents", AU$1)+3))</f>
        <v>9607556799</v>
      </c>
      <c r="AV25" cm="1">
        <f t="array" aca="1" ref="AV25" ca="1">CELL("contents", INDIRECT("J"&amp;CELL("contents", AV$1)+3))</f>
        <v>7347302300</v>
      </c>
      <c r="AW25" cm="1">
        <f t="array" aca="1" ref="AW25" ca="1">CELL("contents", INDIRECT("J"&amp;CELL("contents", AW$1)+3))</f>
        <v>10034021300</v>
      </c>
      <c r="AX25" cm="1">
        <f t="array" aca="1" ref="AX25" ca="1">CELL("contents", INDIRECT("J"&amp;CELL("contents", AX$1)+3))</f>
        <v>3709289601</v>
      </c>
      <c r="AY25" cm="1">
        <f t="array" aca="1" ref="AY25" ca="1">CELL("contents", INDIRECT("J"&amp;CELL("contents", AY$1)+3))</f>
        <v>10842286400</v>
      </c>
      <c r="AZ25" cm="1">
        <f t="array" aca="1" ref="AZ25" ca="1">CELL("contents", INDIRECT("J"&amp;CELL("contents", AZ$1)+3))</f>
        <v>2418928200</v>
      </c>
      <c r="BA25" cm="1">
        <f t="array" aca="1" ref="BA25" ca="1">CELL("contents", INDIRECT("J"&amp;CELL("contents", BA$1)+3))</f>
        <v>13059357999</v>
      </c>
      <c r="BB25" cm="1">
        <f t="array" aca="1" ref="BB25" ca="1">CELL("contents", INDIRECT("J"&amp;CELL("contents", BB$1)+3))</f>
        <v>9085379399</v>
      </c>
      <c r="BC25" cm="1">
        <f t="array" aca="1" ref="BC25" ca="1">CELL("contents", INDIRECT("J"&amp;CELL("contents", BC$1)+3))</f>
        <v>17513323300</v>
      </c>
      <c r="BD25" cm="1">
        <f t="array" aca="1" ref="BD25" ca="1">CELL("contents", INDIRECT("J"&amp;CELL("contents", BD$1)+3))</f>
        <v>11701603100</v>
      </c>
      <c r="BE25" cm="1">
        <f t="array" aca="1" ref="BE25" ca="1">CELL("contents", INDIRECT("J"&amp;CELL("contents", BE$1)+3))</f>
        <v>11964796500</v>
      </c>
      <c r="BF25" cm="1">
        <f t="array" aca="1" ref="BF25" ca="1">CELL("contents", INDIRECT("J"&amp;CELL("contents", BF$1)+3))</f>
        <v>17443480200</v>
      </c>
    </row>
    <row r="26" spans="1:58" x14ac:dyDescent="0.25">
      <c r="A26">
        <v>6.4000000000000001E-2</v>
      </c>
      <c r="B26">
        <v>1.0128205128205101</v>
      </c>
      <c r="C26">
        <v>253219</v>
      </c>
      <c r="D26">
        <v>7.4821333916776006E-2</v>
      </c>
      <c r="E26">
        <v>0.17486368259764001</v>
      </c>
      <c r="F26">
        <v>0.17661231942361599</v>
      </c>
      <c r="G26" s="1">
        <v>2.2057172079781301E-4</v>
      </c>
      <c r="H26">
        <v>0.17469768057318599</v>
      </c>
      <c r="I26" s="1">
        <v>3.0626282583311599E-4</v>
      </c>
      <c r="J26">
        <v>9559881100</v>
      </c>
      <c r="K26">
        <v>500000</v>
      </c>
      <c r="L26">
        <v>6802096200</v>
      </c>
      <c r="M26">
        <v>0.17411938328615201</v>
      </c>
      <c r="N26">
        <v>0.10092938783409799</v>
      </c>
      <c r="O26">
        <v>0.123968299929297</v>
      </c>
      <c r="P26">
        <v>5.1686244565173102E-2</v>
      </c>
      <c r="R26" t="s">
        <v>38</v>
      </c>
      <c r="S26" cm="1">
        <f t="array" aca="1" ref="S26" ca="1">CELL("contents", INDIRECT("J"&amp;CELL("contents", S$1)+4))</f>
        <v>618200</v>
      </c>
      <c r="T26" cm="1">
        <f t="array" aca="1" ref="T26" ca="1">CELL("contents", INDIRECT("J"&amp;CELL("contents", T$1)+4))</f>
        <v>7968895800</v>
      </c>
      <c r="U26" cm="1">
        <f t="array" aca="1" ref="U26" ca="1">CELL("contents", INDIRECT("J"&amp;CELL("contents", U$1)+4))</f>
        <v>340011700</v>
      </c>
      <c r="V26" cm="1">
        <f t="array" aca="1" ref="V26" ca="1">CELL("contents", INDIRECT("J"&amp;CELL("contents", V$1)+4))</f>
        <v>275846600</v>
      </c>
      <c r="W26" cm="1">
        <f t="array" aca="1" ref="W26" ca="1">CELL("contents", INDIRECT("J"&amp;CELL("contents", W$1)+4))</f>
        <v>210947000</v>
      </c>
      <c r="X26" cm="1">
        <f t="array" aca="1" ref="X26" ca="1">CELL("contents", INDIRECT("J"&amp;CELL("contents", X$1)+4))</f>
        <v>197003900</v>
      </c>
      <c r="Y26" cm="1">
        <f t="array" aca="1" ref="Y26" ca="1">CELL("contents", INDIRECT("J"&amp;CELL("contents", Y$1)+4))</f>
        <v>200817200</v>
      </c>
      <c r="Z26" cm="1">
        <f t="array" aca="1" ref="Z26" ca="1">CELL("contents", INDIRECT("J"&amp;CELL("contents", Z$1)+4))</f>
        <v>177409900</v>
      </c>
      <c r="AA26" cm="1">
        <f t="array" aca="1" ref="AA26" ca="1">CELL("contents", INDIRECT("J"&amp;CELL("contents", AA$1)+4))</f>
        <v>614614000</v>
      </c>
      <c r="AB26" cm="1">
        <f t="array" aca="1" ref="AB26" ca="1">CELL("contents", INDIRECT("J"&amp;CELL("contents", AB$1)+4))</f>
        <v>894681800</v>
      </c>
      <c r="AC26" cm="1">
        <f t="array" aca="1" ref="AC26" ca="1">CELL("contents", INDIRECT("J"&amp;CELL("contents", AC$1)+4))</f>
        <v>1339720800</v>
      </c>
      <c r="AD26" cm="1">
        <f t="array" aca="1" ref="AD26" ca="1">CELL("contents", INDIRECT("J"&amp;CELL("contents", AD$1)+4))</f>
        <v>1518198800</v>
      </c>
      <c r="AE26" cm="1">
        <f t="array" aca="1" ref="AE26" ca="1">CELL("contents", INDIRECT("J"&amp;CELL("contents", AE$1)+4))</f>
        <v>1283827500</v>
      </c>
      <c r="AF26" cm="1">
        <f t="array" aca="1" ref="AF26" ca="1">CELL("contents", INDIRECT("J"&amp;CELL("contents", AF$1)+4))</f>
        <v>2386436000</v>
      </c>
      <c r="AG26" cm="1">
        <f t="array" aca="1" ref="AG26" ca="1">CELL("contents", INDIRECT("J"&amp;CELL("contents", AG$1)+4))</f>
        <v>2388085000</v>
      </c>
      <c r="AH26" cm="1">
        <f t="array" aca="1" ref="AH26" ca="1">CELL("contents", INDIRECT("J"&amp;CELL("contents", AH$1)+4))</f>
        <v>3126569700</v>
      </c>
      <c r="AI26" cm="1">
        <f t="array" aca="1" ref="AI26" ca="1">CELL("contents", INDIRECT("J"&amp;CELL("contents", AI$1)+4))</f>
        <v>2699458300</v>
      </c>
      <c r="AJ26" cm="1">
        <f t="array" aca="1" ref="AJ26" ca="1">CELL("contents", INDIRECT("J"&amp;CELL("contents", AJ$1)+4))</f>
        <v>3795453300</v>
      </c>
      <c r="AK26" cm="1">
        <f t="array" aca="1" ref="AK26" ca="1">CELL("contents", INDIRECT("J"&amp;CELL("contents", AK$1)+4))</f>
        <v>2115490800</v>
      </c>
      <c r="AL26" cm="1">
        <f t="array" aca="1" ref="AL26" ca="1">CELL("contents", INDIRECT("J"&amp;CELL("contents", AL$1)+4))</f>
        <v>2311407200</v>
      </c>
      <c r="AM26" cm="1">
        <f t="array" aca="1" ref="AM26" ca="1">CELL("contents", INDIRECT("J"&amp;CELL("contents", AM$1)+4))</f>
        <v>4154861500</v>
      </c>
      <c r="AN26" cm="1">
        <f t="array" aca="1" ref="AN26" ca="1">CELL("contents", INDIRECT("J"&amp;CELL("contents", AN$1)+4))</f>
        <v>5730388000</v>
      </c>
      <c r="AO26" cm="1">
        <f t="array" aca="1" ref="AO26" ca="1">CELL("contents", INDIRECT("J"&amp;CELL("contents", AO$1)+4))</f>
        <v>1290529800</v>
      </c>
      <c r="AP26" cm="1">
        <f t="array" aca="1" ref="AP26" ca="1">CELL("contents", INDIRECT("J"&amp;CELL("contents", AP$1)+4))</f>
        <v>950290200</v>
      </c>
      <c r="AQ26" cm="1">
        <f t="array" aca="1" ref="AQ26" ca="1">CELL("contents", INDIRECT("J"&amp;CELL("contents", AQ$1)+4))</f>
        <v>3513386500</v>
      </c>
      <c r="AR26" cm="1">
        <f t="array" aca="1" ref="AR26" ca="1">CELL("contents", INDIRECT("J"&amp;CELL("contents", AR$1)+4))</f>
        <v>5356623200</v>
      </c>
      <c r="AS26" cm="1">
        <f t="array" aca="1" ref="AS26" ca="1">CELL("contents", INDIRECT("J"&amp;CELL("contents", AS$1)+4))</f>
        <v>3663509701</v>
      </c>
      <c r="AT26" cm="1">
        <f t="array" aca="1" ref="AT26" ca="1">CELL("contents", INDIRECT("J"&amp;CELL("contents", AT$1)+4))</f>
        <v>5986085300</v>
      </c>
      <c r="AU26" cm="1">
        <f t="array" aca="1" ref="AU26" ca="1">CELL("contents", INDIRECT("J"&amp;CELL("contents", AU$1)+4))</f>
        <v>9460995001</v>
      </c>
      <c r="AV26" cm="1">
        <f t="array" aca="1" ref="AV26" ca="1">CELL("contents", INDIRECT("J"&amp;CELL("contents", AV$1)+4))</f>
        <v>2685879900</v>
      </c>
      <c r="AW26" cm="1">
        <f t="array" aca="1" ref="AW26" ca="1">CELL("contents", INDIRECT("J"&amp;CELL("contents", AW$1)+4))</f>
        <v>9788716400</v>
      </c>
      <c r="AX26" cm="1">
        <f t="array" aca="1" ref="AX26" ca="1">CELL("contents", INDIRECT("J"&amp;CELL("contents", AX$1)+4))</f>
        <v>3757112200</v>
      </c>
      <c r="AY26" cm="1">
        <f t="array" aca="1" ref="AY26" ca="1">CELL("contents", INDIRECT("J"&amp;CELL("contents", AY$1)+4))</f>
        <v>10809039100</v>
      </c>
      <c r="AZ26" cm="1">
        <f t="array" aca="1" ref="AZ26" ca="1">CELL("contents", INDIRECT("J"&amp;CELL("contents", AZ$1)+4))</f>
        <v>2419584599</v>
      </c>
      <c r="BA26" cm="1">
        <f t="array" aca="1" ref="BA26" ca="1">CELL("contents", INDIRECT("J"&amp;CELL("contents", BA$1)+4))</f>
        <v>12939483600</v>
      </c>
      <c r="BB26" cm="1">
        <f t="array" aca="1" ref="BB26" ca="1">CELL("contents", INDIRECT("J"&amp;CELL("contents", BB$1)+4))</f>
        <v>9056628700</v>
      </c>
      <c r="BC26" cm="1">
        <f t="array" aca="1" ref="BC26" ca="1">CELL("contents", INDIRECT("J"&amp;CELL("contents", BC$1)+4))</f>
        <v>17542470401</v>
      </c>
      <c r="BD26" cm="1">
        <f t="array" aca="1" ref="BD26" ca="1">CELL("contents", INDIRECT("J"&amp;CELL("contents", BD$1)+4))</f>
        <v>11606706601</v>
      </c>
      <c r="BE26" cm="1">
        <f t="array" aca="1" ref="BE26" ca="1">CELL("contents", INDIRECT("J"&amp;CELL("contents", BE$1)+4))</f>
        <v>12047566600</v>
      </c>
      <c r="BF26" cm="1">
        <f t="array" aca="1" ref="BF26" ca="1">CELL("contents", INDIRECT("J"&amp;CELL("contents", BF$1)+4))</f>
        <v>17511440299</v>
      </c>
    </row>
    <row r="27" spans="1:58" x14ac:dyDescent="0.25">
      <c r="A27">
        <v>3.2000000000000001E-2</v>
      </c>
      <c r="B27">
        <v>1.0128205128205101</v>
      </c>
      <c r="C27">
        <v>209172</v>
      </c>
      <c r="D27">
        <v>7.4809172463964804E-2</v>
      </c>
      <c r="E27">
        <v>0.174879434404944</v>
      </c>
      <c r="F27">
        <v>0.176628228748994</v>
      </c>
      <c r="G27" s="1">
        <v>2.39785742490811E-4</v>
      </c>
      <c r="H27">
        <v>0.174698292898636</v>
      </c>
      <c r="I27" s="1">
        <v>3.0566891808277098E-4</v>
      </c>
      <c r="J27">
        <v>7984384800</v>
      </c>
      <c r="K27">
        <v>500000</v>
      </c>
      <c r="L27">
        <v>6802096200</v>
      </c>
      <c r="M27">
        <v>0.17411938328615201</v>
      </c>
      <c r="N27">
        <v>0.10092938783409799</v>
      </c>
      <c r="O27">
        <v>0.123968299929297</v>
      </c>
      <c r="P27">
        <v>5.1686244565173102E-2</v>
      </c>
      <c r="R27" t="s">
        <v>39</v>
      </c>
      <c r="S27" cm="1">
        <f t="array" aca="1" ref="S27" ca="1">CELL("contents", INDIRECT("J"&amp;CELL("contents", S$1)+5))</f>
        <v>514400</v>
      </c>
      <c r="T27" cm="1">
        <f t="array" aca="1" ref="T27" ca="1">CELL("contents", INDIRECT("J"&amp;CELL("contents", T$1)+5))</f>
        <v>9559881100</v>
      </c>
      <c r="U27" cm="1">
        <f t="array" aca="1" ref="U27" ca="1">CELL("contents", INDIRECT("J"&amp;CELL("contents", U$1)+5))</f>
        <v>340673800</v>
      </c>
      <c r="V27" cm="1">
        <f t="array" aca="1" ref="V27" ca="1">CELL("contents", INDIRECT("J"&amp;CELL("contents", V$1)+5))</f>
        <v>271597500</v>
      </c>
      <c r="W27" cm="1">
        <f t="array" aca="1" ref="W27" ca="1">CELL("contents", INDIRECT("J"&amp;CELL("contents", W$1)+5))</f>
        <v>212404200</v>
      </c>
      <c r="X27" cm="1">
        <f t="array" aca="1" ref="X27" ca="1">CELL("contents", INDIRECT("J"&amp;CELL("contents", X$1)+5))</f>
        <v>198545500</v>
      </c>
      <c r="Y27" cm="1">
        <f t="array" aca="1" ref="Y27" ca="1">CELL("contents", INDIRECT("J"&amp;CELL("contents", Y$1)+5))</f>
        <v>198602300</v>
      </c>
      <c r="Z27" cm="1">
        <f t="array" aca="1" ref="Z27" ca="1">CELL("contents", INDIRECT("J"&amp;CELL("contents", Z$1)+5))</f>
        <v>182020500</v>
      </c>
      <c r="AA27" cm="1">
        <f t="array" aca="1" ref="AA27" ca="1">CELL("contents", INDIRECT("J"&amp;CELL("contents", AA$1)+5))</f>
        <v>658719600</v>
      </c>
      <c r="AB27" cm="1">
        <f t="array" aca="1" ref="AB27" ca="1">CELL("contents", INDIRECT("J"&amp;CELL("contents", AB$1)+5))</f>
        <v>877036400</v>
      </c>
      <c r="AC27" cm="1">
        <f t="array" aca="1" ref="AC27" ca="1">CELL("contents", INDIRECT("J"&amp;CELL("contents", AC$1)+5))</f>
        <v>1356176900</v>
      </c>
      <c r="AD27" cm="1">
        <f t="array" aca="1" ref="AD27" ca="1">CELL("contents", INDIRECT("J"&amp;CELL("contents", AD$1)+5))</f>
        <v>1520407300</v>
      </c>
      <c r="AE27" cm="1">
        <f t="array" aca="1" ref="AE27" ca="1">CELL("contents", INDIRECT("J"&amp;CELL("contents", AE$1)+5))</f>
        <v>1287198100</v>
      </c>
      <c r="AF27" cm="1">
        <f t="array" aca="1" ref="AF27" ca="1">CELL("contents", INDIRECT("J"&amp;CELL("contents", AF$1)+5))</f>
        <v>2368257000</v>
      </c>
      <c r="AG27" cm="1">
        <f t="array" aca="1" ref="AG27" ca="1">CELL("contents", INDIRECT("J"&amp;CELL("contents", AG$1)+5))</f>
        <v>593118900</v>
      </c>
      <c r="AH27" cm="1">
        <f t="array" aca="1" ref="AH27" ca="1">CELL("contents", INDIRECT("J"&amp;CELL("contents", AH$1)+5))</f>
        <v>2854147600</v>
      </c>
      <c r="AI27" cm="1">
        <f t="array" aca="1" ref="AI27" ca="1">CELL("contents", INDIRECT("J"&amp;CELL("contents", AI$1)+5))</f>
        <v>2087061100</v>
      </c>
      <c r="AJ27" cm="1">
        <f t="array" aca="1" ref="AJ27" ca="1">CELL("contents", INDIRECT("J"&amp;CELL("contents", AJ$1)+5))</f>
        <v>2309024400</v>
      </c>
      <c r="AK27" cm="1">
        <f t="array" aca="1" ref="AK27" ca="1">CELL("contents", INDIRECT("J"&amp;CELL("contents", AK$1)+5))</f>
        <v>3525945400</v>
      </c>
      <c r="AL27" cm="1">
        <f t="array" aca="1" ref="AL27" ca="1">CELL("contents", INDIRECT("J"&amp;CELL("contents", AL$1)+5))</f>
        <v>2301475500</v>
      </c>
      <c r="AM27" cm="1">
        <f t="array" aca="1" ref="AM27" ca="1">CELL("contents", INDIRECT("J"&amp;CELL("contents", AM$1)+5))</f>
        <v>4083445400</v>
      </c>
      <c r="AN27" cm="1">
        <f t="array" aca="1" ref="AN27" ca="1">CELL("contents", INDIRECT("J"&amp;CELL("contents", AN$1)+5))</f>
        <v>5777419400</v>
      </c>
      <c r="AO27" cm="1">
        <f t="array" aca="1" ref="AO27" ca="1">CELL("contents", INDIRECT("J"&amp;CELL("contents", AO$1)+5))</f>
        <v>1277402000</v>
      </c>
      <c r="AP27" cm="1">
        <f t="array" aca="1" ref="AP27" ca="1">CELL("contents", INDIRECT("J"&amp;CELL("contents", AP$1)+5))</f>
        <v>956125400</v>
      </c>
      <c r="AQ27" cm="1">
        <f t="array" aca="1" ref="AQ27" ca="1">CELL("contents", INDIRECT("J"&amp;CELL("contents", AQ$1)+5))</f>
        <v>3410412200</v>
      </c>
      <c r="AR27" cm="1">
        <f t="array" aca="1" ref="AR27" ca="1">CELL("contents", INDIRECT("J"&amp;CELL("contents", AR$1)+5))</f>
        <v>7362318700</v>
      </c>
      <c r="AS27" cm="1">
        <f t="array" aca="1" ref="AS27" ca="1">CELL("contents", INDIRECT("J"&amp;CELL("contents", AS$1)+5))</f>
        <v>7398829900</v>
      </c>
      <c r="AT27" cm="1">
        <f t="array" aca="1" ref="AT27" ca="1">CELL("contents", INDIRECT("J"&amp;CELL("contents", AT$1)+5))</f>
        <v>5981646600</v>
      </c>
      <c r="AU27" cm="1">
        <f t="array" aca="1" ref="AU27" ca="1">CELL("contents", INDIRECT("J"&amp;CELL("contents", AU$1)+5))</f>
        <v>9581877299</v>
      </c>
      <c r="AV27" cm="1">
        <f t="array" aca="1" ref="AV27" ca="1">CELL("contents", INDIRECT("J"&amp;CELL("contents", AV$1)+5))</f>
        <v>2705983400</v>
      </c>
      <c r="AW27" cm="1">
        <f t="array" aca="1" ref="AW27" ca="1">CELL("contents", INDIRECT("J"&amp;CELL("contents", AW$1)+5))</f>
        <v>9927566001</v>
      </c>
      <c r="AX27" cm="1">
        <f t="array" aca="1" ref="AX27" ca="1">CELL("contents", INDIRECT("J"&amp;CELL("contents", AX$1)+5))</f>
        <v>3680102800</v>
      </c>
      <c r="AY27" cm="1">
        <f t="array" aca="1" ref="AY27" ca="1">CELL("contents", INDIRECT("J"&amp;CELL("contents", AY$1)+5))</f>
        <v>4194991400</v>
      </c>
      <c r="AZ27" cm="1">
        <f t="array" aca="1" ref="AZ27" ca="1">CELL("contents", INDIRECT("J"&amp;CELL("contents", AZ$1)+5))</f>
        <v>2415889600</v>
      </c>
      <c r="BA27" cm="1">
        <f t="array" aca="1" ref="BA27" ca="1">CELL("contents", INDIRECT("J"&amp;CELL("contents", BA$1)+5))</f>
        <v>13003317800</v>
      </c>
      <c r="BB27" cm="1">
        <f t="array" aca="1" ref="BB27" ca="1">CELL("contents", INDIRECT("J"&amp;CELL("contents", BB$1)+5))</f>
        <v>9002438700</v>
      </c>
      <c r="BC27" cm="1">
        <f t="array" aca="1" ref="BC27" ca="1">CELL("contents", INDIRECT("J"&amp;CELL("contents", BC$1)+5))</f>
        <v>17399609901</v>
      </c>
      <c r="BD27" cm="1">
        <f t="array" aca="1" ref="BD27" ca="1">CELL("contents", INDIRECT("J"&amp;CELL("contents", BD$1)+5))</f>
        <v>11659721300</v>
      </c>
      <c r="BE27" cm="1">
        <f t="array" aca="1" ref="BE27" ca="1">CELL("contents", INDIRECT("J"&amp;CELL("contents", BE$1)+5))</f>
        <v>11964084700</v>
      </c>
      <c r="BF27" cm="1">
        <f t="array" aca="1" ref="BF27" ca="1">CELL("contents", INDIRECT("J"&amp;CELL("contents", BF$1)+5))</f>
        <v>17441318300</v>
      </c>
    </row>
    <row r="28" spans="1:58" x14ac:dyDescent="0.25">
      <c r="A28">
        <v>1.6E-2</v>
      </c>
      <c r="B28">
        <v>1.0128205128205101</v>
      </c>
      <c r="C28">
        <v>253538</v>
      </c>
      <c r="D28">
        <v>7.4707105284348402E-2</v>
      </c>
      <c r="E28">
        <v>0.17497457008221301</v>
      </c>
      <c r="F28">
        <v>0.17672431578303599</v>
      </c>
      <c r="G28" s="1">
        <v>2.2023707673390899E-4</v>
      </c>
      <c r="H28">
        <v>0.17469813596022199</v>
      </c>
      <c r="I28" s="1">
        <v>3.0577884132476001E-4</v>
      </c>
      <c r="J28">
        <v>9615315500</v>
      </c>
      <c r="K28">
        <v>500000</v>
      </c>
      <c r="L28">
        <v>6802096200</v>
      </c>
      <c r="M28">
        <v>0.17411938328615201</v>
      </c>
      <c r="N28">
        <v>0.10092938783409799</v>
      </c>
      <c r="O28">
        <v>0.123968299929297</v>
      </c>
      <c r="P28">
        <v>5.1686244565173102E-2</v>
      </c>
      <c r="R28" t="s">
        <v>40</v>
      </c>
      <c r="S28" cm="1">
        <f t="array" aca="1" ref="S28" ca="1">CELL("contents", INDIRECT("J"&amp;CELL("contents", S$1)+6))</f>
        <v>683300</v>
      </c>
      <c r="T28" cm="1">
        <f t="array" aca="1" ref="T28" ca="1">CELL("contents", INDIRECT("J"&amp;CELL("contents", T$1)+6))</f>
        <v>7984384800</v>
      </c>
      <c r="U28" cm="1">
        <f t="array" aca="1" ref="U28" ca="1">CELL("contents", INDIRECT("J"&amp;CELL("contents", U$1)+6))</f>
        <v>433897800</v>
      </c>
      <c r="V28" cm="1">
        <f t="array" aca="1" ref="V28" ca="1">CELL("contents", INDIRECT("J"&amp;CELL("contents", V$1)+6))</f>
        <v>289354800</v>
      </c>
      <c r="W28" cm="1">
        <f t="array" aca="1" ref="W28" ca="1">CELL("contents", INDIRECT("J"&amp;CELL("contents", W$1)+6))</f>
        <v>231159500</v>
      </c>
      <c r="X28" cm="1">
        <f t="array" aca="1" ref="X28" ca="1">CELL("contents", INDIRECT("J"&amp;CELL("contents", X$1)+6))</f>
        <v>233275300</v>
      </c>
      <c r="Y28" cm="1">
        <f t="array" aca="1" ref="Y28" ca="1">CELL("contents", INDIRECT("J"&amp;CELL("contents", Y$1)+6))</f>
        <v>214244700</v>
      </c>
      <c r="Z28" cm="1">
        <f t="array" aca="1" ref="Z28" ca="1">CELL("contents", INDIRECT("J"&amp;CELL("contents", Z$1)+6))</f>
        <v>178492400</v>
      </c>
      <c r="AA28" cm="1">
        <f t="array" aca="1" ref="AA28" ca="1">CELL("contents", INDIRECT("J"&amp;CELL("contents", AA$1)+6))</f>
        <v>630085800</v>
      </c>
      <c r="AB28" cm="1">
        <f t="array" aca="1" ref="AB28" ca="1">CELL("contents", INDIRECT("J"&amp;CELL("contents", AB$1)+6))</f>
        <v>880199700</v>
      </c>
      <c r="AC28" cm="1">
        <f t="array" aca="1" ref="AC28" ca="1">CELL("contents", INDIRECT("J"&amp;CELL("contents", AC$1)+6))</f>
        <v>1296287000</v>
      </c>
      <c r="AD28" cm="1">
        <f t="array" aca="1" ref="AD28" ca="1">CELL("contents", INDIRECT("J"&amp;CELL("contents", AD$1)+6))</f>
        <v>1511213800</v>
      </c>
      <c r="AE28" cm="1">
        <f t="array" aca="1" ref="AE28" ca="1">CELL("contents", INDIRECT("J"&amp;CELL("contents", AE$1)+6))</f>
        <v>1310321800</v>
      </c>
      <c r="AF28" cm="1">
        <f t="array" aca="1" ref="AF28" ca="1">CELL("contents", INDIRECT("J"&amp;CELL("contents", AF$1)+6))</f>
        <v>2377214800</v>
      </c>
      <c r="AG28" cm="1">
        <f t="array" aca="1" ref="AG28" ca="1">CELL("contents", INDIRECT("J"&amp;CELL("contents", AG$1)+6))</f>
        <v>1910694500</v>
      </c>
      <c r="AH28" cm="1">
        <f t="array" aca="1" ref="AH28" ca="1">CELL("contents", INDIRECT("J"&amp;CELL("contents", AH$1)+6))</f>
        <v>3072426900</v>
      </c>
      <c r="AI28" cm="1">
        <f t="array" aca="1" ref="AI28" ca="1">CELL("contents", INDIRECT("J"&amp;CELL("contents", AI$1)+6))</f>
        <v>929002000</v>
      </c>
      <c r="AJ28" cm="1">
        <f t="array" aca="1" ref="AJ28" ca="1">CELL("contents", INDIRECT("J"&amp;CELL("contents", AJ$1)+6))</f>
        <v>1419245500</v>
      </c>
      <c r="AK28" cm="1">
        <f t="array" aca="1" ref="AK28" ca="1">CELL("contents", INDIRECT("J"&amp;CELL("contents", AK$1)+6))</f>
        <v>2668409100</v>
      </c>
      <c r="AL28" cm="1">
        <f t="array" aca="1" ref="AL28" ca="1">CELL("contents", INDIRECT("J"&amp;CELL("contents", AL$1)+6))</f>
        <v>4665684800</v>
      </c>
      <c r="AM28" cm="1">
        <f t="array" aca="1" ref="AM28" ca="1">CELL("contents", INDIRECT("J"&amp;CELL("contents", AM$1)+6))</f>
        <v>2046140500</v>
      </c>
      <c r="AN28" cm="1">
        <f t="array" aca="1" ref="AN28" ca="1">CELL("contents", INDIRECT("J"&amp;CELL("contents", AN$1)+6))</f>
        <v>5699424000</v>
      </c>
      <c r="AO28" cm="1">
        <f t="array" aca="1" ref="AO28" ca="1">CELL("contents", INDIRECT("J"&amp;CELL("contents", AO$1)+6))</f>
        <v>2974582400</v>
      </c>
      <c r="AP28" cm="1">
        <f t="array" aca="1" ref="AP28" ca="1">CELL("contents", INDIRECT("J"&amp;CELL("contents", AP$1)+6))</f>
        <v>3998383300</v>
      </c>
      <c r="AQ28" cm="1">
        <f t="array" aca="1" ref="AQ28" ca="1">CELL("contents", INDIRECT("J"&amp;CELL("contents", AQ$1)+6))</f>
        <v>6938365700</v>
      </c>
      <c r="AR28" cm="1">
        <f t="array" aca="1" ref="AR28" ca="1">CELL("contents", INDIRECT("J"&amp;CELL("contents", AR$1)+6))</f>
        <v>7350197800</v>
      </c>
      <c r="AS28" cm="1">
        <f t="array" aca="1" ref="AS28" ca="1">CELL("contents", INDIRECT("J"&amp;CELL("contents", AS$1)+6))</f>
        <v>7423419800</v>
      </c>
      <c r="AT28" cm="1">
        <f t="array" aca="1" ref="AT28" ca="1">CELL("contents", INDIRECT("J"&amp;CELL("contents", AT$1)+6))</f>
        <v>6652764000</v>
      </c>
      <c r="AU28" cm="1">
        <f t="array" aca="1" ref="AU28" ca="1">CELL("contents", INDIRECT("J"&amp;CELL("contents", AU$1)+6))</f>
        <v>8918947200</v>
      </c>
      <c r="AV28" cm="1">
        <f t="array" aca="1" ref="AV28" ca="1">CELL("contents", INDIRECT("J"&amp;CELL("contents", AV$1)+6))</f>
        <v>9723661701</v>
      </c>
      <c r="AW28" cm="1">
        <f t="array" aca="1" ref="AW28" ca="1">CELL("contents", INDIRECT("J"&amp;CELL("contents", AW$1)+6))</f>
        <v>2371409600</v>
      </c>
      <c r="AX28" cm="1">
        <f t="array" aca="1" ref="AX28" ca="1">CELL("contents", INDIRECT("J"&amp;CELL("contents", AX$1)+6))</f>
        <v>1367679499</v>
      </c>
      <c r="AY28" cm="1">
        <f t="array" aca="1" ref="AY28" ca="1">CELL("contents", INDIRECT("J"&amp;CELL("contents", AY$1)+6))</f>
        <v>6946454200</v>
      </c>
      <c r="AZ28" cm="1">
        <f t="array" aca="1" ref="AZ28" ca="1">CELL("contents", INDIRECT("J"&amp;CELL("contents", AZ$1)+6))</f>
        <v>4266945000</v>
      </c>
      <c r="BA28" cm="1">
        <f t="array" aca="1" ref="BA28" ca="1">CELL("contents", INDIRECT("J"&amp;CELL("contents", BA$1)+6))</f>
        <v>6317653700</v>
      </c>
      <c r="BB28" cm="1">
        <f t="array" aca="1" ref="BB28" ca="1">CELL("contents", INDIRECT("J"&amp;CELL("contents", BB$1)+6))</f>
        <v>4307270500</v>
      </c>
      <c r="BC28" cm="1">
        <f t="array" aca="1" ref="BC28" ca="1">CELL("contents", INDIRECT("J"&amp;CELL("contents", BC$1)+6))</f>
        <v>7189381400</v>
      </c>
      <c r="BD28" cm="1">
        <f t="array" aca="1" ref="BD28" ca="1">CELL("contents", INDIRECT("J"&amp;CELL("contents", BD$1)+6))</f>
        <v>15245317599</v>
      </c>
      <c r="BE28" cm="1">
        <f t="array" aca="1" ref="BE28" ca="1">CELL("contents", INDIRECT("J"&amp;CELL("contents", BE$1)+6))</f>
        <v>4759062601</v>
      </c>
      <c r="BF28" cm="1">
        <f t="array" aca="1" ref="BF28" ca="1">CELL("contents", INDIRECT("J"&amp;CELL("contents", BF$1)+6))</f>
        <v>11624716201</v>
      </c>
    </row>
    <row r="29" spans="1:58" x14ac:dyDescent="0.25">
      <c r="A29">
        <v>8.0000000000000002E-3</v>
      </c>
      <c r="B29">
        <v>1.0128205128205101</v>
      </c>
      <c r="C29">
        <v>209142</v>
      </c>
      <c r="D29">
        <v>7.4794704406612095E-2</v>
      </c>
      <c r="E29">
        <v>0.17483550954839699</v>
      </c>
      <c r="F29">
        <v>0.17658386464388101</v>
      </c>
      <c r="G29" s="1">
        <v>2.38063465789362E-4</v>
      </c>
      <c r="H29">
        <v>0.17470132765646701</v>
      </c>
      <c r="I29" s="1">
        <v>3.0260563407224198E-4</v>
      </c>
      <c r="J29">
        <v>8377131100</v>
      </c>
      <c r="K29">
        <v>500000</v>
      </c>
      <c r="L29">
        <v>6802096200</v>
      </c>
      <c r="M29">
        <v>0.17411938328615201</v>
      </c>
      <c r="N29">
        <v>0.10092938783409799</v>
      </c>
      <c r="O29">
        <v>0.123968299929297</v>
      </c>
      <c r="P29">
        <v>5.1686244565173102E-2</v>
      </c>
      <c r="R29" t="s">
        <v>41</v>
      </c>
      <c r="S29" cm="1">
        <f t="array" aca="1" ref="S29" ca="1">CELL("contents", INDIRECT("J"&amp;CELL("contents", S$1)+7))</f>
        <v>481900</v>
      </c>
      <c r="T29" cm="1">
        <f t="array" aca="1" ref="T29" ca="1">CELL("contents", INDIRECT("J"&amp;CELL("contents", T$1)+7))</f>
        <v>9615315500</v>
      </c>
      <c r="U29" cm="1">
        <f t="array" aca="1" ref="U29" ca="1">CELL("contents", INDIRECT("J"&amp;CELL("contents", U$1)+7))</f>
        <v>369603300</v>
      </c>
      <c r="V29" cm="1">
        <f t="array" aca="1" ref="V29" ca="1">CELL("contents", INDIRECT("J"&amp;CELL("contents", V$1)+7))</f>
        <v>321039400</v>
      </c>
      <c r="W29" cm="1">
        <f t="array" aca="1" ref="W29" ca="1">CELL("contents", INDIRECT("J"&amp;CELL("contents", W$1)+7))</f>
        <v>236605000</v>
      </c>
      <c r="X29" cm="1">
        <f t="array" aca="1" ref="X29" ca="1">CELL("contents", INDIRECT("J"&amp;CELL("contents", X$1)+7))</f>
        <v>177362700</v>
      </c>
      <c r="Y29" cm="1">
        <f t="array" aca="1" ref="Y29" ca="1">CELL("contents", INDIRECT("J"&amp;CELL("contents", Y$1)+7))</f>
        <v>216054400</v>
      </c>
      <c r="Z29" cm="1">
        <f t="array" aca="1" ref="Z29" ca="1">CELL("contents", INDIRECT("J"&amp;CELL("contents", Z$1)+7))</f>
        <v>204454900</v>
      </c>
      <c r="AA29" cm="1">
        <f t="array" aca="1" ref="AA29" ca="1">CELL("contents", INDIRECT("J"&amp;CELL("contents", AA$1)+7))</f>
        <v>351233200</v>
      </c>
      <c r="AB29" cm="1">
        <f t="array" aca="1" ref="AB29" ca="1">CELL("contents", INDIRECT("J"&amp;CELL("contents", AB$1)+7))</f>
        <v>367587300</v>
      </c>
      <c r="AC29" cm="1">
        <f t="array" aca="1" ref="AC29" ca="1">CELL("contents", INDIRECT("J"&amp;CELL("contents", AC$1)+7))</f>
        <v>197325100</v>
      </c>
      <c r="AD29" cm="1">
        <f t="array" aca="1" ref="AD29" ca="1">CELL("contents", INDIRECT("J"&amp;CELL("contents", AD$1)+7))</f>
        <v>435706600</v>
      </c>
      <c r="AE29" cm="1">
        <f t="array" aca="1" ref="AE29" ca="1">CELL("contents", INDIRECT("J"&amp;CELL("contents", AE$1)+7))</f>
        <v>210220000</v>
      </c>
      <c r="AF29" cm="1">
        <f t="array" aca="1" ref="AF29" ca="1">CELL("contents", INDIRECT("J"&amp;CELL("contents", AF$1)+7))</f>
        <v>1834580500</v>
      </c>
      <c r="AG29" cm="1">
        <f t="array" aca="1" ref="AG29" ca="1">CELL("contents", INDIRECT("J"&amp;CELL("contents", AG$1)+7))</f>
        <v>534361300</v>
      </c>
      <c r="AH29" cm="1">
        <f t="array" aca="1" ref="AH29" ca="1">CELL("contents", INDIRECT("J"&amp;CELL("contents", AH$1)+7))</f>
        <v>2639341200</v>
      </c>
      <c r="AI29" cm="1">
        <f t="array" aca="1" ref="AI29" ca="1">CELL("contents", INDIRECT("J"&amp;CELL("contents", AI$1)+7))</f>
        <v>1098348100</v>
      </c>
      <c r="AJ29" cm="1">
        <f t="array" aca="1" ref="AJ29" ca="1">CELL("contents", INDIRECT("J"&amp;CELL("contents", AJ$1)+7))</f>
        <v>1434226400</v>
      </c>
      <c r="AK29" cm="1">
        <f t="array" aca="1" ref="AK29" ca="1">CELL("contents", INDIRECT("J"&amp;CELL("contents", AK$1)+7))</f>
        <v>2629550000</v>
      </c>
      <c r="AL29" cm="1">
        <f t="array" aca="1" ref="AL29" ca="1">CELL("contents", INDIRECT("J"&amp;CELL("contents", AL$1)+7))</f>
        <v>4648088800</v>
      </c>
      <c r="AM29" cm="1">
        <f t="array" aca="1" ref="AM29" ca="1">CELL("contents", INDIRECT("J"&amp;CELL("contents", AM$1)+7))</f>
        <v>4112335600</v>
      </c>
      <c r="AN29" cm="1">
        <f t="array" aca="1" ref="AN29" ca="1">CELL("contents", INDIRECT("J"&amp;CELL("contents", AN$1)+7))</f>
        <v>1270115400</v>
      </c>
      <c r="AO29" cm="1">
        <f t="array" aca="1" ref="AO29" ca="1">CELL("contents", INDIRECT("J"&amp;CELL("contents", AO$1)+7))</f>
        <v>4893667000</v>
      </c>
      <c r="AP29" cm="1">
        <f t="array" aca="1" ref="AP29" ca="1">CELL("contents", INDIRECT("J"&amp;CELL("contents", AP$1)+7))</f>
        <v>5512780800</v>
      </c>
      <c r="AQ29" cm="1">
        <f t="array" aca="1" ref="AQ29" ca="1">CELL("contents", INDIRECT("J"&amp;CELL("contents", AQ$1)+7))</f>
        <v>7951753800</v>
      </c>
      <c r="AR29" cm="1">
        <f t="array" aca="1" ref="AR29" ca="1">CELL("contents", INDIRECT("J"&amp;CELL("contents", AR$1)+7))</f>
        <v>3414947900</v>
      </c>
      <c r="AS29" cm="1">
        <f t="array" aca="1" ref="AS29" ca="1">CELL("contents", INDIRECT("J"&amp;CELL("contents", AS$1)+7))</f>
        <v>8139153499</v>
      </c>
      <c r="AT29" cm="1">
        <f t="array" aca="1" ref="AT29" ca="1">CELL("contents", INDIRECT("J"&amp;CELL("contents", AT$1)+7))</f>
        <v>9151031301</v>
      </c>
      <c r="AU29" cm="1">
        <f t="array" aca="1" ref="AU29" ca="1">CELL("contents", INDIRECT("J"&amp;CELL("contents", AU$1)+7))</f>
        <v>10455307300</v>
      </c>
      <c r="AV29" cm="1">
        <f t="array" aca="1" ref="AV29" ca="1">CELL("contents", INDIRECT("J"&amp;CELL("contents", AV$1)+7))</f>
        <v>5954946400</v>
      </c>
      <c r="AW29" cm="1">
        <f t="array" aca="1" ref="AW29" ca="1">CELL("contents", INDIRECT("J"&amp;CELL("contents", AW$1)+7))</f>
        <v>11259910599</v>
      </c>
      <c r="AX29" cm="1">
        <f t="array" aca="1" ref="AX29" ca="1">CELL("contents", INDIRECT("J"&amp;CELL("contents", AX$1)+7))</f>
        <v>11516026801</v>
      </c>
      <c r="AY29" cm="1">
        <f t="array" aca="1" ref="AY29" ca="1">CELL("contents", INDIRECT("J"&amp;CELL("contents", AY$1)+7))</f>
        <v>13366748001</v>
      </c>
      <c r="AZ29" cm="1">
        <f t="array" aca="1" ref="AZ29" ca="1">CELL("contents", INDIRECT("J"&amp;CELL("contents", AZ$1)+7))</f>
        <v>13884592101</v>
      </c>
      <c r="BA29" cm="1">
        <f t="array" aca="1" ref="BA29" ca="1">CELL("contents", INDIRECT("J"&amp;CELL("contents", BA$1)+7))</f>
        <v>6712069600</v>
      </c>
      <c r="BB29" cm="1">
        <f t="array" aca="1" ref="BB29" ca="1">CELL("contents", INDIRECT("J"&amp;CELL("contents", BB$1)+7))</f>
        <v>4368606600</v>
      </c>
      <c r="BC29" cm="1">
        <f t="array" aca="1" ref="BC29" ca="1">CELL("contents", INDIRECT("J"&amp;CELL("contents", BC$1)+7))</f>
        <v>7190205900</v>
      </c>
      <c r="BD29" cm="1">
        <f t="array" aca="1" ref="BD29" ca="1">CELL("contents", INDIRECT("J"&amp;CELL("contents", BD$1)+7))</f>
        <v>15484435301</v>
      </c>
      <c r="BE29" cm="1">
        <f t="array" aca="1" ref="BE29" ca="1">CELL("contents", INDIRECT("J"&amp;CELL("contents", BE$1)+7))</f>
        <v>4790410600</v>
      </c>
      <c r="BF29" cm="1">
        <f t="array" aca="1" ref="BF29" ca="1">CELL("contents", INDIRECT("J"&amp;CELL("contents", BF$1)+7))</f>
        <v>11580914499</v>
      </c>
    </row>
    <row r="30" spans="1:58" x14ac:dyDescent="0.25">
      <c r="A30">
        <v>4.0000000000000001E-3</v>
      </c>
      <c r="B30">
        <v>1.0128205128205101</v>
      </c>
      <c r="C30">
        <v>208481</v>
      </c>
      <c r="D30">
        <v>7.4823621157045495E-2</v>
      </c>
      <c r="E30">
        <v>0.17486822777616901</v>
      </c>
      <c r="F30">
        <v>0.17661691005393099</v>
      </c>
      <c r="G30" s="1">
        <v>2.43668011244591E-4</v>
      </c>
      <c r="H30">
        <v>0.17469887304621001</v>
      </c>
      <c r="I30" s="1">
        <v>3.0508446638273902E-4</v>
      </c>
      <c r="J30">
        <v>7930950800</v>
      </c>
      <c r="K30">
        <v>500000</v>
      </c>
      <c r="L30">
        <v>6802096200</v>
      </c>
      <c r="M30">
        <v>0.17411938328615201</v>
      </c>
      <c r="N30">
        <v>0.10092938783409799</v>
      </c>
      <c r="O30">
        <v>0.123968299929297</v>
      </c>
      <c r="P30">
        <v>5.1686244565173102E-2</v>
      </c>
      <c r="R30" t="s">
        <v>42</v>
      </c>
      <c r="S30" cm="1">
        <f t="array" aca="1" ref="S30" ca="1">CELL("contents", INDIRECT("J"&amp;CELL("contents", S$1)+8))</f>
        <v>450900</v>
      </c>
      <c r="T30" cm="1">
        <f t="array" aca="1" ref="T30" ca="1">CELL("contents", INDIRECT("J"&amp;CELL("contents", T$1)+8))</f>
        <v>8377131100</v>
      </c>
      <c r="U30" cm="1">
        <f t="array" aca="1" ref="U30" ca="1">CELL("contents", INDIRECT("J"&amp;CELL("contents", U$1)+8))</f>
        <v>308341500</v>
      </c>
      <c r="V30" cm="1">
        <f t="array" aca="1" ref="V30" ca="1">CELL("contents", INDIRECT("J"&amp;CELL("contents", V$1)+8))</f>
        <v>301257700</v>
      </c>
      <c r="W30" cm="1">
        <f t="array" aca="1" ref="W30" ca="1">CELL("contents", INDIRECT("J"&amp;CELL("contents", W$1)+8))</f>
        <v>270366300</v>
      </c>
      <c r="X30" cm="1">
        <f t="array" aca="1" ref="X30" ca="1">CELL("contents", INDIRECT("J"&amp;CELL("contents", X$1)+8))</f>
        <v>232832900</v>
      </c>
      <c r="Y30" cm="1">
        <f t="array" aca="1" ref="Y30" ca="1">CELL("contents", INDIRECT("J"&amp;CELL("contents", Y$1)+8))</f>
        <v>228185200</v>
      </c>
      <c r="Z30" cm="1">
        <f t="array" aca="1" ref="Z30" ca="1">CELL("contents", INDIRECT("J"&amp;CELL("contents", Z$1)+8))</f>
        <v>169011900</v>
      </c>
      <c r="AA30" cm="1">
        <f t="array" aca="1" ref="AA30" ca="1">CELL("contents", INDIRECT("J"&amp;CELL("contents", AA$1)+8))</f>
        <v>285519500</v>
      </c>
      <c r="AB30" cm="1">
        <f t="array" aca="1" ref="AB30" ca="1">CELL("contents", INDIRECT("J"&amp;CELL("contents", AB$1)+8))</f>
        <v>526490700</v>
      </c>
      <c r="AC30" cm="1">
        <f t="array" aca="1" ref="AC30" ca="1">CELL("contents", INDIRECT("J"&amp;CELL("contents", AC$1)+8))</f>
        <v>1142347400</v>
      </c>
      <c r="AD30" cm="1">
        <f t="array" aca="1" ref="AD30" ca="1">CELL("contents", INDIRECT("J"&amp;CELL("contents", AD$1)+8))</f>
        <v>1043158200</v>
      </c>
      <c r="AE30" cm="1">
        <f t="array" aca="1" ref="AE30" ca="1">CELL("contents", INDIRECT("J"&amp;CELL("contents", AE$1)+8))</f>
        <v>1573074100</v>
      </c>
      <c r="AF30" cm="1">
        <f t="array" aca="1" ref="AF30" ca="1">CELL("contents", INDIRECT("J"&amp;CELL("contents", AF$1)+8))</f>
        <v>1656293700</v>
      </c>
      <c r="AG30" cm="1">
        <f t="array" aca="1" ref="AG30" ca="1">CELL("contents", INDIRECT("J"&amp;CELL("contents", AG$1)+8))</f>
        <v>1007333000</v>
      </c>
      <c r="AH30" cm="1">
        <f t="array" aca="1" ref="AH30" ca="1">CELL("contents", INDIRECT("J"&amp;CELL("contents", AH$1)+8))</f>
        <v>2255290000</v>
      </c>
      <c r="AI30" cm="1">
        <f t="array" aca="1" ref="AI30" ca="1">CELL("contents", INDIRECT("J"&amp;CELL("contents", AI$1)+8))</f>
        <v>2036817200</v>
      </c>
      <c r="AJ30" cm="1">
        <f t="array" aca="1" ref="AJ30" ca="1">CELL("contents", INDIRECT("J"&amp;CELL("contents", AJ$1)+8))</f>
        <v>2549563400</v>
      </c>
      <c r="AK30" cm="1">
        <f t="array" aca="1" ref="AK30" ca="1">CELL("contents", INDIRECT("J"&amp;CELL("contents", AK$1)+8))</f>
        <v>2045115200</v>
      </c>
      <c r="AL30" cm="1">
        <f t="array" aca="1" ref="AL30" ca="1">CELL("contents", INDIRECT("J"&amp;CELL("contents", AL$1)+8))</f>
        <v>2124210900</v>
      </c>
      <c r="AM30" cm="1">
        <f t="array" aca="1" ref="AM30" ca="1">CELL("contents", INDIRECT("J"&amp;CELL("contents", AM$1)+8))</f>
        <v>3960735800</v>
      </c>
      <c r="AN30" cm="1">
        <f t="array" aca="1" ref="AN30" ca="1">CELL("contents", INDIRECT("J"&amp;CELL("contents", AN$1)+8))</f>
        <v>3985748900</v>
      </c>
      <c r="AO30" cm="1">
        <f t="array" aca="1" ref="AO30" ca="1">CELL("contents", INDIRECT("J"&amp;CELL("contents", AO$1)+8))</f>
        <v>3163302400</v>
      </c>
      <c r="AP30" cm="1">
        <f t="array" aca="1" ref="AP30" ca="1">CELL("contents", INDIRECT("J"&amp;CELL("contents", AP$1)+8))</f>
        <v>4833091500</v>
      </c>
      <c r="AQ30" cm="1">
        <f t="array" aca="1" ref="AQ30" ca="1">CELL("contents", INDIRECT("J"&amp;CELL("contents", AQ$1)+8))</f>
        <v>5231300200</v>
      </c>
      <c r="AR30" cm="1">
        <f t="array" aca="1" ref="AR30" ca="1">CELL("contents", INDIRECT("J"&amp;CELL("contents", AR$1)+8))</f>
        <v>5556900300</v>
      </c>
      <c r="AS30" cm="1">
        <f t="array" aca="1" ref="AS30" ca="1">CELL("contents", INDIRECT("J"&amp;CELL("contents", AS$1)+8))</f>
        <v>6467130999</v>
      </c>
      <c r="AT30" cm="1">
        <f t="array" aca="1" ref="AT30" ca="1">CELL("contents", INDIRECT("J"&amp;CELL("contents", AT$1)+8))</f>
        <v>2195222600</v>
      </c>
      <c r="AU30" cm="1">
        <f t="array" aca="1" ref="AU30" ca="1">CELL("contents", INDIRECT("J"&amp;CELL("contents", AU$1)+8))</f>
        <v>2477092800</v>
      </c>
      <c r="AV30" cm="1">
        <f t="array" aca="1" ref="AV30" ca="1">CELL("contents", INDIRECT("J"&amp;CELL("contents", AV$1)+8))</f>
        <v>7846566100</v>
      </c>
      <c r="AW30" cm="1">
        <f t="array" aca="1" ref="AW30" ca="1">CELL("contents", INDIRECT("J"&amp;CELL("contents", AW$1)+8))</f>
        <v>10447324699</v>
      </c>
      <c r="AX30" cm="1">
        <f t="array" aca="1" ref="AX30" ca="1">CELL("contents", INDIRECT("J"&amp;CELL("contents", AX$1)+8))</f>
        <v>2812887300</v>
      </c>
      <c r="AY30" cm="1">
        <f t="array" aca="1" ref="AY30" ca="1">CELL("contents", INDIRECT("J"&amp;CELL("contents", AY$1)+8))</f>
        <v>4294537400</v>
      </c>
      <c r="AZ30" cm="1">
        <f t="array" aca="1" ref="AZ30" ca="1">CELL("contents", INDIRECT("J"&amp;CELL("contents", AZ$1)+8))</f>
        <v>1334330401</v>
      </c>
      <c r="BA30" cm="1">
        <f t="array" aca="1" ref="BA30" ca="1">CELL("contents", INDIRECT("J"&amp;CELL("contents", BA$1)+8))</f>
        <v>9477182000</v>
      </c>
      <c r="BB30" cm="1">
        <f t="array" aca="1" ref="BB30" ca="1">CELL("contents", INDIRECT("J"&amp;CELL("contents", BB$1)+8))</f>
        <v>2294865599</v>
      </c>
      <c r="BC30" cm="1">
        <f t="array" aca="1" ref="BC30" ca="1">CELL("contents", INDIRECT("J"&amp;CELL("contents", BC$1)+8))</f>
        <v>13252599400</v>
      </c>
      <c r="BD30" cm="1">
        <f t="array" aca="1" ref="BD30" ca="1">CELL("contents", INDIRECT("J"&amp;CELL("contents", BD$1)+8))</f>
        <v>6005029100</v>
      </c>
      <c r="BE30" cm="1">
        <f t="array" aca="1" ref="BE30" ca="1">CELL("contents", INDIRECT("J"&amp;CELL("contents", BE$1)+8))</f>
        <v>14866923001</v>
      </c>
      <c r="BF30" cm="1">
        <f t="array" aca="1" ref="BF30" ca="1">CELL("contents", INDIRECT("J"&amp;CELL("contents", BF$1)+8))</f>
        <v>13072660100</v>
      </c>
    </row>
    <row r="31" spans="1:58" x14ac:dyDescent="0.25">
      <c r="A31">
        <v>2E-3</v>
      </c>
      <c r="B31">
        <v>1.0128205128205101</v>
      </c>
      <c r="C31">
        <v>253507</v>
      </c>
      <c r="D31">
        <v>7.4830012915303196E-2</v>
      </c>
      <c r="E31">
        <v>0.174969019089351</v>
      </c>
      <c r="F31">
        <v>0.176718709280244</v>
      </c>
      <c r="G31" s="1">
        <v>2.21885708971913E-4</v>
      </c>
      <c r="H31">
        <v>0.17469572003676301</v>
      </c>
      <c r="I31" s="1">
        <v>3.0821315906075502E-4</v>
      </c>
      <c r="J31">
        <v>9623423400</v>
      </c>
      <c r="K31">
        <v>500000</v>
      </c>
      <c r="L31">
        <v>6802096200</v>
      </c>
      <c r="M31">
        <v>0.17411938328615201</v>
      </c>
      <c r="N31">
        <v>0.10092938783409799</v>
      </c>
      <c r="O31">
        <v>0.123968299929297</v>
      </c>
      <c r="P31">
        <v>5.1686244565173102E-2</v>
      </c>
      <c r="R31" t="s">
        <v>43</v>
      </c>
      <c r="S31" cm="1">
        <f t="array" aca="1" ref="S31" ca="1">CELL("contents", INDIRECT("J"&amp;CELL("contents", S$1)+9))</f>
        <v>439800</v>
      </c>
      <c r="T31" cm="1">
        <f t="array" aca="1" ref="T31" ca="1">CELL("contents", INDIRECT("J"&amp;CELL("contents", T$1)+9))</f>
        <v>7930950800</v>
      </c>
      <c r="U31" cm="1">
        <f t="array" aca="1" ref="U31" ca="1">CELL("contents", INDIRECT("J"&amp;CELL("contents", U$1)+9))</f>
        <v>356361600</v>
      </c>
      <c r="V31" cm="1">
        <f t="array" aca="1" ref="V31" ca="1">CELL("contents", INDIRECT("J"&amp;CELL("contents", V$1)+9))</f>
        <v>305526400</v>
      </c>
      <c r="W31" cm="1">
        <f t="array" aca="1" ref="W31" ca="1">CELL("contents", INDIRECT("J"&amp;CELL("contents", W$1)+9))</f>
        <v>298984900</v>
      </c>
      <c r="X31" cm="1">
        <f t="array" aca="1" ref="X31" ca="1">CELL("contents", INDIRECT("J"&amp;CELL("contents", X$1)+9))</f>
        <v>243727200</v>
      </c>
      <c r="Y31" cm="1">
        <f t="array" aca="1" ref="Y31" ca="1">CELL("contents", INDIRECT("J"&amp;CELL("contents", Y$1)+9))</f>
        <v>221275300</v>
      </c>
      <c r="Z31" cm="1">
        <f t="array" aca="1" ref="Z31" ca="1">CELL("contents", INDIRECT("J"&amp;CELL("contents", Z$1)+9))</f>
        <v>220618800</v>
      </c>
      <c r="AA31" cm="1">
        <f t="array" aca="1" ref="AA31" ca="1">CELL("contents", INDIRECT("J"&amp;CELL("contents", AA$1)+9))</f>
        <v>156759600</v>
      </c>
      <c r="AB31" cm="1">
        <f t="array" aca="1" ref="AB31" ca="1">CELL("contents", INDIRECT("J"&amp;CELL("contents", AB$1)+9))</f>
        <v>305463100</v>
      </c>
      <c r="AC31" cm="1">
        <f t="array" aca="1" ref="AC31" ca="1">CELL("contents", INDIRECT("J"&amp;CELL("contents", AC$1)+9))</f>
        <v>528223000</v>
      </c>
      <c r="AD31" cm="1">
        <f t="array" aca="1" ref="AD31" ca="1">CELL("contents", INDIRECT("J"&amp;CELL("contents", AD$1)+9))</f>
        <v>1164272300</v>
      </c>
      <c r="AE31" cm="1">
        <f t="array" aca="1" ref="AE31" ca="1">CELL("contents", INDIRECT("J"&amp;CELL("contents", AE$1)+9))</f>
        <v>703114800</v>
      </c>
      <c r="AF31" cm="1">
        <f t="array" aca="1" ref="AF31" ca="1">CELL("contents", INDIRECT("J"&amp;CELL("contents", AF$1)+9))</f>
        <v>849865300</v>
      </c>
      <c r="AG31" cm="1">
        <f t="array" aca="1" ref="AG31" ca="1">CELL("contents", INDIRECT("J"&amp;CELL("contents", AG$1)+9))</f>
        <v>830155800</v>
      </c>
      <c r="AH31" cm="1">
        <f t="array" aca="1" ref="AH31" ca="1">CELL("contents", INDIRECT("J"&amp;CELL("contents", AH$1)+9))</f>
        <v>403408300</v>
      </c>
      <c r="AI31" cm="1">
        <f t="array" aca="1" ref="AI31" ca="1">CELL("contents", INDIRECT("J"&amp;CELL("contents", AI$1)+9))</f>
        <v>387539000</v>
      </c>
      <c r="AJ31" cm="1">
        <f t="array" aca="1" ref="AJ31" ca="1">CELL("contents", INDIRECT("J"&amp;CELL("contents", AJ$1)+9))</f>
        <v>3191036300</v>
      </c>
      <c r="AK31" cm="1">
        <f t="array" aca="1" ref="AK31" ca="1">CELL("contents", INDIRECT("J"&amp;CELL("contents", AK$1)+9))</f>
        <v>2904157100</v>
      </c>
      <c r="AL31" cm="1">
        <f t="array" aca="1" ref="AL31" ca="1">CELL("contents", INDIRECT("J"&amp;CELL("contents", AL$1)+9))</f>
        <v>3608043400</v>
      </c>
      <c r="AM31" cm="1">
        <f t="array" aca="1" ref="AM31" ca="1">CELL("contents", INDIRECT("J"&amp;CELL("contents", AM$1)+9))</f>
        <v>2494842400</v>
      </c>
      <c r="AN31" cm="1">
        <f t="array" aca="1" ref="AN31" ca="1">CELL("contents", INDIRECT("J"&amp;CELL("contents", AN$1)+9))</f>
        <v>2350555600</v>
      </c>
      <c r="AO31" cm="1">
        <f t="array" aca="1" ref="AO31" ca="1">CELL("contents", INDIRECT("J"&amp;CELL("contents", AO$1)+9))</f>
        <v>2976592000</v>
      </c>
      <c r="AP31" cm="1">
        <f t="array" aca="1" ref="AP31" ca="1">CELL("contents", INDIRECT("J"&amp;CELL("contents", AP$1)+9))</f>
        <v>3516067900</v>
      </c>
      <c r="AQ31" cm="1">
        <f t="array" aca="1" ref="AQ31" ca="1">CELL("contents", INDIRECT("J"&amp;CELL("contents", AQ$1)+9))</f>
        <v>5211848000</v>
      </c>
      <c r="AR31" cm="1">
        <f t="array" aca="1" ref="AR31" ca="1">CELL("contents", INDIRECT("J"&amp;CELL("contents", AR$1)+9))</f>
        <v>5140610500</v>
      </c>
      <c r="AS31" cm="1">
        <f t="array" aca="1" ref="AS31" ca="1">CELL("contents", INDIRECT("J"&amp;CELL("contents", AS$1)+9))</f>
        <v>7281450800</v>
      </c>
      <c r="AT31" cm="1">
        <f t="array" aca="1" ref="AT31" ca="1">CELL("contents", INDIRECT("J"&amp;CELL("contents", AT$1)+9))</f>
        <v>8089616401</v>
      </c>
      <c r="AU31" cm="1">
        <f t="array" aca="1" ref="AU31" ca="1">CELL("contents", INDIRECT("J"&amp;CELL("contents", AU$1)+9))</f>
        <v>703073200</v>
      </c>
      <c r="AV31" cm="1">
        <f t="array" aca="1" ref="AV31" ca="1">CELL("contents", INDIRECT("J"&amp;CELL("contents", AV$1)+9))</f>
        <v>5986555900</v>
      </c>
      <c r="AW31" cm="1">
        <f t="array" aca="1" ref="AW31" ca="1">CELL("contents", INDIRECT("J"&amp;CELL("contents", AW$1)+9))</f>
        <v>8672638000</v>
      </c>
      <c r="AX31" cm="1">
        <f t="array" aca="1" ref="AX31" ca="1">CELL("contents", INDIRECT("J"&amp;CELL("contents", AX$1)+9))</f>
        <v>10147571900</v>
      </c>
      <c r="AY31" cm="1">
        <f t="array" aca="1" ref="AY31" ca="1">CELL("contents", INDIRECT("J"&amp;CELL("contents", AY$1)+9))</f>
        <v>2577590100</v>
      </c>
      <c r="AZ31" cm="1">
        <f t="array" aca="1" ref="AZ31" ca="1">CELL("contents", INDIRECT("J"&amp;CELL("contents", AZ$1)+9))</f>
        <v>11772525500</v>
      </c>
      <c r="BA31" cm="1">
        <f t="array" aca="1" ref="BA31" ca="1">CELL("contents", INDIRECT("J"&amp;CELL("contents", BA$1)+9))</f>
        <v>7351375399</v>
      </c>
      <c r="BB31" cm="1">
        <f t="array" aca="1" ref="BB31" ca="1">CELL("contents", INDIRECT("J"&amp;CELL("contents", BB$1)+9))</f>
        <v>8047816000</v>
      </c>
      <c r="BC31" cm="1">
        <f t="array" aca="1" ref="BC31" ca="1">CELL("contents", INDIRECT("J"&amp;CELL("contents", BC$1)+9))</f>
        <v>9142644300</v>
      </c>
      <c r="BD31" cm="1">
        <f t="array" aca="1" ref="BD31" ca="1">CELL("contents", INDIRECT("J"&amp;CELL("contents", BD$1)+9))</f>
        <v>8437277700</v>
      </c>
      <c r="BE31" cm="1">
        <f t="array" aca="1" ref="BE31" ca="1">CELL("contents", INDIRECT("J"&amp;CELL("contents", BE$1)+9))</f>
        <v>9693225400</v>
      </c>
      <c r="BF31" cm="1">
        <f t="array" aca="1" ref="BF31" ca="1">CELL("contents", INDIRECT("J"&amp;CELL("contents", BF$1)+9))</f>
        <v>14043895300</v>
      </c>
    </row>
    <row r="32" spans="1:58" x14ac:dyDescent="0.25">
      <c r="A32">
        <v>1E-3</v>
      </c>
      <c r="B32">
        <v>1.0128205128205101</v>
      </c>
      <c r="C32">
        <v>253507</v>
      </c>
      <c r="D32">
        <v>7.4830012915303196E-2</v>
      </c>
      <c r="E32">
        <v>0.174969019089351</v>
      </c>
      <c r="F32">
        <v>0.176718709280244</v>
      </c>
      <c r="G32" s="1">
        <v>2.21885708971913E-4</v>
      </c>
      <c r="H32">
        <v>0.17469572003676301</v>
      </c>
      <c r="I32" s="1">
        <v>3.0821315906075502E-4</v>
      </c>
      <c r="J32">
        <v>9547484300</v>
      </c>
      <c r="K32">
        <v>500000</v>
      </c>
      <c r="L32">
        <v>6802096200</v>
      </c>
      <c r="M32">
        <v>0.17411938328615201</v>
      </c>
      <c r="N32">
        <v>0.10092938783409799</v>
      </c>
      <c r="O32">
        <v>0.123968299929297</v>
      </c>
      <c r="P32">
        <v>5.1686244565173102E-2</v>
      </c>
      <c r="R32" t="s">
        <v>44</v>
      </c>
      <c r="S32" cm="1">
        <f t="array" aca="1" ref="S32" ca="1">CELL("contents", INDIRECT("J"&amp;CELL("contents", S$1)+10))</f>
        <v>447900</v>
      </c>
      <c r="T32" cm="1">
        <f t="array" aca="1" ref="T32" ca="1">CELL("contents", INDIRECT("J"&amp;CELL("contents", T$1)+10))</f>
        <v>9623423400</v>
      </c>
      <c r="U32" cm="1">
        <f t="array" aca="1" ref="U32" ca="1">CELL("contents", INDIRECT("J"&amp;CELL("contents", U$1)+10))</f>
        <v>315983700</v>
      </c>
      <c r="V32" cm="1">
        <f t="array" aca="1" ref="V32" ca="1">CELL("contents", INDIRECT("J"&amp;CELL("contents", V$1)+10))</f>
        <v>277872600</v>
      </c>
      <c r="W32" cm="1">
        <f t="array" aca="1" ref="W32" ca="1">CELL("contents", INDIRECT("J"&amp;CELL("contents", W$1)+10))</f>
        <v>278638500</v>
      </c>
      <c r="X32" cm="1">
        <f t="array" aca="1" ref="X32" ca="1">CELL("contents", INDIRECT("J"&amp;CELL("contents", X$1)+10))</f>
        <v>287339800</v>
      </c>
      <c r="Y32" cm="1">
        <f t="array" aca="1" ref="Y32" ca="1">CELL("contents", INDIRECT("J"&amp;CELL("contents", Y$1)+10))</f>
        <v>217672300</v>
      </c>
      <c r="Z32" cm="1">
        <f t="array" aca="1" ref="Z32" ca="1">CELL("contents", INDIRECT("J"&amp;CELL("contents", Z$1)+10))</f>
        <v>150914300</v>
      </c>
      <c r="AA32" cm="1">
        <f t="array" aca="1" ref="AA32" ca="1">CELL("contents", INDIRECT("J"&amp;CELL("contents", AA$1)+10))</f>
        <v>125288600</v>
      </c>
      <c r="AB32" cm="1">
        <f t="array" aca="1" ref="AB32" ca="1">CELL("contents", INDIRECT("J"&amp;CELL("contents", AB$1)+10))</f>
        <v>218184500</v>
      </c>
      <c r="AC32" cm="1">
        <f t="array" aca="1" ref="AC32" ca="1">CELL("contents", INDIRECT("J"&amp;CELL("contents", AC$1)+10))</f>
        <v>739120300</v>
      </c>
      <c r="AD32" cm="1">
        <f t="array" aca="1" ref="AD32" ca="1">CELL("contents", INDIRECT("J"&amp;CELL("contents", AD$1)+10))</f>
        <v>782120300</v>
      </c>
      <c r="AE32" cm="1">
        <f t="array" aca="1" ref="AE32" ca="1">CELL("contents", INDIRECT("J"&amp;CELL("contents", AE$1)+10))</f>
        <v>1595584200</v>
      </c>
      <c r="AF32" cm="1">
        <f t="array" aca="1" ref="AF32" ca="1">CELL("contents", INDIRECT("J"&amp;CELL("contents", AF$1)+10))</f>
        <v>531554600</v>
      </c>
      <c r="AG32" cm="1">
        <f t="array" aca="1" ref="AG32" ca="1">CELL("contents", INDIRECT("J"&amp;CELL("contents", AG$1)+10))</f>
        <v>1168637600</v>
      </c>
      <c r="AH32" cm="1">
        <f t="array" aca="1" ref="AH32" ca="1">CELL("contents", INDIRECT("J"&amp;CELL("contents", AH$1)+10))</f>
        <v>248989700</v>
      </c>
      <c r="AI32" cm="1">
        <f t="array" aca="1" ref="AI32" ca="1">CELL("contents", INDIRECT("J"&amp;CELL("contents", AI$1)+10))</f>
        <v>2518096200</v>
      </c>
      <c r="AJ32" cm="1">
        <f t="array" aca="1" ref="AJ32" ca="1">CELL("contents", INDIRECT("J"&amp;CELL("contents", AJ$1)+10))</f>
        <v>1457702800</v>
      </c>
      <c r="AK32" cm="1">
        <f t="array" aca="1" ref="AK32" ca="1">CELL("contents", INDIRECT("J"&amp;CELL("contents", AK$1)+10))</f>
        <v>1750244700</v>
      </c>
      <c r="AL32" cm="1">
        <f t="array" aca="1" ref="AL32" ca="1">CELL("contents", INDIRECT("J"&amp;CELL("contents", AL$1)+10))</f>
        <v>1360073700</v>
      </c>
      <c r="AM32" cm="1">
        <f t="array" aca="1" ref="AM32" ca="1">CELL("contents", INDIRECT("J"&amp;CELL("contents", AM$1)+10))</f>
        <v>2734935000</v>
      </c>
      <c r="AN32" cm="1">
        <f t="array" aca="1" ref="AN32" ca="1">CELL("contents", INDIRECT("J"&amp;CELL("contents", AN$1)+10))</f>
        <v>235305100</v>
      </c>
      <c r="AO32" cm="1">
        <f t="array" aca="1" ref="AO32" ca="1">CELL("contents", INDIRECT("J"&amp;CELL("contents", AO$1)+10))</f>
        <v>3869288700</v>
      </c>
      <c r="AP32" cm="1">
        <f t="array" aca="1" ref="AP32" ca="1">CELL("contents", INDIRECT("J"&amp;CELL("contents", AP$1)+10))</f>
        <v>4911389600</v>
      </c>
      <c r="AQ32" cm="1">
        <f t="array" aca="1" ref="AQ32" ca="1">CELL("contents", INDIRECT("J"&amp;CELL("contents", AQ$1)+10))</f>
        <v>6020180800</v>
      </c>
      <c r="AR32" cm="1">
        <f t="array" aca="1" ref="AR32" ca="1">CELL("contents", INDIRECT("J"&amp;CELL("contents", AR$1)+10))</f>
        <v>6377500800</v>
      </c>
      <c r="AS32" cm="1">
        <f t="array" aca="1" ref="AS32" ca="1">CELL("contents", INDIRECT("J"&amp;CELL("contents", AS$1)+10))</f>
        <v>6272681501</v>
      </c>
      <c r="AT32" cm="1">
        <f t="array" aca="1" ref="AT32" ca="1">CELL("contents", INDIRECT("J"&amp;CELL("contents", AT$1)+10))</f>
        <v>7367109000</v>
      </c>
      <c r="AU32" cm="1">
        <f t="array" aca="1" ref="AU32" ca="1">CELL("contents", INDIRECT("J"&amp;CELL("contents", AU$1)+10))</f>
        <v>7433100900</v>
      </c>
      <c r="AV32" cm="1">
        <f t="array" aca="1" ref="AV32" ca="1">CELL("contents", INDIRECT("J"&amp;CELL("contents", AV$1)+10))</f>
        <v>7702621400</v>
      </c>
      <c r="AW32" cm="1">
        <f t="array" aca="1" ref="AW32" ca="1">CELL("contents", INDIRECT("J"&amp;CELL("contents", AW$1)+10))</f>
        <v>8217212700</v>
      </c>
      <c r="AX32" cm="1">
        <f t="array" aca="1" ref="AX32" ca="1">CELL("contents", INDIRECT("J"&amp;CELL("contents", AX$1)+10))</f>
        <v>8501130200</v>
      </c>
      <c r="AY32" cm="1">
        <f t="array" aca="1" ref="AY32" ca="1">CELL("contents", INDIRECT("J"&amp;CELL("contents", AY$1)+10))</f>
        <v>11976110801</v>
      </c>
      <c r="AZ32" cm="1">
        <f t="array" aca="1" ref="AZ32" ca="1">CELL("contents", INDIRECT("J"&amp;CELL("contents", AZ$1)+10))</f>
        <v>10120272999</v>
      </c>
      <c r="BA32" cm="1">
        <f t="array" aca="1" ref="BA32" ca="1">CELL("contents", INDIRECT("J"&amp;CELL("contents", BA$1)+10))</f>
        <v>10224684899</v>
      </c>
      <c r="BB32" cm="1">
        <f t="array" aca="1" ref="BB32" ca="1">CELL("contents", INDIRECT("J"&amp;CELL("contents", BB$1)+10))</f>
        <v>8426713901</v>
      </c>
      <c r="BC32" cm="1">
        <f t="array" aca="1" ref="BC32" ca="1">CELL("contents", INDIRECT("J"&amp;CELL("contents", BC$1)+10))</f>
        <v>13424163700</v>
      </c>
      <c r="BD32" cm="1">
        <f t="array" aca="1" ref="BD32" ca="1">CELL("contents", INDIRECT("J"&amp;CELL("contents", BD$1)+10))</f>
        <v>5264668300</v>
      </c>
      <c r="BE32" cm="1">
        <f t="array" aca="1" ref="BE32" ca="1">CELL("contents", INDIRECT("J"&amp;CELL("contents", BE$1)+10))</f>
        <v>12316021900</v>
      </c>
      <c r="BF32" cm="1">
        <f t="array" aca="1" ref="BF32" ca="1">CELL("contents", INDIRECT("J"&amp;CELL("contents", BF$1)+10))</f>
        <v>6435232201</v>
      </c>
    </row>
    <row r="33" spans="1:58" x14ac:dyDescent="0.25">
      <c r="A33" s="1">
        <v>5.0000000000000001E-4</v>
      </c>
      <c r="B33">
        <v>1.0128205128205101</v>
      </c>
      <c r="C33">
        <v>253575</v>
      </c>
      <c r="D33">
        <v>7.4809651601973698E-2</v>
      </c>
      <c r="E33">
        <v>0.17491129167776401</v>
      </c>
      <c r="F33">
        <v>0.17666040459454099</v>
      </c>
      <c r="G33" s="1">
        <v>2.20270095754093E-4</v>
      </c>
      <c r="H33">
        <v>0.17469806182657899</v>
      </c>
      <c r="I33" s="1">
        <v>3.0586033868075502E-4</v>
      </c>
      <c r="J33">
        <v>9572780800</v>
      </c>
      <c r="K33">
        <v>500000</v>
      </c>
      <c r="L33">
        <v>6802096200</v>
      </c>
      <c r="M33">
        <v>0.17411938328615201</v>
      </c>
      <c r="N33">
        <v>0.10092938783409799</v>
      </c>
      <c r="O33">
        <v>0.123968299929297</v>
      </c>
      <c r="P33">
        <v>5.1686244565173102E-2</v>
      </c>
      <c r="R33" t="s">
        <v>45</v>
      </c>
      <c r="S33" cm="1">
        <f t="array" aca="1" ref="S33" ca="1">CELL("contents", INDIRECT("J"&amp;CELL("contents", S$1)+11))</f>
        <v>476900</v>
      </c>
      <c r="T33" cm="1">
        <f t="array" aca="1" ref="T33" ca="1">CELL("contents", INDIRECT("J"&amp;CELL("contents", T$1)+11))</f>
        <v>9547484300</v>
      </c>
      <c r="U33" cm="1">
        <f t="array" aca="1" ref="U33" ca="1">CELL("contents", INDIRECT("J"&amp;CELL("contents", U$1)+11))</f>
        <v>409816600</v>
      </c>
      <c r="V33" cm="1">
        <f t="array" aca="1" ref="V33" ca="1">CELL("contents", INDIRECT("J"&amp;CELL("contents", V$1)+11))</f>
        <v>327063600</v>
      </c>
      <c r="W33" cm="1">
        <f t="array" aca="1" ref="W33" ca="1">CELL("contents", INDIRECT("J"&amp;CELL("contents", W$1)+11))</f>
        <v>193144400</v>
      </c>
      <c r="X33" cm="1">
        <f t="array" aca="1" ref="X33" ca="1">CELL("contents", INDIRECT("J"&amp;CELL("contents", X$1)+11))</f>
        <v>181464700</v>
      </c>
      <c r="Y33" cm="1">
        <f t="array" aca="1" ref="Y33" ca="1">CELL("contents", INDIRECT("J"&amp;CELL("contents", Y$1)+11))</f>
        <v>215107800</v>
      </c>
      <c r="Z33" cm="1">
        <f t="array" aca="1" ref="Z33" ca="1">CELL("contents", INDIRECT("J"&amp;CELL("contents", Z$1)+11))</f>
        <v>209635200</v>
      </c>
      <c r="AA33" cm="1">
        <f t="array" aca="1" ref="AA33" ca="1">CELL("contents", INDIRECT("J"&amp;CELL("contents", AA$1)+11))</f>
        <v>178587600</v>
      </c>
      <c r="AB33" cm="1">
        <f t="array" aca="1" ref="AB33" ca="1">CELL("contents", INDIRECT("J"&amp;CELL("contents", AB$1)+11))</f>
        <v>361072800</v>
      </c>
      <c r="AC33" cm="1">
        <f t="array" aca="1" ref="AC33" ca="1">CELL("contents", INDIRECT("J"&amp;CELL("contents", AC$1)+11))</f>
        <v>160119500</v>
      </c>
      <c r="AD33" cm="1">
        <f t="array" aca="1" ref="AD33" ca="1">CELL("contents", INDIRECT("J"&amp;CELL("contents", AD$1)+11))</f>
        <v>190950900</v>
      </c>
      <c r="AE33" cm="1">
        <f t="array" aca="1" ref="AE33" ca="1">CELL("contents", INDIRECT("J"&amp;CELL("contents", AE$1)+11))</f>
        <v>212707500</v>
      </c>
      <c r="AF33" cm="1">
        <f t="array" aca="1" ref="AF33" ca="1">CELL("contents", INDIRECT("J"&amp;CELL("contents", AF$1)+11))</f>
        <v>318028900</v>
      </c>
      <c r="AG33" cm="1">
        <f t="array" aca="1" ref="AG33" ca="1">CELL("contents", INDIRECT("J"&amp;CELL("contents", AG$1)+11))</f>
        <v>1947671800</v>
      </c>
      <c r="AH33" cm="1">
        <f t="array" aca="1" ref="AH33" ca="1">CELL("contents", INDIRECT("J"&amp;CELL("contents", AH$1)+11))</f>
        <v>2428429700</v>
      </c>
      <c r="AI33" cm="1">
        <f t="array" aca="1" ref="AI33" ca="1">CELL("contents", INDIRECT("J"&amp;CELL("contents", AI$1)+11))</f>
        <v>1679134800</v>
      </c>
      <c r="AJ33" cm="1">
        <f t="array" aca="1" ref="AJ33" ca="1">CELL("contents", INDIRECT("J"&amp;CELL("contents", AJ$1)+11))</f>
        <v>2362199200</v>
      </c>
      <c r="AK33" cm="1">
        <f t="array" aca="1" ref="AK33" ca="1">CELL("contents", INDIRECT("J"&amp;CELL("contents", AK$1)+11))</f>
        <v>3585303200</v>
      </c>
      <c r="AL33" cm="1">
        <f t="array" aca="1" ref="AL33" ca="1">CELL("contents", INDIRECT("J"&amp;CELL("contents", AL$1)+11))</f>
        <v>2041429800</v>
      </c>
      <c r="AM33" cm="1">
        <f t="array" aca="1" ref="AM33" ca="1">CELL("contents", INDIRECT("J"&amp;CELL("contents", AM$1)+11))</f>
        <v>3421908400</v>
      </c>
      <c r="AN33" cm="1">
        <f t="array" aca="1" ref="AN33" ca="1">CELL("contents", INDIRECT("J"&amp;CELL("contents", AN$1)+11))</f>
        <v>3808621500</v>
      </c>
      <c r="AO33" cm="1">
        <f t="array" aca="1" ref="AO33" ca="1">CELL("contents", INDIRECT("J"&amp;CELL("contents", AO$1)+11))</f>
        <v>3460189300</v>
      </c>
      <c r="AP33" cm="1">
        <f t="array" aca="1" ref="AP33" ca="1">CELL("contents", INDIRECT("J"&amp;CELL("contents", AP$1)+11))</f>
        <v>5090134500</v>
      </c>
      <c r="AQ33" cm="1">
        <f t="array" aca="1" ref="AQ33" ca="1">CELL("contents", INDIRECT("J"&amp;CELL("contents", AQ$1)+11))</f>
        <v>5423116000</v>
      </c>
      <c r="AR33" cm="1">
        <f t="array" aca="1" ref="AR33" ca="1">CELL("contents", INDIRECT("J"&amp;CELL("contents", AR$1)+11))</f>
        <v>5681698600</v>
      </c>
      <c r="AS33" cm="1">
        <f t="array" aca="1" ref="AS33" ca="1">CELL("contents", INDIRECT("J"&amp;CELL("contents", AS$1)+11))</f>
        <v>5836949200</v>
      </c>
      <c r="AT33" cm="1">
        <f t="array" aca="1" ref="AT33" ca="1">CELL("contents", INDIRECT("J"&amp;CELL("contents", AT$1)+11))</f>
        <v>6071294299</v>
      </c>
      <c r="AU33" cm="1">
        <f t="array" aca="1" ref="AU33" ca="1">CELL("contents", INDIRECT("J"&amp;CELL("contents", AU$1)+11))</f>
        <v>6790305600</v>
      </c>
      <c r="AV33" cm="1">
        <f t="array" aca="1" ref="AV33" ca="1">CELL("contents", INDIRECT("J"&amp;CELL("contents", AV$1)+11))</f>
        <v>6239762901</v>
      </c>
      <c r="AW33" cm="1">
        <f t="array" aca="1" ref="AW33" ca="1">CELL("contents", INDIRECT("J"&amp;CELL("contents", AW$1)+11))</f>
        <v>7034540300</v>
      </c>
      <c r="AX33" cm="1">
        <f t="array" aca="1" ref="AX33" ca="1">CELL("contents", INDIRECT("J"&amp;CELL("contents", AX$1)+11))</f>
        <v>8704135500</v>
      </c>
      <c r="AY33" cm="1">
        <f t="array" aca="1" ref="AY33" ca="1">CELL("contents", INDIRECT("J"&amp;CELL("contents", AY$1)+11))</f>
        <v>11017141499</v>
      </c>
      <c r="AZ33" cm="1">
        <f t="array" aca="1" ref="AZ33" ca="1">CELL("contents", INDIRECT("J"&amp;CELL("contents", AZ$1)+11))</f>
        <v>648070400</v>
      </c>
      <c r="BA33" cm="1">
        <f t="array" aca="1" ref="BA33" ca="1">CELL("contents", INDIRECT("J"&amp;CELL("contents", BA$1)+11))</f>
        <v>9520116000</v>
      </c>
      <c r="BB33" cm="1">
        <f t="array" aca="1" ref="BB33" ca="1">CELL("contents", INDIRECT("J"&amp;CELL("contents", BB$1)+11))</f>
        <v>8559833600</v>
      </c>
      <c r="BC33" cm="1">
        <f t="array" aca="1" ref="BC33" ca="1">CELL("contents", INDIRECT("J"&amp;CELL("contents", BC$1)+11))</f>
        <v>2410220599</v>
      </c>
      <c r="BD33" cm="1">
        <f t="array" aca="1" ref="BD33" ca="1">CELL("contents", INDIRECT("J"&amp;CELL("contents", BD$1)+11))</f>
        <v>7436382800</v>
      </c>
      <c r="BE33" cm="1">
        <f t="array" aca="1" ref="BE33" ca="1">CELL("contents", INDIRECT("J"&amp;CELL("contents", BE$1)+11))</f>
        <v>12966500900</v>
      </c>
      <c r="BF33" cm="1">
        <f t="array" aca="1" ref="BF33" ca="1">CELL("contents", INDIRECT("J"&amp;CELL("contents", BF$1)+11))</f>
        <v>4607418200</v>
      </c>
    </row>
    <row r="34" spans="1:58" x14ac:dyDescent="0.25">
      <c r="A34" s="1">
        <v>2.5000000000000001E-4</v>
      </c>
      <c r="B34">
        <v>1.0128205128205101</v>
      </c>
      <c r="C34">
        <v>234405</v>
      </c>
      <c r="D34">
        <v>9.5441074693570702E-2</v>
      </c>
      <c r="E34">
        <v>0.17480683998136601</v>
      </c>
      <c r="F34">
        <v>0.17655490838117899</v>
      </c>
      <c r="G34" s="1">
        <v>2.3650149920598199E-4</v>
      </c>
      <c r="H34">
        <v>0.174702591757043</v>
      </c>
      <c r="I34" s="1">
        <v>3.0129356681676101E-4</v>
      </c>
      <c r="J34">
        <v>8699049800</v>
      </c>
      <c r="K34">
        <v>500000</v>
      </c>
      <c r="L34">
        <v>6802096200</v>
      </c>
      <c r="M34">
        <v>0.17411938328615201</v>
      </c>
      <c r="N34">
        <v>0.10092938783409799</v>
      </c>
      <c r="O34">
        <v>0.123968299929297</v>
      </c>
      <c r="P34">
        <v>5.1686244565173102E-2</v>
      </c>
      <c r="R34" t="s">
        <v>46</v>
      </c>
      <c r="S34" cm="1">
        <f t="array" aca="1" ref="S34" ca="1">CELL("contents", INDIRECT("J"&amp;CELL("contents", S$1)+12))</f>
        <v>471800</v>
      </c>
      <c r="T34" cm="1">
        <f t="array" aca="1" ref="T34" ca="1">CELL("contents", INDIRECT("J"&amp;CELL("contents", T$1)+12))</f>
        <v>9572780800</v>
      </c>
      <c r="U34" cm="1">
        <f t="array" aca="1" ref="U34" ca="1">CELL("contents", INDIRECT("J"&amp;CELL("contents", U$1)+12))</f>
        <v>455039900</v>
      </c>
      <c r="V34" cm="1">
        <f t="array" aca="1" ref="V34" ca="1">CELL("contents", INDIRECT("J"&amp;CELL("contents", V$1)+12))</f>
        <v>259962500</v>
      </c>
      <c r="W34" cm="1">
        <f t="array" aca="1" ref="W34" ca="1">CELL("contents", INDIRECT("J"&amp;CELL("contents", W$1)+12))</f>
        <v>196474600</v>
      </c>
      <c r="X34" cm="1">
        <f t="array" aca="1" ref="X34" ca="1">CELL("contents", INDIRECT("J"&amp;CELL("contents", X$1)+12))</f>
        <v>188904300</v>
      </c>
      <c r="Y34" cm="1">
        <f t="array" aca="1" ref="Y34" ca="1">CELL("contents", INDIRECT("J"&amp;CELL("contents", Y$1)+12))</f>
        <v>233470000</v>
      </c>
      <c r="Z34" cm="1">
        <f t="array" aca="1" ref="Z34" ca="1">CELL("contents", INDIRECT("J"&amp;CELL("contents", Z$1)+12))</f>
        <v>220102700</v>
      </c>
      <c r="AA34" cm="1">
        <f t="array" aca="1" ref="AA34" ca="1">CELL("contents", INDIRECT("J"&amp;CELL("contents", AA$1)+12))</f>
        <v>140844700</v>
      </c>
      <c r="AB34" cm="1">
        <f t="array" aca="1" ref="AB34" ca="1">CELL("contents", INDIRECT("J"&amp;CELL("contents", AB$1)+12))</f>
        <v>194352300</v>
      </c>
      <c r="AC34" cm="1">
        <f t="array" aca="1" ref="AC34" ca="1">CELL("contents", INDIRECT("J"&amp;CELL("contents", AC$1)+12))</f>
        <v>574778400</v>
      </c>
      <c r="AD34" cm="1">
        <f t="array" aca="1" ref="AD34" ca="1">CELL("contents", INDIRECT("J"&amp;CELL("contents", AD$1)+12))</f>
        <v>1523959200</v>
      </c>
      <c r="AE34" cm="1">
        <f t="array" aca="1" ref="AE34" ca="1">CELL("contents", INDIRECT("J"&amp;CELL("contents", AE$1)+12))</f>
        <v>420308100</v>
      </c>
      <c r="AF34" cm="1">
        <f t="array" aca="1" ref="AF34" ca="1">CELL("contents", INDIRECT("J"&amp;CELL("contents", AF$1)+12))</f>
        <v>2131237300</v>
      </c>
      <c r="AG34" cm="1">
        <f t="array" aca="1" ref="AG34" ca="1">CELL("contents", INDIRECT("J"&amp;CELL("contents", AG$1)+12))</f>
        <v>349658100</v>
      </c>
      <c r="AH34" cm="1">
        <f t="array" aca="1" ref="AH34" ca="1">CELL("contents", INDIRECT("J"&amp;CELL("contents", AH$1)+12))</f>
        <v>1606222700</v>
      </c>
      <c r="AI34" cm="1">
        <f t="array" aca="1" ref="AI34" ca="1">CELL("contents", INDIRECT("J"&amp;CELL("contents", AI$1)+12))</f>
        <v>1478439000</v>
      </c>
      <c r="AJ34" cm="1">
        <f t="array" aca="1" ref="AJ34" ca="1">CELL("contents", INDIRECT("J"&amp;CELL("contents", AJ$1)+12))</f>
        <v>2876476900</v>
      </c>
      <c r="AK34" cm="1">
        <f t="array" aca="1" ref="AK34" ca="1">CELL("contents", INDIRECT("J"&amp;CELL("contents", AK$1)+12))</f>
        <v>2944043100</v>
      </c>
      <c r="AL34" cm="1">
        <f t="array" aca="1" ref="AL34" ca="1">CELL("contents", INDIRECT("J"&amp;CELL("contents", AL$1)+12))</f>
        <v>1434590100</v>
      </c>
      <c r="AM34" cm="1">
        <f t="array" aca="1" ref="AM34" ca="1">CELL("contents", INDIRECT("J"&amp;CELL("contents", AM$1)+12))</f>
        <v>1911227100</v>
      </c>
      <c r="AN34" cm="1">
        <f t="array" aca="1" ref="AN34" ca="1">CELL("contents", INDIRECT("J"&amp;CELL("contents", AN$1)+12))</f>
        <v>2677527500</v>
      </c>
      <c r="AO34" cm="1">
        <f t="array" aca="1" ref="AO34" ca="1">CELL("contents", INDIRECT("J"&amp;CELL("contents", AO$1)+12))</f>
        <v>2929111600</v>
      </c>
      <c r="AP34" cm="1">
        <f t="array" aca="1" ref="AP34" ca="1">CELL("contents", INDIRECT("J"&amp;CELL("contents", AP$1)+12))</f>
        <v>4773687900</v>
      </c>
      <c r="AQ34" cm="1">
        <f t="array" aca="1" ref="AQ34" ca="1">CELL("contents", INDIRECT("J"&amp;CELL("contents", AQ$1)+12))</f>
        <v>5413604800</v>
      </c>
      <c r="AR34" cm="1">
        <f t="array" aca="1" ref="AR34" ca="1">CELL("contents", INDIRECT("J"&amp;CELL("contents", AR$1)+12))</f>
        <v>6791770900</v>
      </c>
      <c r="AS34" cm="1">
        <f t="array" aca="1" ref="AS34" ca="1">CELL("contents", INDIRECT("J"&amp;CELL("contents", AS$1)+12))</f>
        <v>7245388899</v>
      </c>
      <c r="AT34" cm="1">
        <f t="array" aca="1" ref="AT34" ca="1">CELL("contents", INDIRECT("J"&amp;CELL("contents", AT$1)+12))</f>
        <v>6403762300</v>
      </c>
      <c r="AU34" cm="1">
        <f t="array" aca="1" ref="AU34" ca="1">CELL("contents", INDIRECT("J"&amp;CELL("contents", AU$1)+12))</f>
        <v>6860065100</v>
      </c>
      <c r="AV34" cm="1">
        <f t="array" aca="1" ref="AV34" ca="1">CELL("contents", INDIRECT("J"&amp;CELL("contents", AV$1)+12))</f>
        <v>8149654101</v>
      </c>
      <c r="AW34" cm="1">
        <f t="array" aca="1" ref="AW34" ca="1">CELL("contents", INDIRECT("J"&amp;CELL("contents", AW$1)+12))</f>
        <v>8055460601</v>
      </c>
      <c r="AX34" cm="1">
        <f t="array" aca="1" ref="AX34" ca="1">CELL("contents", INDIRECT("J"&amp;CELL("contents", AX$1)+12))</f>
        <v>8686224100</v>
      </c>
      <c r="AY34" cm="1">
        <f t="array" aca="1" ref="AY34" ca="1">CELL("contents", INDIRECT("J"&amp;CELL("contents", AY$1)+12))</f>
        <v>5652263799</v>
      </c>
      <c r="AZ34" cm="1">
        <f t="array" aca="1" ref="AZ34" ca="1">CELL("contents", INDIRECT("J"&amp;CELL("contents", AZ$1)+12))</f>
        <v>9159015800</v>
      </c>
      <c r="BA34" cm="1">
        <f t="array" aca="1" ref="BA34" ca="1">CELL("contents", INDIRECT("J"&amp;CELL("contents", BA$1)+12))</f>
        <v>9240239001</v>
      </c>
      <c r="BB34" cm="1">
        <f t="array" aca="1" ref="BB34" ca="1">CELL("contents", INDIRECT("J"&amp;CELL("contents", BB$1)+12))</f>
        <v>11011641699</v>
      </c>
      <c r="BC34" cm="1">
        <f t="array" aca="1" ref="BC34" ca="1">CELL("contents", INDIRECT("J"&amp;CELL("contents", BC$1)+12))</f>
        <v>11653337799</v>
      </c>
      <c r="BD34" cm="1">
        <f t="array" aca="1" ref="BD34" ca="1">CELL("contents", INDIRECT("J"&amp;CELL("contents", BD$1)+12))</f>
        <v>8135241901</v>
      </c>
      <c r="BE34" cm="1">
        <f t="array" aca="1" ref="BE34" ca="1">CELL("contents", INDIRECT("J"&amp;CELL("contents", BE$1)+12))</f>
        <v>13262403000</v>
      </c>
      <c r="BF34" cm="1">
        <f t="array" aca="1" ref="BF34" ca="1">CELL("contents", INDIRECT("J"&amp;CELL("contents", BF$1)+12))</f>
        <v>14219852301</v>
      </c>
    </row>
    <row r="35" spans="1:58" x14ac:dyDescent="0.25">
      <c r="A35" s="1">
        <v>1.25E-4</v>
      </c>
      <c r="B35">
        <v>1.0128205128205101</v>
      </c>
      <c r="C35">
        <v>278962</v>
      </c>
      <c r="D35">
        <v>7.4761031163578406E-2</v>
      </c>
      <c r="E35">
        <v>0.17477373492809001</v>
      </c>
      <c r="F35">
        <v>0.176521472277371</v>
      </c>
      <c r="G35" s="1">
        <v>2.2669465113311899E-4</v>
      </c>
      <c r="H35">
        <v>0.17470197348636701</v>
      </c>
      <c r="I35" s="1">
        <v>3.0190538489568801E-4</v>
      </c>
      <c r="J35">
        <v>10311884400</v>
      </c>
      <c r="K35">
        <v>500000</v>
      </c>
      <c r="L35">
        <v>6802096200</v>
      </c>
      <c r="M35">
        <v>0.17411938328615201</v>
      </c>
      <c r="N35">
        <v>0.10092938783409799</v>
      </c>
      <c r="O35">
        <v>0.123968299929297</v>
      </c>
      <c r="P35">
        <v>5.1686244565173102E-2</v>
      </c>
      <c r="R35" t="s">
        <v>47</v>
      </c>
      <c r="S35" cm="1">
        <f t="array" aca="1" ref="S35" ca="1">CELL("contents", INDIRECT("J"&amp;CELL("contents", S$1)+13))</f>
        <v>615000</v>
      </c>
      <c r="T35" cm="1">
        <f t="array" aca="1" ref="T35" ca="1">CELL("contents", INDIRECT("J"&amp;CELL("contents", T$1)+13))</f>
        <v>8699049800</v>
      </c>
      <c r="U35" cm="1">
        <f t="array" aca="1" ref="U35" ca="1">CELL("contents", INDIRECT("J"&amp;CELL("contents", U$1)+13))</f>
        <v>436692500</v>
      </c>
      <c r="V35" cm="1">
        <f t="array" aca="1" ref="V35" ca="1">CELL("contents", INDIRECT("J"&amp;CELL("contents", V$1)+13))</f>
        <v>294060600</v>
      </c>
      <c r="W35" cm="1">
        <f t="array" aca="1" ref="W35" ca="1">CELL("contents", INDIRECT("J"&amp;CELL("contents", W$1)+13))</f>
        <v>282583800</v>
      </c>
      <c r="X35" cm="1">
        <f t="array" aca="1" ref="X35" ca="1">CELL("contents", INDIRECT("J"&amp;CELL("contents", X$1)+13))</f>
        <v>204506300</v>
      </c>
      <c r="Y35" cm="1">
        <f t="array" aca="1" ref="Y35" ca="1">CELL("contents", INDIRECT("J"&amp;CELL("contents", Y$1)+13))</f>
        <v>222108500</v>
      </c>
      <c r="Z35" cm="1">
        <f t="array" aca="1" ref="Z35" ca="1">CELL("contents", INDIRECT("J"&amp;CELL("contents", Z$1)+13))</f>
        <v>262846800</v>
      </c>
      <c r="AA35" cm="1">
        <f t="array" aca="1" ref="AA35" ca="1">CELL("contents", INDIRECT("J"&amp;CELL("contents", AA$1)+13))</f>
        <v>168021600</v>
      </c>
      <c r="AB35" cm="1">
        <f t="array" aca="1" ref="AB35" ca="1">CELL("contents", INDIRECT("J"&amp;CELL("contents", AB$1)+13))</f>
        <v>243406500</v>
      </c>
      <c r="AC35" cm="1">
        <f t="array" aca="1" ref="AC35" ca="1">CELL("contents", INDIRECT("J"&amp;CELL("contents", AC$1)+13))</f>
        <v>132837100</v>
      </c>
      <c r="AD35" cm="1">
        <f t="array" aca="1" ref="AD35" ca="1">CELL("contents", INDIRECT("J"&amp;CELL("contents", AD$1)+13))</f>
        <v>182925800</v>
      </c>
      <c r="AE35" cm="1">
        <f t="array" aca="1" ref="AE35" ca="1">CELL("contents", INDIRECT("J"&amp;CELL("contents", AE$1)+13))</f>
        <v>171679400</v>
      </c>
      <c r="AF35" cm="1">
        <f t="array" aca="1" ref="AF35" ca="1">CELL("contents", INDIRECT("J"&amp;CELL("contents", AF$1)+13))</f>
        <v>676236400</v>
      </c>
      <c r="AG35" cm="1">
        <f t="array" aca="1" ref="AG35" ca="1">CELL("contents", INDIRECT("J"&amp;CELL("contents", AG$1)+13))</f>
        <v>1439412100</v>
      </c>
      <c r="AH35" cm="1">
        <f t="array" aca="1" ref="AH35" ca="1">CELL("contents", INDIRECT("J"&amp;CELL("contents", AH$1)+13))</f>
        <v>1274175000</v>
      </c>
      <c r="AI35" cm="1">
        <f t="array" aca="1" ref="AI35" ca="1">CELL("contents", INDIRECT("J"&amp;CELL("contents", AI$1)+13))</f>
        <v>992762300</v>
      </c>
      <c r="AJ35" cm="1">
        <f t="array" aca="1" ref="AJ35" ca="1">CELL("contents", INDIRECT("J"&amp;CELL("contents", AJ$1)+13))</f>
        <v>1886250800</v>
      </c>
      <c r="AK35" cm="1">
        <f t="array" aca="1" ref="AK35" ca="1">CELL("contents", INDIRECT("J"&amp;CELL("contents", AK$1)+13))</f>
        <v>3091923000</v>
      </c>
      <c r="AL35" cm="1">
        <f t="array" aca="1" ref="AL35" ca="1">CELL("contents", INDIRECT("J"&amp;CELL("contents", AL$1)+13))</f>
        <v>3070373600</v>
      </c>
      <c r="AM35" cm="1">
        <f t="array" aca="1" ref="AM35" ca="1">CELL("contents", INDIRECT("J"&amp;CELL("contents", AM$1)+13))</f>
        <v>3841058000</v>
      </c>
      <c r="AN35" cm="1">
        <f t="array" aca="1" ref="AN35" ca="1">CELL("contents", INDIRECT("J"&amp;CELL("contents", AN$1)+13))</f>
        <v>3175520200</v>
      </c>
      <c r="AO35" cm="1">
        <f t="array" aca="1" ref="AO35" ca="1">CELL("contents", INDIRECT("J"&amp;CELL("contents", AO$1)+13))</f>
        <v>2814260400</v>
      </c>
      <c r="AP35" cm="1">
        <f t="array" aca="1" ref="AP35" ca="1">CELL("contents", INDIRECT("J"&amp;CELL("contents", AP$1)+13))</f>
        <v>4729756900</v>
      </c>
      <c r="AQ35" cm="1">
        <f t="array" aca="1" ref="AQ35" ca="1">CELL("contents", INDIRECT("J"&amp;CELL("contents", AQ$1)+13))</f>
        <v>4612365200</v>
      </c>
      <c r="AR35" cm="1">
        <f t="array" aca="1" ref="AR35" ca="1">CELL("contents", INDIRECT("J"&amp;CELL("contents", AR$1)+13))</f>
        <v>6198608800</v>
      </c>
      <c r="AS35" cm="1">
        <f t="array" aca="1" ref="AS35" ca="1">CELL("contents", INDIRECT("J"&amp;CELL("contents", AS$1)+13))</f>
        <v>6545120000</v>
      </c>
      <c r="AT35" cm="1">
        <f t="array" aca="1" ref="AT35" ca="1">CELL("contents", INDIRECT("J"&amp;CELL("contents", AT$1)+13))</f>
        <v>5398532599</v>
      </c>
      <c r="AU35" cm="1">
        <f t="array" aca="1" ref="AU35" ca="1">CELL("contents", INDIRECT("J"&amp;CELL("contents", AU$1)+13))</f>
        <v>8188992400</v>
      </c>
      <c r="AV35" cm="1">
        <f t="array" aca="1" ref="AV35" ca="1">CELL("contents", INDIRECT("J"&amp;CELL("contents", AV$1)+13))</f>
        <v>6993527699</v>
      </c>
      <c r="AW35" cm="1">
        <f t="array" aca="1" ref="AW35" ca="1">CELL("contents", INDIRECT("J"&amp;CELL("contents", AW$1)+13))</f>
        <v>8392728400</v>
      </c>
      <c r="AX35" cm="1">
        <f t="array" aca="1" ref="AX35" ca="1">CELL("contents", INDIRECT("J"&amp;CELL("contents", AX$1)+13))</f>
        <v>9267833401</v>
      </c>
      <c r="AY35" cm="1">
        <f t="array" aca="1" ref="AY35" ca="1">CELL("contents", INDIRECT("J"&amp;CELL("contents", AY$1)+13))</f>
        <v>9241463001</v>
      </c>
      <c r="AZ35" cm="1">
        <f t="array" aca="1" ref="AZ35" ca="1">CELL("contents", INDIRECT("J"&amp;CELL("contents", AZ$1)+13))</f>
        <v>8748420600</v>
      </c>
      <c r="BA35" cm="1">
        <f t="array" aca="1" ref="BA35" ca="1">CELL("contents", INDIRECT("J"&amp;CELL("contents", BA$1)+13))</f>
        <v>8741754900</v>
      </c>
      <c r="BB35" cm="1">
        <f t="array" aca="1" ref="BB35" ca="1">CELL("contents", INDIRECT("J"&amp;CELL("contents", BB$1)+13))</f>
        <v>11471661501</v>
      </c>
      <c r="BC35" cm="1">
        <f t="array" aca="1" ref="BC35" ca="1">CELL("contents", INDIRECT("J"&amp;CELL("contents", BC$1)+13))</f>
        <v>12399654999</v>
      </c>
      <c r="BD35" cm="1">
        <f t="array" aca="1" ref="BD35" ca="1">CELL("contents", INDIRECT("J"&amp;CELL("contents", BD$1)+13))</f>
        <v>1233893901</v>
      </c>
      <c r="BE35" cm="1">
        <f t="array" aca="1" ref="BE35" ca="1">CELL("contents", INDIRECT("J"&amp;CELL("contents", BE$1)+13))</f>
        <v>13003879000</v>
      </c>
      <c r="BF35" cm="1">
        <f t="array" aca="1" ref="BF35" ca="1">CELL("contents", INDIRECT("J"&amp;CELL("contents", BF$1)+13))</f>
        <v>13790932000</v>
      </c>
    </row>
    <row r="36" spans="1:58" x14ac:dyDescent="0.25">
      <c r="A36" s="1">
        <v>6.2500000000000001E-5</v>
      </c>
      <c r="B36">
        <v>1.0128205128205101</v>
      </c>
      <c r="C36">
        <v>209189</v>
      </c>
      <c r="D36">
        <v>7.4814478806798507E-2</v>
      </c>
      <c r="E36">
        <v>0.17476575509507999</v>
      </c>
      <c r="F36">
        <v>0.17651341264603099</v>
      </c>
      <c r="G36" s="1">
        <v>2.2699481550963999E-4</v>
      </c>
      <c r="H36">
        <v>0.17470213339416299</v>
      </c>
      <c r="I36" s="1">
        <v>3.0174087751926401E-4</v>
      </c>
      <c r="J36">
        <v>7904672400</v>
      </c>
      <c r="K36">
        <v>500000</v>
      </c>
      <c r="L36">
        <v>6802096200</v>
      </c>
      <c r="M36">
        <v>0.17411938328615201</v>
      </c>
      <c r="N36">
        <v>0.10092938783409799</v>
      </c>
      <c r="O36">
        <v>0.123968299929297</v>
      </c>
      <c r="P36">
        <v>5.1686244565173102E-2</v>
      </c>
      <c r="R36" t="s">
        <v>48</v>
      </c>
      <c r="S36" cm="1">
        <f t="array" aca="1" ref="S36" ca="1">CELL("contents", INDIRECT("J"&amp;CELL("contents", S$1)+14))</f>
        <v>460400</v>
      </c>
      <c r="T36" cm="1">
        <f t="array" aca="1" ref="T36" ca="1">CELL("contents", INDIRECT("J"&amp;CELL("contents", T$1)+14))</f>
        <v>10311884400</v>
      </c>
      <c r="U36" cm="1">
        <f t="array" aca="1" ref="U36" ca="1">CELL("contents", INDIRECT("J"&amp;CELL("contents", U$1)+14))</f>
        <v>467861400</v>
      </c>
      <c r="V36" cm="1">
        <f t="array" aca="1" ref="V36" ca="1">CELL("contents", INDIRECT("J"&amp;CELL("contents", V$1)+14))</f>
        <v>307322700</v>
      </c>
      <c r="W36" cm="1">
        <f t="array" aca="1" ref="W36" ca="1">CELL("contents", INDIRECT("J"&amp;CELL("contents", W$1)+14))</f>
        <v>205183300</v>
      </c>
      <c r="X36" cm="1">
        <f t="array" aca="1" ref="X36" ca="1">CELL("contents", INDIRECT("J"&amp;CELL("contents", X$1)+14))</f>
        <v>224018600</v>
      </c>
      <c r="Y36" cm="1">
        <f t="array" aca="1" ref="Y36" ca="1">CELL("contents", INDIRECT("J"&amp;CELL("contents", Y$1)+14))</f>
        <v>252969600</v>
      </c>
      <c r="Z36" cm="1">
        <f t="array" aca="1" ref="Z36" ca="1">CELL("contents", INDIRECT("J"&amp;CELL("contents", Z$1)+14))</f>
        <v>199773100</v>
      </c>
      <c r="AA36" cm="1">
        <f t="array" aca="1" ref="AA36" ca="1">CELL("contents", INDIRECT("J"&amp;CELL("contents", AA$1)+14))</f>
        <v>186412100</v>
      </c>
      <c r="AB36" cm="1">
        <f t="array" aca="1" ref="AB36" ca="1">CELL("contents", INDIRECT("J"&amp;CELL("contents", AB$1)+14))</f>
        <v>260960300</v>
      </c>
      <c r="AC36" cm="1">
        <f t="array" aca="1" ref="AC36" ca="1">CELL("contents", INDIRECT("J"&amp;CELL("contents", AC$1)+14))</f>
        <v>232847200</v>
      </c>
      <c r="AD36" cm="1">
        <f t="array" aca="1" ref="AD36" ca="1">CELL("contents", INDIRECT("J"&amp;CELL("contents", AD$1)+14))</f>
        <v>582551300</v>
      </c>
      <c r="AE36" cm="1">
        <f t="array" aca="1" ref="AE36" ca="1">CELL("contents", INDIRECT("J"&amp;CELL("contents", AE$1)+14))</f>
        <v>285401500</v>
      </c>
      <c r="AF36" cm="1">
        <f t="array" aca="1" ref="AF36" ca="1">CELL("contents", INDIRECT("J"&amp;CELL("contents", AF$1)+14))</f>
        <v>945252200</v>
      </c>
      <c r="AG36" cm="1">
        <f t="array" aca="1" ref="AG36" ca="1">CELL("contents", INDIRECT("J"&amp;CELL("contents", AG$1)+14))</f>
        <v>1170115800</v>
      </c>
      <c r="AH36" cm="1">
        <f t="array" aca="1" ref="AH36" ca="1">CELL("contents", INDIRECT("J"&amp;CELL("contents", AH$1)+14))</f>
        <v>2525131700</v>
      </c>
      <c r="AI36" cm="1">
        <f t="array" aca="1" ref="AI36" ca="1">CELL("contents", INDIRECT("J"&amp;CELL("contents", AI$1)+14))</f>
        <v>2090108100</v>
      </c>
      <c r="AJ36" cm="1">
        <f t="array" aca="1" ref="AJ36" ca="1">CELL("contents", INDIRECT("J"&amp;CELL("contents", AJ$1)+14))</f>
        <v>1496890600</v>
      </c>
      <c r="AK36" cm="1">
        <f t="array" aca="1" ref="AK36" ca="1">CELL("contents", INDIRECT("J"&amp;CELL("contents", AK$1)+14))</f>
        <v>3157916300</v>
      </c>
      <c r="AL36" cm="1">
        <f t="array" aca="1" ref="AL36" ca="1">CELL("contents", INDIRECT("J"&amp;CELL("contents", AL$1)+14))</f>
        <v>3798077000</v>
      </c>
      <c r="AM36" cm="1">
        <f t="array" aca="1" ref="AM36" ca="1">CELL("contents", INDIRECT("J"&amp;CELL("contents", AM$1)+14))</f>
        <v>3560321500</v>
      </c>
      <c r="AN36" cm="1">
        <f t="array" aca="1" ref="AN36" ca="1">CELL("contents", INDIRECT("J"&amp;CELL("contents", AN$1)+14))</f>
        <v>4217941900</v>
      </c>
      <c r="AO36" cm="1">
        <f t="array" aca="1" ref="AO36" ca="1">CELL("contents", INDIRECT("J"&amp;CELL("contents", AO$1)+14))</f>
        <v>4504882300</v>
      </c>
      <c r="AP36" cm="1">
        <f t="array" aca="1" ref="AP36" ca="1">CELL("contents", INDIRECT("J"&amp;CELL("contents", AP$1)+14))</f>
        <v>5052780800</v>
      </c>
      <c r="AQ36" cm="1">
        <f t="array" aca="1" ref="AQ36" ca="1">CELL("contents", INDIRECT("J"&amp;CELL("contents", AQ$1)+14))</f>
        <v>5432044900</v>
      </c>
      <c r="AR36" cm="1">
        <f t="array" aca="1" ref="AR36" ca="1">CELL("contents", INDIRECT("J"&amp;CELL("contents", AR$1)+14))</f>
        <v>2874896700</v>
      </c>
      <c r="AS36" cm="1">
        <f t="array" aca="1" ref="AS36" ca="1">CELL("contents", INDIRECT("J"&amp;CELL("contents", AS$1)+14))</f>
        <v>7556696000</v>
      </c>
      <c r="AT36" cm="1">
        <f t="array" aca="1" ref="AT36" ca="1">CELL("contents", INDIRECT("J"&amp;CELL("contents", AT$1)+14))</f>
        <v>6274096500</v>
      </c>
      <c r="AU36" cm="1">
        <f t="array" aca="1" ref="AU36" ca="1">CELL("contents", INDIRECT("J"&amp;CELL("contents", AU$1)+14))</f>
        <v>4209758300</v>
      </c>
      <c r="AV36" cm="1">
        <f t="array" aca="1" ref="AV36" ca="1">CELL("contents", INDIRECT("J"&amp;CELL("contents", AV$1)+14))</f>
        <v>6623550400</v>
      </c>
      <c r="AW36" cm="1">
        <f t="array" aca="1" ref="AW36" ca="1">CELL("contents", INDIRECT("J"&amp;CELL("contents", AW$1)+14))</f>
        <v>7112462400</v>
      </c>
      <c r="AX36" cm="1">
        <f t="array" aca="1" ref="AX36" ca="1">CELL("contents", INDIRECT("J"&amp;CELL("contents", AX$1)+14))</f>
        <v>6452491001</v>
      </c>
      <c r="AY36" cm="1">
        <f t="array" aca="1" ref="AY36" ca="1">CELL("contents", INDIRECT("J"&amp;CELL("contents", AY$1)+14))</f>
        <v>9786638700</v>
      </c>
      <c r="AZ36" cm="1">
        <f t="array" aca="1" ref="AZ36" ca="1">CELL("contents", INDIRECT("J"&amp;CELL("contents", AZ$1)+14))</f>
        <v>8835523001</v>
      </c>
      <c r="BA36" cm="1">
        <f t="array" aca="1" ref="BA36" ca="1">CELL("contents", INDIRECT("J"&amp;CELL("contents", BA$1)+14))</f>
        <v>10543944899</v>
      </c>
      <c r="BB36" cm="1">
        <f t="array" aca="1" ref="BB36" ca="1">CELL("contents", INDIRECT("J"&amp;CELL("contents", BB$1)+14))</f>
        <v>6443366199</v>
      </c>
      <c r="BC36" cm="1">
        <f t="array" aca="1" ref="BC36" ca="1">CELL("contents", INDIRECT("J"&amp;CELL("contents", BC$1)+14))</f>
        <v>10521871799</v>
      </c>
      <c r="BD36" cm="1">
        <f t="array" aca="1" ref="BD36" ca="1">CELL("contents", INDIRECT("J"&amp;CELL("contents", BD$1)+14))</f>
        <v>13282072001</v>
      </c>
      <c r="BE36" cm="1">
        <f t="array" aca="1" ref="BE36" ca="1">CELL("contents", INDIRECT("J"&amp;CELL("contents", BE$1)+14))</f>
        <v>13445780299</v>
      </c>
      <c r="BF36" cm="1">
        <f t="array" aca="1" ref="BF36" ca="1">CELL("contents", INDIRECT("J"&amp;CELL("contents", BF$1)+14))</f>
        <v>13824239600</v>
      </c>
    </row>
    <row r="37" spans="1:58" x14ac:dyDescent="0.25">
      <c r="A37" s="1">
        <v>3.1250000000000001E-5</v>
      </c>
      <c r="B37">
        <v>1.0128205128205101</v>
      </c>
      <c r="C37">
        <v>227091</v>
      </c>
      <c r="D37">
        <v>9.8104227159238305E-2</v>
      </c>
      <c r="E37">
        <v>0.174874570801659</v>
      </c>
      <c r="F37">
        <v>0.176623316509676</v>
      </c>
      <c r="G37" s="1">
        <v>2.19468948579049E-4</v>
      </c>
      <c r="H37">
        <v>0.174699431038458</v>
      </c>
      <c r="I37" s="1">
        <v>3.0450526910210502E-4</v>
      </c>
      <c r="J37">
        <v>8539483500</v>
      </c>
      <c r="K37">
        <v>500000</v>
      </c>
      <c r="L37">
        <v>6802096200</v>
      </c>
      <c r="M37">
        <v>0.17411938328615201</v>
      </c>
      <c r="N37">
        <v>0.10092938783409799</v>
      </c>
      <c r="O37">
        <v>0.123968299929297</v>
      </c>
      <c r="P37">
        <v>5.1686244565173102E-2</v>
      </c>
      <c r="R37" t="s">
        <v>49</v>
      </c>
      <c r="S37" cm="1">
        <f t="array" aca="1" ref="S37" ca="1">CELL("contents", INDIRECT("J"&amp;CELL("contents", S$1)+15))</f>
        <v>475800</v>
      </c>
      <c r="T37" cm="1">
        <f t="array" aca="1" ref="T37" ca="1">CELL("contents", INDIRECT("J"&amp;CELL("contents", T$1)+15))</f>
        <v>7904672400</v>
      </c>
      <c r="U37" cm="1">
        <f t="array" aca="1" ref="U37" ca="1">CELL("contents", INDIRECT("J"&amp;CELL("contents", U$1)+15))</f>
        <v>365368200</v>
      </c>
      <c r="V37" cm="1">
        <f t="array" aca="1" ref="V37" ca="1">CELL("contents", INDIRECT("J"&amp;CELL("contents", V$1)+15))</f>
        <v>208192000</v>
      </c>
      <c r="W37" cm="1">
        <f t="array" aca="1" ref="W37" ca="1">CELL("contents", INDIRECT("J"&amp;CELL("contents", W$1)+15))</f>
        <v>236482900</v>
      </c>
      <c r="X37" cm="1">
        <f t="array" aca="1" ref="X37" ca="1">CELL("contents", INDIRECT("J"&amp;CELL("contents", X$1)+15))</f>
        <v>207373900</v>
      </c>
      <c r="Y37" cm="1">
        <f t="array" aca="1" ref="Y37" ca="1">CELL("contents", INDIRECT("J"&amp;CELL("contents", Y$1)+15))</f>
        <v>188898800</v>
      </c>
      <c r="Z37" cm="1">
        <f t="array" aca="1" ref="Z37" ca="1">CELL("contents", INDIRECT("J"&amp;CELL("contents", Z$1)+15))</f>
        <v>224892100</v>
      </c>
      <c r="AA37" cm="1">
        <f t="array" aca="1" ref="AA37" ca="1">CELL("contents", INDIRECT("J"&amp;CELL("contents", AA$1)+15))</f>
        <v>195032500</v>
      </c>
      <c r="AB37" cm="1">
        <f t="array" aca="1" ref="AB37" ca="1">CELL("contents", INDIRECT("J"&amp;CELL("contents", AB$1)+15))</f>
        <v>247119100</v>
      </c>
      <c r="AC37" cm="1">
        <f t="array" aca="1" ref="AC37" ca="1">CELL("contents", INDIRECT("J"&amp;CELL("contents", AC$1)+15))</f>
        <v>211776300</v>
      </c>
      <c r="AD37" cm="1">
        <f t="array" aca="1" ref="AD37" ca="1">CELL("contents", INDIRECT("J"&amp;CELL("contents", AD$1)+15))</f>
        <v>225269800</v>
      </c>
      <c r="AE37" cm="1">
        <f t="array" aca="1" ref="AE37" ca="1">CELL("contents", INDIRECT("J"&amp;CELL("contents", AE$1)+15))</f>
        <v>332985100</v>
      </c>
      <c r="AF37" cm="1">
        <f t="array" aca="1" ref="AF37" ca="1">CELL("contents", INDIRECT("J"&amp;CELL("contents", AF$1)+15))</f>
        <v>1845324700</v>
      </c>
      <c r="AG37" cm="1">
        <f t="array" aca="1" ref="AG37" ca="1">CELL("contents", INDIRECT("J"&amp;CELL("contents", AG$1)+15))</f>
        <v>1763853600</v>
      </c>
      <c r="AH37" cm="1">
        <f t="array" aca="1" ref="AH37" ca="1">CELL("contents", INDIRECT("J"&amp;CELL("contents", AH$1)+15))</f>
        <v>2461293100</v>
      </c>
      <c r="AI37" cm="1">
        <f t="array" aca="1" ref="AI37" ca="1">CELL("contents", INDIRECT("J"&amp;CELL("contents", AI$1)+15))</f>
        <v>2609388600</v>
      </c>
      <c r="AJ37" cm="1">
        <f t="array" aca="1" ref="AJ37" ca="1">CELL("contents", INDIRECT("J"&amp;CELL("contents", AJ$1)+15))</f>
        <v>2964533100</v>
      </c>
      <c r="AK37" cm="1">
        <f t="array" aca="1" ref="AK37" ca="1">CELL("contents", INDIRECT("J"&amp;CELL("contents", AK$1)+15))</f>
        <v>3758677900</v>
      </c>
      <c r="AL37" cm="1">
        <f t="array" aca="1" ref="AL37" ca="1">CELL("contents", INDIRECT("J"&amp;CELL("contents", AL$1)+15))</f>
        <v>1129612700</v>
      </c>
      <c r="AM37" cm="1">
        <f t="array" aca="1" ref="AM37" ca="1">CELL("contents", INDIRECT("J"&amp;CELL("contents", AM$1)+15))</f>
        <v>2304528300</v>
      </c>
      <c r="AN37" cm="1">
        <f t="array" aca="1" ref="AN37" ca="1">CELL("contents", INDIRECT("J"&amp;CELL("contents", AN$1)+15))</f>
        <v>4469811200</v>
      </c>
      <c r="AO37" cm="1">
        <f t="array" aca="1" ref="AO37" ca="1">CELL("contents", INDIRECT("J"&amp;CELL("contents", AO$1)+15))</f>
        <v>369079700</v>
      </c>
      <c r="AP37" cm="1">
        <f t="array" aca="1" ref="AP37" ca="1">CELL("contents", INDIRECT("J"&amp;CELL("contents", AP$1)+15))</f>
        <v>5660090200</v>
      </c>
      <c r="AQ37" cm="1">
        <f t="array" aca="1" ref="AQ37" ca="1">CELL("contents", INDIRECT("J"&amp;CELL("contents", AQ$1)+15))</f>
        <v>5957101700</v>
      </c>
      <c r="AR37" cm="1">
        <f t="array" aca="1" ref="AR37" ca="1">CELL("contents", INDIRECT("J"&amp;CELL("contents", AR$1)+15))</f>
        <v>5786749900</v>
      </c>
      <c r="AS37" cm="1">
        <f t="array" aca="1" ref="AS37" ca="1">CELL("contents", INDIRECT("J"&amp;CELL("contents", AS$1)+15))</f>
        <v>7032660101</v>
      </c>
      <c r="AT37" cm="1">
        <f t="array" aca="1" ref="AT37" ca="1">CELL("contents", INDIRECT("J"&amp;CELL("contents", AT$1)+15))</f>
        <v>7359903500</v>
      </c>
      <c r="AU37" cm="1">
        <f t="array" aca="1" ref="AU37" ca="1">CELL("contents", INDIRECT("J"&amp;CELL("contents", AU$1)+15))</f>
        <v>4328755501</v>
      </c>
      <c r="AV37" cm="1">
        <f t="array" aca="1" ref="AV37" ca="1">CELL("contents", INDIRECT("J"&amp;CELL("contents", AV$1)+15))</f>
        <v>6135219200</v>
      </c>
      <c r="AW37" cm="1">
        <f t="array" aca="1" ref="AW37" ca="1">CELL("contents", INDIRECT("J"&amp;CELL("contents", AW$1)+15))</f>
        <v>8783718199</v>
      </c>
      <c r="AX37" cm="1">
        <f t="array" aca="1" ref="AX37" ca="1">CELL("contents", INDIRECT("J"&amp;CELL("contents", AX$1)+15))</f>
        <v>5848686200</v>
      </c>
      <c r="AY37" cm="1">
        <f t="array" aca="1" ref="AY37" ca="1">CELL("contents", INDIRECT("J"&amp;CELL("contents", AY$1)+15))</f>
        <v>9201796500</v>
      </c>
      <c r="AZ37" cm="1">
        <f t="array" aca="1" ref="AZ37" ca="1">CELL("contents", INDIRECT("J"&amp;CELL("contents", AZ$1)+15))</f>
        <v>10525440700</v>
      </c>
      <c r="BA37" cm="1">
        <f t="array" aca="1" ref="BA37" ca="1">CELL("contents", INDIRECT("J"&amp;CELL("contents", BA$1)+15))</f>
        <v>9771714801</v>
      </c>
      <c r="BB37" cm="1">
        <f t="array" aca="1" ref="BB37" ca="1">CELL("contents", INDIRECT("J"&amp;CELL("contents", BB$1)+15))</f>
        <v>9578006001</v>
      </c>
      <c r="BC37" cm="1">
        <f t="array" aca="1" ref="BC37" ca="1">CELL("contents", INDIRECT("J"&amp;CELL("contents", BC$1)+15))</f>
        <v>12157824899</v>
      </c>
      <c r="BD37" cm="1">
        <f t="array" aca="1" ref="BD37" ca="1">CELL("contents", INDIRECT("J"&amp;CELL("contents", BD$1)+15))</f>
        <v>12763705900</v>
      </c>
      <c r="BE37" cm="1">
        <f t="array" aca="1" ref="BE37" ca="1">CELL("contents", INDIRECT("J"&amp;CELL("contents", BE$1)+15))</f>
        <v>7575763800</v>
      </c>
      <c r="BF37" cm="1">
        <f t="array" aca="1" ref="BF37" ca="1">CELL("contents", INDIRECT("J"&amp;CELL("contents", BF$1)+15))</f>
        <v>15305911100</v>
      </c>
    </row>
    <row r="38" spans="1:58" x14ac:dyDescent="0.25">
      <c r="A38" s="1">
        <v>1.5625E-5</v>
      </c>
      <c r="B38">
        <v>1.0128205128205101</v>
      </c>
      <c r="C38">
        <v>197788</v>
      </c>
      <c r="D38">
        <v>0.111012152335492</v>
      </c>
      <c r="E38">
        <v>0.17476781616724299</v>
      </c>
      <c r="F38">
        <v>0.176515494328916</v>
      </c>
      <c r="G38" s="1">
        <v>2.1951575608214401E-4</v>
      </c>
      <c r="H38">
        <v>0.17469937587307099</v>
      </c>
      <c r="I38" s="1">
        <v>3.0456605000302601E-4</v>
      </c>
      <c r="J38">
        <v>7446456700</v>
      </c>
      <c r="K38">
        <v>500000</v>
      </c>
      <c r="L38">
        <v>6802096200</v>
      </c>
      <c r="M38">
        <v>0.17411938328615201</v>
      </c>
      <c r="N38">
        <v>0.10092938783409799</v>
      </c>
      <c r="O38">
        <v>0.123968299929297</v>
      </c>
      <c r="P38">
        <v>5.1686244565173102E-2</v>
      </c>
      <c r="R38" t="s">
        <v>50</v>
      </c>
      <c r="S38" cm="1">
        <f t="array" aca="1" ref="S38" ca="1">CELL("contents", INDIRECT("J"&amp;CELL("contents", S$1)+16))</f>
        <v>784300</v>
      </c>
      <c r="T38" cm="1">
        <f t="array" aca="1" ref="T38" ca="1">CELL("contents", INDIRECT("J"&amp;CELL("contents", T$1)+16))</f>
        <v>8539483500</v>
      </c>
      <c r="U38" cm="1">
        <f t="array" aca="1" ref="U38" ca="1">CELL("contents", INDIRECT("J"&amp;CELL("contents", U$1)+16))</f>
        <v>465095600</v>
      </c>
      <c r="V38" cm="1">
        <f t="array" aca="1" ref="V38" ca="1">CELL("contents", INDIRECT("J"&amp;CELL("contents", V$1)+16))</f>
        <v>305954900</v>
      </c>
      <c r="W38" cm="1">
        <f t="array" aca="1" ref="W38" ca="1">CELL("contents", INDIRECT("J"&amp;CELL("contents", W$1)+16))</f>
        <v>249640500</v>
      </c>
      <c r="X38" cm="1">
        <f t="array" aca="1" ref="X38" ca="1">CELL("contents", INDIRECT("J"&amp;CELL("contents", X$1)+16))</f>
        <v>255626400</v>
      </c>
      <c r="Y38" cm="1">
        <f t="array" aca="1" ref="Y38" ca="1">CELL("contents", INDIRECT("J"&amp;CELL("contents", Y$1)+16))</f>
        <v>220744600</v>
      </c>
      <c r="Z38" cm="1">
        <f t="array" aca="1" ref="Z38" ca="1">CELL("contents", INDIRECT("J"&amp;CELL("contents", Z$1)+16))</f>
        <v>265299600</v>
      </c>
      <c r="AA38" cm="1">
        <f t="array" aca="1" ref="AA38" ca="1">CELL("contents", INDIRECT("J"&amp;CELL("contents", AA$1)+16))</f>
        <v>252605400</v>
      </c>
      <c r="AB38" cm="1">
        <f t="array" aca="1" ref="AB38" ca="1">CELL("contents", INDIRECT("J"&amp;CELL("contents", AB$1)+16))</f>
        <v>335938400</v>
      </c>
      <c r="AC38" cm="1">
        <f t="array" aca="1" ref="AC38" ca="1">CELL("contents", INDIRECT("J"&amp;CELL("contents", AC$1)+16))</f>
        <v>744578500</v>
      </c>
      <c r="AD38" cm="1">
        <f t="array" aca="1" ref="AD38" ca="1">CELL("contents", INDIRECT("J"&amp;CELL("contents", AD$1)+16))</f>
        <v>307260900</v>
      </c>
      <c r="AE38" cm="1">
        <f t="array" aca="1" ref="AE38" ca="1">CELL("contents", INDIRECT("J"&amp;CELL("contents", AE$1)+16))</f>
        <v>416764800</v>
      </c>
      <c r="AF38" cm="1">
        <f t="array" aca="1" ref="AF38" ca="1">CELL("contents", INDIRECT("J"&amp;CELL("contents", AF$1)+16))</f>
        <v>758136000</v>
      </c>
      <c r="AG38" cm="1">
        <f t="array" aca="1" ref="AG38" ca="1">CELL("contents", INDIRECT("J"&amp;CELL("contents", AG$1)+16))</f>
        <v>1279904300</v>
      </c>
      <c r="AH38" cm="1">
        <f t="array" aca="1" ref="AH38" ca="1">CELL("contents", INDIRECT("J"&amp;CELL("contents", AH$1)+16))</f>
        <v>315024000</v>
      </c>
      <c r="AI38" cm="1">
        <f t="array" aca="1" ref="AI38" ca="1">CELL("contents", INDIRECT("J"&amp;CELL("contents", AI$1)+16))</f>
        <v>181965600</v>
      </c>
      <c r="AJ38" cm="1">
        <f t="array" aca="1" ref="AJ38" ca="1">CELL("contents", INDIRECT("J"&amp;CELL("contents", AJ$1)+16))</f>
        <v>414546100</v>
      </c>
      <c r="AK38" cm="1">
        <f t="array" aca="1" ref="AK38" ca="1">CELL("contents", INDIRECT("J"&amp;CELL("contents", AK$1)+16))</f>
        <v>448716500</v>
      </c>
      <c r="AL38" cm="1">
        <f t="array" aca="1" ref="AL38" ca="1">CELL("contents", INDIRECT("J"&amp;CELL("contents", AL$1)+16))</f>
        <v>322715600</v>
      </c>
      <c r="AM38" cm="1">
        <f t="array" aca="1" ref="AM38" ca="1">CELL("contents", INDIRECT("J"&amp;CELL("contents", AM$1)+16))</f>
        <v>617460900</v>
      </c>
      <c r="AN38" cm="1">
        <f t="array" aca="1" ref="AN38" ca="1">CELL("contents", INDIRECT("J"&amp;CELL("contents", AN$1)+16))</f>
        <v>3835263700</v>
      </c>
      <c r="AO38" cm="1">
        <f t="array" aca="1" ref="AO38" ca="1">CELL("contents", INDIRECT("J"&amp;CELL("contents", AO$1)+16))</f>
        <v>446196800</v>
      </c>
      <c r="AP38" cm="1">
        <f t="array" aca="1" ref="AP38" ca="1">CELL("contents", INDIRECT("J"&amp;CELL("contents", AP$1)+16))</f>
        <v>4139449000</v>
      </c>
      <c r="AQ38" cm="1">
        <f t="array" aca="1" ref="AQ38" ca="1">CELL("contents", INDIRECT("J"&amp;CELL("contents", AQ$1)+16))</f>
        <v>2816283100</v>
      </c>
      <c r="AR38" cm="1">
        <f t="array" aca="1" ref="AR38" ca="1">CELL("contents", INDIRECT("J"&amp;CELL("contents", AR$1)+16))</f>
        <v>5192679300</v>
      </c>
      <c r="AS38" cm="1">
        <f t="array" aca="1" ref="AS38" ca="1">CELL("contents", INDIRECT("J"&amp;CELL("contents", AS$1)+16))</f>
        <v>2065594800</v>
      </c>
      <c r="AT38" cm="1">
        <f t="array" aca="1" ref="AT38" ca="1">CELL("contents", INDIRECT("J"&amp;CELL("contents", AT$1)+16))</f>
        <v>8211323901</v>
      </c>
      <c r="AU38" cm="1">
        <f t="array" aca="1" ref="AU38" ca="1">CELL("contents", INDIRECT("J"&amp;CELL("contents", AU$1)+16))</f>
        <v>2228144199</v>
      </c>
      <c r="AV38" cm="1">
        <f t="array" aca="1" ref="AV38" ca="1">CELL("contents", INDIRECT("J"&amp;CELL("contents", AV$1)+16))</f>
        <v>331213600</v>
      </c>
      <c r="AW38" cm="1">
        <f t="array" aca="1" ref="AW38" ca="1">CELL("contents", INDIRECT("J"&amp;CELL("contents", AW$1)+16))</f>
        <v>7859054300</v>
      </c>
      <c r="AX38" cm="1">
        <f t="array" aca="1" ref="AX38" ca="1">CELL("contents", INDIRECT("J"&amp;CELL("contents", AX$1)+16))</f>
        <v>9952877800</v>
      </c>
      <c r="AY38" cm="1">
        <f t="array" aca="1" ref="AY38" ca="1">CELL("contents", INDIRECT("J"&amp;CELL("contents", AY$1)+16))</f>
        <v>5574935800</v>
      </c>
      <c r="AZ38" cm="1">
        <f t="array" aca="1" ref="AZ38" ca="1">CELL("contents", INDIRECT("J"&amp;CELL("contents", AZ$1)+16))</f>
        <v>10696188299</v>
      </c>
      <c r="BA38" cm="1">
        <f t="array" aca="1" ref="BA38" ca="1">CELL("contents", INDIRECT("J"&amp;CELL("contents", BA$1)+16))</f>
        <v>5979882300</v>
      </c>
      <c r="BB38" cm="1">
        <f t="array" aca="1" ref="BB38" ca="1">CELL("contents", INDIRECT("J"&amp;CELL("contents", BB$1)+16))</f>
        <v>846299100</v>
      </c>
      <c r="BC38" cm="1">
        <f t="array" aca="1" ref="BC38" ca="1">CELL("contents", INDIRECT("J"&amp;CELL("contents", BC$1)+16))</f>
        <v>11974827699</v>
      </c>
      <c r="BD38" cm="1">
        <f t="array" aca="1" ref="BD38" ca="1">CELL("contents", INDIRECT("J"&amp;CELL("contents", BD$1)+16))</f>
        <v>11391641899</v>
      </c>
      <c r="BE38" cm="1">
        <f t="array" aca="1" ref="BE38" ca="1">CELL("contents", INDIRECT("J"&amp;CELL("contents", BE$1)+16))</f>
        <v>10888328000</v>
      </c>
      <c r="BF38" cm="1">
        <f t="array" aca="1" ref="BF38" ca="1">CELL("contents", INDIRECT("J"&amp;CELL("contents", BF$1)+16))</f>
        <v>14315635300</v>
      </c>
    </row>
    <row r="39" spans="1:58" x14ac:dyDescent="0.25">
      <c r="A39" t="s">
        <v>0</v>
      </c>
      <c r="B39">
        <v>1.52564102564102</v>
      </c>
      <c r="C39">
        <v>64841</v>
      </c>
      <c r="D39">
        <v>7.4888783097792302E-2</v>
      </c>
      <c r="E39">
        <v>0.174788016632278</v>
      </c>
      <c r="F39">
        <v>0.17653589679860099</v>
      </c>
      <c r="G39" s="1">
        <v>5.5197459435607499E-5</v>
      </c>
      <c r="H39">
        <v>0.174932061591074</v>
      </c>
      <c r="I39" s="1">
        <v>1.03765002136317E-4</v>
      </c>
      <c r="J39">
        <v>837811000</v>
      </c>
      <c r="R39" t="s">
        <v>51</v>
      </c>
      <c r="S39" cm="1">
        <f t="array" aca="1" ref="S39" ca="1">CELL("contents", INDIRECT("J"&amp;CELL("contents", S$1)+17))</f>
        <v>441200</v>
      </c>
      <c r="T39" cm="1">
        <f t="array" aca="1" ref="T39" ca="1">CELL("contents", INDIRECT("J"&amp;CELL("contents", T$1)+17))</f>
        <v>7446456700</v>
      </c>
      <c r="U39" cm="1">
        <f t="array" aca="1" ref="U39" ca="1">CELL("contents", INDIRECT("J"&amp;CELL("contents", U$1)+17))</f>
        <v>269220200</v>
      </c>
      <c r="V39" cm="1">
        <f t="array" aca="1" ref="V39" ca="1">CELL("contents", INDIRECT("J"&amp;CELL("contents", V$1)+17))</f>
        <v>314265500</v>
      </c>
      <c r="W39" cm="1">
        <f t="array" aca="1" ref="W39" ca="1">CELL("contents", INDIRECT("J"&amp;CELL("contents", W$1)+17))</f>
        <v>249470600</v>
      </c>
      <c r="X39" cm="1">
        <f t="array" aca="1" ref="X39" ca="1">CELL("contents", INDIRECT("J"&amp;CELL("contents", X$1)+17))</f>
        <v>263709600</v>
      </c>
      <c r="Y39" cm="1">
        <f t="array" aca="1" ref="Y39" ca="1">CELL("contents", INDIRECT("J"&amp;CELL("contents", Y$1)+17))</f>
        <v>225703000</v>
      </c>
      <c r="Z39" cm="1">
        <f t="array" aca="1" ref="Z39" ca="1">CELL("contents", INDIRECT("J"&amp;CELL("contents", Z$1)+17))</f>
        <v>278968100</v>
      </c>
      <c r="AA39" cm="1">
        <f t="array" aca="1" ref="AA39" ca="1">CELL("contents", INDIRECT("J"&amp;CELL("contents", AA$1)+17))</f>
        <v>253065300</v>
      </c>
      <c r="AB39" cm="1">
        <f t="array" aca="1" ref="AB39" ca="1">CELL("contents", INDIRECT("J"&amp;CELL("contents", AB$1)+17))</f>
        <v>311990800</v>
      </c>
      <c r="AC39" cm="1">
        <f t="array" aca="1" ref="AC39" ca="1">CELL("contents", INDIRECT("J"&amp;CELL("contents", AC$1)+17))</f>
        <v>337016400</v>
      </c>
      <c r="AD39" cm="1">
        <f t="array" aca="1" ref="AD39" ca="1">CELL("contents", INDIRECT("J"&amp;CELL("contents", AD$1)+17))</f>
        <v>324606500</v>
      </c>
      <c r="AE39" cm="1">
        <f t="array" aca="1" ref="AE39" ca="1">CELL("contents", INDIRECT("J"&amp;CELL("contents", AE$1)+17))</f>
        <v>1431442100</v>
      </c>
      <c r="AF39" cm="1">
        <f t="array" aca="1" ref="AF39" ca="1">CELL("contents", INDIRECT("J"&amp;CELL("contents", AF$1)+17))</f>
        <v>1859407700</v>
      </c>
      <c r="AG39" cm="1">
        <f t="array" aca="1" ref="AG39" ca="1">CELL("contents", INDIRECT("J"&amp;CELL("contents", AG$1)+17))</f>
        <v>277940600</v>
      </c>
      <c r="AH39" cm="1">
        <f t="array" aca="1" ref="AH39" ca="1">CELL("contents", INDIRECT("J"&amp;CELL("contents", AH$1)+17))</f>
        <v>1229457500</v>
      </c>
      <c r="AI39" cm="1">
        <f t="array" aca="1" ref="AI39" ca="1">CELL("contents", INDIRECT("J"&amp;CELL("contents", AI$1)+17))</f>
        <v>2449455500</v>
      </c>
      <c r="AJ39" cm="1">
        <f t="array" aca="1" ref="AJ39" ca="1">CELL("contents", INDIRECT("J"&amp;CELL("contents", AJ$1)+17))</f>
        <v>416316800</v>
      </c>
      <c r="AK39" cm="1">
        <f t="array" aca="1" ref="AK39" ca="1">CELL("contents", INDIRECT("J"&amp;CELL("contents", AK$1)+17))</f>
        <v>413402700</v>
      </c>
      <c r="AL39" cm="1">
        <f t="array" aca="1" ref="AL39" ca="1">CELL("contents", INDIRECT("J"&amp;CELL("contents", AL$1)+17))</f>
        <v>2970978400</v>
      </c>
      <c r="AM39" cm="1">
        <f t="array" aca="1" ref="AM39" ca="1">CELL("contents", INDIRECT("J"&amp;CELL("contents", AM$1)+17))</f>
        <v>3882933600</v>
      </c>
      <c r="AN39" cm="1">
        <f t="array" aca="1" ref="AN39" ca="1">CELL("contents", INDIRECT("J"&amp;CELL("contents", AN$1)+17))</f>
        <v>3674850700</v>
      </c>
      <c r="AO39" cm="1">
        <f t="array" aca="1" ref="AO39" ca="1">CELL("contents", INDIRECT("J"&amp;CELL("contents", AO$1)+17))</f>
        <v>3894820200</v>
      </c>
      <c r="AP39" cm="1">
        <f t="array" aca="1" ref="AP39" ca="1">CELL("contents", INDIRECT("J"&amp;CELL("contents", AP$1)+17))</f>
        <v>5303136200</v>
      </c>
      <c r="AQ39" cm="1">
        <f t="array" aca="1" ref="AQ39" ca="1">CELL("contents", INDIRECT("J"&amp;CELL("contents", AQ$1)+17))</f>
        <v>5656320100</v>
      </c>
      <c r="AR39" cm="1">
        <f t="array" aca="1" ref="AR39" ca="1">CELL("contents", INDIRECT("J"&amp;CELL("contents", AR$1)+17))</f>
        <v>4403512000</v>
      </c>
      <c r="AS39" cm="1">
        <f t="array" aca="1" ref="AS39" ca="1">CELL("contents", INDIRECT("J"&amp;CELL("contents", AS$1)+17))</f>
        <v>6898056699</v>
      </c>
      <c r="AT39" cm="1">
        <f t="array" aca="1" ref="AT39" ca="1">CELL("contents", INDIRECT("J"&amp;CELL("contents", AT$1)+17))</f>
        <v>6831451800</v>
      </c>
      <c r="AU39" cm="1">
        <f t="array" aca="1" ref="AU39" ca="1">CELL("contents", INDIRECT("J"&amp;CELL("contents", AU$1)+17))</f>
        <v>8030571300</v>
      </c>
      <c r="AV39" cm="1">
        <f t="array" aca="1" ref="AV39" ca="1">CELL("contents", INDIRECT("J"&amp;CELL("contents", AV$1)+17))</f>
        <v>9280529800</v>
      </c>
      <c r="AW39" cm="1">
        <f t="array" aca="1" ref="AW39" ca="1">CELL("contents", INDIRECT("J"&amp;CELL("contents", AW$1)+17))</f>
        <v>2558334500</v>
      </c>
      <c r="AX39" cm="1">
        <f t="array" aca="1" ref="AX39" ca="1">CELL("contents", INDIRECT("J"&amp;CELL("contents", AX$1)+17))</f>
        <v>8470333000</v>
      </c>
      <c r="AY39" cm="1">
        <f t="array" aca="1" ref="AY39" ca="1">CELL("contents", INDIRECT("J"&amp;CELL("contents", AY$1)+17))</f>
        <v>10809281500</v>
      </c>
      <c r="AZ39" cm="1">
        <f t="array" aca="1" ref="AZ39" ca="1">CELL("contents", INDIRECT("J"&amp;CELL("contents", AZ$1)+17))</f>
        <v>9325224301</v>
      </c>
      <c r="BA39" cm="1">
        <f t="array" aca="1" ref="BA39" ca="1">CELL("contents", INDIRECT("J"&amp;CELL("contents", BA$1)+17))</f>
        <v>10922279901</v>
      </c>
      <c r="BB39" cm="1">
        <f t="array" aca="1" ref="BB39" ca="1">CELL("contents", INDIRECT("J"&amp;CELL("contents", BB$1)+17))</f>
        <v>11053236300</v>
      </c>
      <c r="BC39" cm="1">
        <f t="array" aca="1" ref="BC39" ca="1">CELL("contents", INDIRECT("J"&amp;CELL("contents", BC$1)+17))</f>
        <v>11385575101</v>
      </c>
      <c r="BD39" cm="1">
        <f t="array" aca="1" ref="BD39" ca="1">CELL("contents", INDIRECT("J"&amp;CELL("contents", BD$1)+17))</f>
        <v>11987567999</v>
      </c>
      <c r="BE39" cm="1">
        <f t="array" aca="1" ref="BE39" ca="1">CELL("contents", INDIRECT("J"&amp;CELL("contents", BE$1)+17))</f>
        <v>14643776501</v>
      </c>
      <c r="BF39" cm="1">
        <f t="array" aca="1" ref="BF39" ca="1">CELL("contents", INDIRECT("J"&amp;CELL("contents", BF$1)+17))</f>
        <v>12123183599</v>
      </c>
    </row>
    <row r="40" spans="1:58" x14ac:dyDescent="0.25">
      <c r="A40">
        <v>1.024</v>
      </c>
      <c r="B40">
        <v>1.52564102564102</v>
      </c>
      <c r="C40">
        <v>9291</v>
      </c>
      <c r="D40">
        <v>7.4906681339846196E-2</v>
      </c>
      <c r="E40">
        <v>0.17478317690220599</v>
      </c>
      <c r="F40">
        <v>0.17653100867122801</v>
      </c>
      <c r="G40" s="1">
        <v>5.5039900911268898E-5</v>
      </c>
      <c r="H40">
        <v>0.17493209685039399</v>
      </c>
      <c r="I40" s="1">
        <v>1.03748638151167E-4</v>
      </c>
      <c r="J40">
        <v>346476500</v>
      </c>
      <c r="K40">
        <v>64841</v>
      </c>
      <c r="L40">
        <v>837811000</v>
      </c>
      <c r="M40">
        <v>0.174788016632278</v>
      </c>
      <c r="N40" s="1">
        <v>5.5197459435607499E-5</v>
      </c>
      <c r="O40">
        <v>0.174932061591074</v>
      </c>
      <c r="P40" s="1">
        <v>1.03765002136317E-4</v>
      </c>
    </row>
    <row r="41" spans="1:58" x14ac:dyDescent="0.25">
      <c r="A41">
        <v>0.51200000000000001</v>
      </c>
      <c r="B41">
        <v>1.52564102564102</v>
      </c>
      <c r="C41">
        <v>9291</v>
      </c>
      <c r="D41">
        <v>7.4906681339846196E-2</v>
      </c>
      <c r="E41">
        <v>0.17478317690220599</v>
      </c>
      <c r="F41">
        <v>0.17653100867122801</v>
      </c>
      <c r="G41" s="1">
        <v>5.5039900911268898E-5</v>
      </c>
      <c r="H41">
        <v>0.17493209685039399</v>
      </c>
      <c r="I41" s="1">
        <v>1.03748638151167E-4</v>
      </c>
      <c r="J41">
        <v>346729400</v>
      </c>
      <c r="K41">
        <v>64841</v>
      </c>
      <c r="L41">
        <v>837811000</v>
      </c>
      <c r="M41">
        <v>0.174788016632278</v>
      </c>
      <c r="N41" s="1">
        <v>5.5197459435607499E-5</v>
      </c>
      <c r="O41">
        <v>0.174932061591074</v>
      </c>
      <c r="P41" s="1">
        <v>1.03765002136317E-4</v>
      </c>
    </row>
    <row r="42" spans="1:58" x14ac:dyDescent="0.25">
      <c r="A42">
        <v>0.25600000000000001</v>
      </c>
      <c r="B42">
        <v>1.52564102564102</v>
      </c>
      <c r="C42">
        <v>9291</v>
      </c>
      <c r="D42">
        <v>7.4906681339846196E-2</v>
      </c>
      <c r="E42">
        <v>0.17478317690220599</v>
      </c>
      <c r="F42">
        <v>0.17653100867122801</v>
      </c>
      <c r="G42" s="1">
        <v>5.5039900911268898E-5</v>
      </c>
      <c r="H42">
        <v>0.17493209685039399</v>
      </c>
      <c r="I42" s="1">
        <v>1.03748638151167E-4</v>
      </c>
      <c r="J42">
        <v>344764500</v>
      </c>
      <c r="K42">
        <v>64841</v>
      </c>
      <c r="L42">
        <v>837811000</v>
      </c>
      <c r="M42">
        <v>0.174788016632278</v>
      </c>
      <c r="N42" s="1">
        <v>5.5197459435607499E-5</v>
      </c>
      <c r="O42">
        <v>0.174932061591074</v>
      </c>
      <c r="P42" s="1">
        <v>1.03765002136317E-4</v>
      </c>
    </row>
    <row r="43" spans="1:58" x14ac:dyDescent="0.25">
      <c r="A43">
        <v>0.128</v>
      </c>
      <c r="B43">
        <v>1.52564102564102</v>
      </c>
      <c r="C43">
        <v>9291</v>
      </c>
      <c r="D43">
        <v>7.4906681339846196E-2</v>
      </c>
      <c r="E43">
        <v>0.17478317690220599</v>
      </c>
      <c r="F43">
        <v>0.17653100867122801</v>
      </c>
      <c r="G43" s="1">
        <v>5.5039900911268898E-5</v>
      </c>
      <c r="H43">
        <v>0.17493209685039399</v>
      </c>
      <c r="I43" s="1">
        <v>1.03748638151167E-4</v>
      </c>
      <c r="J43">
        <v>340011700</v>
      </c>
      <c r="K43">
        <v>64841</v>
      </c>
      <c r="L43">
        <v>837811000</v>
      </c>
      <c r="M43">
        <v>0.174788016632278</v>
      </c>
      <c r="N43" s="1">
        <v>5.5197459435607499E-5</v>
      </c>
      <c r="O43">
        <v>0.174932061591074</v>
      </c>
      <c r="P43" s="1">
        <v>1.03765002136317E-4</v>
      </c>
    </row>
    <row r="44" spans="1:58" x14ac:dyDescent="0.25">
      <c r="A44">
        <v>6.4000000000000001E-2</v>
      </c>
      <c r="B44">
        <v>1.52564102564102</v>
      </c>
      <c r="C44">
        <v>9291</v>
      </c>
      <c r="D44">
        <v>7.4906681339846196E-2</v>
      </c>
      <c r="E44">
        <v>0.17478317690220599</v>
      </c>
      <c r="F44">
        <v>0.17653100867122801</v>
      </c>
      <c r="G44" s="1">
        <v>5.5039900911268898E-5</v>
      </c>
      <c r="H44">
        <v>0.17493209685039399</v>
      </c>
      <c r="I44" s="1">
        <v>1.03748638151167E-4</v>
      </c>
      <c r="J44">
        <v>340673800</v>
      </c>
      <c r="K44">
        <v>64841</v>
      </c>
      <c r="L44">
        <v>837811000</v>
      </c>
      <c r="M44">
        <v>0.174788016632278</v>
      </c>
      <c r="N44" s="1">
        <v>5.5197459435607499E-5</v>
      </c>
      <c r="O44">
        <v>0.174932061591074</v>
      </c>
      <c r="P44" s="1">
        <v>1.03765002136317E-4</v>
      </c>
    </row>
    <row r="45" spans="1:58" x14ac:dyDescent="0.25">
      <c r="A45">
        <v>3.2000000000000001E-2</v>
      </c>
      <c r="B45">
        <v>1.52564102564102</v>
      </c>
      <c r="C45">
        <v>11845</v>
      </c>
      <c r="D45">
        <v>7.4931072177827601E-2</v>
      </c>
      <c r="E45">
        <v>0.17478875766515201</v>
      </c>
      <c r="F45">
        <v>0.17653664524180401</v>
      </c>
      <c r="G45" s="1">
        <v>5.51267876546801E-5</v>
      </c>
      <c r="H45">
        <v>0.17493208683686301</v>
      </c>
      <c r="I45" s="1">
        <v>1.0371671446239601E-4</v>
      </c>
      <c r="J45">
        <v>433897800</v>
      </c>
      <c r="K45">
        <v>64841</v>
      </c>
      <c r="L45">
        <v>837811000</v>
      </c>
      <c r="M45">
        <v>0.174788016632278</v>
      </c>
      <c r="N45" s="1">
        <v>5.5197459435607499E-5</v>
      </c>
      <c r="O45">
        <v>0.174932061591074</v>
      </c>
      <c r="P45" s="1">
        <v>1.03765002136317E-4</v>
      </c>
    </row>
    <row r="46" spans="1:58" x14ac:dyDescent="0.25">
      <c r="A46">
        <v>1.6E-2</v>
      </c>
      <c r="B46">
        <v>1.52564102564102</v>
      </c>
      <c r="C46">
        <v>9706</v>
      </c>
      <c r="D46">
        <v>7.4848237009793206E-2</v>
      </c>
      <c r="E46">
        <v>0.174804415113061</v>
      </c>
      <c r="F46">
        <v>0.176552459264192</v>
      </c>
      <c r="G46" s="1">
        <v>5.5093591469823601E-5</v>
      </c>
      <c r="H46">
        <v>0.17493208493434501</v>
      </c>
      <c r="I46" s="1">
        <v>1.0373530959458601E-4</v>
      </c>
      <c r="J46">
        <v>369603300</v>
      </c>
      <c r="K46">
        <v>64841</v>
      </c>
      <c r="L46">
        <v>837811000</v>
      </c>
      <c r="M46">
        <v>0.174788016632278</v>
      </c>
      <c r="N46" s="1">
        <v>5.5197459435607499E-5</v>
      </c>
      <c r="O46">
        <v>0.174932061591074</v>
      </c>
      <c r="P46" s="1">
        <v>1.03765002136317E-4</v>
      </c>
    </row>
    <row r="47" spans="1:58" x14ac:dyDescent="0.25">
      <c r="A47">
        <v>8.0000000000000002E-3</v>
      </c>
      <c r="B47">
        <v>1.52564102564102</v>
      </c>
      <c r="C47">
        <v>8187</v>
      </c>
      <c r="D47">
        <v>7.4879572468463607E-2</v>
      </c>
      <c r="E47">
        <v>0.17477540506159001</v>
      </c>
      <c r="F47">
        <v>0.17652315911220601</v>
      </c>
      <c r="G47" s="1">
        <v>5.5088389512458703E-5</v>
      </c>
      <c r="H47">
        <v>0.174932058252042</v>
      </c>
      <c r="I47" s="1">
        <v>1.0373747587574501E-4</v>
      </c>
      <c r="J47">
        <v>308341500</v>
      </c>
      <c r="K47">
        <v>64841</v>
      </c>
      <c r="L47">
        <v>837811000</v>
      </c>
      <c r="M47">
        <v>0.174788016632278</v>
      </c>
      <c r="N47" s="1">
        <v>5.5197459435607499E-5</v>
      </c>
      <c r="O47">
        <v>0.174932061591074</v>
      </c>
      <c r="P47" s="1">
        <v>1.03765002136317E-4</v>
      </c>
    </row>
    <row r="48" spans="1:58" x14ac:dyDescent="0.25">
      <c r="A48">
        <v>4.0000000000000001E-3</v>
      </c>
      <c r="B48">
        <v>1.52564102564102</v>
      </c>
      <c r="C48">
        <v>9588</v>
      </c>
      <c r="D48">
        <v>7.4776438427414896E-2</v>
      </c>
      <c r="E48">
        <v>0.174801927140461</v>
      </c>
      <c r="F48">
        <v>0.176549946411866</v>
      </c>
      <c r="G48" s="1">
        <v>5.5079133885166299E-5</v>
      </c>
      <c r="H48">
        <v>0.174932095322894</v>
      </c>
      <c r="I48" s="1">
        <v>1.03745550863684E-4</v>
      </c>
      <c r="J48">
        <v>356361600</v>
      </c>
      <c r="K48">
        <v>64841</v>
      </c>
      <c r="L48">
        <v>837811000</v>
      </c>
      <c r="M48">
        <v>0.174788016632278</v>
      </c>
      <c r="N48" s="1">
        <v>5.5197459435607499E-5</v>
      </c>
      <c r="O48">
        <v>0.174932061591074</v>
      </c>
      <c r="P48" s="1">
        <v>1.03765002136317E-4</v>
      </c>
    </row>
    <row r="49" spans="1:16" x14ac:dyDescent="0.25">
      <c r="A49">
        <v>2E-3</v>
      </c>
      <c r="B49">
        <v>1.52564102564102</v>
      </c>
      <c r="C49">
        <v>8459</v>
      </c>
      <c r="D49">
        <v>7.4840851421957205E-2</v>
      </c>
      <c r="E49">
        <v>0.174803201720446</v>
      </c>
      <c r="F49">
        <v>0.176551233737651</v>
      </c>
      <c r="G49" s="1">
        <v>5.4988153259077903E-5</v>
      </c>
      <c r="H49">
        <v>0.17493207137347599</v>
      </c>
      <c r="I49" s="1">
        <v>1.0372912604778301E-4</v>
      </c>
      <c r="J49">
        <v>315983700</v>
      </c>
      <c r="K49">
        <v>64841</v>
      </c>
      <c r="L49">
        <v>837811000</v>
      </c>
      <c r="M49">
        <v>0.174788016632278</v>
      </c>
      <c r="N49" s="1">
        <v>5.5197459435607499E-5</v>
      </c>
      <c r="O49">
        <v>0.174932061591074</v>
      </c>
      <c r="P49" s="1">
        <v>1.03765002136317E-4</v>
      </c>
    </row>
    <row r="50" spans="1:16" x14ac:dyDescent="0.25">
      <c r="A50">
        <v>1E-3</v>
      </c>
      <c r="B50">
        <v>1.52564102564102</v>
      </c>
      <c r="C50">
        <v>11142</v>
      </c>
      <c r="D50">
        <v>7.4883934349812803E-2</v>
      </c>
      <c r="E50">
        <v>0.17482043639099701</v>
      </c>
      <c r="F50">
        <v>0.176568640754907</v>
      </c>
      <c r="G50" s="1">
        <v>5.5015033986416303E-5</v>
      </c>
      <c r="H50">
        <v>0.17493207278518499</v>
      </c>
      <c r="I50" s="1">
        <v>1.03735277380432E-4</v>
      </c>
      <c r="J50">
        <v>409816600</v>
      </c>
      <c r="K50">
        <v>64841</v>
      </c>
      <c r="L50">
        <v>837811000</v>
      </c>
      <c r="M50">
        <v>0.174788016632278</v>
      </c>
      <c r="N50" s="1">
        <v>5.5197459435607499E-5</v>
      </c>
      <c r="O50">
        <v>0.174932061591074</v>
      </c>
      <c r="P50" s="1">
        <v>1.03765002136317E-4</v>
      </c>
    </row>
    <row r="51" spans="1:16" x14ac:dyDescent="0.25">
      <c r="A51" s="1">
        <v>5.0000000000000001E-4</v>
      </c>
      <c r="B51">
        <v>1.52564102564102</v>
      </c>
      <c r="C51">
        <v>12447</v>
      </c>
      <c r="D51">
        <v>7.4928878461937298E-2</v>
      </c>
      <c r="E51">
        <v>0.174825178725351</v>
      </c>
      <c r="F51">
        <v>0.17657343051260399</v>
      </c>
      <c r="G51" s="1">
        <v>5.4954413264696101E-5</v>
      </c>
      <c r="H51">
        <v>0.17493208173045499</v>
      </c>
      <c r="I51" s="1">
        <v>1.0374800637316799E-4</v>
      </c>
      <c r="J51">
        <v>455039900</v>
      </c>
      <c r="K51">
        <v>64841</v>
      </c>
      <c r="L51">
        <v>837811000</v>
      </c>
      <c r="M51">
        <v>0.174788016632278</v>
      </c>
      <c r="N51" s="1">
        <v>5.5197459435607499E-5</v>
      </c>
      <c r="O51">
        <v>0.174932061591074</v>
      </c>
      <c r="P51" s="1">
        <v>1.03765002136317E-4</v>
      </c>
    </row>
    <row r="52" spans="1:16" x14ac:dyDescent="0.25">
      <c r="A52" s="1">
        <v>2.5000000000000001E-4</v>
      </c>
      <c r="B52">
        <v>1.52564102564102</v>
      </c>
      <c r="C52">
        <v>11880</v>
      </c>
      <c r="D52">
        <v>7.1609697651851503E-2</v>
      </c>
      <c r="E52">
        <v>0.17478594192415001</v>
      </c>
      <c r="F52">
        <v>0.176533801343392</v>
      </c>
      <c r="G52" s="1">
        <v>5.4989981331021697E-5</v>
      </c>
      <c r="H52">
        <v>0.174932072790247</v>
      </c>
      <c r="I52" s="1">
        <v>1.0372103099651301E-4</v>
      </c>
      <c r="J52">
        <v>436692500</v>
      </c>
      <c r="K52">
        <v>64841</v>
      </c>
      <c r="L52">
        <v>837811000</v>
      </c>
      <c r="M52">
        <v>0.174788016632278</v>
      </c>
      <c r="N52" s="1">
        <v>5.5197459435607499E-5</v>
      </c>
      <c r="O52">
        <v>0.174932061591074</v>
      </c>
      <c r="P52" s="1">
        <v>1.03765002136317E-4</v>
      </c>
    </row>
    <row r="53" spans="1:16" x14ac:dyDescent="0.25">
      <c r="A53" s="1">
        <v>1.25E-4</v>
      </c>
      <c r="B53">
        <v>1.52564102564102</v>
      </c>
      <c r="C53">
        <v>12813</v>
      </c>
      <c r="D53">
        <v>7.4910053644729996E-2</v>
      </c>
      <c r="E53">
        <v>0.17476138457743601</v>
      </c>
      <c r="F53">
        <v>0.17650899842321</v>
      </c>
      <c r="G53" s="1">
        <v>5.5024179250850999E-5</v>
      </c>
      <c r="H53">
        <v>0.174932078309567</v>
      </c>
      <c r="I53" s="1">
        <v>1.0368479374442899E-4</v>
      </c>
      <c r="J53">
        <v>467861400</v>
      </c>
      <c r="K53">
        <v>64841</v>
      </c>
      <c r="L53">
        <v>837811000</v>
      </c>
      <c r="M53">
        <v>0.174788016632278</v>
      </c>
      <c r="N53" s="1">
        <v>5.5197459435607499E-5</v>
      </c>
      <c r="O53">
        <v>0.174932061591074</v>
      </c>
      <c r="P53" s="1">
        <v>1.03765002136317E-4</v>
      </c>
    </row>
    <row r="54" spans="1:16" x14ac:dyDescent="0.25">
      <c r="A54" s="1">
        <v>6.2500000000000001E-5</v>
      </c>
      <c r="B54">
        <v>1.52564102564102</v>
      </c>
      <c r="C54">
        <v>9750</v>
      </c>
      <c r="D54">
        <v>7.4866891893117696E-2</v>
      </c>
      <c r="E54">
        <v>0.17480257470503699</v>
      </c>
      <c r="F54">
        <v>0.17655060045208801</v>
      </c>
      <c r="G54" s="1">
        <v>5.5061395055899798E-5</v>
      </c>
      <c r="H54">
        <v>0.174932065990722</v>
      </c>
      <c r="I54" s="1">
        <v>1.03745341116402E-4</v>
      </c>
      <c r="J54">
        <v>365368200</v>
      </c>
      <c r="K54">
        <v>64841</v>
      </c>
      <c r="L54">
        <v>837811000</v>
      </c>
      <c r="M54">
        <v>0.174788016632278</v>
      </c>
      <c r="N54" s="1">
        <v>5.5197459435607499E-5</v>
      </c>
      <c r="O54">
        <v>0.174932061591074</v>
      </c>
      <c r="P54" s="1">
        <v>1.03765002136317E-4</v>
      </c>
    </row>
    <row r="55" spans="1:16" x14ac:dyDescent="0.25">
      <c r="A55" s="1">
        <v>3.1250000000000001E-5</v>
      </c>
      <c r="B55">
        <v>1.52564102564102</v>
      </c>
      <c r="C55">
        <v>12685</v>
      </c>
      <c r="D55">
        <v>7.4940269427740902E-2</v>
      </c>
      <c r="E55">
        <v>0.17479272005667701</v>
      </c>
      <c r="F55">
        <v>0.176540647257244</v>
      </c>
      <c r="G55" s="1">
        <v>5.5089959233284302E-5</v>
      </c>
      <c r="H55">
        <v>0.17493206376074499</v>
      </c>
      <c r="I55" s="1">
        <v>1.03754581620582E-4</v>
      </c>
      <c r="J55">
        <v>465095600</v>
      </c>
      <c r="K55">
        <v>64841</v>
      </c>
      <c r="L55">
        <v>837811000</v>
      </c>
      <c r="M55">
        <v>0.174788016632278</v>
      </c>
      <c r="N55" s="1">
        <v>5.5197459435607499E-5</v>
      </c>
      <c r="O55">
        <v>0.174932061591074</v>
      </c>
      <c r="P55" s="1">
        <v>1.03765002136317E-4</v>
      </c>
    </row>
    <row r="56" spans="1:16" x14ac:dyDescent="0.25">
      <c r="A56" s="1">
        <v>1.5625E-5</v>
      </c>
      <c r="B56">
        <v>1.52564102564102</v>
      </c>
      <c r="C56">
        <v>7272</v>
      </c>
      <c r="D56">
        <v>0.112513529479219</v>
      </c>
      <c r="E56">
        <v>0.17477137377121399</v>
      </c>
      <c r="F56">
        <v>0.176519087508926</v>
      </c>
      <c r="G56" s="1">
        <v>5.5051045978221602E-5</v>
      </c>
      <c r="H56">
        <v>0.174932086739431</v>
      </c>
      <c r="I56" s="1">
        <v>1.03679638375013E-4</v>
      </c>
      <c r="J56">
        <v>269220200</v>
      </c>
      <c r="K56">
        <v>64841</v>
      </c>
      <c r="L56">
        <v>837811000</v>
      </c>
      <c r="M56">
        <v>0.174788016632278</v>
      </c>
      <c r="N56" s="1">
        <v>5.5197459435607499E-5</v>
      </c>
      <c r="O56">
        <v>0.174932061591074</v>
      </c>
      <c r="P56" s="1">
        <v>1.03765002136317E-4</v>
      </c>
    </row>
    <row r="57" spans="1:16" x14ac:dyDescent="0.25">
      <c r="A57" t="s">
        <v>0</v>
      </c>
      <c r="B57">
        <v>2.0384615384615299</v>
      </c>
      <c r="C57">
        <v>50400</v>
      </c>
      <c r="D57">
        <v>7.4919271714740304E-2</v>
      </c>
      <c r="E57">
        <v>0.17475143299819901</v>
      </c>
      <c r="F57">
        <v>0.176498947328181</v>
      </c>
      <c r="G57" s="1">
        <v>2.8882634135807201E-5</v>
      </c>
      <c r="H57">
        <v>0.174965115010912</v>
      </c>
      <c r="I57" s="1">
        <v>7.1248208130599499E-5</v>
      </c>
      <c r="J57">
        <v>648209600</v>
      </c>
    </row>
    <row r="58" spans="1:16" x14ac:dyDescent="0.25">
      <c r="A58">
        <v>1.024</v>
      </c>
      <c r="B58">
        <v>2.0384615384615299</v>
      </c>
      <c r="C58">
        <v>7417</v>
      </c>
      <c r="D58">
        <v>7.4974480089444503E-2</v>
      </c>
      <c r="E58">
        <v>0.17479570107761899</v>
      </c>
      <c r="F58">
        <v>0.17654365808839501</v>
      </c>
      <c r="G58" s="1">
        <v>2.87757999801463E-5</v>
      </c>
      <c r="H58">
        <v>0.17496513823527399</v>
      </c>
      <c r="I58" s="1">
        <v>7.1193437219229402E-5</v>
      </c>
      <c r="J58">
        <v>292547800</v>
      </c>
      <c r="K58">
        <v>50400</v>
      </c>
      <c r="L58">
        <v>648209600</v>
      </c>
      <c r="M58">
        <v>0.17475143299819901</v>
      </c>
      <c r="N58" s="1">
        <v>2.8882634135807201E-5</v>
      </c>
      <c r="O58">
        <v>0.174965115010912</v>
      </c>
      <c r="P58" s="1">
        <v>7.1248208130599499E-5</v>
      </c>
    </row>
    <row r="59" spans="1:16" x14ac:dyDescent="0.25">
      <c r="A59">
        <v>0.51200000000000001</v>
      </c>
      <c r="B59">
        <v>2.0384615384615299</v>
      </c>
      <c r="C59">
        <v>7417</v>
      </c>
      <c r="D59">
        <v>7.4974480089444503E-2</v>
      </c>
      <c r="E59">
        <v>0.17479570107761899</v>
      </c>
      <c r="F59">
        <v>0.17654365808839501</v>
      </c>
      <c r="G59" s="1">
        <v>2.87757999801463E-5</v>
      </c>
      <c r="H59">
        <v>0.17496513823527399</v>
      </c>
      <c r="I59" s="1">
        <v>7.1193437219229402E-5</v>
      </c>
      <c r="J59">
        <v>281185300</v>
      </c>
      <c r="K59">
        <v>50400</v>
      </c>
      <c r="L59">
        <v>648209600</v>
      </c>
      <c r="M59">
        <v>0.17475143299819901</v>
      </c>
      <c r="N59" s="1">
        <v>2.8882634135807201E-5</v>
      </c>
      <c r="O59">
        <v>0.174965115010912</v>
      </c>
      <c r="P59" s="1">
        <v>7.1248208130599499E-5</v>
      </c>
    </row>
    <row r="60" spans="1:16" x14ac:dyDescent="0.25">
      <c r="A60">
        <v>0.25600000000000001</v>
      </c>
      <c r="B60">
        <v>2.0384615384615299</v>
      </c>
      <c r="C60">
        <v>7417</v>
      </c>
      <c r="D60">
        <v>7.4974480089444503E-2</v>
      </c>
      <c r="E60">
        <v>0.17479570107761899</v>
      </c>
      <c r="F60">
        <v>0.17654365808839501</v>
      </c>
      <c r="G60" s="1">
        <v>2.87757999801463E-5</v>
      </c>
      <c r="H60">
        <v>0.17496513823527399</v>
      </c>
      <c r="I60" s="1">
        <v>7.1193437219229402E-5</v>
      </c>
      <c r="J60">
        <v>273038400</v>
      </c>
      <c r="K60">
        <v>50400</v>
      </c>
      <c r="L60">
        <v>648209600</v>
      </c>
      <c r="M60">
        <v>0.17475143299819901</v>
      </c>
      <c r="N60" s="1">
        <v>2.8882634135807201E-5</v>
      </c>
      <c r="O60">
        <v>0.174965115010912</v>
      </c>
      <c r="P60" s="1">
        <v>7.1248208130599499E-5</v>
      </c>
    </row>
    <row r="61" spans="1:16" x14ac:dyDescent="0.25">
      <c r="A61">
        <v>0.128</v>
      </c>
      <c r="B61">
        <v>2.0384615384615299</v>
      </c>
      <c r="C61">
        <v>7417</v>
      </c>
      <c r="D61">
        <v>7.4974480089444503E-2</v>
      </c>
      <c r="E61">
        <v>0.17479570107761899</v>
      </c>
      <c r="F61">
        <v>0.17654365808839501</v>
      </c>
      <c r="G61" s="1">
        <v>2.87757999801463E-5</v>
      </c>
      <c r="H61">
        <v>0.17496513823527399</v>
      </c>
      <c r="I61" s="1">
        <v>7.1193437219229402E-5</v>
      </c>
      <c r="J61">
        <v>275846600</v>
      </c>
      <c r="K61">
        <v>50400</v>
      </c>
      <c r="L61">
        <v>648209600</v>
      </c>
      <c r="M61">
        <v>0.17475143299819901</v>
      </c>
      <c r="N61" s="1">
        <v>2.8882634135807201E-5</v>
      </c>
      <c r="O61">
        <v>0.174965115010912</v>
      </c>
      <c r="P61" s="1">
        <v>7.1248208130599499E-5</v>
      </c>
    </row>
    <row r="62" spans="1:16" x14ac:dyDescent="0.25">
      <c r="A62">
        <v>6.4000000000000001E-2</v>
      </c>
      <c r="B62">
        <v>2.0384615384615299</v>
      </c>
      <c r="C62">
        <v>7417</v>
      </c>
      <c r="D62">
        <v>7.4974480089444503E-2</v>
      </c>
      <c r="E62">
        <v>0.17479570107761899</v>
      </c>
      <c r="F62">
        <v>0.17654365808839501</v>
      </c>
      <c r="G62" s="1">
        <v>2.87757999801463E-5</v>
      </c>
      <c r="H62">
        <v>0.17496513823527399</v>
      </c>
      <c r="I62" s="1">
        <v>7.1193437219229402E-5</v>
      </c>
      <c r="J62">
        <v>271597500</v>
      </c>
      <c r="K62">
        <v>50400</v>
      </c>
      <c r="L62">
        <v>648209600</v>
      </c>
      <c r="M62">
        <v>0.17475143299819901</v>
      </c>
      <c r="N62" s="1">
        <v>2.8882634135807201E-5</v>
      </c>
      <c r="O62">
        <v>0.174965115010912</v>
      </c>
      <c r="P62" s="1">
        <v>7.1248208130599499E-5</v>
      </c>
    </row>
    <row r="63" spans="1:16" x14ac:dyDescent="0.25">
      <c r="A63">
        <v>3.2000000000000001E-2</v>
      </c>
      <c r="B63">
        <v>2.0384615384615299</v>
      </c>
      <c r="C63">
        <v>7828</v>
      </c>
      <c r="D63">
        <v>7.2890723345398298E-2</v>
      </c>
      <c r="E63">
        <v>0.174856749317822</v>
      </c>
      <c r="F63">
        <v>0.176605316811</v>
      </c>
      <c r="G63" s="1">
        <v>2.8798678599978301E-5</v>
      </c>
      <c r="H63">
        <v>0.17496513324888199</v>
      </c>
      <c r="I63" s="1">
        <v>7.12021033011869E-5</v>
      </c>
      <c r="J63">
        <v>289354800</v>
      </c>
      <c r="K63">
        <v>50400</v>
      </c>
      <c r="L63">
        <v>648209600</v>
      </c>
      <c r="M63">
        <v>0.17475143299819901</v>
      </c>
      <c r="N63" s="1">
        <v>2.8882634135807201E-5</v>
      </c>
      <c r="O63">
        <v>0.174965115010912</v>
      </c>
      <c r="P63" s="1">
        <v>7.1248208130599499E-5</v>
      </c>
    </row>
    <row r="64" spans="1:16" x14ac:dyDescent="0.25">
      <c r="A64">
        <v>1.6E-2</v>
      </c>
      <c r="B64">
        <v>2.0384615384615299</v>
      </c>
      <c r="C64">
        <v>8913</v>
      </c>
      <c r="D64">
        <v>7.4834574400102605E-2</v>
      </c>
      <c r="E64">
        <v>0.17470698221004399</v>
      </c>
      <c r="F64">
        <v>0.17645405203214501</v>
      </c>
      <c r="G64" s="1">
        <v>2.8771467147692399E-5</v>
      </c>
      <c r="H64">
        <v>0.17496513105959499</v>
      </c>
      <c r="I64" s="1">
        <v>7.1248679983121194E-5</v>
      </c>
      <c r="J64">
        <v>321039400</v>
      </c>
      <c r="K64">
        <v>50400</v>
      </c>
      <c r="L64">
        <v>648209600</v>
      </c>
      <c r="M64">
        <v>0.17475143299819901</v>
      </c>
      <c r="N64" s="1">
        <v>2.8882634135807201E-5</v>
      </c>
      <c r="O64">
        <v>0.174965115010912</v>
      </c>
      <c r="P64" s="1">
        <v>7.1248208130599499E-5</v>
      </c>
    </row>
    <row r="65" spans="1:16" x14ac:dyDescent="0.25">
      <c r="A65">
        <v>8.0000000000000002E-3</v>
      </c>
      <c r="B65">
        <v>2.0384615384615299</v>
      </c>
      <c r="C65">
        <v>8296</v>
      </c>
      <c r="D65">
        <v>7.4914995458094699E-2</v>
      </c>
      <c r="E65">
        <v>0.17482970614181501</v>
      </c>
      <c r="F65">
        <v>0.176578003203233</v>
      </c>
      <c r="G65" s="1">
        <v>2.88071512599685E-5</v>
      </c>
      <c r="H65">
        <v>0.17496513926382401</v>
      </c>
      <c r="I65" s="1">
        <v>7.1192343115840704E-5</v>
      </c>
      <c r="J65">
        <v>301257700</v>
      </c>
      <c r="K65">
        <v>50400</v>
      </c>
      <c r="L65">
        <v>648209600</v>
      </c>
      <c r="M65">
        <v>0.17475143299819901</v>
      </c>
      <c r="N65" s="1">
        <v>2.8882634135807201E-5</v>
      </c>
      <c r="O65">
        <v>0.174965115010912</v>
      </c>
      <c r="P65" s="1">
        <v>7.1248208130599499E-5</v>
      </c>
    </row>
    <row r="66" spans="1:16" x14ac:dyDescent="0.25">
      <c r="A66">
        <v>4.0000000000000001E-3</v>
      </c>
      <c r="B66">
        <v>2.0384615384615299</v>
      </c>
      <c r="C66">
        <v>8208</v>
      </c>
      <c r="D66">
        <v>7.4840341775401595E-2</v>
      </c>
      <c r="E66">
        <v>0.174748067017199</v>
      </c>
      <c r="F66">
        <v>0.176495547687371</v>
      </c>
      <c r="G66" s="1">
        <v>2.87841277123446E-5</v>
      </c>
      <c r="H66">
        <v>0.174965122818345</v>
      </c>
      <c r="I66" s="1">
        <v>7.1268563182796198E-5</v>
      </c>
      <c r="J66">
        <v>305526400</v>
      </c>
      <c r="K66">
        <v>50400</v>
      </c>
      <c r="L66">
        <v>648209600</v>
      </c>
      <c r="M66">
        <v>0.17475143299819901</v>
      </c>
      <c r="N66" s="1">
        <v>2.8882634135807201E-5</v>
      </c>
      <c r="O66">
        <v>0.174965115010912</v>
      </c>
      <c r="P66" s="1">
        <v>7.1248208130599499E-5</v>
      </c>
    </row>
    <row r="67" spans="1:16" x14ac:dyDescent="0.25">
      <c r="A67">
        <v>2E-3</v>
      </c>
      <c r="B67">
        <v>2.0384615384615299</v>
      </c>
      <c r="C67">
        <v>7558</v>
      </c>
      <c r="D67">
        <v>7.4986244951123604E-2</v>
      </c>
      <c r="E67">
        <v>0.17479706698167399</v>
      </c>
      <c r="F67">
        <v>0.17654503765149099</v>
      </c>
      <c r="G67" s="1">
        <v>2.8835839249230499E-5</v>
      </c>
      <c r="H67">
        <v>0.174965119138316</v>
      </c>
      <c r="I67" s="1">
        <v>7.1219706297356007E-5</v>
      </c>
      <c r="J67">
        <v>277872600</v>
      </c>
      <c r="K67">
        <v>50400</v>
      </c>
      <c r="L67">
        <v>648209600</v>
      </c>
      <c r="M67">
        <v>0.17475143299819901</v>
      </c>
      <c r="N67" s="1">
        <v>2.8882634135807201E-5</v>
      </c>
      <c r="O67">
        <v>0.174965115010912</v>
      </c>
      <c r="P67" s="1">
        <v>7.1248208130599499E-5</v>
      </c>
    </row>
    <row r="68" spans="1:16" x14ac:dyDescent="0.25">
      <c r="A68">
        <v>1E-3</v>
      </c>
      <c r="B68">
        <v>2.0384615384615299</v>
      </c>
      <c r="C68">
        <v>9035</v>
      </c>
      <c r="D68">
        <v>7.4883868150469698E-2</v>
      </c>
      <c r="E68">
        <v>0.174729734091224</v>
      </c>
      <c r="F68">
        <v>0.176477031432137</v>
      </c>
      <c r="G68" s="1">
        <v>2.8783410078780902E-5</v>
      </c>
      <c r="H68">
        <v>0.17496513036922701</v>
      </c>
      <c r="I68" s="1">
        <v>7.1237639811512902E-5</v>
      </c>
      <c r="J68">
        <v>327063600</v>
      </c>
      <c r="K68">
        <v>50400</v>
      </c>
      <c r="L68">
        <v>648209600</v>
      </c>
      <c r="M68">
        <v>0.17475143299819901</v>
      </c>
      <c r="N68" s="1">
        <v>2.8882634135807201E-5</v>
      </c>
      <c r="O68">
        <v>0.174965115010912</v>
      </c>
      <c r="P68" s="1">
        <v>7.1248208130599499E-5</v>
      </c>
    </row>
    <row r="69" spans="1:16" x14ac:dyDescent="0.25">
      <c r="A69" s="1">
        <v>5.0000000000000001E-4</v>
      </c>
      <c r="B69">
        <v>2.0384615384615299</v>
      </c>
      <c r="C69">
        <v>7039</v>
      </c>
      <c r="D69">
        <v>7.48284278801091E-2</v>
      </c>
      <c r="E69">
        <v>0.174784367963503</v>
      </c>
      <c r="F69">
        <v>0.17653221164313801</v>
      </c>
      <c r="G69" s="1">
        <v>2.87713110638798E-5</v>
      </c>
      <c r="H69">
        <v>0.17496511080729199</v>
      </c>
      <c r="I69" s="1">
        <v>7.1216258684646204E-5</v>
      </c>
      <c r="J69">
        <v>259962500</v>
      </c>
      <c r="K69">
        <v>50400</v>
      </c>
      <c r="L69">
        <v>648209600</v>
      </c>
      <c r="M69">
        <v>0.17475143299819901</v>
      </c>
      <c r="N69" s="1">
        <v>2.8882634135807201E-5</v>
      </c>
      <c r="O69">
        <v>0.174965115010912</v>
      </c>
      <c r="P69" s="1">
        <v>7.1248208130599499E-5</v>
      </c>
    </row>
    <row r="70" spans="1:16" x14ac:dyDescent="0.25">
      <c r="A70" s="1">
        <v>2.5000000000000001E-4</v>
      </c>
      <c r="B70">
        <v>2.0384615384615299</v>
      </c>
      <c r="C70">
        <v>8026</v>
      </c>
      <c r="D70">
        <v>7.4806796715607193E-2</v>
      </c>
      <c r="E70">
        <v>0.174830263526736</v>
      </c>
      <c r="F70">
        <v>0.17657856616200299</v>
      </c>
      <c r="G70" s="1">
        <v>2.8782413544981001E-5</v>
      </c>
      <c r="H70">
        <v>0.17496514040691399</v>
      </c>
      <c r="I70" s="1">
        <v>7.1207271465094894E-5</v>
      </c>
      <c r="J70">
        <v>294060600</v>
      </c>
      <c r="K70">
        <v>50400</v>
      </c>
      <c r="L70">
        <v>648209600</v>
      </c>
      <c r="M70">
        <v>0.17475143299819901</v>
      </c>
      <c r="N70" s="1">
        <v>2.8882634135807201E-5</v>
      </c>
      <c r="O70">
        <v>0.174965115010912</v>
      </c>
      <c r="P70" s="1">
        <v>7.1248208130599499E-5</v>
      </c>
    </row>
    <row r="71" spans="1:16" x14ac:dyDescent="0.25">
      <c r="A71" s="1">
        <v>1.25E-4</v>
      </c>
      <c r="B71">
        <v>2.0384615384615299</v>
      </c>
      <c r="C71">
        <v>8421</v>
      </c>
      <c r="D71">
        <v>7.4928604428690301E-2</v>
      </c>
      <c r="E71">
        <v>0.174753857730854</v>
      </c>
      <c r="F71">
        <v>0.176501396308163</v>
      </c>
      <c r="G71" s="1">
        <v>2.8781377267667001E-5</v>
      </c>
      <c r="H71">
        <v>0.17496511147548399</v>
      </c>
      <c r="I71" s="1">
        <v>7.12350928871482E-5</v>
      </c>
      <c r="J71">
        <v>307322700</v>
      </c>
      <c r="K71">
        <v>50400</v>
      </c>
      <c r="L71">
        <v>648209600</v>
      </c>
      <c r="M71">
        <v>0.17475143299819901</v>
      </c>
      <c r="N71" s="1">
        <v>2.8882634135807201E-5</v>
      </c>
      <c r="O71">
        <v>0.174965115010912</v>
      </c>
      <c r="P71" s="1">
        <v>7.1248208130599499E-5</v>
      </c>
    </row>
    <row r="72" spans="1:16" x14ac:dyDescent="0.25">
      <c r="A72" s="1">
        <v>6.2500000000000001E-5</v>
      </c>
      <c r="B72">
        <v>2.0384615384615299</v>
      </c>
      <c r="C72">
        <v>5414</v>
      </c>
      <c r="D72">
        <v>6.8921429231293505E-2</v>
      </c>
      <c r="E72">
        <v>0.17476276633490101</v>
      </c>
      <c r="F72">
        <v>0.17651039399825</v>
      </c>
      <c r="G72" s="1">
        <v>2.88240945472417E-5</v>
      </c>
      <c r="H72">
        <v>0.17496511694205899</v>
      </c>
      <c r="I72" s="1">
        <v>7.1224133713830394E-5</v>
      </c>
      <c r="J72">
        <v>208192000</v>
      </c>
      <c r="K72">
        <v>50400</v>
      </c>
      <c r="L72">
        <v>648209600</v>
      </c>
      <c r="M72">
        <v>0.17475143299819901</v>
      </c>
      <c r="N72" s="1">
        <v>2.8882634135807201E-5</v>
      </c>
      <c r="O72">
        <v>0.174965115010912</v>
      </c>
      <c r="P72" s="1">
        <v>7.1248208130599499E-5</v>
      </c>
    </row>
    <row r="73" spans="1:16" x14ac:dyDescent="0.25">
      <c r="A73" s="1">
        <v>3.1250000000000001E-5</v>
      </c>
      <c r="B73">
        <v>2.0384615384615299</v>
      </c>
      <c r="C73">
        <v>8059</v>
      </c>
      <c r="D73">
        <v>7.4928507685847398E-2</v>
      </c>
      <c r="E73">
        <v>0.17475856439081999</v>
      </c>
      <c r="F73">
        <v>0.176506150034728</v>
      </c>
      <c r="G73" s="1">
        <v>2.8728506642095E-5</v>
      </c>
      <c r="H73">
        <v>0.17496512670546599</v>
      </c>
      <c r="I73" s="1">
        <v>7.1291873200683193E-5</v>
      </c>
      <c r="J73">
        <v>305954900</v>
      </c>
      <c r="K73">
        <v>50400</v>
      </c>
      <c r="L73">
        <v>648209600</v>
      </c>
      <c r="M73">
        <v>0.17475143299819901</v>
      </c>
      <c r="N73" s="1">
        <v>2.8882634135807201E-5</v>
      </c>
      <c r="O73">
        <v>0.174965115010912</v>
      </c>
      <c r="P73" s="1">
        <v>7.1248208130599499E-5</v>
      </c>
    </row>
    <row r="74" spans="1:16" x14ac:dyDescent="0.25">
      <c r="A74" s="1">
        <v>1.5625E-5</v>
      </c>
      <c r="B74">
        <v>2.0384615384615299</v>
      </c>
      <c r="C74">
        <v>8429</v>
      </c>
      <c r="D74">
        <v>7.4911001171817607E-2</v>
      </c>
      <c r="E74">
        <v>0.17482782021805901</v>
      </c>
      <c r="F74">
        <v>0.17657609842024</v>
      </c>
      <c r="G74" s="1">
        <v>2.88087460549035E-5</v>
      </c>
      <c r="H74">
        <v>0.17496514176356701</v>
      </c>
      <c r="I74" s="1">
        <v>7.1185555136116794E-5</v>
      </c>
      <c r="J74">
        <v>314265500</v>
      </c>
      <c r="K74">
        <v>50400</v>
      </c>
      <c r="L74">
        <v>648209600</v>
      </c>
      <c r="M74">
        <v>0.17475143299819901</v>
      </c>
      <c r="N74" s="1">
        <v>2.8882634135807201E-5</v>
      </c>
      <c r="O74">
        <v>0.174965115010912</v>
      </c>
      <c r="P74" s="1">
        <v>7.1248208130599499E-5</v>
      </c>
    </row>
    <row r="75" spans="1:16" x14ac:dyDescent="0.25">
      <c r="A75" t="s">
        <v>0</v>
      </c>
      <c r="B75">
        <v>2.5512820512820502</v>
      </c>
      <c r="C75">
        <v>49673</v>
      </c>
      <c r="D75">
        <v>7.4763889872959399E-2</v>
      </c>
      <c r="E75">
        <v>0.17491290294617201</v>
      </c>
      <c r="F75">
        <v>0.17666203197563399</v>
      </c>
      <c r="G75" s="1">
        <v>1.7701706020112299E-5</v>
      </c>
      <c r="H75">
        <v>0.17497873724580501</v>
      </c>
      <c r="I75" s="1">
        <v>5.4476301502973898E-5</v>
      </c>
      <c r="J75">
        <v>642883000</v>
      </c>
    </row>
    <row r="76" spans="1:16" x14ac:dyDescent="0.25">
      <c r="A76">
        <v>1.024</v>
      </c>
      <c r="B76">
        <v>2.5512820512820502</v>
      </c>
      <c r="C76">
        <v>5809</v>
      </c>
      <c r="D76">
        <v>7.4987913810125997E-2</v>
      </c>
      <c r="E76">
        <v>0.17480771348371801</v>
      </c>
      <c r="F76">
        <v>0.176555790618555</v>
      </c>
      <c r="G76" s="1">
        <v>1.7699904935164398E-5</v>
      </c>
      <c r="H76">
        <v>0.174978740863871</v>
      </c>
      <c r="I76" s="1">
        <v>5.4430321058736697E-5</v>
      </c>
      <c r="J76">
        <v>212663600</v>
      </c>
      <c r="K76">
        <v>49673</v>
      </c>
      <c r="L76">
        <v>642883000</v>
      </c>
      <c r="M76">
        <v>0.17491290294617201</v>
      </c>
      <c r="N76" s="1">
        <v>1.7701706020112299E-5</v>
      </c>
      <c r="O76">
        <v>0.17497873724580501</v>
      </c>
      <c r="P76" s="1">
        <v>5.4476301502973898E-5</v>
      </c>
    </row>
    <row r="77" spans="1:16" x14ac:dyDescent="0.25">
      <c r="A77">
        <v>0.51200000000000001</v>
      </c>
      <c r="B77">
        <v>2.5512820512820502</v>
      </c>
      <c r="C77">
        <v>5809</v>
      </c>
      <c r="D77">
        <v>7.4987913810125997E-2</v>
      </c>
      <c r="E77">
        <v>0.17480771348371801</v>
      </c>
      <c r="F77">
        <v>0.176555790618555</v>
      </c>
      <c r="G77" s="1">
        <v>1.7699904935164398E-5</v>
      </c>
      <c r="H77">
        <v>0.174978740863871</v>
      </c>
      <c r="I77" s="1">
        <v>5.4430321058736697E-5</v>
      </c>
      <c r="J77">
        <v>219142100</v>
      </c>
      <c r="K77">
        <v>49673</v>
      </c>
      <c r="L77">
        <v>642883000</v>
      </c>
      <c r="M77">
        <v>0.17491290294617201</v>
      </c>
      <c r="N77" s="1">
        <v>1.7701706020112299E-5</v>
      </c>
      <c r="O77">
        <v>0.17497873724580501</v>
      </c>
      <c r="P77" s="1">
        <v>5.4476301502973898E-5</v>
      </c>
    </row>
    <row r="78" spans="1:16" x14ac:dyDescent="0.25">
      <c r="A78">
        <v>0.25600000000000001</v>
      </c>
      <c r="B78">
        <v>2.5512820512820502</v>
      </c>
      <c r="C78">
        <v>5809</v>
      </c>
      <c r="D78">
        <v>7.4987913810125997E-2</v>
      </c>
      <c r="E78">
        <v>0.17480771348371801</v>
      </c>
      <c r="F78">
        <v>0.176555790618555</v>
      </c>
      <c r="G78" s="1">
        <v>1.7699904935164398E-5</v>
      </c>
      <c r="H78">
        <v>0.174978740863871</v>
      </c>
      <c r="I78" s="1">
        <v>5.4430321058736697E-5</v>
      </c>
      <c r="J78">
        <v>218036200</v>
      </c>
      <c r="K78">
        <v>49673</v>
      </c>
      <c r="L78">
        <v>642883000</v>
      </c>
      <c r="M78">
        <v>0.17491290294617201</v>
      </c>
      <c r="N78" s="1">
        <v>1.7701706020112299E-5</v>
      </c>
      <c r="O78">
        <v>0.17497873724580501</v>
      </c>
      <c r="P78" s="1">
        <v>5.4476301502973898E-5</v>
      </c>
    </row>
    <row r="79" spans="1:16" x14ac:dyDescent="0.25">
      <c r="A79">
        <v>0.128</v>
      </c>
      <c r="B79">
        <v>2.5512820512820502</v>
      </c>
      <c r="C79">
        <v>5809</v>
      </c>
      <c r="D79">
        <v>7.4987913810125997E-2</v>
      </c>
      <c r="E79">
        <v>0.17480771348371801</v>
      </c>
      <c r="F79">
        <v>0.176555790618555</v>
      </c>
      <c r="G79" s="1">
        <v>1.7699904935164398E-5</v>
      </c>
      <c r="H79">
        <v>0.174978740863871</v>
      </c>
      <c r="I79" s="1">
        <v>5.4430321058736697E-5</v>
      </c>
      <c r="J79">
        <v>210947000</v>
      </c>
      <c r="K79">
        <v>49673</v>
      </c>
      <c r="L79">
        <v>642883000</v>
      </c>
      <c r="M79">
        <v>0.17491290294617201</v>
      </c>
      <c r="N79" s="1">
        <v>1.7701706020112299E-5</v>
      </c>
      <c r="O79">
        <v>0.17497873724580501</v>
      </c>
      <c r="P79" s="1">
        <v>5.4476301502973898E-5</v>
      </c>
    </row>
    <row r="80" spans="1:16" x14ac:dyDescent="0.25">
      <c r="A80">
        <v>6.4000000000000001E-2</v>
      </c>
      <c r="B80">
        <v>2.5512820512820502</v>
      </c>
      <c r="C80">
        <v>5809</v>
      </c>
      <c r="D80">
        <v>7.4987913810125997E-2</v>
      </c>
      <c r="E80">
        <v>0.17480771348371801</v>
      </c>
      <c r="F80">
        <v>0.176555790618555</v>
      </c>
      <c r="G80" s="1">
        <v>1.7699904935164398E-5</v>
      </c>
      <c r="H80">
        <v>0.174978740863871</v>
      </c>
      <c r="I80" s="1">
        <v>5.4430321058736697E-5</v>
      </c>
      <c r="J80">
        <v>212404200</v>
      </c>
      <c r="K80">
        <v>49673</v>
      </c>
      <c r="L80">
        <v>642883000</v>
      </c>
      <c r="M80">
        <v>0.17491290294617201</v>
      </c>
      <c r="N80" s="1">
        <v>1.7701706020112299E-5</v>
      </c>
      <c r="O80">
        <v>0.17497873724580501</v>
      </c>
      <c r="P80" s="1">
        <v>5.4476301502973898E-5</v>
      </c>
    </row>
    <row r="81" spans="1:16" x14ac:dyDescent="0.25">
      <c r="A81">
        <v>3.2000000000000001E-2</v>
      </c>
      <c r="B81">
        <v>2.5512820512820502</v>
      </c>
      <c r="C81">
        <v>6199</v>
      </c>
      <c r="D81">
        <v>7.4994778821916505E-2</v>
      </c>
      <c r="E81">
        <v>0.174808285595112</v>
      </c>
      <c r="F81">
        <v>0.17655636845106301</v>
      </c>
      <c r="G81" s="1">
        <v>1.7699785310298901E-5</v>
      </c>
      <c r="H81">
        <v>0.17497874467171201</v>
      </c>
      <c r="I81" s="1">
        <v>5.4432295263411902E-5</v>
      </c>
      <c r="J81">
        <v>231159500</v>
      </c>
      <c r="K81">
        <v>49673</v>
      </c>
      <c r="L81">
        <v>642883000</v>
      </c>
      <c r="M81">
        <v>0.17491290294617201</v>
      </c>
      <c r="N81" s="1">
        <v>1.7701706020112299E-5</v>
      </c>
      <c r="O81">
        <v>0.17497873724580501</v>
      </c>
      <c r="P81" s="1">
        <v>5.4476301502973898E-5</v>
      </c>
    </row>
    <row r="82" spans="1:16" x14ac:dyDescent="0.25">
      <c r="A82">
        <v>1.6E-2</v>
      </c>
      <c r="B82">
        <v>2.5512820512820502</v>
      </c>
      <c r="C82">
        <v>6212</v>
      </c>
      <c r="D82">
        <v>7.3367034197430805E-2</v>
      </c>
      <c r="E82">
        <v>0.17480547850353201</v>
      </c>
      <c r="F82">
        <v>0.17655353328856799</v>
      </c>
      <c r="G82" s="1">
        <v>1.7688668429216499E-5</v>
      </c>
      <c r="H82">
        <v>0.174978735697295</v>
      </c>
      <c r="I82" s="1">
        <v>5.4441681885424999E-5</v>
      </c>
      <c r="J82">
        <v>236605000</v>
      </c>
      <c r="K82">
        <v>49673</v>
      </c>
      <c r="L82">
        <v>642883000</v>
      </c>
      <c r="M82">
        <v>0.17491290294617201</v>
      </c>
      <c r="N82" s="1">
        <v>1.7701706020112299E-5</v>
      </c>
      <c r="O82">
        <v>0.17497873724580501</v>
      </c>
      <c r="P82" s="1">
        <v>5.4476301502973898E-5</v>
      </c>
    </row>
    <row r="83" spans="1:16" x14ac:dyDescent="0.25">
      <c r="A83">
        <v>8.0000000000000002E-3</v>
      </c>
      <c r="B83">
        <v>2.5512820512820502</v>
      </c>
      <c r="C83">
        <v>6892</v>
      </c>
      <c r="D83">
        <v>7.4907154826303099E-2</v>
      </c>
      <c r="E83">
        <v>0.17473580847904499</v>
      </c>
      <c r="F83">
        <v>0.176483166563835</v>
      </c>
      <c r="G83" s="1">
        <v>1.7689286185007498E-5</v>
      </c>
      <c r="H83">
        <v>0.17497874114178999</v>
      </c>
      <c r="I83" s="1">
        <v>5.4395026943116002E-5</v>
      </c>
      <c r="J83">
        <v>270366300</v>
      </c>
      <c r="K83">
        <v>49673</v>
      </c>
      <c r="L83">
        <v>642883000</v>
      </c>
      <c r="M83">
        <v>0.17491290294617201</v>
      </c>
      <c r="N83" s="1">
        <v>1.7701706020112299E-5</v>
      </c>
      <c r="O83">
        <v>0.17497873724580501</v>
      </c>
      <c r="P83" s="1">
        <v>5.4476301502973898E-5</v>
      </c>
    </row>
    <row r="84" spans="1:16" x14ac:dyDescent="0.25">
      <c r="A84">
        <v>4.0000000000000001E-3</v>
      </c>
      <c r="B84">
        <v>2.5512820512820502</v>
      </c>
      <c r="C84">
        <v>7595</v>
      </c>
      <c r="D84">
        <v>7.4393157203990298E-2</v>
      </c>
      <c r="E84">
        <v>0.17480433211490001</v>
      </c>
      <c r="F84">
        <v>0.17655237543604901</v>
      </c>
      <c r="G84" s="1">
        <v>1.76917234183116E-5</v>
      </c>
      <c r="H84">
        <v>0.17497872910575599</v>
      </c>
      <c r="I84" s="1">
        <v>5.4450292714718602E-5</v>
      </c>
      <c r="J84">
        <v>298984900</v>
      </c>
      <c r="K84">
        <v>49673</v>
      </c>
      <c r="L84">
        <v>642883000</v>
      </c>
      <c r="M84">
        <v>0.17491290294617201</v>
      </c>
      <c r="N84" s="1">
        <v>1.7701706020112299E-5</v>
      </c>
      <c r="O84">
        <v>0.17497873724580501</v>
      </c>
      <c r="P84" s="1">
        <v>5.4476301502973898E-5</v>
      </c>
    </row>
    <row r="85" spans="1:16" x14ac:dyDescent="0.25">
      <c r="A85">
        <v>2E-3</v>
      </c>
      <c r="B85">
        <v>2.5512820512820502</v>
      </c>
      <c r="C85">
        <v>7501</v>
      </c>
      <c r="D85">
        <v>7.4910692267393802E-2</v>
      </c>
      <c r="E85">
        <v>0.174768517035847</v>
      </c>
      <c r="F85">
        <v>0.17651620220620601</v>
      </c>
      <c r="G85" s="1">
        <v>1.7691626821913998E-5</v>
      </c>
      <c r="H85">
        <v>0.17497873507185199</v>
      </c>
      <c r="I85" s="1">
        <v>5.4454771669529502E-5</v>
      </c>
      <c r="J85">
        <v>278638500</v>
      </c>
      <c r="K85">
        <v>49673</v>
      </c>
      <c r="L85">
        <v>642883000</v>
      </c>
      <c r="M85">
        <v>0.17491290294617201</v>
      </c>
      <c r="N85" s="1">
        <v>1.7701706020112299E-5</v>
      </c>
      <c r="O85">
        <v>0.17497873724580501</v>
      </c>
      <c r="P85" s="1">
        <v>5.4476301502973898E-5</v>
      </c>
    </row>
    <row r="86" spans="1:16" x14ac:dyDescent="0.25">
      <c r="A86">
        <v>1E-3</v>
      </c>
      <c r="B86">
        <v>2.5512820512820502</v>
      </c>
      <c r="C86">
        <v>5253</v>
      </c>
      <c r="D86">
        <v>7.4882859786007602E-2</v>
      </c>
      <c r="E86">
        <v>0.17483383943594799</v>
      </c>
      <c r="F86">
        <v>0.176582177830308</v>
      </c>
      <c r="G86" s="1">
        <v>1.7678625184924801E-5</v>
      </c>
      <c r="H86">
        <v>0.17497874991814999</v>
      </c>
      <c r="I86" s="1">
        <v>5.4377938713511597E-5</v>
      </c>
      <c r="J86">
        <v>193144400</v>
      </c>
      <c r="K86">
        <v>49673</v>
      </c>
      <c r="L86">
        <v>642883000</v>
      </c>
      <c r="M86">
        <v>0.17491290294617201</v>
      </c>
      <c r="N86" s="1">
        <v>1.7701706020112299E-5</v>
      </c>
      <c r="O86">
        <v>0.17497873724580501</v>
      </c>
      <c r="P86" s="1">
        <v>5.4476301502973898E-5</v>
      </c>
    </row>
    <row r="87" spans="1:16" x14ac:dyDescent="0.25">
      <c r="A87" s="1">
        <v>5.0000000000000001E-4</v>
      </c>
      <c r="B87">
        <v>2.5512820512820502</v>
      </c>
      <c r="C87">
        <v>5361</v>
      </c>
      <c r="D87">
        <v>7.49907912608343E-2</v>
      </c>
      <c r="E87">
        <v>0.174777674427265</v>
      </c>
      <c r="F87">
        <v>0.17652545117153701</v>
      </c>
      <c r="G87" s="1">
        <v>1.76903244661907E-5</v>
      </c>
      <c r="H87">
        <v>0.17497873836552399</v>
      </c>
      <c r="I87" s="1">
        <v>5.4428575855190499E-5</v>
      </c>
      <c r="J87">
        <v>196474600</v>
      </c>
      <c r="K87">
        <v>49673</v>
      </c>
      <c r="L87">
        <v>642883000</v>
      </c>
      <c r="M87">
        <v>0.17491290294617201</v>
      </c>
      <c r="N87" s="1">
        <v>1.7701706020112299E-5</v>
      </c>
      <c r="O87">
        <v>0.17497873724580501</v>
      </c>
      <c r="P87" s="1">
        <v>5.4476301502973898E-5</v>
      </c>
    </row>
    <row r="88" spans="1:16" x14ac:dyDescent="0.25">
      <c r="A88" s="1">
        <v>2.5000000000000001E-4</v>
      </c>
      <c r="B88">
        <v>2.5512820512820502</v>
      </c>
      <c r="C88">
        <v>7767</v>
      </c>
      <c r="D88">
        <v>7.4897413187665601E-2</v>
      </c>
      <c r="E88">
        <v>0.17480919140071999</v>
      </c>
      <c r="F88">
        <v>0.176557283314728</v>
      </c>
      <c r="G88" s="1">
        <v>1.7728168060310301E-5</v>
      </c>
      <c r="H88">
        <v>0.17497873480479001</v>
      </c>
      <c r="I88" s="1">
        <v>5.4387757505707303E-5</v>
      </c>
      <c r="J88">
        <v>282583800</v>
      </c>
      <c r="K88">
        <v>49673</v>
      </c>
      <c r="L88">
        <v>642883000</v>
      </c>
      <c r="M88">
        <v>0.17491290294617201</v>
      </c>
      <c r="N88" s="1">
        <v>1.7701706020112299E-5</v>
      </c>
      <c r="O88">
        <v>0.17497873724580501</v>
      </c>
      <c r="P88" s="1">
        <v>5.4476301502973898E-5</v>
      </c>
    </row>
    <row r="89" spans="1:16" x14ac:dyDescent="0.25">
      <c r="A89" s="1">
        <v>1.25E-4</v>
      </c>
      <c r="B89">
        <v>2.5512820512820502</v>
      </c>
      <c r="C89">
        <v>5501</v>
      </c>
      <c r="D89">
        <v>7.49144094785264E-2</v>
      </c>
      <c r="E89">
        <v>0.17485104824447201</v>
      </c>
      <c r="F89">
        <v>0.17659955872691699</v>
      </c>
      <c r="G89" s="1">
        <v>1.7690681126003501E-5</v>
      </c>
      <c r="H89">
        <v>0.17497872945212201</v>
      </c>
      <c r="I89" s="1">
        <v>5.44328334581632E-5</v>
      </c>
      <c r="J89">
        <v>205183300</v>
      </c>
      <c r="K89">
        <v>49673</v>
      </c>
      <c r="L89">
        <v>642883000</v>
      </c>
      <c r="M89">
        <v>0.17491290294617201</v>
      </c>
      <c r="N89" s="1">
        <v>1.7701706020112299E-5</v>
      </c>
      <c r="O89">
        <v>0.17497873724580501</v>
      </c>
      <c r="P89" s="1">
        <v>5.4476301502973898E-5</v>
      </c>
    </row>
    <row r="90" spans="1:16" x14ac:dyDescent="0.25">
      <c r="A90" s="1">
        <v>6.2500000000000001E-5</v>
      </c>
      <c r="B90">
        <v>2.5512820512820502</v>
      </c>
      <c r="C90">
        <v>6319</v>
      </c>
      <c r="D90">
        <v>7.4917402475371195E-2</v>
      </c>
      <c r="E90">
        <v>0.17480346909217701</v>
      </c>
      <c r="F90">
        <v>0.176551503783099</v>
      </c>
      <c r="G90" s="1">
        <v>1.7695030305797601E-5</v>
      </c>
      <c r="H90">
        <v>0.17497872990653701</v>
      </c>
      <c r="I90" s="1">
        <v>5.4436046681343001E-5</v>
      </c>
      <c r="J90">
        <v>236482900</v>
      </c>
      <c r="K90">
        <v>49673</v>
      </c>
      <c r="L90">
        <v>642883000</v>
      </c>
      <c r="M90">
        <v>0.17491290294617201</v>
      </c>
      <c r="N90" s="1">
        <v>1.7701706020112299E-5</v>
      </c>
      <c r="O90">
        <v>0.17497873724580501</v>
      </c>
      <c r="P90" s="1">
        <v>5.4476301502973898E-5</v>
      </c>
    </row>
    <row r="91" spans="1:16" x14ac:dyDescent="0.25">
      <c r="A91" s="1">
        <v>3.1250000000000001E-5</v>
      </c>
      <c r="B91">
        <v>2.5512820512820502</v>
      </c>
      <c r="C91">
        <v>6663</v>
      </c>
      <c r="D91">
        <v>7.4938678784258403E-2</v>
      </c>
      <c r="E91">
        <v>0.17466762520465201</v>
      </c>
      <c r="F91">
        <v>0.17641430145669801</v>
      </c>
      <c r="G91" s="1">
        <v>1.76827098731791E-5</v>
      </c>
      <c r="H91">
        <v>0.17497876546771901</v>
      </c>
      <c r="I91" s="1">
        <v>5.4385855849412602E-5</v>
      </c>
      <c r="J91">
        <v>249640500</v>
      </c>
      <c r="K91">
        <v>49673</v>
      </c>
      <c r="L91">
        <v>642883000</v>
      </c>
      <c r="M91">
        <v>0.17491290294617201</v>
      </c>
      <c r="N91" s="1">
        <v>1.7701706020112299E-5</v>
      </c>
      <c r="O91">
        <v>0.17497873724580501</v>
      </c>
      <c r="P91" s="1">
        <v>5.4476301502973898E-5</v>
      </c>
    </row>
    <row r="92" spans="1:16" x14ac:dyDescent="0.25">
      <c r="A92" s="1">
        <v>1.5625E-5</v>
      </c>
      <c r="B92">
        <v>2.5512820512820502</v>
      </c>
      <c r="C92">
        <v>6665</v>
      </c>
      <c r="D92">
        <v>7.4942663056082395E-2</v>
      </c>
      <c r="E92">
        <v>0.17477180678115101</v>
      </c>
      <c r="F92">
        <v>0.17651952484896299</v>
      </c>
      <c r="G92" s="1">
        <v>1.7695677517193199E-5</v>
      </c>
      <c r="H92">
        <v>0.17497873508930001</v>
      </c>
      <c r="I92" s="1">
        <v>5.4408117285460503E-5</v>
      </c>
      <c r="J92">
        <v>249470600</v>
      </c>
      <c r="K92">
        <v>49673</v>
      </c>
      <c r="L92">
        <v>642883000</v>
      </c>
      <c r="M92">
        <v>0.17491290294617201</v>
      </c>
      <c r="N92" s="1">
        <v>1.7701706020112299E-5</v>
      </c>
      <c r="O92">
        <v>0.17497873724580501</v>
      </c>
      <c r="P92" s="1">
        <v>5.4476301502973898E-5</v>
      </c>
    </row>
    <row r="93" spans="1:16" x14ac:dyDescent="0.25">
      <c r="A93" t="s">
        <v>0</v>
      </c>
      <c r="B93">
        <v>3.0641025641025599</v>
      </c>
      <c r="C93">
        <v>73019</v>
      </c>
      <c r="D93">
        <v>7.3228679487056997E-2</v>
      </c>
      <c r="E93">
        <v>0.17489380988859901</v>
      </c>
      <c r="F93">
        <v>0.176642747987485</v>
      </c>
      <c r="G93" s="1">
        <v>1.21804795761848E-5</v>
      </c>
      <c r="H93">
        <v>0.17498545677861199</v>
      </c>
      <c r="I93" s="1">
        <v>4.4824369081313698E-5</v>
      </c>
      <c r="J93">
        <v>941005800</v>
      </c>
    </row>
    <row r="94" spans="1:16" x14ac:dyDescent="0.25">
      <c r="A94">
        <v>1.024</v>
      </c>
      <c r="B94">
        <v>3.0641025641025599</v>
      </c>
      <c r="C94">
        <v>5337</v>
      </c>
      <c r="D94">
        <v>7.3394574085021896E-2</v>
      </c>
      <c r="E94">
        <v>0.17482000704498499</v>
      </c>
      <c r="F94">
        <v>0.176568207115435</v>
      </c>
      <c r="G94" s="1">
        <v>1.21728241367913E-5</v>
      </c>
      <c r="H94">
        <v>0.17498545245273101</v>
      </c>
      <c r="I94" s="1">
        <v>4.4785157514668503E-5</v>
      </c>
      <c r="J94">
        <v>201498600</v>
      </c>
      <c r="K94">
        <v>73019</v>
      </c>
      <c r="L94">
        <v>941005800</v>
      </c>
      <c r="M94">
        <v>0.17489380988859901</v>
      </c>
      <c r="N94" s="1">
        <v>1.21804795761848E-5</v>
      </c>
      <c r="O94">
        <v>0.17498545677861199</v>
      </c>
      <c r="P94" s="1">
        <v>4.4824369081313698E-5</v>
      </c>
    </row>
    <row r="95" spans="1:16" x14ac:dyDescent="0.25">
      <c r="A95">
        <v>0.51200000000000001</v>
      </c>
      <c r="B95">
        <v>3.0641025641025599</v>
      </c>
      <c r="C95">
        <v>5337</v>
      </c>
      <c r="D95">
        <v>7.3394574085021896E-2</v>
      </c>
      <c r="E95">
        <v>0.17482000704498499</v>
      </c>
      <c r="F95">
        <v>0.176568207115435</v>
      </c>
      <c r="G95" s="1">
        <v>1.21728241367913E-5</v>
      </c>
      <c r="H95">
        <v>0.17498545245273101</v>
      </c>
      <c r="I95" s="1">
        <v>4.4785157514668503E-5</v>
      </c>
      <c r="J95">
        <v>197830300</v>
      </c>
      <c r="K95">
        <v>73019</v>
      </c>
      <c r="L95">
        <v>941005800</v>
      </c>
      <c r="M95">
        <v>0.17489380988859901</v>
      </c>
      <c r="N95" s="1">
        <v>1.21804795761848E-5</v>
      </c>
      <c r="O95">
        <v>0.17498545677861199</v>
      </c>
      <c r="P95" s="1">
        <v>4.4824369081313698E-5</v>
      </c>
    </row>
    <row r="96" spans="1:16" x14ac:dyDescent="0.25">
      <c r="A96">
        <v>0.25600000000000001</v>
      </c>
      <c r="B96">
        <v>3.0641025641025599</v>
      </c>
      <c r="C96">
        <v>5337</v>
      </c>
      <c r="D96">
        <v>7.3394574085021896E-2</v>
      </c>
      <c r="E96">
        <v>0.17482000704498499</v>
      </c>
      <c r="F96">
        <v>0.176568207115435</v>
      </c>
      <c r="G96" s="1">
        <v>1.21728241367913E-5</v>
      </c>
      <c r="H96">
        <v>0.17498545245273101</v>
      </c>
      <c r="I96" s="1">
        <v>4.4785157514668503E-5</v>
      </c>
      <c r="J96">
        <v>196671000</v>
      </c>
      <c r="K96">
        <v>73019</v>
      </c>
      <c r="L96">
        <v>941005800</v>
      </c>
      <c r="M96">
        <v>0.17489380988859901</v>
      </c>
      <c r="N96" s="1">
        <v>1.21804795761848E-5</v>
      </c>
      <c r="O96">
        <v>0.17498545677861199</v>
      </c>
      <c r="P96" s="1">
        <v>4.4824369081313698E-5</v>
      </c>
    </row>
    <row r="97" spans="1:16" x14ac:dyDescent="0.25">
      <c r="A97">
        <v>0.128</v>
      </c>
      <c r="B97">
        <v>3.0641025641025599</v>
      </c>
      <c r="C97">
        <v>5337</v>
      </c>
      <c r="D97">
        <v>7.3394574085021896E-2</v>
      </c>
      <c r="E97">
        <v>0.17482000704498499</v>
      </c>
      <c r="F97">
        <v>0.176568207115435</v>
      </c>
      <c r="G97" s="1">
        <v>1.21728241367913E-5</v>
      </c>
      <c r="H97">
        <v>0.17498545245273101</v>
      </c>
      <c r="I97" s="1">
        <v>4.4785157514668503E-5</v>
      </c>
      <c r="J97">
        <v>197003900</v>
      </c>
      <c r="K97">
        <v>73019</v>
      </c>
      <c r="L97">
        <v>941005800</v>
      </c>
      <c r="M97">
        <v>0.17489380988859901</v>
      </c>
      <c r="N97" s="1">
        <v>1.21804795761848E-5</v>
      </c>
      <c r="O97">
        <v>0.17498545677861199</v>
      </c>
      <c r="P97" s="1">
        <v>4.4824369081313698E-5</v>
      </c>
    </row>
    <row r="98" spans="1:16" x14ac:dyDescent="0.25">
      <c r="A98">
        <v>6.4000000000000001E-2</v>
      </c>
      <c r="B98">
        <v>3.0641025641025599</v>
      </c>
      <c r="C98">
        <v>5337</v>
      </c>
      <c r="D98">
        <v>7.3394574085021896E-2</v>
      </c>
      <c r="E98">
        <v>0.17482000704498499</v>
      </c>
      <c r="F98">
        <v>0.176568207115435</v>
      </c>
      <c r="G98" s="1">
        <v>1.21728241367913E-5</v>
      </c>
      <c r="H98">
        <v>0.17498545245273101</v>
      </c>
      <c r="I98" s="1">
        <v>4.4785157514668503E-5</v>
      </c>
      <c r="J98">
        <v>198545500</v>
      </c>
      <c r="K98">
        <v>73019</v>
      </c>
      <c r="L98">
        <v>941005800</v>
      </c>
      <c r="M98">
        <v>0.17489380988859901</v>
      </c>
      <c r="N98" s="1">
        <v>1.21804795761848E-5</v>
      </c>
      <c r="O98">
        <v>0.17498545677861199</v>
      </c>
      <c r="P98" s="1">
        <v>4.4824369081313698E-5</v>
      </c>
    </row>
    <row r="99" spans="1:16" x14ac:dyDescent="0.25">
      <c r="A99">
        <v>3.2000000000000001E-2</v>
      </c>
      <c r="B99">
        <v>3.0641025641025599</v>
      </c>
      <c r="C99">
        <v>6183</v>
      </c>
      <c r="D99">
        <v>7.4183178744662806E-2</v>
      </c>
      <c r="E99">
        <v>0.17479757557145101</v>
      </c>
      <c r="F99">
        <v>0.17654555132716601</v>
      </c>
      <c r="G99" s="1">
        <v>1.21867260257646E-5</v>
      </c>
      <c r="H99">
        <v>0.174985441665724</v>
      </c>
      <c r="I99" s="1">
        <v>4.47837715773772E-5</v>
      </c>
      <c r="J99">
        <v>233275300</v>
      </c>
      <c r="K99">
        <v>73019</v>
      </c>
      <c r="L99">
        <v>941005800</v>
      </c>
      <c r="M99">
        <v>0.17489380988859901</v>
      </c>
      <c r="N99" s="1">
        <v>1.21804795761848E-5</v>
      </c>
      <c r="O99">
        <v>0.17498545677861199</v>
      </c>
      <c r="P99" s="1">
        <v>4.4824369081313698E-5</v>
      </c>
    </row>
    <row r="100" spans="1:16" x14ac:dyDescent="0.25">
      <c r="A100">
        <v>1.6E-2</v>
      </c>
      <c r="B100">
        <v>3.0641025641025599</v>
      </c>
      <c r="C100">
        <v>4883</v>
      </c>
      <c r="D100">
        <v>7.4974099475559705E-2</v>
      </c>
      <c r="E100">
        <v>0.17479166646352501</v>
      </c>
      <c r="F100">
        <v>0.17653958312816001</v>
      </c>
      <c r="G100" s="1">
        <v>1.21681934174E-5</v>
      </c>
      <c r="H100">
        <v>0.17498545186039</v>
      </c>
      <c r="I100" s="1">
        <v>4.4790587882991199E-5</v>
      </c>
      <c r="J100">
        <v>177362700</v>
      </c>
      <c r="K100">
        <v>73019</v>
      </c>
      <c r="L100">
        <v>941005800</v>
      </c>
      <c r="M100">
        <v>0.17489380988859901</v>
      </c>
      <c r="N100" s="1">
        <v>1.21804795761848E-5</v>
      </c>
      <c r="O100">
        <v>0.17498545677861199</v>
      </c>
      <c r="P100" s="1">
        <v>4.4824369081313698E-5</v>
      </c>
    </row>
    <row r="101" spans="1:16" x14ac:dyDescent="0.25">
      <c r="A101">
        <v>8.0000000000000002E-3</v>
      </c>
      <c r="B101">
        <v>3.0641025641025599</v>
      </c>
      <c r="C101">
        <v>6004</v>
      </c>
      <c r="D101">
        <v>7.4986210357262495E-2</v>
      </c>
      <c r="E101">
        <v>0.17481786414304801</v>
      </c>
      <c r="F101">
        <v>0.17656604278447799</v>
      </c>
      <c r="G101" s="1">
        <v>1.21542941659003E-5</v>
      </c>
      <c r="H101">
        <v>0.17498555464257001</v>
      </c>
      <c r="I101" s="1">
        <v>4.4686165067117397E-5</v>
      </c>
      <c r="J101">
        <v>232832900</v>
      </c>
      <c r="K101">
        <v>73019</v>
      </c>
      <c r="L101">
        <v>941005800</v>
      </c>
      <c r="M101">
        <v>0.17489380988859901</v>
      </c>
      <c r="N101" s="1">
        <v>1.21804795761848E-5</v>
      </c>
      <c r="O101">
        <v>0.17498545677861199</v>
      </c>
      <c r="P101" s="1">
        <v>4.4824369081313698E-5</v>
      </c>
    </row>
    <row r="102" spans="1:16" x14ac:dyDescent="0.25">
      <c r="A102">
        <v>4.0000000000000001E-3</v>
      </c>
      <c r="B102">
        <v>3.0641025641025599</v>
      </c>
      <c r="C102">
        <v>6558</v>
      </c>
      <c r="D102">
        <v>7.4966501876210401E-2</v>
      </c>
      <c r="E102">
        <v>0.174825309443773</v>
      </c>
      <c r="F102">
        <v>0.17657356253820999</v>
      </c>
      <c r="G102" s="1">
        <v>1.2173247582292201E-5</v>
      </c>
      <c r="H102">
        <v>0.17498544963798299</v>
      </c>
      <c r="I102" s="1">
        <v>4.4779447364689001E-5</v>
      </c>
      <c r="J102">
        <v>243727200</v>
      </c>
      <c r="K102">
        <v>73019</v>
      </c>
      <c r="L102">
        <v>941005800</v>
      </c>
      <c r="M102">
        <v>0.17489380988859901</v>
      </c>
      <c r="N102" s="1">
        <v>1.21804795761848E-5</v>
      </c>
      <c r="O102">
        <v>0.17498545677861199</v>
      </c>
      <c r="P102" s="1">
        <v>4.4824369081313698E-5</v>
      </c>
    </row>
    <row r="103" spans="1:16" x14ac:dyDescent="0.25">
      <c r="A103">
        <v>2E-3</v>
      </c>
      <c r="B103">
        <v>3.0641025641025599</v>
      </c>
      <c r="C103">
        <v>7629</v>
      </c>
      <c r="D103">
        <v>7.4745028950290601E-2</v>
      </c>
      <c r="E103">
        <v>0.174748485946463</v>
      </c>
      <c r="F103">
        <v>0.17649597080592799</v>
      </c>
      <c r="G103" s="1">
        <v>1.2172644580088399E-5</v>
      </c>
      <c r="H103">
        <v>0.17498548276612799</v>
      </c>
      <c r="I103" s="1">
        <v>4.4758881986050899E-5</v>
      </c>
      <c r="J103">
        <v>287339800</v>
      </c>
      <c r="K103">
        <v>73019</v>
      </c>
      <c r="L103">
        <v>941005800</v>
      </c>
      <c r="M103">
        <v>0.17489380988859901</v>
      </c>
      <c r="N103" s="1">
        <v>1.21804795761848E-5</v>
      </c>
      <c r="O103">
        <v>0.17498545677861199</v>
      </c>
      <c r="P103" s="1">
        <v>4.4824369081313698E-5</v>
      </c>
    </row>
    <row r="104" spans="1:16" x14ac:dyDescent="0.25">
      <c r="A104">
        <v>1E-3</v>
      </c>
      <c r="B104">
        <v>3.0641025641025599</v>
      </c>
      <c r="C104">
        <v>4706</v>
      </c>
      <c r="D104">
        <v>7.4702579575912503E-2</v>
      </c>
      <c r="E104">
        <v>0.17486476476539101</v>
      </c>
      <c r="F104">
        <v>0.17661341241304401</v>
      </c>
      <c r="G104" s="1">
        <v>1.21787713089349E-5</v>
      </c>
      <c r="H104">
        <v>0.17498544763863</v>
      </c>
      <c r="I104" s="1">
        <v>4.4793482311146198E-5</v>
      </c>
      <c r="J104">
        <v>181464700</v>
      </c>
      <c r="K104">
        <v>73019</v>
      </c>
      <c r="L104">
        <v>941005800</v>
      </c>
      <c r="M104">
        <v>0.17489380988859901</v>
      </c>
      <c r="N104" s="1">
        <v>1.21804795761848E-5</v>
      </c>
      <c r="O104">
        <v>0.17498545677861199</v>
      </c>
      <c r="P104" s="1">
        <v>4.4824369081313698E-5</v>
      </c>
    </row>
    <row r="105" spans="1:16" x14ac:dyDescent="0.25">
      <c r="A105" s="1">
        <v>5.0000000000000001E-4</v>
      </c>
      <c r="B105">
        <v>3.0641025641025599</v>
      </c>
      <c r="C105">
        <v>4972</v>
      </c>
      <c r="D105">
        <v>7.4984084165644199E-2</v>
      </c>
      <c r="E105">
        <v>0.17479628365907801</v>
      </c>
      <c r="F105">
        <v>0.17654424649566899</v>
      </c>
      <c r="G105" s="1">
        <v>1.21812302079638E-5</v>
      </c>
      <c r="H105">
        <v>0.17498544699524901</v>
      </c>
      <c r="I105" s="1">
        <v>4.4804457559707801E-5</v>
      </c>
      <c r="J105">
        <v>188904300</v>
      </c>
      <c r="K105">
        <v>73019</v>
      </c>
      <c r="L105">
        <v>941005800</v>
      </c>
      <c r="M105">
        <v>0.17489380988859901</v>
      </c>
      <c r="N105" s="1">
        <v>1.21804795761848E-5</v>
      </c>
      <c r="O105">
        <v>0.17498545677861199</v>
      </c>
      <c r="P105" s="1">
        <v>4.4824369081313698E-5</v>
      </c>
    </row>
    <row r="106" spans="1:16" x14ac:dyDescent="0.25">
      <c r="A106" s="1">
        <v>2.5000000000000001E-4</v>
      </c>
      <c r="B106">
        <v>3.0641025641025599</v>
      </c>
      <c r="C106">
        <v>5405</v>
      </c>
      <c r="D106">
        <v>7.4757679381770095E-2</v>
      </c>
      <c r="E106">
        <v>0.17476154595023299</v>
      </c>
      <c r="F106">
        <v>0.17650916140973599</v>
      </c>
      <c r="G106" s="1">
        <v>1.2171129561866501E-5</v>
      </c>
      <c r="H106">
        <v>0.17498544438264199</v>
      </c>
      <c r="I106" s="1">
        <v>4.4776780079921197E-5</v>
      </c>
      <c r="J106">
        <v>204506300</v>
      </c>
      <c r="K106">
        <v>73019</v>
      </c>
      <c r="L106">
        <v>941005800</v>
      </c>
      <c r="M106">
        <v>0.17489380988859901</v>
      </c>
      <c r="N106" s="1">
        <v>1.21804795761848E-5</v>
      </c>
      <c r="O106">
        <v>0.17498545677861199</v>
      </c>
      <c r="P106" s="1">
        <v>4.4824369081313698E-5</v>
      </c>
    </row>
    <row r="107" spans="1:16" x14ac:dyDescent="0.25">
      <c r="A107" s="1">
        <v>1.25E-4</v>
      </c>
      <c r="B107">
        <v>3.0641025641025599</v>
      </c>
      <c r="C107">
        <v>5637</v>
      </c>
      <c r="D107">
        <v>7.4918894303384706E-2</v>
      </c>
      <c r="E107">
        <v>0.17485508506832401</v>
      </c>
      <c r="F107">
        <v>0.17660363591900699</v>
      </c>
      <c r="G107" s="1">
        <v>1.21732118563144E-5</v>
      </c>
      <c r="H107">
        <v>0.174985442675511</v>
      </c>
      <c r="I107" s="1">
        <v>4.4762536611074798E-5</v>
      </c>
      <c r="J107">
        <v>224018600</v>
      </c>
      <c r="K107">
        <v>73019</v>
      </c>
      <c r="L107">
        <v>941005800</v>
      </c>
      <c r="M107">
        <v>0.17489380988859901</v>
      </c>
      <c r="N107" s="1">
        <v>1.21804795761848E-5</v>
      </c>
      <c r="O107">
        <v>0.17498545677861199</v>
      </c>
      <c r="P107" s="1">
        <v>4.4824369081313698E-5</v>
      </c>
    </row>
    <row r="108" spans="1:16" x14ac:dyDescent="0.25">
      <c r="A108" s="1">
        <v>6.2500000000000001E-5</v>
      </c>
      <c r="B108">
        <v>3.0641025641025599</v>
      </c>
      <c r="C108">
        <v>5332</v>
      </c>
      <c r="D108">
        <v>7.4945631844784893E-2</v>
      </c>
      <c r="E108">
        <v>0.17488324125678401</v>
      </c>
      <c r="F108">
        <v>0.17663207366935099</v>
      </c>
      <c r="G108" s="1">
        <v>1.21797166961479E-5</v>
      </c>
      <c r="H108">
        <v>0.17498545300702401</v>
      </c>
      <c r="I108" s="1">
        <v>4.4783462948438497E-5</v>
      </c>
      <c r="J108">
        <v>207373900</v>
      </c>
      <c r="K108">
        <v>73019</v>
      </c>
      <c r="L108">
        <v>941005800</v>
      </c>
      <c r="M108">
        <v>0.17489380988859901</v>
      </c>
      <c r="N108" s="1">
        <v>1.21804795761848E-5</v>
      </c>
      <c r="O108">
        <v>0.17498545677861199</v>
      </c>
      <c r="P108" s="1">
        <v>4.4824369081313698E-5</v>
      </c>
    </row>
    <row r="109" spans="1:16" x14ac:dyDescent="0.25">
      <c r="A109" s="1">
        <v>3.1250000000000001E-5</v>
      </c>
      <c r="B109">
        <v>3.0641025641025599</v>
      </c>
      <c r="C109">
        <v>6475</v>
      </c>
      <c r="D109">
        <v>7.4936959998253297E-2</v>
      </c>
      <c r="E109">
        <v>0.174866725207486</v>
      </c>
      <c r="F109">
        <v>0.17661539245956101</v>
      </c>
      <c r="G109" s="1">
        <v>1.2177853456196699E-5</v>
      </c>
      <c r="H109">
        <v>0.17498545107427399</v>
      </c>
      <c r="I109" s="1">
        <v>4.4771400725001903E-5</v>
      </c>
      <c r="J109">
        <v>255626400</v>
      </c>
      <c r="K109">
        <v>73019</v>
      </c>
      <c r="L109">
        <v>941005800</v>
      </c>
      <c r="M109">
        <v>0.17489380988859901</v>
      </c>
      <c r="N109" s="1">
        <v>1.21804795761848E-5</v>
      </c>
      <c r="O109">
        <v>0.17498545677861199</v>
      </c>
      <c r="P109" s="1">
        <v>4.4824369081313698E-5</v>
      </c>
    </row>
    <row r="110" spans="1:16" x14ac:dyDescent="0.25">
      <c r="A110" s="1">
        <v>1.5625E-5</v>
      </c>
      <c r="B110">
        <v>3.0641025641025599</v>
      </c>
      <c r="C110">
        <v>6747</v>
      </c>
      <c r="D110">
        <v>7.4885817306125299E-2</v>
      </c>
      <c r="E110">
        <v>0.174777440867559</v>
      </c>
      <c r="F110">
        <v>0.17652521527623499</v>
      </c>
      <c r="G110" s="1">
        <v>1.21752754393966E-5</v>
      </c>
      <c r="H110">
        <v>0.174985453401759</v>
      </c>
      <c r="I110" s="1">
        <v>4.4793164670586503E-5</v>
      </c>
      <c r="J110">
        <v>263709600</v>
      </c>
      <c r="K110">
        <v>73019</v>
      </c>
      <c r="L110">
        <v>941005800</v>
      </c>
      <c r="M110">
        <v>0.17489380988859901</v>
      </c>
      <c r="N110" s="1">
        <v>1.21804795761848E-5</v>
      </c>
      <c r="O110">
        <v>0.17498545677861199</v>
      </c>
      <c r="P110" s="1">
        <v>4.4824369081313698E-5</v>
      </c>
    </row>
    <row r="111" spans="1:16" x14ac:dyDescent="0.25">
      <c r="A111" t="s">
        <v>0</v>
      </c>
      <c r="B111">
        <v>3.57692307692307</v>
      </c>
      <c r="C111">
        <v>83273</v>
      </c>
      <c r="D111">
        <v>7.2974713362724E-2</v>
      </c>
      <c r="E111">
        <v>0.17490639856547499</v>
      </c>
      <c r="F111">
        <v>0.17665546255112999</v>
      </c>
      <c r="G111" s="1">
        <v>9.2048923955312305E-6</v>
      </c>
      <c r="H111">
        <v>0.17498906774086001</v>
      </c>
      <c r="I111" s="1">
        <v>3.9401989770439901E-5</v>
      </c>
      <c r="J111">
        <v>1077828000</v>
      </c>
    </row>
    <row r="112" spans="1:16" x14ac:dyDescent="0.25">
      <c r="A112">
        <v>1.024</v>
      </c>
      <c r="B112">
        <v>3.57692307692307</v>
      </c>
      <c r="C112">
        <v>5387</v>
      </c>
      <c r="D112">
        <v>7.5001608953221097E-2</v>
      </c>
      <c r="E112">
        <v>0.17467052651955101</v>
      </c>
      <c r="F112">
        <v>0.176417231784747</v>
      </c>
      <c r="G112" s="1">
        <v>9.1877165545595202E-6</v>
      </c>
      <c r="H112">
        <v>0.174989084209246</v>
      </c>
      <c r="I112" s="1">
        <v>3.9350076210582402E-5</v>
      </c>
      <c r="J112">
        <v>198918900</v>
      </c>
      <c r="K112">
        <v>83273</v>
      </c>
      <c r="L112">
        <v>1077828000</v>
      </c>
      <c r="M112">
        <v>0.17490639856547499</v>
      </c>
      <c r="N112" s="1">
        <v>9.2048923955312305E-6</v>
      </c>
      <c r="O112">
        <v>0.17498906774086001</v>
      </c>
      <c r="P112" s="1">
        <v>3.9401989770439901E-5</v>
      </c>
    </row>
    <row r="113" spans="1:16" x14ac:dyDescent="0.25">
      <c r="A113">
        <v>0.51200000000000001</v>
      </c>
      <c r="B113">
        <v>3.57692307692307</v>
      </c>
      <c r="C113">
        <v>5387</v>
      </c>
      <c r="D113">
        <v>7.5001608953221097E-2</v>
      </c>
      <c r="E113">
        <v>0.17467052651955101</v>
      </c>
      <c r="F113">
        <v>0.176417231784747</v>
      </c>
      <c r="G113" s="1">
        <v>9.1877165545595202E-6</v>
      </c>
      <c r="H113">
        <v>0.174989084209246</v>
      </c>
      <c r="I113" s="1">
        <v>3.9350076210582402E-5</v>
      </c>
      <c r="J113">
        <v>199410900</v>
      </c>
      <c r="K113">
        <v>83273</v>
      </c>
      <c r="L113">
        <v>1077828000</v>
      </c>
      <c r="M113">
        <v>0.17490639856547499</v>
      </c>
      <c r="N113" s="1">
        <v>9.2048923955312305E-6</v>
      </c>
      <c r="O113">
        <v>0.17498906774086001</v>
      </c>
      <c r="P113" s="1">
        <v>3.9401989770439901E-5</v>
      </c>
    </row>
    <row r="114" spans="1:16" x14ac:dyDescent="0.25">
      <c r="A114">
        <v>0.25600000000000001</v>
      </c>
      <c r="B114">
        <v>3.57692307692307</v>
      </c>
      <c r="C114">
        <v>5387</v>
      </c>
      <c r="D114">
        <v>7.5001608953221097E-2</v>
      </c>
      <c r="E114">
        <v>0.17467052651955101</v>
      </c>
      <c r="F114">
        <v>0.176417231784747</v>
      </c>
      <c r="G114" s="1">
        <v>9.1877165545595202E-6</v>
      </c>
      <c r="H114">
        <v>0.174989084209246</v>
      </c>
      <c r="I114" s="1">
        <v>3.9350076210582402E-5</v>
      </c>
      <c r="J114">
        <v>202260800</v>
      </c>
      <c r="K114">
        <v>83273</v>
      </c>
      <c r="L114">
        <v>1077828000</v>
      </c>
      <c r="M114">
        <v>0.17490639856547499</v>
      </c>
      <c r="N114" s="1">
        <v>9.2048923955312305E-6</v>
      </c>
      <c r="O114">
        <v>0.17498906774086001</v>
      </c>
      <c r="P114" s="1">
        <v>3.9401989770439901E-5</v>
      </c>
    </row>
    <row r="115" spans="1:16" x14ac:dyDescent="0.25">
      <c r="A115">
        <v>0.128</v>
      </c>
      <c r="B115">
        <v>3.57692307692307</v>
      </c>
      <c r="C115">
        <v>5387</v>
      </c>
      <c r="D115">
        <v>7.5001608953221097E-2</v>
      </c>
      <c r="E115">
        <v>0.17467052651955101</v>
      </c>
      <c r="F115">
        <v>0.176417231784747</v>
      </c>
      <c r="G115" s="1">
        <v>9.1877165545595202E-6</v>
      </c>
      <c r="H115">
        <v>0.174989084209246</v>
      </c>
      <c r="I115" s="1">
        <v>3.9350076210582402E-5</v>
      </c>
      <c r="J115">
        <v>200817200</v>
      </c>
      <c r="K115">
        <v>83273</v>
      </c>
      <c r="L115">
        <v>1077828000</v>
      </c>
      <c r="M115">
        <v>0.17490639856547499</v>
      </c>
      <c r="N115" s="1">
        <v>9.2048923955312305E-6</v>
      </c>
      <c r="O115">
        <v>0.17498906774086001</v>
      </c>
      <c r="P115" s="1">
        <v>3.9401989770439901E-5</v>
      </c>
    </row>
    <row r="116" spans="1:16" x14ac:dyDescent="0.25">
      <c r="A116">
        <v>6.4000000000000001E-2</v>
      </c>
      <c r="B116">
        <v>3.57692307692307</v>
      </c>
      <c r="C116">
        <v>5387</v>
      </c>
      <c r="D116">
        <v>7.5001608953221097E-2</v>
      </c>
      <c r="E116">
        <v>0.17467052651955101</v>
      </c>
      <c r="F116">
        <v>0.176417231784747</v>
      </c>
      <c r="G116" s="1">
        <v>9.1877165545595202E-6</v>
      </c>
      <c r="H116">
        <v>0.174989084209246</v>
      </c>
      <c r="I116" s="1">
        <v>3.9350076210582402E-5</v>
      </c>
      <c r="J116">
        <v>198602300</v>
      </c>
      <c r="K116">
        <v>83273</v>
      </c>
      <c r="L116">
        <v>1077828000</v>
      </c>
      <c r="M116">
        <v>0.17490639856547499</v>
      </c>
      <c r="N116" s="1">
        <v>9.2048923955312305E-6</v>
      </c>
      <c r="O116">
        <v>0.17498906774086001</v>
      </c>
      <c r="P116" s="1">
        <v>3.9401989770439901E-5</v>
      </c>
    </row>
    <row r="117" spans="1:16" x14ac:dyDescent="0.25">
      <c r="A117">
        <v>3.2000000000000001E-2</v>
      </c>
      <c r="B117">
        <v>3.57692307692307</v>
      </c>
      <c r="C117">
        <v>5566</v>
      </c>
      <c r="D117">
        <v>7.4999324798358205E-2</v>
      </c>
      <c r="E117">
        <v>0.174675253252255</v>
      </c>
      <c r="F117">
        <v>0.17642200578477699</v>
      </c>
      <c r="G117" s="1">
        <v>9.1879012526496705E-6</v>
      </c>
      <c r="H117">
        <v>0.174989082487161</v>
      </c>
      <c r="I117" s="1">
        <v>3.9352985238900703E-5</v>
      </c>
      <c r="J117">
        <v>214244700</v>
      </c>
      <c r="K117">
        <v>83273</v>
      </c>
      <c r="L117">
        <v>1077828000</v>
      </c>
      <c r="M117">
        <v>0.17490639856547499</v>
      </c>
      <c r="N117" s="1">
        <v>9.2048923955312305E-6</v>
      </c>
      <c r="O117">
        <v>0.17498906774086001</v>
      </c>
      <c r="P117" s="1">
        <v>3.9401989770439901E-5</v>
      </c>
    </row>
    <row r="118" spans="1:16" x14ac:dyDescent="0.25">
      <c r="A118">
        <v>1.6E-2</v>
      </c>
      <c r="B118">
        <v>3.57692307692307</v>
      </c>
      <c r="C118">
        <v>5911</v>
      </c>
      <c r="D118">
        <v>7.4969201591152002E-2</v>
      </c>
      <c r="E118">
        <v>0.17476844203016001</v>
      </c>
      <c r="F118">
        <v>0.176516126450461</v>
      </c>
      <c r="G118" s="1">
        <v>9.1955650982078406E-6</v>
      </c>
      <c r="H118">
        <v>0.174989050149924</v>
      </c>
      <c r="I118" s="1">
        <v>3.93792455691896E-5</v>
      </c>
      <c r="J118">
        <v>216054400</v>
      </c>
      <c r="K118">
        <v>83273</v>
      </c>
      <c r="L118">
        <v>1077828000</v>
      </c>
      <c r="M118">
        <v>0.17490639856547499</v>
      </c>
      <c r="N118" s="1">
        <v>9.2048923955312305E-6</v>
      </c>
      <c r="O118">
        <v>0.17498906774086001</v>
      </c>
      <c r="P118" s="1">
        <v>3.9401989770439901E-5</v>
      </c>
    </row>
    <row r="119" spans="1:16" x14ac:dyDescent="0.25">
      <c r="A119">
        <v>8.0000000000000002E-3</v>
      </c>
      <c r="B119">
        <v>3.57692307692307</v>
      </c>
      <c r="C119">
        <v>6240</v>
      </c>
      <c r="D119">
        <v>7.4999395994646001E-2</v>
      </c>
      <c r="E119">
        <v>0.17477462338500199</v>
      </c>
      <c r="F119">
        <v>0.17652236961885201</v>
      </c>
      <c r="G119" s="1">
        <v>9.1934261214343603E-6</v>
      </c>
      <c r="H119">
        <v>0.17498907475779499</v>
      </c>
      <c r="I119" s="1">
        <v>3.9354453291087299E-5</v>
      </c>
      <c r="J119">
        <v>228185200</v>
      </c>
      <c r="K119">
        <v>83273</v>
      </c>
      <c r="L119">
        <v>1077828000</v>
      </c>
      <c r="M119">
        <v>0.17490639856547499</v>
      </c>
      <c r="N119" s="1">
        <v>9.2048923955312305E-6</v>
      </c>
      <c r="O119">
        <v>0.17498906774086001</v>
      </c>
      <c r="P119" s="1">
        <v>3.9401989770439901E-5</v>
      </c>
    </row>
    <row r="120" spans="1:16" x14ac:dyDescent="0.25">
      <c r="A120">
        <v>4.0000000000000001E-3</v>
      </c>
      <c r="B120">
        <v>3.57692307692307</v>
      </c>
      <c r="C120">
        <v>5934</v>
      </c>
      <c r="D120">
        <v>7.4804489796158793E-2</v>
      </c>
      <c r="E120">
        <v>0.174784408991674</v>
      </c>
      <c r="F120">
        <v>0.17653225308159001</v>
      </c>
      <c r="G120" s="1">
        <v>9.1951476720031293E-6</v>
      </c>
      <c r="H120">
        <v>0.174989050679563</v>
      </c>
      <c r="I120" s="1">
        <v>3.9363040403889397E-5</v>
      </c>
      <c r="J120">
        <v>221275300</v>
      </c>
      <c r="K120">
        <v>83273</v>
      </c>
      <c r="L120">
        <v>1077828000</v>
      </c>
      <c r="M120">
        <v>0.17490639856547499</v>
      </c>
      <c r="N120" s="1">
        <v>9.2048923955312305E-6</v>
      </c>
      <c r="O120">
        <v>0.17498906774086001</v>
      </c>
      <c r="P120" s="1">
        <v>3.9401989770439901E-5</v>
      </c>
    </row>
    <row r="121" spans="1:16" x14ac:dyDescent="0.25">
      <c r="A121">
        <v>2E-3</v>
      </c>
      <c r="B121">
        <v>3.57692307692307</v>
      </c>
      <c r="C121">
        <v>5833</v>
      </c>
      <c r="D121">
        <v>7.4858261510586693E-2</v>
      </c>
      <c r="E121">
        <v>0.17481289788819801</v>
      </c>
      <c r="F121">
        <v>0.17656102686708</v>
      </c>
      <c r="G121" s="1">
        <v>9.1955987942537992E-6</v>
      </c>
      <c r="H121">
        <v>0.17498906457943</v>
      </c>
      <c r="I121" s="1">
        <v>3.9370558792716001E-5</v>
      </c>
      <c r="J121">
        <v>217672300</v>
      </c>
      <c r="K121">
        <v>83273</v>
      </c>
      <c r="L121">
        <v>1077828000</v>
      </c>
      <c r="M121">
        <v>0.17490639856547499</v>
      </c>
      <c r="N121" s="1">
        <v>9.2048923955312305E-6</v>
      </c>
      <c r="O121">
        <v>0.17498906774086001</v>
      </c>
      <c r="P121" s="1">
        <v>3.9401989770439901E-5</v>
      </c>
    </row>
    <row r="122" spans="1:16" x14ac:dyDescent="0.25">
      <c r="A122">
        <v>1E-3</v>
      </c>
      <c r="B122">
        <v>3.57692307692307</v>
      </c>
      <c r="C122">
        <v>5947</v>
      </c>
      <c r="D122">
        <v>7.0466535571015496E-2</v>
      </c>
      <c r="E122">
        <v>0.17461241116736401</v>
      </c>
      <c r="F122">
        <v>0.176358535279037</v>
      </c>
      <c r="G122" s="1">
        <v>9.1884829724886396E-6</v>
      </c>
      <c r="H122">
        <v>0.174989081252343</v>
      </c>
      <c r="I122" s="1">
        <v>3.9361732441890299E-5</v>
      </c>
      <c r="J122">
        <v>215107800</v>
      </c>
      <c r="K122">
        <v>83273</v>
      </c>
      <c r="L122">
        <v>1077828000</v>
      </c>
      <c r="M122">
        <v>0.17490639856547499</v>
      </c>
      <c r="N122" s="1">
        <v>9.2048923955312305E-6</v>
      </c>
      <c r="O122">
        <v>0.17498906774086001</v>
      </c>
      <c r="P122" s="1">
        <v>3.9401989770439901E-5</v>
      </c>
    </row>
    <row r="123" spans="1:16" x14ac:dyDescent="0.25">
      <c r="A123" s="1">
        <v>5.0000000000000001E-4</v>
      </c>
      <c r="B123">
        <v>3.57692307692307</v>
      </c>
      <c r="C123">
        <v>6199</v>
      </c>
      <c r="D123">
        <v>7.4870400528483802E-2</v>
      </c>
      <c r="E123">
        <v>0.174773388816233</v>
      </c>
      <c r="F123">
        <v>0.17652112270439499</v>
      </c>
      <c r="G123" s="1">
        <v>9.2001654211359906E-6</v>
      </c>
      <c r="H123">
        <v>0.17498906710100101</v>
      </c>
      <c r="I123" s="1">
        <v>3.9375739901337398E-5</v>
      </c>
      <c r="J123">
        <v>233470000</v>
      </c>
      <c r="K123">
        <v>83273</v>
      </c>
      <c r="L123">
        <v>1077828000</v>
      </c>
      <c r="M123">
        <v>0.17490639856547499</v>
      </c>
      <c r="N123" s="1">
        <v>9.2048923955312305E-6</v>
      </c>
      <c r="O123">
        <v>0.17498906774086001</v>
      </c>
      <c r="P123" s="1">
        <v>3.9401989770439901E-5</v>
      </c>
    </row>
    <row r="124" spans="1:16" x14ac:dyDescent="0.25">
      <c r="A124" s="1">
        <v>2.5000000000000001E-4</v>
      </c>
      <c r="B124">
        <v>3.57692307692307</v>
      </c>
      <c r="C124">
        <v>6091</v>
      </c>
      <c r="D124">
        <v>7.4720540410947195E-2</v>
      </c>
      <c r="E124">
        <v>0.17471356961098999</v>
      </c>
      <c r="F124">
        <v>0.17646070530710001</v>
      </c>
      <c r="G124" s="1">
        <v>9.1838691623213897E-6</v>
      </c>
      <c r="H124">
        <v>0.17498906930848401</v>
      </c>
      <c r="I124" s="1">
        <v>3.9349046414010201E-5</v>
      </c>
      <c r="J124">
        <v>222108500</v>
      </c>
      <c r="K124">
        <v>83273</v>
      </c>
      <c r="L124">
        <v>1077828000</v>
      </c>
      <c r="M124">
        <v>0.17490639856547499</v>
      </c>
      <c r="N124" s="1">
        <v>9.2048923955312305E-6</v>
      </c>
      <c r="O124">
        <v>0.17498906774086001</v>
      </c>
      <c r="P124" s="1">
        <v>3.9401989770439901E-5</v>
      </c>
    </row>
    <row r="125" spans="1:16" x14ac:dyDescent="0.25">
      <c r="A125" s="1">
        <v>1.25E-4</v>
      </c>
      <c r="B125">
        <v>3.57692307692307</v>
      </c>
      <c r="C125">
        <v>7074</v>
      </c>
      <c r="D125">
        <v>6.9705819746772701E-2</v>
      </c>
      <c r="E125">
        <v>0.174813643876258</v>
      </c>
      <c r="F125">
        <v>0.17656178031502101</v>
      </c>
      <c r="G125" s="1">
        <v>9.2006535521438303E-6</v>
      </c>
      <c r="H125">
        <v>0.174989071035137</v>
      </c>
      <c r="I125" s="1">
        <v>3.9389788123184402E-5</v>
      </c>
      <c r="J125">
        <v>252969600</v>
      </c>
      <c r="K125">
        <v>83273</v>
      </c>
      <c r="L125">
        <v>1077828000</v>
      </c>
      <c r="M125">
        <v>0.17490639856547499</v>
      </c>
      <c r="N125" s="1">
        <v>9.2048923955312305E-6</v>
      </c>
      <c r="O125">
        <v>0.17498906774086001</v>
      </c>
      <c r="P125" s="1">
        <v>3.9401989770439901E-5</v>
      </c>
    </row>
    <row r="126" spans="1:16" x14ac:dyDescent="0.25">
      <c r="A126" s="1">
        <v>6.2500000000000001E-5</v>
      </c>
      <c r="B126">
        <v>3.57692307692307</v>
      </c>
      <c r="C126">
        <v>4841</v>
      </c>
      <c r="D126">
        <v>7.0808684542043504E-2</v>
      </c>
      <c r="E126">
        <v>0.174860290461895</v>
      </c>
      <c r="F126">
        <v>0.176608893366514</v>
      </c>
      <c r="G126" s="1">
        <v>9.1968367276207207E-6</v>
      </c>
      <c r="H126">
        <v>0.17498908415606701</v>
      </c>
      <c r="I126" s="1">
        <v>3.9363504793830097E-5</v>
      </c>
      <c r="J126">
        <v>188898800</v>
      </c>
      <c r="K126">
        <v>83273</v>
      </c>
      <c r="L126">
        <v>1077828000</v>
      </c>
      <c r="M126">
        <v>0.17490639856547499</v>
      </c>
      <c r="N126" s="1">
        <v>9.2048923955312305E-6</v>
      </c>
      <c r="O126">
        <v>0.17498906774086001</v>
      </c>
      <c r="P126" s="1">
        <v>3.9401989770439901E-5</v>
      </c>
    </row>
    <row r="127" spans="1:16" x14ac:dyDescent="0.25">
      <c r="A127" s="1">
        <v>3.1250000000000001E-5</v>
      </c>
      <c r="B127">
        <v>3.57692307692307</v>
      </c>
      <c r="C127">
        <v>5593</v>
      </c>
      <c r="D127">
        <v>7.4905813598735604E-2</v>
      </c>
      <c r="E127">
        <v>0.17472426845159</v>
      </c>
      <c r="F127">
        <v>0.17647151113610601</v>
      </c>
      <c r="G127" s="1">
        <v>9.1948644324046907E-6</v>
      </c>
      <c r="H127">
        <v>0.17498906264019001</v>
      </c>
      <c r="I127" s="1">
        <v>3.9377322251139103E-5</v>
      </c>
      <c r="J127">
        <v>220744600</v>
      </c>
      <c r="K127">
        <v>83273</v>
      </c>
      <c r="L127">
        <v>1077828000</v>
      </c>
      <c r="M127">
        <v>0.17490639856547499</v>
      </c>
      <c r="N127" s="1">
        <v>9.2048923955312305E-6</v>
      </c>
      <c r="O127">
        <v>0.17498906774086001</v>
      </c>
      <c r="P127" s="1">
        <v>3.9401989770439901E-5</v>
      </c>
    </row>
    <row r="128" spans="1:16" x14ac:dyDescent="0.25">
      <c r="A128" s="1">
        <v>1.5625E-5</v>
      </c>
      <c r="B128">
        <v>3.57692307692307</v>
      </c>
      <c r="C128">
        <v>5408</v>
      </c>
      <c r="D128">
        <v>7.4795238683475901E-2</v>
      </c>
      <c r="E128">
        <v>0.17482352571719101</v>
      </c>
      <c r="F128">
        <v>0.176571760974363</v>
      </c>
      <c r="G128" s="1">
        <v>9.2014775606719096E-6</v>
      </c>
      <c r="H128">
        <v>0.17498905573862</v>
      </c>
      <c r="I128" s="1">
        <v>3.9390537412920501E-5</v>
      </c>
      <c r="J128">
        <v>225703000</v>
      </c>
      <c r="K128">
        <v>83273</v>
      </c>
      <c r="L128">
        <v>1077828000</v>
      </c>
      <c r="M128">
        <v>0.17490639856547499</v>
      </c>
      <c r="N128" s="1">
        <v>9.2048923955312305E-6</v>
      </c>
      <c r="O128">
        <v>0.17498906774086001</v>
      </c>
      <c r="P128" s="1">
        <v>3.9401989770439901E-5</v>
      </c>
    </row>
    <row r="129" spans="1:16" x14ac:dyDescent="0.25">
      <c r="A129" t="s">
        <v>0</v>
      </c>
      <c r="B129">
        <v>4.0897435897435797</v>
      </c>
      <c r="C129">
        <v>96620</v>
      </c>
      <c r="D129">
        <v>7.1460046489042597E-2</v>
      </c>
      <c r="E129">
        <v>0.17491423836770301</v>
      </c>
      <c r="F129">
        <v>0.17666338075137999</v>
      </c>
      <c r="G129" s="1">
        <v>6.6922924957801799E-6</v>
      </c>
      <c r="H129">
        <v>0.17499208475402001</v>
      </c>
      <c r="I129" s="1">
        <v>3.2698604018449899E-5</v>
      </c>
      <c r="J129">
        <v>1250467100</v>
      </c>
    </row>
    <row r="130" spans="1:16" x14ac:dyDescent="0.25">
      <c r="A130">
        <v>1.024</v>
      </c>
      <c r="B130">
        <v>4.0897435897435797</v>
      </c>
      <c r="C130">
        <v>4526</v>
      </c>
      <c r="D130">
        <v>7.3274975812651799E-2</v>
      </c>
      <c r="E130">
        <v>0.174792393397871</v>
      </c>
      <c r="F130">
        <v>0.17654031733184999</v>
      </c>
      <c r="G130" s="1">
        <v>6.6880465311447398E-6</v>
      </c>
      <c r="H130">
        <v>0.17499206946162499</v>
      </c>
      <c r="I130" s="1">
        <v>3.26760419390821E-5</v>
      </c>
      <c r="J130">
        <v>173793500</v>
      </c>
      <c r="K130">
        <v>96620</v>
      </c>
      <c r="L130">
        <v>1250467100</v>
      </c>
      <c r="M130">
        <v>0.17491423836770301</v>
      </c>
      <c r="N130" s="1">
        <v>6.6922924957801799E-6</v>
      </c>
      <c r="O130">
        <v>0.17499208475402001</v>
      </c>
      <c r="P130" s="1">
        <v>3.2698604018449899E-5</v>
      </c>
    </row>
    <row r="131" spans="1:16" x14ac:dyDescent="0.25">
      <c r="A131">
        <v>0.51200000000000001</v>
      </c>
      <c r="B131">
        <v>4.0897435897435797</v>
      </c>
      <c r="C131">
        <v>4526</v>
      </c>
      <c r="D131">
        <v>7.3274975812651799E-2</v>
      </c>
      <c r="E131">
        <v>0.174792393397871</v>
      </c>
      <c r="F131">
        <v>0.17654031733184999</v>
      </c>
      <c r="G131" s="1">
        <v>6.6880465311447398E-6</v>
      </c>
      <c r="H131">
        <v>0.17499206946162499</v>
      </c>
      <c r="I131" s="1">
        <v>3.26760419390821E-5</v>
      </c>
      <c r="J131">
        <v>178442100</v>
      </c>
      <c r="K131">
        <v>96620</v>
      </c>
      <c r="L131">
        <v>1250467100</v>
      </c>
      <c r="M131">
        <v>0.17491423836770301</v>
      </c>
      <c r="N131" s="1">
        <v>6.6922924957801799E-6</v>
      </c>
      <c r="O131">
        <v>0.17499208475402001</v>
      </c>
      <c r="P131" s="1">
        <v>3.2698604018449899E-5</v>
      </c>
    </row>
    <row r="132" spans="1:16" x14ac:dyDescent="0.25">
      <c r="A132">
        <v>0.25600000000000001</v>
      </c>
      <c r="B132">
        <v>4.0897435897435797</v>
      </c>
      <c r="C132">
        <v>4526</v>
      </c>
      <c r="D132">
        <v>7.3274975812651799E-2</v>
      </c>
      <c r="E132">
        <v>0.174792393397871</v>
      </c>
      <c r="F132">
        <v>0.17654031733184999</v>
      </c>
      <c r="G132" s="1">
        <v>6.6880465311447398E-6</v>
      </c>
      <c r="H132">
        <v>0.17499206946162499</v>
      </c>
      <c r="I132" s="1">
        <v>3.26760419390821E-5</v>
      </c>
      <c r="J132">
        <v>176392000</v>
      </c>
      <c r="K132">
        <v>96620</v>
      </c>
      <c r="L132">
        <v>1250467100</v>
      </c>
      <c r="M132">
        <v>0.17491423836770301</v>
      </c>
      <c r="N132" s="1">
        <v>6.6922924957801799E-6</v>
      </c>
      <c r="O132">
        <v>0.17499208475402001</v>
      </c>
      <c r="P132" s="1">
        <v>3.2698604018449899E-5</v>
      </c>
    </row>
    <row r="133" spans="1:16" x14ac:dyDescent="0.25">
      <c r="A133">
        <v>0.128</v>
      </c>
      <c r="B133">
        <v>4.0897435897435797</v>
      </c>
      <c r="C133">
        <v>4526</v>
      </c>
      <c r="D133">
        <v>7.3274975812651799E-2</v>
      </c>
      <c r="E133">
        <v>0.174792393397871</v>
      </c>
      <c r="F133">
        <v>0.17654031733184999</v>
      </c>
      <c r="G133" s="1">
        <v>6.6880465311447398E-6</v>
      </c>
      <c r="H133">
        <v>0.17499206946162499</v>
      </c>
      <c r="I133" s="1">
        <v>3.26760419390821E-5</v>
      </c>
      <c r="J133">
        <v>177409900</v>
      </c>
      <c r="K133">
        <v>96620</v>
      </c>
      <c r="L133">
        <v>1250467100</v>
      </c>
      <c r="M133">
        <v>0.17491423836770301</v>
      </c>
      <c r="N133" s="1">
        <v>6.6922924957801799E-6</v>
      </c>
      <c r="O133">
        <v>0.17499208475402001</v>
      </c>
      <c r="P133" s="1">
        <v>3.2698604018449899E-5</v>
      </c>
    </row>
    <row r="134" spans="1:16" x14ac:dyDescent="0.25">
      <c r="A134">
        <v>6.4000000000000001E-2</v>
      </c>
      <c r="B134">
        <v>4.0897435897435797</v>
      </c>
      <c r="C134">
        <v>4526</v>
      </c>
      <c r="D134">
        <v>7.3274975812651799E-2</v>
      </c>
      <c r="E134">
        <v>0.174792393397871</v>
      </c>
      <c r="F134">
        <v>0.17654031733184999</v>
      </c>
      <c r="G134" s="1">
        <v>6.6880465311447398E-6</v>
      </c>
      <c r="H134">
        <v>0.17499206946162499</v>
      </c>
      <c r="I134" s="1">
        <v>3.26760419390821E-5</v>
      </c>
      <c r="J134">
        <v>182020500</v>
      </c>
      <c r="K134">
        <v>96620</v>
      </c>
      <c r="L134">
        <v>1250467100</v>
      </c>
      <c r="M134">
        <v>0.17491423836770301</v>
      </c>
      <c r="N134" s="1">
        <v>6.6922924957801799E-6</v>
      </c>
      <c r="O134">
        <v>0.17499208475402001</v>
      </c>
      <c r="P134" s="1">
        <v>3.2698604018449899E-5</v>
      </c>
    </row>
    <row r="135" spans="1:16" x14ac:dyDescent="0.25">
      <c r="A135">
        <v>3.2000000000000001E-2</v>
      </c>
      <c r="B135">
        <v>4.0897435897435797</v>
      </c>
      <c r="C135">
        <v>4526</v>
      </c>
      <c r="D135">
        <v>7.3274975812651799E-2</v>
      </c>
      <c r="E135">
        <v>0.174792393397871</v>
      </c>
      <c r="F135">
        <v>0.17654031733184999</v>
      </c>
      <c r="G135" s="1">
        <v>6.6880465311447398E-6</v>
      </c>
      <c r="H135">
        <v>0.17499206946162499</v>
      </c>
      <c r="I135" s="1">
        <v>3.26760419390821E-5</v>
      </c>
      <c r="J135">
        <v>178492400</v>
      </c>
      <c r="K135">
        <v>96620</v>
      </c>
      <c r="L135">
        <v>1250467100</v>
      </c>
      <c r="M135">
        <v>0.17491423836770301</v>
      </c>
      <c r="N135" s="1">
        <v>6.6922924957801799E-6</v>
      </c>
      <c r="O135">
        <v>0.17499208475402001</v>
      </c>
      <c r="P135" s="1">
        <v>3.2698604018449899E-5</v>
      </c>
    </row>
    <row r="136" spans="1:16" x14ac:dyDescent="0.25">
      <c r="A136">
        <v>1.6E-2</v>
      </c>
      <c r="B136">
        <v>4.0897435897435797</v>
      </c>
      <c r="C136">
        <v>4753</v>
      </c>
      <c r="D136">
        <v>7.4204003897860804E-2</v>
      </c>
      <c r="E136">
        <v>0.174676650943482</v>
      </c>
      <c r="F136">
        <v>0.17642341745291701</v>
      </c>
      <c r="G136" s="1">
        <v>6.6770705414165299E-6</v>
      </c>
      <c r="H136">
        <v>0.17499209000685201</v>
      </c>
      <c r="I136" s="1">
        <v>3.2649722860156802E-5</v>
      </c>
      <c r="J136">
        <v>204454900</v>
      </c>
      <c r="K136">
        <v>96620</v>
      </c>
      <c r="L136">
        <v>1250467100</v>
      </c>
      <c r="M136">
        <v>0.17491423836770301</v>
      </c>
      <c r="N136" s="1">
        <v>6.6922924957801799E-6</v>
      </c>
      <c r="O136">
        <v>0.17499208475402001</v>
      </c>
      <c r="P136" s="1">
        <v>3.2698604018449899E-5</v>
      </c>
    </row>
    <row r="137" spans="1:16" x14ac:dyDescent="0.25">
      <c r="A137">
        <v>8.0000000000000002E-3</v>
      </c>
      <c r="B137">
        <v>4.0897435897435797</v>
      </c>
      <c r="C137">
        <v>4446</v>
      </c>
      <c r="D137">
        <v>7.4225125035177406E-2</v>
      </c>
      <c r="E137">
        <v>0.17474604282099199</v>
      </c>
      <c r="F137">
        <v>0.17649350324920199</v>
      </c>
      <c r="G137" s="1">
        <v>6.6813718658798004E-6</v>
      </c>
      <c r="H137">
        <v>0.17499211650378399</v>
      </c>
      <c r="I137" s="1">
        <v>3.2660155747391603E-5</v>
      </c>
      <c r="J137">
        <v>169011900</v>
      </c>
      <c r="K137">
        <v>96620</v>
      </c>
      <c r="L137">
        <v>1250467100</v>
      </c>
      <c r="M137">
        <v>0.17491423836770301</v>
      </c>
      <c r="N137" s="1">
        <v>6.6922924957801799E-6</v>
      </c>
      <c r="O137">
        <v>0.17499208475402001</v>
      </c>
      <c r="P137" s="1">
        <v>3.2698604018449899E-5</v>
      </c>
    </row>
    <row r="138" spans="1:16" x14ac:dyDescent="0.25">
      <c r="A138">
        <v>4.0000000000000001E-3</v>
      </c>
      <c r="B138">
        <v>4.0897435897435797</v>
      </c>
      <c r="C138">
        <v>6126</v>
      </c>
      <c r="D138">
        <v>7.5001392643333997E-2</v>
      </c>
      <c r="E138">
        <v>0.174693744542994</v>
      </c>
      <c r="F138">
        <v>0.176440681988424</v>
      </c>
      <c r="G138" s="1">
        <v>6.6795943540753902E-6</v>
      </c>
      <c r="H138">
        <v>0.174992103640423</v>
      </c>
      <c r="I138" s="1">
        <v>3.2659065871508003E-5</v>
      </c>
      <c r="J138">
        <v>220618800</v>
      </c>
      <c r="K138">
        <v>96620</v>
      </c>
      <c r="L138">
        <v>1250467100</v>
      </c>
      <c r="M138">
        <v>0.17491423836770301</v>
      </c>
      <c r="N138" s="1">
        <v>6.6922924957801799E-6</v>
      </c>
      <c r="O138">
        <v>0.17499208475402001</v>
      </c>
      <c r="P138" s="1">
        <v>3.2698604018449899E-5</v>
      </c>
    </row>
    <row r="139" spans="1:16" x14ac:dyDescent="0.25">
      <c r="A139">
        <v>2E-3</v>
      </c>
      <c r="B139">
        <v>4.0897435897435797</v>
      </c>
      <c r="C139">
        <v>3881</v>
      </c>
      <c r="D139">
        <v>7.2328419483567594E-2</v>
      </c>
      <c r="E139">
        <v>0.17472119214657</v>
      </c>
      <c r="F139">
        <v>0.17646840406803499</v>
      </c>
      <c r="G139" s="1">
        <v>6.6799145885254596E-6</v>
      </c>
      <c r="H139">
        <v>0.174992182712818</v>
      </c>
      <c r="I139" s="1">
        <v>3.2640966340172201E-5</v>
      </c>
      <c r="J139">
        <v>150914300</v>
      </c>
      <c r="K139">
        <v>96620</v>
      </c>
      <c r="L139">
        <v>1250467100</v>
      </c>
      <c r="M139">
        <v>0.17491423836770301</v>
      </c>
      <c r="N139" s="1">
        <v>6.6922924957801799E-6</v>
      </c>
      <c r="O139">
        <v>0.17499208475402001</v>
      </c>
      <c r="P139" s="1">
        <v>3.2698604018449899E-5</v>
      </c>
    </row>
    <row r="140" spans="1:16" x14ac:dyDescent="0.25">
      <c r="A140">
        <v>1E-3</v>
      </c>
      <c r="B140">
        <v>4.0897435897435797</v>
      </c>
      <c r="C140">
        <v>5697</v>
      </c>
      <c r="D140">
        <v>7.5006076420007103E-2</v>
      </c>
      <c r="E140">
        <v>0.174721227529718</v>
      </c>
      <c r="F140">
        <v>0.176468439805015</v>
      </c>
      <c r="G140" s="1">
        <v>6.6897044854186102E-6</v>
      </c>
      <c r="H140">
        <v>0.17499207860108101</v>
      </c>
      <c r="I140" s="1">
        <v>3.2682019433390203E-5</v>
      </c>
      <c r="J140">
        <v>209635200</v>
      </c>
      <c r="K140">
        <v>96620</v>
      </c>
      <c r="L140">
        <v>1250467100</v>
      </c>
      <c r="M140">
        <v>0.17491423836770301</v>
      </c>
      <c r="N140" s="1">
        <v>6.6922924957801799E-6</v>
      </c>
      <c r="O140">
        <v>0.17499208475402001</v>
      </c>
      <c r="P140" s="1">
        <v>3.2698604018449899E-5</v>
      </c>
    </row>
    <row r="141" spans="1:16" x14ac:dyDescent="0.25">
      <c r="A141" s="1">
        <v>5.0000000000000001E-4</v>
      </c>
      <c r="B141">
        <v>4.0897435897435797</v>
      </c>
      <c r="C141">
        <v>5851</v>
      </c>
      <c r="D141">
        <v>7.5005129380186497E-2</v>
      </c>
      <c r="E141">
        <v>0.17470258871598901</v>
      </c>
      <c r="F141">
        <v>0.17644961460314801</v>
      </c>
      <c r="G141" s="1">
        <v>6.67691096775668E-6</v>
      </c>
      <c r="H141">
        <v>0.17499212418360699</v>
      </c>
      <c r="I141" s="1">
        <v>3.2650073873141098E-5</v>
      </c>
      <c r="J141">
        <v>220102700</v>
      </c>
      <c r="K141">
        <v>96620</v>
      </c>
      <c r="L141">
        <v>1250467100</v>
      </c>
      <c r="M141">
        <v>0.17491423836770301</v>
      </c>
      <c r="N141" s="1">
        <v>6.6922924957801799E-6</v>
      </c>
      <c r="O141">
        <v>0.17499208475402001</v>
      </c>
      <c r="P141" s="1">
        <v>3.2698604018449899E-5</v>
      </c>
    </row>
    <row r="142" spans="1:16" x14ac:dyDescent="0.25">
      <c r="A142" s="1">
        <v>2.5000000000000001E-4</v>
      </c>
      <c r="B142">
        <v>4.0897435897435797</v>
      </c>
      <c r="C142">
        <v>7003</v>
      </c>
      <c r="D142">
        <v>7.4996618213881705E-2</v>
      </c>
      <c r="E142">
        <v>0.174801220497393</v>
      </c>
      <c r="F142">
        <v>0.176549232702367</v>
      </c>
      <c r="G142" s="1">
        <v>6.6842448433468401E-6</v>
      </c>
      <c r="H142">
        <v>0.174992071670583</v>
      </c>
      <c r="I142" s="1">
        <v>3.2674322380269797E-5</v>
      </c>
      <c r="J142">
        <v>262846800</v>
      </c>
      <c r="K142">
        <v>96620</v>
      </c>
      <c r="L142">
        <v>1250467100</v>
      </c>
      <c r="M142">
        <v>0.17491423836770301</v>
      </c>
      <c r="N142" s="1">
        <v>6.6922924957801799E-6</v>
      </c>
      <c r="O142">
        <v>0.17499208475402001</v>
      </c>
      <c r="P142" s="1">
        <v>3.2698604018449899E-5</v>
      </c>
    </row>
    <row r="143" spans="1:16" x14ac:dyDescent="0.25">
      <c r="A143" s="1">
        <v>1.25E-4</v>
      </c>
      <c r="B143">
        <v>4.0897435897435797</v>
      </c>
      <c r="C143">
        <v>5174</v>
      </c>
      <c r="D143">
        <v>7.4981117626828006E-2</v>
      </c>
      <c r="E143">
        <v>0.174820825335433</v>
      </c>
      <c r="F143">
        <v>0.17656903358878701</v>
      </c>
      <c r="G143" s="1">
        <v>6.6924140311175303E-6</v>
      </c>
      <c r="H143">
        <v>0.17499207624291799</v>
      </c>
      <c r="I143" s="1">
        <v>3.2672334522063501E-5</v>
      </c>
      <c r="J143">
        <v>199773100</v>
      </c>
      <c r="K143">
        <v>96620</v>
      </c>
      <c r="L143">
        <v>1250467100</v>
      </c>
      <c r="M143">
        <v>0.17491423836770301</v>
      </c>
      <c r="N143" s="1">
        <v>6.6922924957801799E-6</v>
      </c>
      <c r="O143">
        <v>0.17499208475402001</v>
      </c>
      <c r="P143" s="1">
        <v>3.2698604018449899E-5</v>
      </c>
    </row>
    <row r="144" spans="1:16" x14ac:dyDescent="0.25">
      <c r="A144" s="1">
        <v>6.2500000000000001E-5</v>
      </c>
      <c r="B144">
        <v>4.0897435897435797</v>
      </c>
      <c r="C144">
        <v>5672</v>
      </c>
      <c r="D144">
        <v>7.4600819094636894E-2</v>
      </c>
      <c r="E144">
        <v>0.17475814167750001</v>
      </c>
      <c r="F144">
        <v>0.17650572309427501</v>
      </c>
      <c r="G144" s="1">
        <v>6.6855912097540903E-6</v>
      </c>
      <c r="H144">
        <v>0.174992069206936</v>
      </c>
      <c r="I144" s="1">
        <v>3.2674826465971803E-5</v>
      </c>
      <c r="J144">
        <v>224892100</v>
      </c>
      <c r="K144">
        <v>96620</v>
      </c>
      <c r="L144">
        <v>1250467100</v>
      </c>
      <c r="M144">
        <v>0.17491423836770301</v>
      </c>
      <c r="N144" s="1">
        <v>6.6922924957801799E-6</v>
      </c>
      <c r="O144">
        <v>0.17499208475402001</v>
      </c>
      <c r="P144" s="1">
        <v>3.2698604018449899E-5</v>
      </c>
    </row>
    <row r="145" spans="1:16" x14ac:dyDescent="0.25">
      <c r="A145" s="1">
        <v>3.1250000000000001E-5</v>
      </c>
      <c r="B145">
        <v>4.0897435897435797</v>
      </c>
      <c r="C145">
        <v>7052</v>
      </c>
      <c r="D145">
        <v>0.122299012277939</v>
      </c>
      <c r="E145">
        <v>0.174839376026865</v>
      </c>
      <c r="F145">
        <v>0.176587769787134</v>
      </c>
      <c r="G145" s="1">
        <v>6.6882142241153596E-6</v>
      </c>
      <c r="H145">
        <v>0.17499207893799901</v>
      </c>
      <c r="I145" s="1">
        <v>3.26704236717642E-5</v>
      </c>
      <c r="J145">
        <v>265299600</v>
      </c>
      <c r="K145">
        <v>96620</v>
      </c>
      <c r="L145">
        <v>1250467100</v>
      </c>
      <c r="M145">
        <v>0.17491423836770301</v>
      </c>
      <c r="N145" s="1">
        <v>6.6922924957801799E-6</v>
      </c>
      <c r="O145">
        <v>0.17499208475402001</v>
      </c>
      <c r="P145" s="1">
        <v>3.2698604018449899E-5</v>
      </c>
    </row>
    <row r="146" spans="1:16" x14ac:dyDescent="0.25">
      <c r="A146" s="1">
        <v>1.5625E-5</v>
      </c>
      <c r="B146">
        <v>4.0897435897435797</v>
      </c>
      <c r="C146">
        <v>6235</v>
      </c>
      <c r="D146">
        <v>7.4888679031111405E-2</v>
      </c>
      <c r="E146">
        <v>0.17476569992427601</v>
      </c>
      <c r="F146">
        <v>0.17651335692351899</v>
      </c>
      <c r="G146" s="1">
        <v>6.69122269675304E-6</v>
      </c>
      <c r="H146">
        <v>0.17499207141321901</v>
      </c>
      <c r="I146" s="1">
        <v>3.2692132648504097E-5</v>
      </c>
      <c r="J146">
        <v>278968100</v>
      </c>
      <c r="K146">
        <v>96620</v>
      </c>
      <c r="L146">
        <v>1250467100</v>
      </c>
      <c r="M146">
        <v>0.17491423836770301</v>
      </c>
      <c r="N146" s="1">
        <v>6.6922924957801799E-6</v>
      </c>
      <c r="O146">
        <v>0.17499208475402001</v>
      </c>
      <c r="P146" s="1">
        <v>3.2698604018449899E-5</v>
      </c>
    </row>
    <row r="147" spans="1:16" x14ac:dyDescent="0.25">
      <c r="A147" t="s">
        <v>0</v>
      </c>
      <c r="B147">
        <v>4.6025641025641004</v>
      </c>
      <c r="C147">
        <v>110547</v>
      </c>
      <c r="D147">
        <v>7.1728071178943906E-2</v>
      </c>
      <c r="E147">
        <v>0.17489409393788599</v>
      </c>
      <c r="F147">
        <v>0.17664303487726499</v>
      </c>
      <c r="G147" s="1">
        <v>5.2574285595297003E-6</v>
      </c>
      <c r="H147">
        <v>0.174993804139461</v>
      </c>
      <c r="I147" s="1">
        <v>2.8872985263288999E-5</v>
      </c>
      <c r="J147">
        <v>1425105400</v>
      </c>
    </row>
    <row r="148" spans="1:16" x14ac:dyDescent="0.25">
      <c r="A148">
        <v>1.024</v>
      </c>
      <c r="B148">
        <v>4.6025641025641004</v>
      </c>
      <c r="C148">
        <v>16978</v>
      </c>
      <c r="D148">
        <v>6.9641206253444096E-2</v>
      </c>
      <c r="E148">
        <v>0.174802434862256</v>
      </c>
      <c r="F148">
        <v>0.176550459210878</v>
      </c>
      <c r="G148" s="1">
        <v>5.2549304084825704E-6</v>
      </c>
      <c r="H148">
        <v>0.17499379431274201</v>
      </c>
      <c r="I148" s="1">
        <v>2.8861631693049899E-5</v>
      </c>
      <c r="J148">
        <v>619047000</v>
      </c>
      <c r="K148">
        <v>110547</v>
      </c>
      <c r="L148">
        <v>1425105400</v>
      </c>
      <c r="M148">
        <v>0.17489409393788599</v>
      </c>
      <c r="N148" s="1">
        <v>5.2574285595297003E-6</v>
      </c>
      <c r="O148">
        <v>0.174993804139461</v>
      </c>
      <c r="P148" s="1">
        <v>2.8872985263288999E-5</v>
      </c>
    </row>
    <row r="149" spans="1:16" x14ac:dyDescent="0.25">
      <c r="A149">
        <v>0.51200000000000001</v>
      </c>
      <c r="B149">
        <v>4.6025641025641004</v>
      </c>
      <c r="C149">
        <v>16978</v>
      </c>
      <c r="D149">
        <v>6.9641206253444096E-2</v>
      </c>
      <c r="E149">
        <v>0.174802434862256</v>
      </c>
      <c r="F149">
        <v>0.176550459210878</v>
      </c>
      <c r="G149" s="1">
        <v>5.2549304084825704E-6</v>
      </c>
      <c r="H149">
        <v>0.17499379431274201</v>
      </c>
      <c r="I149" s="1">
        <v>2.8861631693049899E-5</v>
      </c>
      <c r="J149">
        <v>615276200</v>
      </c>
      <c r="K149">
        <v>110547</v>
      </c>
      <c r="L149">
        <v>1425105400</v>
      </c>
      <c r="M149">
        <v>0.17489409393788599</v>
      </c>
      <c r="N149" s="1">
        <v>5.2574285595297003E-6</v>
      </c>
      <c r="O149">
        <v>0.174993804139461</v>
      </c>
      <c r="P149" s="1">
        <v>2.8872985263288999E-5</v>
      </c>
    </row>
    <row r="150" spans="1:16" x14ac:dyDescent="0.25">
      <c r="A150">
        <v>0.25600000000000001</v>
      </c>
      <c r="B150">
        <v>4.6025641025641004</v>
      </c>
      <c r="C150">
        <v>16978</v>
      </c>
      <c r="D150">
        <v>6.9641206253444096E-2</v>
      </c>
      <c r="E150">
        <v>0.174802434862256</v>
      </c>
      <c r="F150">
        <v>0.176550459210878</v>
      </c>
      <c r="G150" s="1">
        <v>5.2549304084825704E-6</v>
      </c>
      <c r="H150">
        <v>0.17499379431274201</v>
      </c>
      <c r="I150" s="1">
        <v>2.8861631693049899E-5</v>
      </c>
      <c r="J150">
        <v>620072100</v>
      </c>
      <c r="K150">
        <v>110547</v>
      </c>
      <c r="L150">
        <v>1425105400</v>
      </c>
      <c r="M150">
        <v>0.17489409393788599</v>
      </c>
      <c r="N150" s="1">
        <v>5.2574285595297003E-6</v>
      </c>
      <c r="O150">
        <v>0.174993804139461</v>
      </c>
      <c r="P150" s="1">
        <v>2.8872985263288999E-5</v>
      </c>
    </row>
    <row r="151" spans="1:16" x14ac:dyDescent="0.25">
      <c r="A151">
        <v>0.128</v>
      </c>
      <c r="B151">
        <v>4.6025641025641004</v>
      </c>
      <c r="C151">
        <v>16978</v>
      </c>
      <c r="D151">
        <v>6.9641206253444096E-2</v>
      </c>
      <c r="E151">
        <v>0.174802434862256</v>
      </c>
      <c r="F151">
        <v>0.176550459210878</v>
      </c>
      <c r="G151" s="1">
        <v>5.2549304084825704E-6</v>
      </c>
      <c r="H151">
        <v>0.17499379431274201</v>
      </c>
      <c r="I151" s="1">
        <v>2.8861631693049899E-5</v>
      </c>
      <c r="J151">
        <v>614614000</v>
      </c>
      <c r="K151">
        <v>110547</v>
      </c>
      <c r="L151">
        <v>1425105400</v>
      </c>
      <c r="M151">
        <v>0.17489409393788599</v>
      </c>
      <c r="N151" s="1">
        <v>5.2574285595297003E-6</v>
      </c>
      <c r="O151">
        <v>0.174993804139461</v>
      </c>
      <c r="P151" s="1">
        <v>2.8872985263288999E-5</v>
      </c>
    </row>
    <row r="152" spans="1:16" x14ac:dyDescent="0.25">
      <c r="A152">
        <v>6.4000000000000001E-2</v>
      </c>
      <c r="B152">
        <v>4.6025641025641004</v>
      </c>
      <c r="C152">
        <v>16978</v>
      </c>
      <c r="D152">
        <v>6.9641206253444096E-2</v>
      </c>
      <c r="E152">
        <v>0.174802434862256</v>
      </c>
      <c r="F152">
        <v>0.176550459210878</v>
      </c>
      <c r="G152" s="1">
        <v>5.2549304084825704E-6</v>
      </c>
      <c r="H152">
        <v>0.17499379431274201</v>
      </c>
      <c r="I152" s="1">
        <v>2.8861631693049899E-5</v>
      </c>
      <c r="J152">
        <v>658719600</v>
      </c>
      <c r="K152">
        <v>110547</v>
      </c>
      <c r="L152">
        <v>1425105400</v>
      </c>
      <c r="M152">
        <v>0.17489409393788599</v>
      </c>
      <c r="N152" s="1">
        <v>5.2574285595297003E-6</v>
      </c>
      <c r="O152">
        <v>0.174993804139461</v>
      </c>
      <c r="P152" s="1">
        <v>2.8872985263288999E-5</v>
      </c>
    </row>
    <row r="153" spans="1:16" x14ac:dyDescent="0.25">
      <c r="A153">
        <v>3.2000000000000001E-2</v>
      </c>
      <c r="B153">
        <v>4.6025641025641004</v>
      </c>
      <c r="C153">
        <v>16978</v>
      </c>
      <c r="D153">
        <v>6.9641206253444096E-2</v>
      </c>
      <c r="E153">
        <v>0.174802434862256</v>
      </c>
      <c r="F153">
        <v>0.176550459210878</v>
      </c>
      <c r="G153" s="1">
        <v>5.2549304084825704E-6</v>
      </c>
      <c r="H153">
        <v>0.17499379431274201</v>
      </c>
      <c r="I153" s="1">
        <v>2.8861631693049899E-5</v>
      </c>
      <c r="J153">
        <v>630085800</v>
      </c>
      <c r="K153">
        <v>110547</v>
      </c>
      <c r="L153">
        <v>1425105400</v>
      </c>
      <c r="M153">
        <v>0.17489409393788599</v>
      </c>
      <c r="N153" s="1">
        <v>5.2574285595297003E-6</v>
      </c>
      <c r="O153">
        <v>0.174993804139461</v>
      </c>
      <c r="P153" s="1">
        <v>2.8872985263288999E-5</v>
      </c>
    </row>
    <row r="154" spans="1:16" x14ac:dyDescent="0.25">
      <c r="A154">
        <v>1.6E-2</v>
      </c>
      <c r="B154">
        <v>4.6025641025641004</v>
      </c>
      <c r="C154">
        <v>9563</v>
      </c>
      <c r="D154">
        <v>7.1955152245853304E-2</v>
      </c>
      <c r="E154">
        <v>0.17486031883306299</v>
      </c>
      <c r="F154">
        <v>0.176608922021394</v>
      </c>
      <c r="G154" s="1">
        <v>5.2563111148096198E-6</v>
      </c>
      <c r="H154">
        <v>0.17499380315499899</v>
      </c>
      <c r="I154" s="1">
        <v>2.8846661217453401E-5</v>
      </c>
      <c r="J154">
        <v>351233200</v>
      </c>
      <c r="K154">
        <v>110547</v>
      </c>
      <c r="L154">
        <v>1425105400</v>
      </c>
      <c r="M154">
        <v>0.17489409393788599</v>
      </c>
      <c r="N154" s="1">
        <v>5.2574285595297003E-6</v>
      </c>
      <c r="O154">
        <v>0.174993804139461</v>
      </c>
      <c r="P154" s="1">
        <v>2.8872985263288999E-5</v>
      </c>
    </row>
    <row r="155" spans="1:16" x14ac:dyDescent="0.25">
      <c r="A155">
        <v>8.0000000000000002E-3</v>
      </c>
      <c r="B155">
        <v>4.6025641025641004</v>
      </c>
      <c r="C155">
        <v>7712</v>
      </c>
      <c r="D155">
        <v>7.3066660015037699E-2</v>
      </c>
      <c r="E155">
        <v>0.174774910276913</v>
      </c>
      <c r="F155">
        <v>0.17652265937968201</v>
      </c>
      <c r="G155" s="1">
        <v>5.2542265020494297E-6</v>
      </c>
      <c r="H155">
        <v>0.17499379863541401</v>
      </c>
      <c r="I155" s="1">
        <v>2.88604476630152E-5</v>
      </c>
      <c r="J155">
        <v>285519500</v>
      </c>
      <c r="K155">
        <v>110547</v>
      </c>
      <c r="L155">
        <v>1425105400</v>
      </c>
      <c r="M155">
        <v>0.17489409393788599</v>
      </c>
      <c r="N155" s="1">
        <v>5.2574285595297003E-6</v>
      </c>
      <c r="O155">
        <v>0.174993804139461</v>
      </c>
      <c r="P155" s="1">
        <v>2.8872985263288999E-5</v>
      </c>
    </row>
    <row r="156" spans="1:16" x14ac:dyDescent="0.25">
      <c r="A156">
        <v>4.0000000000000001E-3</v>
      </c>
      <c r="B156">
        <v>4.6025641025641004</v>
      </c>
      <c r="C156">
        <v>3994</v>
      </c>
      <c r="D156">
        <v>7.4464557376561394E-2</v>
      </c>
      <c r="E156">
        <v>0.174780869797482</v>
      </c>
      <c r="F156">
        <v>0.176528678495457</v>
      </c>
      <c r="G156" s="1">
        <v>5.2534299422868299E-6</v>
      </c>
      <c r="H156">
        <v>0.174993799301284</v>
      </c>
      <c r="I156" s="1">
        <v>2.8853376917933401E-5</v>
      </c>
      <c r="J156">
        <v>156759600</v>
      </c>
      <c r="K156">
        <v>110547</v>
      </c>
      <c r="L156">
        <v>1425105400</v>
      </c>
      <c r="M156">
        <v>0.17489409393788599</v>
      </c>
      <c r="N156" s="1">
        <v>5.2574285595297003E-6</v>
      </c>
      <c r="O156">
        <v>0.174993804139461</v>
      </c>
      <c r="P156" s="1">
        <v>2.8872985263288999E-5</v>
      </c>
    </row>
    <row r="157" spans="1:16" x14ac:dyDescent="0.25">
      <c r="A157">
        <v>2E-3</v>
      </c>
      <c r="B157">
        <v>4.6025641025641004</v>
      </c>
      <c r="C157">
        <v>2949</v>
      </c>
      <c r="D157">
        <v>7.47028107899637E-2</v>
      </c>
      <c r="E157">
        <v>0.17481549183931999</v>
      </c>
      <c r="F157">
        <v>0.17656364675771299</v>
      </c>
      <c r="G157" s="1">
        <v>5.2570387125694302E-6</v>
      </c>
      <c r="H157">
        <v>0.17499379727865999</v>
      </c>
      <c r="I157" s="1">
        <v>2.8866082660003501E-5</v>
      </c>
      <c r="J157">
        <v>125288600</v>
      </c>
      <c r="K157">
        <v>110547</v>
      </c>
      <c r="L157">
        <v>1425105400</v>
      </c>
      <c r="M157">
        <v>0.17489409393788599</v>
      </c>
      <c r="N157" s="1">
        <v>5.2574285595297003E-6</v>
      </c>
      <c r="O157">
        <v>0.174993804139461</v>
      </c>
      <c r="P157" s="1">
        <v>2.8872985263288999E-5</v>
      </c>
    </row>
    <row r="158" spans="1:16" x14ac:dyDescent="0.25">
      <c r="A158">
        <v>1E-3</v>
      </c>
      <c r="B158">
        <v>4.6025641025641004</v>
      </c>
      <c r="C158">
        <v>4694</v>
      </c>
      <c r="D158">
        <v>7.4994748143533602E-2</v>
      </c>
      <c r="E158">
        <v>0.17482636397756701</v>
      </c>
      <c r="F158">
        <v>0.17657462761734299</v>
      </c>
      <c r="G158" s="1">
        <v>5.25403699347393E-6</v>
      </c>
      <c r="H158">
        <v>0.17499380247118601</v>
      </c>
      <c r="I158" s="1">
        <v>2.8845702859873898E-5</v>
      </c>
      <c r="J158">
        <v>178587600</v>
      </c>
      <c r="K158">
        <v>110547</v>
      </c>
      <c r="L158">
        <v>1425105400</v>
      </c>
      <c r="M158">
        <v>0.17489409393788599</v>
      </c>
      <c r="N158" s="1">
        <v>5.2574285595297003E-6</v>
      </c>
      <c r="O158">
        <v>0.174993804139461</v>
      </c>
      <c r="P158" s="1">
        <v>2.8872985263288999E-5</v>
      </c>
    </row>
    <row r="159" spans="1:16" x14ac:dyDescent="0.25">
      <c r="A159" s="1">
        <v>5.0000000000000001E-4</v>
      </c>
      <c r="B159">
        <v>4.6025641025641004</v>
      </c>
      <c r="C159">
        <v>3450</v>
      </c>
      <c r="D159">
        <v>7.4412721420987399E-2</v>
      </c>
      <c r="E159">
        <v>0.17479687488595599</v>
      </c>
      <c r="F159">
        <v>0.17654484363481501</v>
      </c>
      <c r="G159" s="1">
        <v>5.2552946725736798E-6</v>
      </c>
      <c r="H159">
        <v>0.17499380146421101</v>
      </c>
      <c r="I159" s="1">
        <v>2.8858623497142801E-5</v>
      </c>
      <c r="J159">
        <v>140844700</v>
      </c>
      <c r="K159">
        <v>110547</v>
      </c>
      <c r="L159">
        <v>1425105400</v>
      </c>
      <c r="M159">
        <v>0.17489409393788599</v>
      </c>
      <c r="N159" s="1">
        <v>5.2574285595297003E-6</v>
      </c>
      <c r="O159">
        <v>0.174993804139461</v>
      </c>
      <c r="P159" s="1">
        <v>2.8872985263288999E-5</v>
      </c>
    </row>
    <row r="160" spans="1:16" x14ac:dyDescent="0.25">
      <c r="A160" s="1">
        <v>2.5000000000000001E-4</v>
      </c>
      <c r="B160">
        <v>4.6025641025641004</v>
      </c>
      <c r="C160">
        <v>4240</v>
      </c>
      <c r="D160">
        <v>7.4639725520005404E-2</v>
      </c>
      <c r="E160">
        <v>0.17476025788534799</v>
      </c>
      <c r="F160">
        <v>0.176507860464202</v>
      </c>
      <c r="G160" s="1">
        <v>5.2525677377568397E-6</v>
      </c>
      <c r="H160">
        <v>0.174993813999857</v>
      </c>
      <c r="I160" s="1">
        <v>2.88300345646205E-5</v>
      </c>
      <c r="J160">
        <v>168021600</v>
      </c>
      <c r="K160">
        <v>110547</v>
      </c>
      <c r="L160">
        <v>1425105400</v>
      </c>
      <c r="M160">
        <v>0.17489409393788599</v>
      </c>
      <c r="N160" s="1">
        <v>5.2574285595297003E-6</v>
      </c>
      <c r="O160">
        <v>0.174993804139461</v>
      </c>
      <c r="P160" s="1">
        <v>2.8872985263288999E-5</v>
      </c>
    </row>
    <row r="161" spans="1:16" x14ac:dyDescent="0.25">
      <c r="A161" s="1">
        <v>1.25E-4</v>
      </c>
      <c r="B161">
        <v>4.6025641025641004</v>
      </c>
      <c r="C161">
        <v>4772</v>
      </c>
      <c r="D161">
        <v>7.4745551672248695E-2</v>
      </c>
      <c r="E161">
        <v>0.174901115683715</v>
      </c>
      <c r="F161">
        <v>0.17665012684055201</v>
      </c>
      <c r="G161" s="1">
        <v>5.2556836606654197E-6</v>
      </c>
      <c r="H161">
        <v>0.17499380178262999</v>
      </c>
      <c r="I161" s="1">
        <v>2.8845823068949099E-5</v>
      </c>
      <c r="J161">
        <v>186412100</v>
      </c>
      <c r="K161">
        <v>110547</v>
      </c>
      <c r="L161">
        <v>1425105400</v>
      </c>
      <c r="M161">
        <v>0.17489409393788599</v>
      </c>
      <c r="N161" s="1">
        <v>5.2574285595297003E-6</v>
      </c>
      <c r="O161">
        <v>0.174993804139461</v>
      </c>
      <c r="P161" s="1">
        <v>2.8872985263288999E-5</v>
      </c>
    </row>
    <row r="162" spans="1:16" x14ac:dyDescent="0.25">
      <c r="A162" s="1">
        <v>6.2500000000000001E-5</v>
      </c>
      <c r="B162">
        <v>4.6025641025641004</v>
      </c>
      <c r="C162">
        <v>4663</v>
      </c>
      <c r="D162">
        <v>7.4749911365379396E-2</v>
      </c>
      <c r="E162">
        <v>0.17482604355652301</v>
      </c>
      <c r="F162">
        <v>0.17657430399208801</v>
      </c>
      <c r="G162" s="1">
        <v>5.2533092266826497E-6</v>
      </c>
      <c r="H162">
        <v>0.17499380341915399</v>
      </c>
      <c r="I162" s="1">
        <v>2.8851583056839401E-5</v>
      </c>
      <c r="J162">
        <v>195032500</v>
      </c>
      <c r="K162">
        <v>110547</v>
      </c>
      <c r="L162">
        <v>1425105400</v>
      </c>
      <c r="M162">
        <v>0.17489409393788599</v>
      </c>
      <c r="N162" s="1">
        <v>5.2574285595297003E-6</v>
      </c>
      <c r="O162">
        <v>0.174993804139461</v>
      </c>
      <c r="P162" s="1">
        <v>2.8872985263288999E-5</v>
      </c>
    </row>
    <row r="163" spans="1:16" x14ac:dyDescent="0.25">
      <c r="A163" s="1">
        <v>3.1250000000000001E-5</v>
      </c>
      <c r="B163">
        <v>4.6025641025641004</v>
      </c>
      <c r="C163">
        <v>6223</v>
      </c>
      <c r="D163">
        <v>7.4632214376215394E-2</v>
      </c>
      <c r="E163">
        <v>0.17482866871409</v>
      </c>
      <c r="F163">
        <v>0.176576955401231</v>
      </c>
      <c r="G163" s="1">
        <v>5.2518573156468104E-6</v>
      </c>
      <c r="H163">
        <v>0.17499378724492501</v>
      </c>
      <c r="I163" s="1">
        <v>2.8849093392819399E-5</v>
      </c>
      <c r="J163">
        <v>252605400</v>
      </c>
      <c r="K163">
        <v>110547</v>
      </c>
      <c r="L163">
        <v>1425105400</v>
      </c>
      <c r="M163">
        <v>0.17489409393788599</v>
      </c>
      <c r="N163" s="1">
        <v>5.2574285595297003E-6</v>
      </c>
      <c r="O163">
        <v>0.174993804139461</v>
      </c>
      <c r="P163" s="1">
        <v>2.8872985263288999E-5</v>
      </c>
    </row>
    <row r="164" spans="1:16" x14ac:dyDescent="0.25">
      <c r="A164" s="1">
        <v>1.5625E-5</v>
      </c>
      <c r="B164">
        <v>4.6025641025641004</v>
      </c>
      <c r="C164">
        <v>5416</v>
      </c>
      <c r="D164">
        <v>7.4821698980464493E-2</v>
      </c>
      <c r="E164">
        <v>0.17479846078206501</v>
      </c>
      <c r="F164">
        <v>0.17654644538988501</v>
      </c>
      <c r="G164" s="1">
        <v>5.2540808260781404E-6</v>
      </c>
      <c r="H164">
        <v>0.17499379342563401</v>
      </c>
      <c r="I164" s="1">
        <v>2.88453203237341E-5</v>
      </c>
      <c r="J164">
        <v>253065300</v>
      </c>
      <c r="K164">
        <v>110547</v>
      </c>
      <c r="L164">
        <v>1425105400</v>
      </c>
      <c r="M164">
        <v>0.17489409393788599</v>
      </c>
      <c r="N164" s="1">
        <v>5.2574285595297003E-6</v>
      </c>
      <c r="O164">
        <v>0.174993804139461</v>
      </c>
      <c r="P164" s="1">
        <v>2.8872985263288999E-5</v>
      </c>
    </row>
    <row r="165" spans="1:16" x14ac:dyDescent="0.25">
      <c r="A165" t="s">
        <v>0</v>
      </c>
      <c r="B165">
        <v>5.1153846153846096</v>
      </c>
      <c r="C165">
        <v>129335</v>
      </c>
      <c r="D165">
        <v>7.1017333137176605E-2</v>
      </c>
      <c r="E165">
        <v>0.17492742495188701</v>
      </c>
      <c r="F165">
        <v>0.176676699201406</v>
      </c>
      <c r="G165" s="1">
        <v>4.4462718838955602E-6</v>
      </c>
      <c r="H165">
        <v>0.17499478210753899</v>
      </c>
      <c r="I165" s="1">
        <v>2.7110111752920401E-5</v>
      </c>
      <c r="J165">
        <v>1659626300</v>
      </c>
    </row>
    <row r="166" spans="1:16" x14ac:dyDescent="0.25">
      <c r="A166">
        <v>1.024</v>
      </c>
      <c r="B166">
        <v>5.1153846153846096</v>
      </c>
      <c r="C166">
        <v>24419</v>
      </c>
      <c r="D166">
        <v>7.2060804286506602E-2</v>
      </c>
      <c r="E166">
        <v>0.174836850359924</v>
      </c>
      <c r="F166">
        <v>0.17658521886352299</v>
      </c>
      <c r="G166" s="1">
        <v>4.4450329045875297E-6</v>
      </c>
      <c r="H166">
        <v>0.174994771352736</v>
      </c>
      <c r="I166" s="1">
        <v>2.7088568199373899E-5</v>
      </c>
      <c r="J166">
        <v>886392800</v>
      </c>
      <c r="K166">
        <v>129335</v>
      </c>
      <c r="L166">
        <v>1659626300</v>
      </c>
      <c r="M166">
        <v>0.17492742495188701</v>
      </c>
      <c r="N166" s="1">
        <v>4.4462718838955602E-6</v>
      </c>
      <c r="O166">
        <v>0.17499478210753899</v>
      </c>
      <c r="P166" s="1">
        <v>2.7110111752920401E-5</v>
      </c>
    </row>
    <row r="167" spans="1:16" x14ac:dyDescent="0.25">
      <c r="A167">
        <v>0.51200000000000001</v>
      </c>
      <c r="B167">
        <v>5.1153846153846096</v>
      </c>
      <c r="C167">
        <v>24419</v>
      </c>
      <c r="D167">
        <v>7.2060804286506602E-2</v>
      </c>
      <c r="E167">
        <v>0.174836850359924</v>
      </c>
      <c r="F167">
        <v>0.17658521886352299</v>
      </c>
      <c r="G167" s="1">
        <v>4.4450329045875297E-6</v>
      </c>
      <c r="H167">
        <v>0.174994771352736</v>
      </c>
      <c r="I167" s="1">
        <v>2.7088568199373899E-5</v>
      </c>
      <c r="J167">
        <v>882081100</v>
      </c>
      <c r="K167">
        <v>129335</v>
      </c>
      <c r="L167">
        <v>1659626300</v>
      </c>
      <c r="M167">
        <v>0.17492742495188701</v>
      </c>
      <c r="N167" s="1">
        <v>4.4462718838955602E-6</v>
      </c>
      <c r="O167">
        <v>0.17499478210753899</v>
      </c>
      <c r="P167" s="1">
        <v>2.7110111752920401E-5</v>
      </c>
    </row>
    <row r="168" spans="1:16" x14ac:dyDescent="0.25">
      <c r="A168">
        <v>0.25600000000000001</v>
      </c>
      <c r="B168">
        <v>5.1153846153846096</v>
      </c>
      <c r="C168">
        <v>24419</v>
      </c>
      <c r="D168">
        <v>7.2060804286506602E-2</v>
      </c>
      <c r="E168">
        <v>0.174836850359924</v>
      </c>
      <c r="F168">
        <v>0.17658521886352299</v>
      </c>
      <c r="G168" s="1">
        <v>4.4450329045875297E-6</v>
      </c>
      <c r="H168">
        <v>0.174994771352736</v>
      </c>
      <c r="I168" s="1">
        <v>2.7088568199373899E-5</v>
      </c>
      <c r="J168">
        <v>920264400</v>
      </c>
      <c r="K168">
        <v>129335</v>
      </c>
      <c r="L168">
        <v>1659626300</v>
      </c>
      <c r="M168">
        <v>0.17492742495188701</v>
      </c>
      <c r="N168" s="1">
        <v>4.4462718838955602E-6</v>
      </c>
      <c r="O168">
        <v>0.17499478210753899</v>
      </c>
      <c r="P168" s="1">
        <v>2.7110111752920401E-5</v>
      </c>
    </row>
    <row r="169" spans="1:16" x14ac:dyDescent="0.25">
      <c r="A169">
        <v>0.128</v>
      </c>
      <c r="B169">
        <v>5.1153846153846096</v>
      </c>
      <c r="C169">
        <v>24419</v>
      </c>
      <c r="D169">
        <v>7.2060804286506602E-2</v>
      </c>
      <c r="E169">
        <v>0.174836850359924</v>
      </c>
      <c r="F169">
        <v>0.17658521886352299</v>
      </c>
      <c r="G169" s="1">
        <v>4.4450329045875297E-6</v>
      </c>
      <c r="H169">
        <v>0.174994771352736</v>
      </c>
      <c r="I169" s="1">
        <v>2.7088568199373899E-5</v>
      </c>
      <c r="J169">
        <v>894681800</v>
      </c>
      <c r="K169">
        <v>129335</v>
      </c>
      <c r="L169">
        <v>1659626300</v>
      </c>
      <c r="M169">
        <v>0.17492742495188701</v>
      </c>
      <c r="N169" s="1">
        <v>4.4462718838955602E-6</v>
      </c>
      <c r="O169">
        <v>0.17499478210753899</v>
      </c>
      <c r="P169" s="1">
        <v>2.7110111752920401E-5</v>
      </c>
    </row>
    <row r="170" spans="1:16" x14ac:dyDescent="0.25">
      <c r="A170">
        <v>6.4000000000000001E-2</v>
      </c>
      <c r="B170">
        <v>5.1153846153846096</v>
      </c>
      <c r="C170">
        <v>24419</v>
      </c>
      <c r="D170">
        <v>7.2060804286506602E-2</v>
      </c>
      <c r="E170">
        <v>0.174836850359924</v>
      </c>
      <c r="F170">
        <v>0.17658521886352299</v>
      </c>
      <c r="G170" s="1">
        <v>4.4450329045875297E-6</v>
      </c>
      <c r="H170">
        <v>0.174994771352736</v>
      </c>
      <c r="I170" s="1">
        <v>2.7088568199373899E-5</v>
      </c>
      <c r="J170">
        <v>877036400</v>
      </c>
      <c r="K170">
        <v>129335</v>
      </c>
      <c r="L170">
        <v>1659626300</v>
      </c>
      <c r="M170">
        <v>0.17492742495188701</v>
      </c>
      <c r="N170" s="1">
        <v>4.4462718838955602E-6</v>
      </c>
      <c r="O170">
        <v>0.17499478210753899</v>
      </c>
      <c r="P170" s="1">
        <v>2.7110111752920401E-5</v>
      </c>
    </row>
    <row r="171" spans="1:16" x14ac:dyDescent="0.25">
      <c r="A171">
        <v>3.2000000000000001E-2</v>
      </c>
      <c r="B171">
        <v>5.1153846153846096</v>
      </c>
      <c r="C171">
        <v>24419</v>
      </c>
      <c r="D171">
        <v>7.2060804286506602E-2</v>
      </c>
      <c r="E171">
        <v>0.174836850359924</v>
      </c>
      <c r="F171">
        <v>0.17658521886352299</v>
      </c>
      <c r="G171" s="1">
        <v>4.4450329045875297E-6</v>
      </c>
      <c r="H171">
        <v>0.174994771352736</v>
      </c>
      <c r="I171" s="1">
        <v>2.7088568199373899E-5</v>
      </c>
      <c r="J171">
        <v>880199700</v>
      </c>
      <c r="K171">
        <v>129335</v>
      </c>
      <c r="L171">
        <v>1659626300</v>
      </c>
      <c r="M171">
        <v>0.17492742495188701</v>
      </c>
      <c r="N171" s="1">
        <v>4.4462718838955602E-6</v>
      </c>
      <c r="O171">
        <v>0.17499478210753899</v>
      </c>
      <c r="P171" s="1">
        <v>2.7110111752920401E-5</v>
      </c>
    </row>
    <row r="172" spans="1:16" x14ac:dyDescent="0.25">
      <c r="A172">
        <v>1.6E-2</v>
      </c>
      <c r="B172">
        <v>5.1153846153846096</v>
      </c>
      <c r="C172">
        <v>9706</v>
      </c>
      <c r="D172">
        <v>7.4477620512887699E-2</v>
      </c>
      <c r="E172">
        <v>0.17479405203423401</v>
      </c>
      <c r="F172">
        <v>0.176541992554576</v>
      </c>
      <c r="G172" s="1">
        <v>4.4451374273668503E-6</v>
      </c>
      <c r="H172">
        <v>0.174994771778857</v>
      </c>
      <c r="I172" s="1">
        <v>2.7107156362997799E-5</v>
      </c>
      <c r="J172">
        <v>367587300</v>
      </c>
      <c r="K172">
        <v>129335</v>
      </c>
      <c r="L172">
        <v>1659626300</v>
      </c>
      <c r="M172">
        <v>0.17492742495188701</v>
      </c>
      <c r="N172" s="1">
        <v>4.4462718838955602E-6</v>
      </c>
      <c r="O172">
        <v>0.17499478210753899</v>
      </c>
      <c r="P172" s="1">
        <v>2.7110111752920401E-5</v>
      </c>
    </row>
    <row r="173" spans="1:16" x14ac:dyDescent="0.25">
      <c r="A173">
        <v>8.0000000000000002E-3</v>
      </c>
      <c r="B173">
        <v>5.1153846153846096</v>
      </c>
      <c r="C173">
        <v>13834</v>
      </c>
      <c r="D173">
        <v>7.1296964085740697E-2</v>
      </c>
      <c r="E173">
        <v>0.17478358982051101</v>
      </c>
      <c r="F173">
        <v>0.176531425718716</v>
      </c>
      <c r="G173" s="1">
        <v>4.4425241145229499E-6</v>
      </c>
      <c r="H173">
        <v>0.174994772049227</v>
      </c>
      <c r="I173" s="1">
        <v>2.7094535054573101E-5</v>
      </c>
      <c r="J173">
        <v>526490700</v>
      </c>
      <c r="K173">
        <v>129335</v>
      </c>
      <c r="L173">
        <v>1659626300</v>
      </c>
      <c r="M173">
        <v>0.17492742495188701</v>
      </c>
      <c r="N173" s="1">
        <v>4.4462718838955602E-6</v>
      </c>
      <c r="O173">
        <v>0.17499478210753899</v>
      </c>
      <c r="P173" s="1">
        <v>2.7110111752920401E-5</v>
      </c>
    </row>
    <row r="174" spans="1:16" x14ac:dyDescent="0.25">
      <c r="A174">
        <v>4.0000000000000001E-3</v>
      </c>
      <c r="B174">
        <v>5.1153846153846096</v>
      </c>
      <c r="C174">
        <v>8258</v>
      </c>
      <c r="D174">
        <v>7.4402596376994201E-2</v>
      </c>
      <c r="E174">
        <v>0.174797741808879</v>
      </c>
      <c r="F174">
        <v>0.17654571922696799</v>
      </c>
      <c r="G174" s="1">
        <v>4.4422823149425899E-6</v>
      </c>
      <c r="H174">
        <v>0.174994777618519</v>
      </c>
      <c r="I174" s="1">
        <v>2.71010563173901E-5</v>
      </c>
      <c r="J174">
        <v>305463100</v>
      </c>
      <c r="K174">
        <v>129335</v>
      </c>
      <c r="L174">
        <v>1659626300</v>
      </c>
      <c r="M174">
        <v>0.17492742495188701</v>
      </c>
      <c r="N174" s="1">
        <v>4.4462718838955602E-6</v>
      </c>
      <c r="O174">
        <v>0.17499478210753899</v>
      </c>
      <c r="P174" s="1">
        <v>2.7110111752920401E-5</v>
      </c>
    </row>
    <row r="175" spans="1:16" x14ac:dyDescent="0.25">
      <c r="A175">
        <v>2E-3</v>
      </c>
      <c r="B175">
        <v>5.1153846153846096</v>
      </c>
      <c r="C175">
        <v>5734</v>
      </c>
      <c r="D175">
        <v>7.3210336987918095E-2</v>
      </c>
      <c r="E175">
        <v>0.174755194579746</v>
      </c>
      <c r="F175">
        <v>0.17650274652554401</v>
      </c>
      <c r="G175" s="1">
        <v>4.44549890260548E-6</v>
      </c>
      <c r="H175">
        <v>0.17499477252442999</v>
      </c>
      <c r="I175" s="1">
        <v>2.7100042678372698E-5</v>
      </c>
      <c r="J175">
        <v>218184500</v>
      </c>
      <c r="K175">
        <v>129335</v>
      </c>
      <c r="L175">
        <v>1659626300</v>
      </c>
      <c r="M175">
        <v>0.17492742495188701</v>
      </c>
      <c r="N175" s="1">
        <v>4.4462718838955602E-6</v>
      </c>
      <c r="O175">
        <v>0.17499478210753899</v>
      </c>
      <c r="P175" s="1">
        <v>2.7110111752920401E-5</v>
      </c>
    </row>
    <row r="176" spans="1:16" x14ac:dyDescent="0.25">
      <c r="A176">
        <v>1E-3</v>
      </c>
      <c r="B176">
        <v>5.1153846153846096</v>
      </c>
      <c r="C176">
        <v>9882</v>
      </c>
      <c r="D176">
        <v>7.2990653392819793E-2</v>
      </c>
      <c r="E176">
        <v>0.17477417059768099</v>
      </c>
      <c r="F176">
        <v>0.17652191230365799</v>
      </c>
      <c r="G176" s="1">
        <v>4.4420453857440996E-6</v>
      </c>
      <c r="H176">
        <v>0.17499476826537799</v>
      </c>
      <c r="I176" s="1">
        <v>2.7093676828148801E-5</v>
      </c>
      <c r="J176">
        <v>361072800</v>
      </c>
      <c r="K176">
        <v>129335</v>
      </c>
      <c r="L176">
        <v>1659626300</v>
      </c>
      <c r="M176">
        <v>0.17492742495188701</v>
      </c>
      <c r="N176" s="1">
        <v>4.4462718838955602E-6</v>
      </c>
      <c r="O176">
        <v>0.17499478210753899</v>
      </c>
      <c r="P176" s="1">
        <v>2.7110111752920401E-5</v>
      </c>
    </row>
    <row r="177" spans="1:16" x14ac:dyDescent="0.25">
      <c r="A177" s="1">
        <v>5.0000000000000001E-4</v>
      </c>
      <c r="B177">
        <v>5.1153846153846096</v>
      </c>
      <c r="C177">
        <v>5066</v>
      </c>
      <c r="D177">
        <v>7.4439479704762002E-2</v>
      </c>
      <c r="E177">
        <v>0.17477169799418699</v>
      </c>
      <c r="F177">
        <v>0.17651941497412901</v>
      </c>
      <c r="G177" s="1">
        <v>4.4442877841777097E-6</v>
      </c>
      <c r="H177">
        <v>0.174994767416981</v>
      </c>
      <c r="I177" s="1">
        <v>2.70995434077778E-5</v>
      </c>
      <c r="J177">
        <v>194352300</v>
      </c>
      <c r="K177">
        <v>129335</v>
      </c>
      <c r="L177">
        <v>1659626300</v>
      </c>
      <c r="M177">
        <v>0.17492742495188701</v>
      </c>
      <c r="N177" s="1">
        <v>4.4462718838955602E-6</v>
      </c>
      <c r="O177">
        <v>0.17499478210753899</v>
      </c>
      <c r="P177" s="1">
        <v>2.7110111752920401E-5</v>
      </c>
    </row>
    <row r="178" spans="1:16" x14ac:dyDescent="0.25">
      <c r="A178" s="1">
        <v>2.5000000000000001E-4</v>
      </c>
      <c r="B178">
        <v>5.1153846153846096</v>
      </c>
      <c r="C178">
        <v>6108</v>
      </c>
      <c r="D178">
        <v>7.3762205070222894E-2</v>
      </c>
      <c r="E178">
        <v>0.174800952580242</v>
      </c>
      <c r="F178">
        <v>0.17654896210604401</v>
      </c>
      <c r="G178" s="1">
        <v>4.4439956196629096E-6</v>
      </c>
      <c r="H178">
        <v>0.174994765506646</v>
      </c>
      <c r="I178" s="1">
        <v>2.7104833865921001E-5</v>
      </c>
      <c r="J178">
        <v>243406500</v>
      </c>
      <c r="K178">
        <v>129335</v>
      </c>
      <c r="L178">
        <v>1659626300</v>
      </c>
      <c r="M178">
        <v>0.17492742495188701</v>
      </c>
      <c r="N178" s="1">
        <v>4.4462718838955602E-6</v>
      </c>
      <c r="O178">
        <v>0.17499478210753899</v>
      </c>
      <c r="P178" s="1">
        <v>2.7110111752920401E-5</v>
      </c>
    </row>
    <row r="179" spans="1:16" x14ac:dyDescent="0.25">
      <c r="A179" s="1">
        <v>1.25E-4</v>
      </c>
      <c r="B179">
        <v>5.1153846153846096</v>
      </c>
      <c r="C179">
        <v>6677</v>
      </c>
      <c r="D179">
        <v>7.4566095207553001E-2</v>
      </c>
      <c r="E179">
        <v>0.174817364299375</v>
      </c>
      <c r="F179">
        <v>0.17656553794236901</v>
      </c>
      <c r="G179" s="1">
        <v>4.44663312776372E-6</v>
      </c>
      <c r="H179">
        <v>0.174994773174351</v>
      </c>
      <c r="I179" s="1">
        <v>2.7101222669354699E-5</v>
      </c>
      <c r="J179">
        <v>260960300</v>
      </c>
      <c r="K179">
        <v>129335</v>
      </c>
      <c r="L179">
        <v>1659626300</v>
      </c>
      <c r="M179">
        <v>0.17492742495188701</v>
      </c>
      <c r="N179" s="1">
        <v>4.4462718838955602E-6</v>
      </c>
      <c r="O179">
        <v>0.17499478210753899</v>
      </c>
      <c r="P179" s="1">
        <v>2.7110111752920401E-5</v>
      </c>
    </row>
    <row r="180" spans="1:16" x14ac:dyDescent="0.25">
      <c r="A180" s="1">
        <v>6.2500000000000001E-5</v>
      </c>
      <c r="B180">
        <v>5.1153846153846096</v>
      </c>
      <c r="C180">
        <v>6203</v>
      </c>
      <c r="D180">
        <v>7.4380706794023296E-2</v>
      </c>
      <c r="E180">
        <v>0.174791474276668</v>
      </c>
      <c r="F180">
        <v>0.176539389019434</v>
      </c>
      <c r="G180" s="1">
        <v>4.4408959919417504E-6</v>
      </c>
      <c r="H180">
        <v>0.174994785578339</v>
      </c>
      <c r="I180" s="1">
        <v>2.7076816478568701E-5</v>
      </c>
      <c r="J180">
        <v>247119100</v>
      </c>
      <c r="K180">
        <v>129335</v>
      </c>
      <c r="L180">
        <v>1659626300</v>
      </c>
      <c r="M180">
        <v>0.17492742495188701</v>
      </c>
      <c r="N180" s="1">
        <v>4.4462718838955602E-6</v>
      </c>
      <c r="O180">
        <v>0.17499478210753899</v>
      </c>
      <c r="P180" s="1">
        <v>2.7110111752920401E-5</v>
      </c>
    </row>
    <row r="181" spans="1:16" x14ac:dyDescent="0.25">
      <c r="A181" s="1">
        <v>3.1250000000000001E-5</v>
      </c>
      <c r="B181">
        <v>5.1153846153846096</v>
      </c>
      <c r="C181">
        <v>7992</v>
      </c>
      <c r="D181">
        <v>7.4134369239015896E-2</v>
      </c>
      <c r="E181">
        <v>0.17483040588915599</v>
      </c>
      <c r="F181">
        <v>0.176578709948047</v>
      </c>
      <c r="G181" s="1">
        <v>4.4450095254555601E-6</v>
      </c>
      <c r="H181">
        <v>0.17499477088047999</v>
      </c>
      <c r="I181" s="1">
        <v>2.7104185814515301E-5</v>
      </c>
      <c r="J181">
        <v>335938400</v>
      </c>
      <c r="K181">
        <v>129335</v>
      </c>
      <c r="L181">
        <v>1659626300</v>
      </c>
      <c r="M181">
        <v>0.17492742495188701</v>
      </c>
      <c r="N181" s="1">
        <v>4.4462718838955602E-6</v>
      </c>
      <c r="O181">
        <v>0.17499478210753899</v>
      </c>
      <c r="P181" s="1">
        <v>2.7110111752920401E-5</v>
      </c>
    </row>
    <row r="182" spans="1:16" x14ac:dyDescent="0.25">
      <c r="A182" s="1">
        <v>1.5625E-5</v>
      </c>
      <c r="B182">
        <v>5.1153846153846096</v>
      </c>
      <c r="C182">
        <v>6889</v>
      </c>
      <c r="D182">
        <v>7.4647046117133006E-2</v>
      </c>
      <c r="E182">
        <v>0.174828470306818</v>
      </c>
      <c r="F182">
        <v>0.17657675500988601</v>
      </c>
      <c r="G182" s="1">
        <v>4.44325406445678E-6</v>
      </c>
      <c r="H182">
        <v>0.174994773967906</v>
      </c>
      <c r="I182" s="1">
        <v>2.7094662023034701E-5</v>
      </c>
      <c r="J182">
        <v>311990800</v>
      </c>
      <c r="K182">
        <v>129335</v>
      </c>
      <c r="L182">
        <v>1659626300</v>
      </c>
      <c r="M182">
        <v>0.17492742495188701</v>
      </c>
      <c r="N182" s="1">
        <v>4.4462718838955602E-6</v>
      </c>
      <c r="O182">
        <v>0.17499478210753899</v>
      </c>
      <c r="P182" s="1">
        <v>2.7110111752920401E-5</v>
      </c>
    </row>
    <row r="183" spans="1:16" x14ac:dyDescent="0.25">
      <c r="A183" t="s">
        <v>0</v>
      </c>
      <c r="B183">
        <v>5.6282051282051198</v>
      </c>
      <c r="C183">
        <v>146755</v>
      </c>
      <c r="D183">
        <v>7.1075338845911301E-2</v>
      </c>
      <c r="E183">
        <v>0.174910895255628</v>
      </c>
      <c r="F183">
        <v>0.17666000420818501</v>
      </c>
      <c r="G183" s="1">
        <v>3.5770405579782501E-6</v>
      </c>
      <c r="H183">
        <v>0.174995823567626</v>
      </c>
      <c r="I183" s="1">
        <v>2.3984903745262301E-5</v>
      </c>
      <c r="J183">
        <v>1874257500</v>
      </c>
    </row>
    <row r="184" spans="1:16" x14ac:dyDescent="0.25">
      <c r="A184">
        <v>1.024</v>
      </c>
      <c r="B184">
        <v>5.6282051282051198</v>
      </c>
      <c r="C184">
        <v>36419</v>
      </c>
      <c r="D184">
        <v>6.9946300891469596E-2</v>
      </c>
      <c r="E184">
        <v>0.17484064795660001</v>
      </c>
      <c r="F184">
        <v>0.17658905443616599</v>
      </c>
      <c r="G184" s="1">
        <v>3.5741661938426501E-6</v>
      </c>
      <c r="H184">
        <v>0.174995811967181</v>
      </c>
      <c r="I184" s="1">
        <v>2.3958904609005101E-5</v>
      </c>
      <c r="J184">
        <v>1312520500</v>
      </c>
      <c r="K184">
        <v>146755</v>
      </c>
      <c r="L184">
        <v>1874257500</v>
      </c>
      <c r="M184">
        <v>0.174910895255628</v>
      </c>
      <c r="N184" s="1">
        <v>3.5770405579782501E-6</v>
      </c>
      <c r="O184">
        <v>0.174995823567626</v>
      </c>
      <c r="P184" s="1">
        <v>2.3984903745262301E-5</v>
      </c>
    </row>
    <row r="185" spans="1:16" x14ac:dyDescent="0.25">
      <c r="A185">
        <v>0.51200000000000001</v>
      </c>
      <c r="B185">
        <v>5.6282051282051198</v>
      </c>
      <c r="C185">
        <v>36419</v>
      </c>
      <c r="D185">
        <v>6.9946300891469596E-2</v>
      </c>
      <c r="E185">
        <v>0.17484064795660001</v>
      </c>
      <c r="F185">
        <v>0.17658905443616599</v>
      </c>
      <c r="G185" s="1">
        <v>3.5741661938426501E-6</v>
      </c>
      <c r="H185">
        <v>0.174995811967181</v>
      </c>
      <c r="I185" s="1">
        <v>2.3958904609005101E-5</v>
      </c>
      <c r="J185">
        <v>1297923300</v>
      </c>
      <c r="K185">
        <v>146755</v>
      </c>
      <c r="L185">
        <v>1874257500</v>
      </c>
      <c r="M185">
        <v>0.174910895255628</v>
      </c>
      <c r="N185" s="1">
        <v>3.5770405579782501E-6</v>
      </c>
      <c r="O185">
        <v>0.174995823567626</v>
      </c>
      <c r="P185" s="1">
        <v>2.3984903745262301E-5</v>
      </c>
    </row>
    <row r="186" spans="1:16" x14ac:dyDescent="0.25">
      <c r="A186">
        <v>0.25600000000000001</v>
      </c>
      <c r="B186">
        <v>5.6282051282051198</v>
      </c>
      <c r="C186">
        <v>36419</v>
      </c>
      <c r="D186">
        <v>6.9946300891469596E-2</v>
      </c>
      <c r="E186">
        <v>0.17484064795660001</v>
      </c>
      <c r="F186">
        <v>0.17658905443616599</v>
      </c>
      <c r="G186" s="1">
        <v>3.5741661938426501E-6</v>
      </c>
      <c r="H186">
        <v>0.174995811967181</v>
      </c>
      <c r="I186" s="1">
        <v>2.3958904609005101E-5</v>
      </c>
      <c r="J186">
        <v>1313068000</v>
      </c>
      <c r="K186">
        <v>146755</v>
      </c>
      <c r="L186">
        <v>1874257500</v>
      </c>
      <c r="M186">
        <v>0.174910895255628</v>
      </c>
      <c r="N186" s="1">
        <v>3.5770405579782501E-6</v>
      </c>
      <c r="O186">
        <v>0.174995823567626</v>
      </c>
      <c r="P186" s="1">
        <v>2.3984903745262301E-5</v>
      </c>
    </row>
    <row r="187" spans="1:16" x14ac:dyDescent="0.25">
      <c r="A187">
        <v>0.128</v>
      </c>
      <c r="B187">
        <v>5.6282051282051198</v>
      </c>
      <c r="C187">
        <v>36419</v>
      </c>
      <c r="D187">
        <v>6.9946300891469596E-2</v>
      </c>
      <c r="E187">
        <v>0.17484064795660001</v>
      </c>
      <c r="F187">
        <v>0.17658905443616599</v>
      </c>
      <c r="G187" s="1">
        <v>3.5741661938426501E-6</v>
      </c>
      <c r="H187">
        <v>0.174995811967181</v>
      </c>
      <c r="I187" s="1">
        <v>2.3958904609005101E-5</v>
      </c>
      <c r="J187">
        <v>1339720800</v>
      </c>
      <c r="K187">
        <v>146755</v>
      </c>
      <c r="L187">
        <v>1874257500</v>
      </c>
      <c r="M187">
        <v>0.174910895255628</v>
      </c>
      <c r="N187" s="1">
        <v>3.5770405579782501E-6</v>
      </c>
      <c r="O187">
        <v>0.174995823567626</v>
      </c>
      <c r="P187" s="1">
        <v>2.3984903745262301E-5</v>
      </c>
    </row>
    <row r="188" spans="1:16" x14ac:dyDescent="0.25">
      <c r="A188">
        <v>6.4000000000000001E-2</v>
      </c>
      <c r="B188">
        <v>5.6282051282051198</v>
      </c>
      <c r="C188">
        <v>36419</v>
      </c>
      <c r="D188">
        <v>6.9946300891469596E-2</v>
      </c>
      <c r="E188">
        <v>0.17484064795660001</v>
      </c>
      <c r="F188">
        <v>0.17658905443616599</v>
      </c>
      <c r="G188" s="1">
        <v>3.5741661938426501E-6</v>
      </c>
      <c r="H188">
        <v>0.174995811967181</v>
      </c>
      <c r="I188" s="1">
        <v>2.3958904609005101E-5</v>
      </c>
      <c r="J188">
        <v>1356176900</v>
      </c>
      <c r="K188">
        <v>146755</v>
      </c>
      <c r="L188">
        <v>1874257500</v>
      </c>
      <c r="M188">
        <v>0.174910895255628</v>
      </c>
      <c r="N188" s="1">
        <v>3.5770405579782501E-6</v>
      </c>
      <c r="O188">
        <v>0.174995823567626</v>
      </c>
      <c r="P188" s="1">
        <v>2.3984903745262301E-5</v>
      </c>
    </row>
    <row r="189" spans="1:16" x14ac:dyDescent="0.25">
      <c r="A189">
        <v>3.2000000000000001E-2</v>
      </c>
      <c r="B189">
        <v>5.6282051282051198</v>
      </c>
      <c r="C189">
        <v>36419</v>
      </c>
      <c r="D189">
        <v>6.9946300891469596E-2</v>
      </c>
      <c r="E189">
        <v>0.17484064795660001</v>
      </c>
      <c r="F189">
        <v>0.17658905443616599</v>
      </c>
      <c r="G189" s="1">
        <v>3.5741661938426501E-6</v>
      </c>
      <c r="H189">
        <v>0.174995811967181</v>
      </c>
      <c r="I189" s="1">
        <v>2.3958904609005101E-5</v>
      </c>
      <c r="J189">
        <v>1296287000</v>
      </c>
      <c r="K189">
        <v>146755</v>
      </c>
      <c r="L189">
        <v>1874257500</v>
      </c>
      <c r="M189">
        <v>0.174910895255628</v>
      </c>
      <c r="N189" s="1">
        <v>3.5770405579782501E-6</v>
      </c>
      <c r="O189">
        <v>0.174995823567626</v>
      </c>
      <c r="P189" s="1">
        <v>2.3984903745262301E-5</v>
      </c>
    </row>
    <row r="190" spans="1:16" x14ac:dyDescent="0.25">
      <c r="A190">
        <v>1.6E-2</v>
      </c>
      <c r="B190">
        <v>5.6282051282051198</v>
      </c>
      <c r="C190">
        <v>5053</v>
      </c>
      <c r="D190">
        <v>7.2678159870667905E-2</v>
      </c>
      <c r="E190">
        <v>0.17478362212067999</v>
      </c>
      <c r="F190">
        <v>0.17653145834188699</v>
      </c>
      <c r="G190" s="1">
        <v>3.5766506785162001E-6</v>
      </c>
      <c r="H190">
        <v>0.174995807112728</v>
      </c>
      <c r="I190" s="1">
        <v>2.39646958118971E-5</v>
      </c>
      <c r="J190">
        <v>197325100</v>
      </c>
      <c r="K190">
        <v>146755</v>
      </c>
      <c r="L190">
        <v>1874257500</v>
      </c>
      <c r="M190">
        <v>0.174910895255628</v>
      </c>
      <c r="N190" s="1">
        <v>3.5770405579782501E-6</v>
      </c>
      <c r="O190">
        <v>0.174995823567626</v>
      </c>
      <c r="P190" s="1">
        <v>2.3984903745262301E-5</v>
      </c>
    </row>
    <row r="191" spans="1:16" x14ac:dyDescent="0.25">
      <c r="A191">
        <v>8.0000000000000002E-3</v>
      </c>
      <c r="B191">
        <v>5.6282051282051198</v>
      </c>
      <c r="C191">
        <v>31860</v>
      </c>
      <c r="D191">
        <v>7.1120022489003704E-2</v>
      </c>
      <c r="E191">
        <v>0.17480856911509501</v>
      </c>
      <c r="F191">
        <v>0.17655665480624599</v>
      </c>
      <c r="G191" s="1">
        <v>3.5738606450341698E-6</v>
      </c>
      <c r="H191">
        <v>0.17499581529114699</v>
      </c>
      <c r="I191" s="1">
        <v>2.3969154046801801E-5</v>
      </c>
      <c r="J191">
        <v>1142347400</v>
      </c>
      <c r="K191">
        <v>146755</v>
      </c>
      <c r="L191">
        <v>1874257500</v>
      </c>
      <c r="M191">
        <v>0.174910895255628</v>
      </c>
      <c r="N191" s="1">
        <v>3.5770405579782501E-6</v>
      </c>
      <c r="O191">
        <v>0.174995823567626</v>
      </c>
      <c r="P191" s="1">
        <v>2.3984903745262301E-5</v>
      </c>
    </row>
    <row r="192" spans="1:16" x14ac:dyDescent="0.25">
      <c r="A192">
        <v>4.0000000000000001E-3</v>
      </c>
      <c r="B192">
        <v>5.6282051282051198</v>
      </c>
      <c r="C192">
        <v>14677</v>
      </c>
      <c r="D192">
        <v>7.2112236303004701E-2</v>
      </c>
      <c r="E192">
        <v>0.17481089988967399</v>
      </c>
      <c r="F192">
        <v>0.17655900888857101</v>
      </c>
      <c r="G192" s="1">
        <v>3.57263062034096E-6</v>
      </c>
      <c r="H192">
        <v>0.17499582527774701</v>
      </c>
      <c r="I192" s="1">
        <v>2.3964345669934499E-5</v>
      </c>
      <c r="J192">
        <v>528223000</v>
      </c>
      <c r="K192">
        <v>146755</v>
      </c>
      <c r="L192">
        <v>1874257500</v>
      </c>
      <c r="M192">
        <v>0.174910895255628</v>
      </c>
      <c r="N192" s="1">
        <v>3.5770405579782501E-6</v>
      </c>
      <c r="O192">
        <v>0.174995823567626</v>
      </c>
      <c r="P192" s="1">
        <v>2.3984903745262301E-5</v>
      </c>
    </row>
    <row r="193" spans="1:16" x14ac:dyDescent="0.25">
      <c r="A193">
        <v>2E-3</v>
      </c>
      <c r="B193">
        <v>5.6282051282051198</v>
      </c>
      <c r="C193">
        <v>20354</v>
      </c>
      <c r="D193">
        <v>7.2030029124615202E-2</v>
      </c>
      <c r="E193">
        <v>0.17474292791818499</v>
      </c>
      <c r="F193">
        <v>0.176490357197366</v>
      </c>
      <c r="G193" s="1">
        <v>3.5753488618062102E-6</v>
      </c>
      <c r="H193">
        <v>0.17499580912531601</v>
      </c>
      <c r="I193" s="1">
        <v>2.3966660189493599E-5</v>
      </c>
      <c r="J193">
        <v>739120300</v>
      </c>
      <c r="K193">
        <v>146755</v>
      </c>
      <c r="L193">
        <v>1874257500</v>
      </c>
      <c r="M193">
        <v>0.174910895255628</v>
      </c>
      <c r="N193" s="1">
        <v>3.5770405579782501E-6</v>
      </c>
      <c r="O193">
        <v>0.174995823567626</v>
      </c>
      <c r="P193" s="1">
        <v>2.3984903745262301E-5</v>
      </c>
    </row>
    <row r="194" spans="1:16" x14ac:dyDescent="0.25">
      <c r="A194">
        <v>1E-3</v>
      </c>
      <c r="B194">
        <v>5.6282051282051198</v>
      </c>
      <c r="C194">
        <v>4003</v>
      </c>
      <c r="D194">
        <v>7.4730313165681198E-2</v>
      </c>
      <c r="E194">
        <v>0.17481845809920499</v>
      </c>
      <c r="F194">
        <v>0.17656664268019701</v>
      </c>
      <c r="G194" s="1">
        <v>3.5758009592212699E-6</v>
      </c>
      <c r="H194">
        <v>0.174995809318266</v>
      </c>
      <c r="I194" s="1">
        <v>2.3970636965107401E-5</v>
      </c>
      <c r="J194">
        <v>160119500</v>
      </c>
      <c r="K194">
        <v>146755</v>
      </c>
      <c r="L194">
        <v>1874257500</v>
      </c>
      <c r="M194">
        <v>0.174910895255628</v>
      </c>
      <c r="N194" s="1">
        <v>3.5770405579782501E-6</v>
      </c>
      <c r="O194">
        <v>0.174995823567626</v>
      </c>
      <c r="P194" s="1">
        <v>2.3984903745262301E-5</v>
      </c>
    </row>
    <row r="195" spans="1:16" x14ac:dyDescent="0.25">
      <c r="A195" s="1">
        <v>5.0000000000000001E-4</v>
      </c>
      <c r="B195">
        <v>5.6282051282051198</v>
      </c>
      <c r="C195">
        <v>15966</v>
      </c>
      <c r="D195">
        <v>7.3237929585290698E-2</v>
      </c>
      <c r="E195">
        <v>0.17486958157324201</v>
      </c>
      <c r="F195">
        <v>0.17661827738897401</v>
      </c>
      <c r="G195" s="1">
        <v>3.5751725984134402E-6</v>
      </c>
      <c r="H195">
        <v>0.17499581153626101</v>
      </c>
      <c r="I195" s="1">
        <v>2.3953861589178501E-5</v>
      </c>
      <c r="J195">
        <v>574778400</v>
      </c>
      <c r="K195">
        <v>146755</v>
      </c>
      <c r="L195">
        <v>1874257500</v>
      </c>
      <c r="M195">
        <v>0.174910895255628</v>
      </c>
      <c r="N195" s="1">
        <v>3.5770405579782501E-6</v>
      </c>
      <c r="O195">
        <v>0.174995823567626</v>
      </c>
      <c r="P195" s="1">
        <v>2.3984903745262301E-5</v>
      </c>
    </row>
    <row r="196" spans="1:16" x14ac:dyDescent="0.25">
      <c r="A196" s="1">
        <v>2.5000000000000001E-4</v>
      </c>
      <c r="B196">
        <v>5.6282051282051198</v>
      </c>
      <c r="C196">
        <v>3320</v>
      </c>
      <c r="D196">
        <v>6.49513731805412E-2</v>
      </c>
      <c r="E196">
        <v>0.17482033726475299</v>
      </c>
      <c r="F196">
        <v>0.17656854063740099</v>
      </c>
      <c r="G196" s="1">
        <v>3.5741411283374201E-6</v>
      </c>
      <c r="H196">
        <v>0.17499581076975901</v>
      </c>
      <c r="I196" s="1">
        <v>2.3967770653009299E-5</v>
      </c>
      <c r="J196">
        <v>132837100</v>
      </c>
      <c r="K196">
        <v>146755</v>
      </c>
      <c r="L196">
        <v>1874257500</v>
      </c>
      <c r="M196">
        <v>0.174910895255628</v>
      </c>
      <c r="N196" s="1">
        <v>3.5770405579782501E-6</v>
      </c>
      <c r="O196">
        <v>0.174995823567626</v>
      </c>
      <c r="P196" s="1">
        <v>2.3984903745262301E-5</v>
      </c>
    </row>
    <row r="197" spans="1:16" x14ac:dyDescent="0.25">
      <c r="A197" s="1">
        <v>1.25E-4</v>
      </c>
      <c r="B197">
        <v>5.6282051282051198</v>
      </c>
      <c r="C197">
        <v>5952</v>
      </c>
      <c r="D197">
        <v>7.4642648306887494E-2</v>
      </c>
      <c r="E197">
        <v>0.17479994350181999</v>
      </c>
      <c r="F197">
        <v>0.17654794293683801</v>
      </c>
      <c r="G197" s="1">
        <v>3.5728778754462398E-6</v>
      </c>
      <c r="H197">
        <v>0.17499581867927899</v>
      </c>
      <c r="I197" s="1">
        <v>2.3957827000511401E-5</v>
      </c>
      <c r="J197">
        <v>232847200</v>
      </c>
      <c r="K197">
        <v>146755</v>
      </c>
      <c r="L197">
        <v>1874257500</v>
      </c>
      <c r="M197">
        <v>0.174910895255628</v>
      </c>
      <c r="N197" s="1">
        <v>3.5770405579782501E-6</v>
      </c>
      <c r="O197">
        <v>0.174995823567626</v>
      </c>
      <c r="P197" s="1">
        <v>2.3984903745262301E-5</v>
      </c>
    </row>
    <row r="198" spans="1:16" x14ac:dyDescent="0.25">
      <c r="A198" s="1">
        <v>6.2500000000000001E-5</v>
      </c>
      <c r="B198">
        <v>5.6282051282051198</v>
      </c>
      <c r="C198">
        <v>5457</v>
      </c>
      <c r="D198">
        <v>0.12262278290555299</v>
      </c>
      <c r="E198">
        <v>0.174797175543278</v>
      </c>
      <c r="F198">
        <v>0.17654514729871101</v>
      </c>
      <c r="G198" s="1">
        <v>3.5767241428064E-6</v>
      </c>
      <c r="H198">
        <v>0.174995811448308</v>
      </c>
      <c r="I198" s="1">
        <v>2.3970994447471699E-5</v>
      </c>
      <c r="J198">
        <v>211776300</v>
      </c>
      <c r="K198">
        <v>146755</v>
      </c>
      <c r="L198">
        <v>1874257500</v>
      </c>
      <c r="M198">
        <v>0.174910895255628</v>
      </c>
      <c r="N198" s="1">
        <v>3.5770405579782501E-6</v>
      </c>
      <c r="O198">
        <v>0.174995823567626</v>
      </c>
      <c r="P198" s="1">
        <v>2.3984903745262301E-5</v>
      </c>
    </row>
    <row r="199" spans="1:16" x14ac:dyDescent="0.25">
      <c r="A199" s="1">
        <v>3.1250000000000001E-5</v>
      </c>
      <c r="B199">
        <v>5.6282051282051198</v>
      </c>
      <c r="C199">
        <v>18888</v>
      </c>
      <c r="D199">
        <v>7.2628594016659997E-2</v>
      </c>
      <c r="E199">
        <v>0.17480824655624499</v>
      </c>
      <c r="F199">
        <v>0.17655632902180701</v>
      </c>
      <c r="G199" s="1">
        <v>3.5746211589637799E-6</v>
      </c>
      <c r="H199">
        <v>0.17499581506550399</v>
      </c>
      <c r="I199" s="1">
        <v>2.3958147071274701E-5</v>
      </c>
      <c r="J199">
        <v>744578500</v>
      </c>
      <c r="K199">
        <v>146755</v>
      </c>
      <c r="L199">
        <v>1874257500</v>
      </c>
      <c r="M199">
        <v>0.174910895255628</v>
      </c>
      <c r="N199" s="1">
        <v>3.5770405579782501E-6</v>
      </c>
      <c r="O199">
        <v>0.174995823567626</v>
      </c>
      <c r="P199" s="1">
        <v>2.3984903745262301E-5</v>
      </c>
    </row>
    <row r="200" spans="1:16" x14ac:dyDescent="0.25">
      <c r="A200" s="1">
        <v>1.5625E-5</v>
      </c>
      <c r="B200">
        <v>5.6282051282051198</v>
      </c>
      <c r="C200">
        <v>7457</v>
      </c>
      <c r="D200">
        <v>7.4630617828432E-2</v>
      </c>
      <c r="E200">
        <v>0.17476471073226901</v>
      </c>
      <c r="F200">
        <v>0.17651235783959199</v>
      </c>
      <c r="G200" s="1">
        <v>3.57538855544348E-6</v>
      </c>
      <c r="H200">
        <v>0.174995808197252</v>
      </c>
      <c r="I200" s="1">
        <v>2.39713072402702E-5</v>
      </c>
      <c r="J200">
        <v>337016400</v>
      </c>
      <c r="K200">
        <v>146755</v>
      </c>
      <c r="L200">
        <v>1874257500</v>
      </c>
      <c r="M200">
        <v>0.174910895255628</v>
      </c>
      <c r="N200" s="1">
        <v>3.5770405579782501E-6</v>
      </c>
      <c r="O200">
        <v>0.174995823567626</v>
      </c>
      <c r="P200" s="1">
        <v>2.3984903745262301E-5</v>
      </c>
    </row>
    <row r="201" spans="1:16" x14ac:dyDescent="0.25">
      <c r="A201" t="s">
        <v>0</v>
      </c>
      <c r="B201">
        <v>6.1410256410256396</v>
      </c>
      <c r="C201">
        <v>164002</v>
      </c>
      <c r="D201">
        <v>7.1042812301687103E-2</v>
      </c>
      <c r="E201">
        <v>0.17491817760737799</v>
      </c>
      <c r="F201">
        <v>0.17666735938345099</v>
      </c>
      <c r="G201" s="1">
        <v>3.0840119749630998E-6</v>
      </c>
      <c r="H201">
        <v>0.17499641419749601</v>
      </c>
      <c r="I201" s="1">
        <v>2.25460794117436E-5</v>
      </c>
      <c r="J201">
        <v>2096478800</v>
      </c>
    </row>
    <row r="202" spans="1:16" x14ac:dyDescent="0.25">
      <c r="A202">
        <v>1.024</v>
      </c>
      <c r="B202">
        <v>6.1410256410256396</v>
      </c>
      <c r="C202">
        <v>42046</v>
      </c>
      <c r="D202">
        <v>7.0707120097047105E-2</v>
      </c>
      <c r="E202">
        <v>0.17476033805993499</v>
      </c>
      <c r="F202">
        <v>0.176507941440534</v>
      </c>
      <c r="G202" s="1">
        <v>3.0809707552426001E-6</v>
      </c>
      <c r="H202">
        <v>0.17499639795501501</v>
      </c>
      <c r="I202" s="1">
        <v>2.2526530504133201E-5</v>
      </c>
      <c r="J202">
        <v>1510738300</v>
      </c>
      <c r="K202">
        <v>164002</v>
      </c>
      <c r="L202">
        <v>2096478800</v>
      </c>
      <c r="M202">
        <v>0.17491817760737799</v>
      </c>
      <c r="N202" s="1">
        <v>3.0840119749630998E-6</v>
      </c>
      <c r="O202">
        <v>0.17499641419749601</v>
      </c>
      <c r="P202" s="1">
        <v>2.25460794117436E-5</v>
      </c>
    </row>
    <row r="203" spans="1:16" x14ac:dyDescent="0.25">
      <c r="A203">
        <v>0.51200000000000001</v>
      </c>
      <c r="B203">
        <v>6.1410256410256396</v>
      </c>
      <c r="C203">
        <v>42046</v>
      </c>
      <c r="D203">
        <v>7.0707120097047105E-2</v>
      </c>
      <c r="E203">
        <v>0.17476033805993499</v>
      </c>
      <c r="F203">
        <v>0.176507941440534</v>
      </c>
      <c r="G203" s="1">
        <v>3.0809707552426001E-6</v>
      </c>
      <c r="H203">
        <v>0.17499639795501501</v>
      </c>
      <c r="I203" s="1">
        <v>2.2526530504133201E-5</v>
      </c>
      <c r="J203">
        <v>1510955200</v>
      </c>
      <c r="K203">
        <v>164002</v>
      </c>
      <c r="L203">
        <v>2096478800</v>
      </c>
      <c r="M203">
        <v>0.17491817760737799</v>
      </c>
      <c r="N203" s="1">
        <v>3.0840119749630998E-6</v>
      </c>
      <c r="O203">
        <v>0.17499641419749601</v>
      </c>
      <c r="P203" s="1">
        <v>2.25460794117436E-5</v>
      </c>
    </row>
    <row r="204" spans="1:16" x14ac:dyDescent="0.25">
      <c r="A204">
        <v>0.25600000000000001</v>
      </c>
      <c r="B204">
        <v>6.1410256410256396</v>
      </c>
      <c r="C204">
        <v>42046</v>
      </c>
      <c r="D204">
        <v>7.0707120097047105E-2</v>
      </c>
      <c r="E204">
        <v>0.17476033805993499</v>
      </c>
      <c r="F204">
        <v>0.176507941440534</v>
      </c>
      <c r="G204" s="1">
        <v>3.0809707552426001E-6</v>
      </c>
      <c r="H204">
        <v>0.17499639795501501</v>
      </c>
      <c r="I204" s="1">
        <v>2.2526530504133201E-5</v>
      </c>
      <c r="J204">
        <v>1521806900</v>
      </c>
      <c r="K204">
        <v>164002</v>
      </c>
      <c r="L204">
        <v>2096478800</v>
      </c>
      <c r="M204">
        <v>0.17491817760737799</v>
      </c>
      <c r="N204" s="1">
        <v>3.0840119749630998E-6</v>
      </c>
      <c r="O204">
        <v>0.17499641419749601</v>
      </c>
      <c r="P204" s="1">
        <v>2.25460794117436E-5</v>
      </c>
    </row>
    <row r="205" spans="1:16" x14ac:dyDescent="0.25">
      <c r="A205">
        <v>0.128</v>
      </c>
      <c r="B205">
        <v>6.1410256410256396</v>
      </c>
      <c r="C205">
        <v>42046</v>
      </c>
      <c r="D205">
        <v>7.0707120097047105E-2</v>
      </c>
      <c r="E205">
        <v>0.17476033805993499</v>
      </c>
      <c r="F205">
        <v>0.176507941440534</v>
      </c>
      <c r="G205" s="1">
        <v>3.0809707552426001E-6</v>
      </c>
      <c r="H205">
        <v>0.17499639795501501</v>
      </c>
      <c r="I205" s="1">
        <v>2.2526530504133201E-5</v>
      </c>
      <c r="J205">
        <v>1518198800</v>
      </c>
      <c r="K205">
        <v>164002</v>
      </c>
      <c r="L205">
        <v>2096478800</v>
      </c>
      <c r="M205">
        <v>0.17491817760737799</v>
      </c>
      <c r="N205" s="1">
        <v>3.0840119749630998E-6</v>
      </c>
      <c r="O205">
        <v>0.17499641419749601</v>
      </c>
      <c r="P205" s="1">
        <v>2.25460794117436E-5</v>
      </c>
    </row>
    <row r="206" spans="1:16" x14ac:dyDescent="0.25">
      <c r="A206">
        <v>6.4000000000000001E-2</v>
      </c>
      <c r="B206">
        <v>6.1410256410256396</v>
      </c>
      <c r="C206">
        <v>42046</v>
      </c>
      <c r="D206">
        <v>7.0707120097047105E-2</v>
      </c>
      <c r="E206">
        <v>0.17476033805993499</v>
      </c>
      <c r="F206">
        <v>0.176507941440534</v>
      </c>
      <c r="G206" s="1">
        <v>3.0809707552426001E-6</v>
      </c>
      <c r="H206">
        <v>0.17499639795501501</v>
      </c>
      <c r="I206" s="1">
        <v>2.2526530504133201E-5</v>
      </c>
      <c r="J206">
        <v>1520407300</v>
      </c>
      <c r="K206">
        <v>164002</v>
      </c>
      <c r="L206">
        <v>2096478800</v>
      </c>
      <c r="M206">
        <v>0.17491817760737799</v>
      </c>
      <c r="N206" s="1">
        <v>3.0840119749630998E-6</v>
      </c>
      <c r="O206">
        <v>0.17499641419749601</v>
      </c>
      <c r="P206" s="1">
        <v>2.25460794117436E-5</v>
      </c>
    </row>
    <row r="207" spans="1:16" x14ac:dyDescent="0.25">
      <c r="A207">
        <v>3.2000000000000001E-2</v>
      </c>
      <c r="B207">
        <v>6.1410256410256396</v>
      </c>
      <c r="C207">
        <v>42046</v>
      </c>
      <c r="D207">
        <v>7.0707120097047105E-2</v>
      </c>
      <c r="E207">
        <v>0.17476033805993499</v>
      </c>
      <c r="F207">
        <v>0.176507941440534</v>
      </c>
      <c r="G207" s="1">
        <v>3.0809707552426001E-6</v>
      </c>
      <c r="H207">
        <v>0.17499639795501501</v>
      </c>
      <c r="I207" s="1">
        <v>2.2526530504133201E-5</v>
      </c>
      <c r="J207">
        <v>1511213800</v>
      </c>
      <c r="K207">
        <v>164002</v>
      </c>
      <c r="L207">
        <v>2096478800</v>
      </c>
      <c r="M207">
        <v>0.17491817760737799</v>
      </c>
      <c r="N207" s="1">
        <v>3.0840119749630998E-6</v>
      </c>
      <c r="O207">
        <v>0.17499641419749601</v>
      </c>
      <c r="P207" s="1">
        <v>2.25460794117436E-5</v>
      </c>
    </row>
    <row r="208" spans="1:16" x14ac:dyDescent="0.25">
      <c r="A208">
        <v>1.6E-2</v>
      </c>
      <c r="B208">
        <v>6.1410256410256396</v>
      </c>
      <c r="C208">
        <v>11884</v>
      </c>
      <c r="D208">
        <v>6.4785152916557801E-2</v>
      </c>
      <c r="E208">
        <v>0.17486817483463299</v>
      </c>
      <c r="F208">
        <v>0.17661685658297899</v>
      </c>
      <c r="G208" s="1">
        <v>3.0801389581114302E-6</v>
      </c>
      <c r="H208">
        <v>0.17499640675963701</v>
      </c>
      <c r="I208" s="1">
        <v>2.2517964630433299E-5</v>
      </c>
      <c r="J208">
        <v>435706600</v>
      </c>
      <c r="K208">
        <v>164002</v>
      </c>
      <c r="L208">
        <v>2096478800</v>
      </c>
      <c r="M208">
        <v>0.17491817760737799</v>
      </c>
      <c r="N208" s="1">
        <v>3.0840119749630998E-6</v>
      </c>
      <c r="O208">
        <v>0.17499641419749601</v>
      </c>
      <c r="P208" s="1">
        <v>2.25460794117436E-5</v>
      </c>
    </row>
    <row r="209" spans="1:16" x14ac:dyDescent="0.25">
      <c r="A209">
        <v>8.0000000000000002E-3</v>
      </c>
      <c r="B209">
        <v>6.1410256410256396</v>
      </c>
      <c r="C209">
        <v>28629</v>
      </c>
      <c r="D209">
        <v>7.1616858939722194E-2</v>
      </c>
      <c r="E209">
        <v>0.174841634937279</v>
      </c>
      <c r="F209">
        <v>0.17659005128665101</v>
      </c>
      <c r="G209" s="1">
        <v>3.0810519537904898E-6</v>
      </c>
      <c r="H209">
        <v>0.17499641019829701</v>
      </c>
      <c r="I209" s="1">
        <v>2.25234721650727E-5</v>
      </c>
      <c r="J209">
        <v>1043158200</v>
      </c>
      <c r="K209">
        <v>164002</v>
      </c>
      <c r="L209">
        <v>2096478800</v>
      </c>
      <c r="M209">
        <v>0.17491817760737799</v>
      </c>
      <c r="N209" s="1">
        <v>3.0840119749630998E-6</v>
      </c>
      <c r="O209">
        <v>0.17499641419749601</v>
      </c>
      <c r="P209" s="1">
        <v>2.25460794117436E-5</v>
      </c>
    </row>
    <row r="210" spans="1:16" x14ac:dyDescent="0.25">
      <c r="A210">
        <v>4.0000000000000001E-3</v>
      </c>
      <c r="B210">
        <v>6.1410256410256396</v>
      </c>
      <c r="C210">
        <v>31825</v>
      </c>
      <c r="D210">
        <v>6.7120550737444301E-2</v>
      </c>
      <c r="E210">
        <v>0.17475566023903899</v>
      </c>
      <c r="F210">
        <v>0.17650321684143</v>
      </c>
      <c r="G210" s="1">
        <v>3.0812291274551198E-6</v>
      </c>
      <c r="H210">
        <v>0.174996402449587</v>
      </c>
      <c r="I210" s="1">
        <v>2.2524015001074699E-5</v>
      </c>
      <c r="J210">
        <v>1164272300</v>
      </c>
      <c r="K210">
        <v>164002</v>
      </c>
      <c r="L210">
        <v>2096478800</v>
      </c>
      <c r="M210">
        <v>0.17491817760737799</v>
      </c>
      <c r="N210" s="1">
        <v>3.0840119749630998E-6</v>
      </c>
      <c r="O210">
        <v>0.17499641419749601</v>
      </c>
      <c r="P210" s="1">
        <v>2.25460794117436E-5</v>
      </c>
    </row>
    <row r="211" spans="1:16" x14ac:dyDescent="0.25">
      <c r="A211">
        <v>2E-3</v>
      </c>
      <c r="B211">
        <v>6.1410256410256396</v>
      </c>
      <c r="C211">
        <v>21300</v>
      </c>
      <c r="D211">
        <v>7.1450310521292207E-2</v>
      </c>
      <c r="E211">
        <v>0.17478890351865101</v>
      </c>
      <c r="F211">
        <v>0.176536792553837</v>
      </c>
      <c r="G211" s="1">
        <v>3.0811094635097001E-6</v>
      </c>
      <c r="H211">
        <v>0.174996402511326</v>
      </c>
      <c r="I211" s="1">
        <v>2.2533077891920401E-5</v>
      </c>
      <c r="J211">
        <v>782120300</v>
      </c>
      <c r="K211">
        <v>164002</v>
      </c>
      <c r="L211">
        <v>2096478800</v>
      </c>
      <c r="M211">
        <v>0.17491817760737799</v>
      </c>
      <c r="N211" s="1">
        <v>3.0840119749630998E-6</v>
      </c>
      <c r="O211">
        <v>0.17499641419749601</v>
      </c>
      <c r="P211" s="1">
        <v>2.25460794117436E-5</v>
      </c>
    </row>
    <row r="212" spans="1:16" x14ac:dyDescent="0.25">
      <c r="A212">
        <v>1E-3</v>
      </c>
      <c r="B212">
        <v>6.1410256410256396</v>
      </c>
      <c r="C212">
        <v>4742</v>
      </c>
      <c r="D212">
        <v>7.2730271583647796E-2</v>
      </c>
      <c r="E212">
        <v>0.17469807612833399</v>
      </c>
      <c r="F212">
        <v>0.17644505688961701</v>
      </c>
      <c r="G212" s="1">
        <v>3.0809795197317401E-6</v>
      </c>
      <c r="H212">
        <v>0.174996403939014</v>
      </c>
      <c r="I212" s="1">
        <v>2.2526764556610399E-5</v>
      </c>
      <c r="J212">
        <v>190950900</v>
      </c>
      <c r="K212">
        <v>164002</v>
      </c>
      <c r="L212">
        <v>2096478800</v>
      </c>
      <c r="M212">
        <v>0.17491817760737799</v>
      </c>
      <c r="N212" s="1">
        <v>3.0840119749630998E-6</v>
      </c>
      <c r="O212">
        <v>0.17499641419749601</v>
      </c>
      <c r="P212" s="1">
        <v>2.25460794117436E-5</v>
      </c>
    </row>
    <row r="213" spans="1:16" x14ac:dyDescent="0.25">
      <c r="A213" s="1">
        <v>5.0000000000000001E-4</v>
      </c>
      <c r="B213">
        <v>6.1410256410256396</v>
      </c>
      <c r="C213">
        <v>42691</v>
      </c>
      <c r="D213">
        <v>7.1055841673266298E-2</v>
      </c>
      <c r="E213">
        <v>0.17483930300644099</v>
      </c>
      <c r="F213">
        <v>0.17658769603650501</v>
      </c>
      <c r="G213" s="1">
        <v>3.0802726633805101E-6</v>
      </c>
      <c r="H213">
        <v>0.174996398908767</v>
      </c>
      <c r="I213" s="1">
        <v>2.25186118161587E-5</v>
      </c>
      <c r="J213">
        <v>1523959200</v>
      </c>
      <c r="K213">
        <v>164002</v>
      </c>
      <c r="L213">
        <v>2096478800</v>
      </c>
      <c r="M213">
        <v>0.17491817760737799</v>
      </c>
      <c r="N213" s="1">
        <v>3.0840119749630998E-6</v>
      </c>
      <c r="O213">
        <v>0.17499641419749601</v>
      </c>
      <c r="P213" s="1">
        <v>2.25460794117436E-5</v>
      </c>
    </row>
    <row r="214" spans="1:16" x14ac:dyDescent="0.25">
      <c r="A214" s="1">
        <v>2.5000000000000001E-4</v>
      </c>
      <c r="B214">
        <v>6.1410256410256396</v>
      </c>
      <c r="C214">
        <v>4700</v>
      </c>
      <c r="D214">
        <v>7.4076405046263102E-2</v>
      </c>
      <c r="E214">
        <v>0.17479233629531701</v>
      </c>
      <c r="F214">
        <v>0.17654025965827</v>
      </c>
      <c r="G214" s="1">
        <v>3.0823177351591001E-6</v>
      </c>
      <c r="H214">
        <v>0.174996401205438</v>
      </c>
      <c r="I214" s="1">
        <v>2.2538069248088299E-5</v>
      </c>
      <c r="J214">
        <v>182925800</v>
      </c>
      <c r="K214">
        <v>164002</v>
      </c>
      <c r="L214">
        <v>2096478800</v>
      </c>
      <c r="M214">
        <v>0.17491817760737799</v>
      </c>
      <c r="N214" s="1">
        <v>3.0840119749630998E-6</v>
      </c>
      <c r="O214">
        <v>0.17499641419749601</v>
      </c>
      <c r="P214" s="1">
        <v>2.25460794117436E-5</v>
      </c>
    </row>
    <row r="215" spans="1:16" x14ac:dyDescent="0.25">
      <c r="A215" s="1">
        <v>1.25E-4</v>
      </c>
      <c r="B215">
        <v>6.1410256410256396</v>
      </c>
      <c r="C215">
        <v>16026</v>
      </c>
      <c r="D215">
        <v>7.3313666813544301E-2</v>
      </c>
      <c r="E215">
        <v>0.17479838038902701</v>
      </c>
      <c r="F215">
        <v>0.176546364192917</v>
      </c>
      <c r="G215" s="1">
        <v>3.0820062269509798E-6</v>
      </c>
      <c r="H215">
        <v>0.174996403888803</v>
      </c>
      <c r="I215" s="1">
        <v>2.2530981721953601E-5</v>
      </c>
      <c r="J215">
        <v>582551300</v>
      </c>
      <c r="K215">
        <v>164002</v>
      </c>
      <c r="L215">
        <v>2096478800</v>
      </c>
      <c r="M215">
        <v>0.17491817760737799</v>
      </c>
      <c r="N215" s="1">
        <v>3.0840119749630998E-6</v>
      </c>
      <c r="O215">
        <v>0.17499641419749601</v>
      </c>
      <c r="P215" s="1">
        <v>2.25460794117436E-5</v>
      </c>
    </row>
    <row r="216" spans="1:16" x14ac:dyDescent="0.25">
      <c r="A216" s="1">
        <v>6.2500000000000001E-5</v>
      </c>
      <c r="B216">
        <v>6.1410256410256396</v>
      </c>
      <c r="C216">
        <v>5646</v>
      </c>
      <c r="D216">
        <v>7.4559577148405595E-2</v>
      </c>
      <c r="E216">
        <v>0.17479748561050201</v>
      </c>
      <c r="F216">
        <v>0.17654546046660699</v>
      </c>
      <c r="G216" s="1">
        <v>3.0833394178419998E-6</v>
      </c>
      <c r="H216">
        <v>0.17499639473483999</v>
      </c>
      <c r="I216" s="1">
        <v>2.25340054942629E-5</v>
      </c>
      <c r="J216">
        <v>225269800</v>
      </c>
      <c r="K216">
        <v>164002</v>
      </c>
      <c r="L216">
        <v>2096478800</v>
      </c>
      <c r="M216">
        <v>0.17491817760737799</v>
      </c>
      <c r="N216" s="1">
        <v>3.0840119749630998E-6</v>
      </c>
      <c r="O216">
        <v>0.17499641419749601</v>
      </c>
      <c r="P216" s="1">
        <v>2.25460794117436E-5</v>
      </c>
    </row>
    <row r="217" spans="1:16" x14ac:dyDescent="0.25">
      <c r="A217" s="1">
        <v>3.1250000000000001E-5</v>
      </c>
      <c r="B217">
        <v>6.1410256410256396</v>
      </c>
      <c r="C217">
        <v>7263</v>
      </c>
      <c r="D217">
        <v>7.4564810862590106E-2</v>
      </c>
      <c r="E217">
        <v>0.17481072975211501</v>
      </c>
      <c r="F217">
        <v>0.17655883704963601</v>
      </c>
      <c r="G217" s="1">
        <v>3.0804313756460602E-6</v>
      </c>
      <c r="H217">
        <v>0.17499640668306801</v>
      </c>
      <c r="I217" s="1">
        <v>2.2529241528709001E-5</v>
      </c>
      <c r="J217">
        <v>307260900</v>
      </c>
      <c r="K217">
        <v>164002</v>
      </c>
      <c r="L217">
        <v>2096478800</v>
      </c>
      <c r="M217">
        <v>0.17491817760737799</v>
      </c>
      <c r="N217" s="1">
        <v>3.0840119749630998E-6</v>
      </c>
      <c r="O217">
        <v>0.17499641419749601</v>
      </c>
      <c r="P217" s="1">
        <v>2.25460794117436E-5</v>
      </c>
    </row>
    <row r="218" spans="1:16" x14ac:dyDescent="0.25">
      <c r="A218" s="1">
        <v>1.5625E-5</v>
      </c>
      <c r="B218">
        <v>6.1410256410256396</v>
      </c>
      <c r="C218">
        <v>7017</v>
      </c>
      <c r="D218">
        <v>7.4658158335524805E-2</v>
      </c>
      <c r="E218">
        <v>0.17486402463841999</v>
      </c>
      <c r="F218">
        <v>0.17661266488480401</v>
      </c>
      <c r="G218" s="1">
        <v>3.0834874162333202E-6</v>
      </c>
      <c r="H218">
        <v>0.17499640397920399</v>
      </c>
      <c r="I218" s="1">
        <v>2.2521637680841399E-5</v>
      </c>
      <c r="J218">
        <v>324606500</v>
      </c>
      <c r="K218">
        <v>164002</v>
      </c>
      <c r="L218">
        <v>2096478800</v>
      </c>
      <c r="M218">
        <v>0.17491817760737799</v>
      </c>
      <c r="N218" s="1">
        <v>3.0840119749630998E-6</v>
      </c>
      <c r="O218">
        <v>0.17499641419749601</v>
      </c>
      <c r="P218" s="1">
        <v>2.25460794117436E-5</v>
      </c>
    </row>
    <row r="219" spans="1:16" x14ac:dyDescent="0.25">
      <c r="A219" t="s">
        <v>0</v>
      </c>
      <c r="B219">
        <v>6.6538461538461497</v>
      </c>
      <c r="C219">
        <v>193903</v>
      </c>
      <c r="D219">
        <v>7.06103635272642E-2</v>
      </c>
      <c r="E219">
        <v>0.174914291380659</v>
      </c>
      <c r="F219">
        <v>0.17666343429446499</v>
      </c>
      <c r="G219" s="1">
        <v>2.5188876781600999E-6</v>
      </c>
      <c r="H219">
        <v>0.17499708174242601</v>
      </c>
      <c r="I219" s="1">
        <v>1.9949963891992801E-5</v>
      </c>
      <c r="J219">
        <v>2530448100</v>
      </c>
    </row>
    <row r="220" spans="1:16" x14ac:dyDescent="0.25">
      <c r="A220">
        <v>1.024</v>
      </c>
      <c r="B220">
        <v>6.6538461538461497</v>
      </c>
      <c r="C220">
        <v>35938</v>
      </c>
      <c r="D220">
        <v>7.0924761241931603E-2</v>
      </c>
      <c r="E220">
        <v>0.174813947502857</v>
      </c>
      <c r="F220">
        <v>0.176562086977886</v>
      </c>
      <c r="G220" s="1">
        <v>2.51798240530343E-6</v>
      </c>
      <c r="H220">
        <v>0.17499707016336</v>
      </c>
      <c r="I220" s="1">
        <v>1.9940134488716501E-5</v>
      </c>
      <c r="J220">
        <v>1293969600</v>
      </c>
      <c r="K220">
        <v>193903</v>
      </c>
      <c r="L220">
        <v>2530448100</v>
      </c>
      <c r="M220">
        <v>0.174914291380659</v>
      </c>
      <c r="N220" s="1">
        <v>2.5188876781600999E-6</v>
      </c>
      <c r="O220">
        <v>0.17499708174242601</v>
      </c>
      <c r="P220" s="1">
        <v>1.9949963891992801E-5</v>
      </c>
    </row>
    <row r="221" spans="1:16" x14ac:dyDescent="0.25">
      <c r="A221">
        <v>0.51200000000000001</v>
      </c>
      <c r="B221">
        <v>6.6538461538461497</v>
      </c>
      <c r="C221">
        <v>35938</v>
      </c>
      <c r="D221">
        <v>7.0924761241931603E-2</v>
      </c>
      <c r="E221">
        <v>0.174813947502857</v>
      </c>
      <c r="F221">
        <v>0.176562086977886</v>
      </c>
      <c r="G221" s="1">
        <v>2.51798240530343E-6</v>
      </c>
      <c r="H221">
        <v>0.17499707016336</v>
      </c>
      <c r="I221" s="1">
        <v>1.9940134488716501E-5</v>
      </c>
      <c r="J221">
        <v>1305736400</v>
      </c>
      <c r="K221">
        <v>193903</v>
      </c>
      <c r="L221">
        <v>2530448100</v>
      </c>
      <c r="M221">
        <v>0.174914291380659</v>
      </c>
      <c r="N221" s="1">
        <v>2.5188876781600999E-6</v>
      </c>
      <c r="O221">
        <v>0.17499708174242601</v>
      </c>
      <c r="P221" s="1">
        <v>1.9949963891992801E-5</v>
      </c>
    </row>
    <row r="222" spans="1:16" x14ac:dyDescent="0.25">
      <c r="A222">
        <v>0.25600000000000001</v>
      </c>
      <c r="B222">
        <v>6.6538461538461497</v>
      </c>
      <c r="C222">
        <v>35938</v>
      </c>
      <c r="D222">
        <v>7.0924761241931603E-2</v>
      </c>
      <c r="E222">
        <v>0.174813947502857</v>
      </c>
      <c r="F222">
        <v>0.176562086977886</v>
      </c>
      <c r="G222" s="1">
        <v>2.51798240530343E-6</v>
      </c>
      <c r="H222">
        <v>0.17499707016336</v>
      </c>
      <c r="I222" s="1">
        <v>1.9940134488716501E-5</v>
      </c>
      <c r="J222">
        <v>1284555800</v>
      </c>
      <c r="K222">
        <v>193903</v>
      </c>
      <c r="L222">
        <v>2530448100</v>
      </c>
      <c r="M222">
        <v>0.174914291380659</v>
      </c>
      <c r="N222" s="1">
        <v>2.5188876781600999E-6</v>
      </c>
      <c r="O222">
        <v>0.17499708174242601</v>
      </c>
      <c r="P222" s="1">
        <v>1.9949963891992801E-5</v>
      </c>
    </row>
    <row r="223" spans="1:16" x14ac:dyDescent="0.25">
      <c r="A223">
        <v>0.128</v>
      </c>
      <c r="B223">
        <v>6.6538461538461497</v>
      </c>
      <c r="C223">
        <v>35938</v>
      </c>
      <c r="D223">
        <v>7.0924761241931603E-2</v>
      </c>
      <c r="E223">
        <v>0.174813947502857</v>
      </c>
      <c r="F223">
        <v>0.176562086977886</v>
      </c>
      <c r="G223" s="1">
        <v>2.51798240530343E-6</v>
      </c>
      <c r="H223">
        <v>0.17499707016336</v>
      </c>
      <c r="I223" s="1">
        <v>1.9940134488716501E-5</v>
      </c>
      <c r="J223">
        <v>1283827500</v>
      </c>
      <c r="K223">
        <v>193903</v>
      </c>
      <c r="L223">
        <v>2530448100</v>
      </c>
      <c r="M223">
        <v>0.174914291380659</v>
      </c>
      <c r="N223" s="1">
        <v>2.5188876781600999E-6</v>
      </c>
      <c r="O223">
        <v>0.17499708174242601</v>
      </c>
      <c r="P223" s="1">
        <v>1.9949963891992801E-5</v>
      </c>
    </row>
    <row r="224" spans="1:16" x14ac:dyDescent="0.25">
      <c r="A224">
        <v>6.4000000000000001E-2</v>
      </c>
      <c r="B224">
        <v>6.6538461538461497</v>
      </c>
      <c r="C224">
        <v>35938</v>
      </c>
      <c r="D224">
        <v>7.0924761241931603E-2</v>
      </c>
      <c r="E224">
        <v>0.174813947502857</v>
      </c>
      <c r="F224">
        <v>0.176562086977886</v>
      </c>
      <c r="G224" s="1">
        <v>2.51798240530343E-6</v>
      </c>
      <c r="H224">
        <v>0.17499707016336</v>
      </c>
      <c r="I224" s="1">
        <v>1.9940134488716501E-5</v>
      </c>
      <c r="J224">
        <v>1287198100</v>
      </c>
      <c r="K224">
        <v>193903</v>
      </c>
      <c r="L224">
        <v>2530448100</v>
      </c>
      <c r="M224">
        <v>0.174914291380659</v>
      </c>
      <c r="N224" s="1">
        <v>2.5188876781600999E-6</v>
      </c>
      <c r="O224">
        <v>0.17499708174242601</v>
      </c>
      <c r="P224" s="1">
        <v>1.9949963891992801E-5</v>
      </c>
    </row>
    <row r="225" spans="1:16" x14ac:dyDescent="0.25">
      <c r="A225">
        <v>3.2000000000000001E-2</v>
      </c>
      <c r="B225">
        <v>6.6538461538461497</v>
      </c>
      <c r="C225">
        <v>35938</v>
      </c>
      <c r="D225">
        <v>7.0924761241931603E-2</v>
      </c>
      <c r="E225">
        <v>0.174813947502857</v>
      </c>
      <c r="F225">
        <v>0.176562086977886</v>
      </c>
      <c r="G225" s="1">
        <v>2.51798240530343E-6</v>
      </c>
      <c r="H225">
        <v>0.17499707016336</v>
      </c>
      <c r="I225" s="1">
        <v>1.9940134488716501E-5</v>
      </c>
      <c r="J225">
        <v>1310321800</v>
      </c>
      <c r="K225">
        <v>193903</v>
      </c>
      <c r="L225">
        <v>2530448100</v>
      </c>
      <c r="M225">
        <v>0.174914291380659</v>
      </c>
      <c r="N225" s="1">
        <v>2.5188876781600999E-6</v>
      </c>
      <c r="O225">
        <v>0.17499708174242601</v>
      </c>
      <c r="P225" s="1">
        <v>1.9949963891992801E-5</v>
      </c>
    </row>
    <row r="226" spans="1:16" x14ac:dyDescent="0.25">
      <c r="A226">
        <v>1.6E-2</v>
      </c>
      <c r="B226">
        <v>6.6538461538461497</v>
      </c>
      <c r="C226">
        <v>5417</v>
      </c>
      <c r="D226">
        <v>7.3628462544812395E-2</v>
      </c>
      <c r="E226">
        <v>0.17482171297193599</v>
      </c>
      <c r="F226">
        <v>0.176569930101655</v>
      </c>
      <c r="G226" s="1">
        <v>2.51280538121623E-6</v>
      </c>
      <c r="H226">
        <v>0.174997156077914</v>
      </c>
      <c r="I226" s="1">
        <v>1.9898651885282E-5</v>
      </c>
      <c r="J226">
        <v>210220000</v>
      </c>
      <c r="K226">
        <v>193903</v>
      </c>
      <c r="L226">
        <v>2530448100</v>
      </c>
      <c r="M226">
        <v>0.174914291380659</v>
      </c>
      <c r="N226" s="1">
        <v>2.5188876781600999E-6</v>
      </c>
      <c r="O226">
        <v>0.17499708174242601</v>
      </c>
      <c r="P226" s="1">
        <v>1.9949963891992801E-5</v>
      </c>
    </row>
    <row r="227" spans="1:16" x14ac:dyDescent="0.25">
      <c r="A227">
        <v>8.0000000000000002E-3</v>
      </c>
      <c r="B227">
        <v>6.6538461538461497</v>
      </c>
      <c r="C227">
        <v>43274</v>
      </c>
      <c r="D227">
        <v>6.2973805926668194E-2</v>
      </c>
      <c r="E227">
        <v>0.17478803807079499</v>
      </c>
      <c r="F227">
        <v>0.17653591845150299</v>
      </c>
      <c r="G227" s="1">
        <v>2.51796656414171E-6</v>
      </c>
      <c r="H227">
        <v>0.174997072702609</v>
      </c>
      <c r="I227" s="1">
        <v>1.9936154901520799E-5</v>
      </c>
      <c r="J227">
        <v>1573074100</v>
      </c>
      <c r="K227">
        <v>193903</v>
      </c>
      <c r="L227">
        <v>2530448100</v>
      </c>
      <c r="M227">
        <v>0.174914291380659</v>
      </c>
      <c r="N227" s="1">
        <v>2.5188876781600999E-6</v>
      </c>
      <c r="O227">
        <v>0.17499708174242601</v>
      </c>
      <c r="P227" s="1">
        <v>1.9949963891992801E-5</v>
      </c>
    </row>
    <row r="228" spans="1:16" x14ac:dyDescent="0.25">
      <c r="A228">
        <v>4.0000000000000001E-3</v>
      </c>
      <c r="B228">
        <v>6.6538461538461497</v>
      </c>
      <c r="C228">
        <v>18893</v>
      </c>
      <c r="D228">
        <v>7.3029604956370703E-2</v>
      </c>
      <c r="E228">
        <v>0.174806115036127</v>
      </c>
      <c r="F228">
        <v>0.176554176186489</v>
      </c>
      <c r="G228" s="1">
        <v>2.5178493696098498E-6</v>
      </c>
      <c r="H228">
        <v>0.174997072976566</v>
      </c>
      <c r="I228" s="1">
        <v>1.9938806239329301E-5</v>
      </c>
      <c r="J228">
        <v>703114800</v>
      </c>
      <c r="K228">
        <v>193903</v>
      </c>
      <c r="L228">
        <v>2530448100</v>
      </c>
      <c r="M228">
        <v>0.174914291380659</v>
      </c>
      <c r="N228" s="1">
        <v>2.5188876781600999E-6</v>
      </c>
      <c r="O228">
        <v>0.17499708174242601</v>
      </c>
      <c r="P228" s="1">
        <v>1.9949963891992801E-5</v>
      </c>
    </row>
    <row r="229" spans="1:16" x14ac:dyDescent="0.25">
      <c r="A229">
        <v>2E-3</v>
      </c>
      <c r="B229">
        <v>6.6538461538461497</v>
      </c>
      <c r="C229">
        <v>44366</v>
      </c>
      <c r="D229">
        <v>6.87111086603822E-2</v>
      </c>
      <c r="E229">
        <v>0.17477999310871201</v>
      </c>
      <c r="F229">
        <v>0.17652779303979901</v>
      </c>
      <c r="G229" s="1">
        <v>2.5188121800523399E-6</v>
      </c>
      <c r="H229">
        <v>0.174997075939611</v>
      </c>
      <c r="I229" s="1">
        <v>1.9941350066932999E-5</v>
      </c>
      <c r="J229">
        <v>1595584200</v>
      </c>
      <c r="K229">
        <v>193903</v>
      </c>
      <c r="L229">
        <v>2530448100</v>
      </c>
      <c r="M229">
        <v>0.174914291380659</v>
      </c>
      <c r="N229" s="1">
        <v>2.5188876781600999E-6</v>
      </c>
      <c r="O229">
        <v>0.17499708174242601</v>
      </c>
      <c r="P229" s="1">
        <v>1.9949963891992801E-5</v>
      </c>
    </row>
    <row r="230" spans="1:16" x14ac:dyDescent="0.25">
      <c r="A230">
        <v>1E-3</v>
      </c>
      <c r="B230">
        <v>6.6538461538461497</v>
      </c>
      <c r="C230">
        <v>5307</v>
      </c>
      <c r="D230">
        <v>7.4776309516700196E-2</v>
      </c>
      <c r="E230">
        <v>0.17483711455488399</v>
      </c>
      <c r="F230">
        <v>0.176585485700433</v>
      </c>
      <c r="G230" s="1">
        <v>2.5192765399917302E-6</v>
      </c>
      <c r="H230">
        <v>0.17499707504628201</v>
      </c>
      <c r="I230" s="1">
        <v>1.9936849913509E-5</v>
      </c>
      <c r="J230">
        <v>212707500</v>
      </c>
      <c r="K230">
        <v>193903</v>
      </c>
      <c r="L230">
        <v>2530448100</v>
      </c>
      <c r="M230">
        <v>0.174914291380659</v>
      </c>
      <c r="N230" s="1">
        <v>2.5188876781600999E-6</v>
      </c>
      <c r="O230">
        <v>0.17499708174242601</v>
      </c>
      <c r="P230" s="1">
        <v>1.9949963891992801E-5</v>
      </c>
    </row>
    <row r="231" spans="1:16" x14ac:dyDescent="0.25">
      <c r="A231" s="1">
        <v>5.0000000000000001E-4</v>
      </c>
      <c r="B231">
        <v>6.6538461538461497</v>
      </c>
      <c r="C231">
        <v>11238</v>
      </c>
      <c r="D231">
        <v>7.3752932167773205E-2</v>
      </c>
      <c r="E231">
        <v>0.17483396066832199</v>
      </c>
      <c r="F231">
        <v>0.17658230027500499</v>
      </c>
      <c r="G231" s="1">
        <v>2.5174241448100402E-6</v>
      </c>
      <c r="H231">
        <v>0.17499707942906101</v>
      </c>
      <c r="I231" s="1">
        <v>1.9947378917273301E-5</v>
      </c>
      <c r="J231">
        <v>420308100</v>
      </c>
      <c r="K231">
        <v>193903</v>
      </c>
      <c r="L231">
        <v>2530448100</v>
      </c>
      <c r="M231">
        <v>0.174914291380659</v>
      </c>
      <c r="N231" s="1">
        <v>2.5188876781600999E-6</v>
      </c>
      <c r="O231">
        <v>0.17499708174242601</v>
      </c>
      <c r="P231" s="1">
        <v>1.9949963891992801E-5</v>
      </c>
    </row>
    <row r="232" spans="1:16" x14ac:dyDescent="0.25">
      <c r="A232" s="1">
        <v>2.5000000000000001E-4</v>
      </c>
      <c r="B232">
        <v>6.6538461538461497</v>
      </c>
      <c r="C232">
        <v>4368</v>
      </c>
      <c r="D232">
        <v>7.4981778521586898E-2</v>
      </c>
      <c r="E232">
        <v>0.17480473593882301</v>
      </c>
      <c r="F232">
        <v>0.176552783298211</v>
      </c>
      <c r="G232" s="1">
        <v>2.5189574915929201E-6</v>
      </c>
      <c r="H232">
        <v>0.17499707108211901</v>
      </c>
      <c r="I232" s="1">
        <v>1.9933059345103701E-5</v>
      </c>
      <c r="J232">
        <v>171679400</v>
      </c>
      <c r="K232">
        <v>193903</v>
      </c>
      <c r="L232">
        <v>2530448100</v>
      </c>
      <c r="M232">
        <v>0.174914291380659</v>
      </c>
      <c r="N232" s="1">
        <v>2.5188876781600999E-6</v>
      </c>
      <c r="O232">
        <v>0.17499708174242601</v>
      </c>
      <c r="P232" s="1">
        <v>1.9949963891992801E-5</v>
      </c>
    </row>
    <row r="233" spans="1:16" x14ac:dyDescent="0.25">
      <c r="A233" s="1">
        <v>1.25E-4</v>
      </c>
      <c r="B233">
        <v>6.6538461538461497</v>
      </c>
      <c r="C233">
        <v>7287</v>
      </c>
      <c r="D233">
        <v>7.4445332919865201E-2</v>
      </c>
      <c r="E233">
        <v>0.17479882212967901</v>
      </c>
      <c r="F233">
        <v>0.176546810350976</v>
      </c>
      <c r="G233" s="1">
        <v>2.5163557573759599E-6</v>
      </c>
      <c r="H233">
        <v>0.17499706598506401</v>
      </c>
      <c r="I233" s="1">
        <v>1.9934535516006399E-5</v>
      </c>
      <c r="J233">
        <v>285401500</v>
      </c>
      <c r="K233">
        <v>193903</v>
      </c>
      <c r="L233">
        <v>2530448100</v>
      </c>
      <c r="M233">
        <v>0.174914291380659</v>
      </c>
      <c r="N233" s="1">
        <v>2.5188876781600999E-6</v>
      </c>
      <c r="O233">
        <v>0.17499708174242601</v>
      </c>
      <c r="P233" s="1">
        <v>1.9949963891992801E-5</v>
      </c>
    </row>
    <row r="234" spans="1:16" x14ac:dyDescent="0.25">
      <c r="A234" s="1">
        <v>6.2500000000000001E-5</v>
      </c>
      <c r="B234">
        <v>6.6538461538461497</v>
      </c>
      <c r="C234">
        <v>8162</v>
      </c>
      <c r="D234">
        <v>7.42915765117209E-2</v>
      </c>
      <c r="E234">
        <v>0.174843360261597</v>
      </c>
      <c r="F234">
        <v>0.176591793864213</v>
      </c>
      <c r="G234" s="1">
        <v>2.5178053120189499E-6</v>
      </c>
      <c r="H234">
        <v>0.174997072846059</v>
      </c>
      <c r="I234" s="1">
        <v>1.9939669198095101E-5</v>
      </c>
      <c r="J234">
        <v>332985100</v>
      </c>
      <c r="K234">
        <v>193903</v>
      </c>
      <c r="L234">
        <v>2530448100</v>
      </c>
      <c r="M234">
        <v>0.174914291380659</v>
      </c>
      <c r="N234" s="1">
        <v>2.5188876781600999E-6</v>
      </c>
      <c r="O234">
        <v>0.17499708174242601</v>
      </c>
      <c r="P234" s="1">
        <v>1.9949963891992801E-5</v>
      </c>
    </row>
    <row r="235" spans="1:16" x14ac:dyDescent="0.25">
      <c r="A235" s="1">
        <v>3.1250000000000001E-5</v>
      </c>
      <c r="B235">
        <v>6.6538461538461497</v>
      </c>
      <c r="C235">
        <v>10174</v>
      </c>
      <c r="D235">
        <v>7.4492310359266706E-2</v>
      </c>
      <c r="E235">
        <v>0.17480485666991699</v>
      </c>
      <c r="F235">
        <v>0.17655290523661599</v>
      </c>
      <c r="G235" s="1">
        <v>2.5207611042410402E-6</v>
      </c>
      <c r="H235">
        <v>0.17499706976766899</v>
      </c>
      <c r="I235" s="1">
        <v>1.99434650975578E-5</v>
      </c>
      <c r="J235">
        <v>416764800</v>
      </c>
      <c r="K235">
        <v>193903</v>
      </c>
      <c r="L235">
        <v>2530448100</v>
      </c>
      <c r="M235">
        <v>0.174914291380659</v>
      </c>
      <c r="N235" s="1">
        <v>2.5188876781600999E-6</v>
      </c>
      <c r="O235">
        <v>0.17499708174242601</v>
      </c>
      <c r="P235" s="1">
        <v>1.9949963891992801E-5</v>
      </c>
    </row>
    <row r="236" spans="1:16" x14ac:dyDescent="0.25">
      <c r="A236" s="1">
        <v>1.5625E-5</v>
      </c>
      <c r="B236">
        <v>6.6538461538461497</v>
      </c>
      <c r="C236">
        <v>38698</v>
      </c>
      <c r="D236">
        <v>7.2085538058971194E-2</v>
      </c>
      <c r="E236">
        <v>0.174788496747209</v>
      </c>
      <c r="F236">
        <v>0.176536381714681</v>
      </c>
      <c r="G236" s="1">
        <v>2.5187553843175601E-6</v>
      </c>
      <c r="H236">
        <v>0.174997068956455</v>
      </c>
      <c r="I236" s="1">
        <v>1.9944172250346501E-5</v>
      </c>
      <c r="J236">
        <v>1431442100</v>
      </c>
      <c r="K236">
        <v>193903</v>
      </c>
      <c r="L236">
        <v>2530448100</v>
      </c>
      <c r="M236">
        <v>0.174914291380659</v>
      </c>
      <c r="N236" s="1">
        <v>2.5188876781600999E-6</v>
      </c>
      <c r="O236">
        <v>0.17499708174242601</v>
      </c>
      <c r="P236" s="1">
        <v>1.9949963891992801E-5</v>
      </c>
    </row>
    <row r="237" spans="1:16" x14ac:dyDescent="0.25">
      <c r="A237" t="s">
        <v>0</v>
      </c>
      <c r="B237">
        <v>7.1666666666666599</v>
      </c>
      <c r="C237">
        <v>301880</v>
      </c>
      <c r="D237">
        <v>6.3644594269239005E-2</v>
      </c>
      <c r="E237">
        <v>0.174896921763149</v>
      </c>
      <c r="F237">
        <v>0.17664589098078001</v>
      </c>
      <c r="G237" s="1">
        <v>2.2006614524561199E-6</v>
      </c>
      <c r="H237">
        <v>0.174997464378611</v>
      </c>
      <c r="I237" s="1">
        <v>1.87626088731888E-5</v>
      </c>
      <c r="J237">
        <v>3870304500</v>
      </c>
    </row>
    <row r="238" spans="1:16" x14ac:dyDescent="0.25">
      <c r="A238">
        <v>1.024</v>
      </c>
      <c r="B238">
        <v>7.1666666666666599</v>
      </c>
      <c r="C238">
        <v>66353</v>
      </c>
      <c r="D238">
        <v>6.4470726038143703E-2</v>
      </c>
      <c r="E238">
        <v>0.17487046151684499</v>
      </c>
      <c r="F238">
        <v>0.176619166132014</v>
      </c>
      <c r="G238" s="1">
        <v>2.19949971697053E-6</v>
      </c>
      <c r="H238">
        <v>0.17499745845565901</v>
      </c>
      <c r="I238" s="1">
        <v>1.8743406954326001E-5</v>
      </c>
      <c r="J238">
        <v>2398200200</v>
      </c>
      <c r="K238">
        <v>301880</v>
      </c>
      <c r="L238">
        <v>3870304500</v>
      </c>
      <c r="M238">
        <v>0.174896921763149</v>
      </c>
      <c r="N238" s="1">
        <v>2.2006614524561199E-6</v>
      </c>
      <c r="O238">
        <v>0.174997464378611</v>
      </c>
      <c r="P238" s="1">
        <v>1.87626088731888E-5</v>
      </c>
    </row>
    <row r="239" spans="1:16" x14ac:dyDescent="0.25">
      <c r="A239">
        <v>0.51200000000000001</v>
      </c>
      <c r="B239">
        <v>7.1666666666666599</v>
      </c>
      <c r="C239">
        <v>66353</v>
      </c>
      <c r="D239">
        <v>6.4470726038143703E-2</v>
      </c>
      <c r="E239">
        <v>0.17487046151684499</v>
      </c>
      <c r="F239">
        <v>0.176619166132014</v>
      </c>
      <c r="G239" s="1">
        <v>2.19949971697053E-6</v>
      </c>
      <c r="H239">
        <v>0.17499745845565901</v>
      </c>
      <c r="I239" s="1">
        <v>1.8743406954326001E-5</v>
      </c>
      <c r="J239">
        <v>2349455700</v>
      </c>
      <c r="K239">
        <v>301880</v>
      </c>
      <c r="L239">
        <v>3870304500</v>
      </c>
      <c r="M239">
        <v>0.174896921763149</v>
      </c>
      <c r="N239" s="1">
        <v>2.2006614524561199E-6</v>
      </c>
      <c r="O239">
        <v>0.174997464378611</v>
      </c>
      <c r="P239" s="1">
        <v>1.87626088731888E-5</v>
      </c>
    </row>
    <row r="240" spans="1:16" x14ac:dyDescent="0.25">
      <c r="A240">
        <v>0.25600000000000001</v>
      </c>
      <c r="B240">
        <v>7.1666666666666599</v>
      </c>
      <c r="C240">
        <v>66353</v>
      </c>
      <c r="D240">
        <v>6.4470726038143703E-2</v>
      </c>
      <c r="E240">
        <v>0.17487046151684499</v>
      </c>
      <c r="F240">
        <v>0.176619166132014</v>
      </c>
      <c r="G240" s="1">
        <v>2.19949971697053E-6</v>
      </c>
      <c r="H240">
        <v>0.17499745845565901</v>
      </c>
      <c r="I240" s="1">
        <v>1.8743406954326001E-5</v>
      </c>
      <c r="J240">
        <v>2348117700</v>
      </c>
      <c r="K240">
        <v>301880</v>
      </c>
      <c r="L240">
        <v>3870304500</v>
      </c>
      <c r="M240">
        <v>0.174896921763149</v>
      </c>
      <c r="N240" s="1">
        <v>2.2006614524561199E-6</v>
      </c>
      <c r="O240">
        <v>0.174997464378611</v>
      </c>
      <c r="P240" s="1">
        <v>1.87626088731888E-5</v>
      </c>
    </row>
    <row r="241" spans="1:16" x14ac:dyDescent="0.25">
      <c r="A241">
        <v>0.128</v>
      </c>
      <c r="B241">
        <v>7.1666666666666599</v>
      </c>
      <c r="C241">
        <v>66353</v>
      </c>
      <c r="D241">
        <v>6.4470726038143703E-2</v>
      </c>
      <c r="E241">
        <v>0.17487046151684499</v>
      </c>
      <c r="F241">
        <v>0.176619166132014</v>
      </c>
      <c r="G241" s="1">
        <v>2.19949971697053E-6</v>
      </c>
      <c r="H241">
        <v>0.17499745845565901</v>
      </c>
      <c r="I241" s="1">
        <v>1.8743406954326001E-5</v>
      </c>
      <c r="J241">
        <v>2386436000</v>
      </c>
      <c r="K241">
        <v>301880</v>
      </c>
      <c r="L241">
        <v>3870304500</v>
      </c>
      <c r="M241">
        <v>0.174896921763149</v>
      </c>
      <c r="N241" s="1">
        <v>2.2006614524561199E-6</v>
      </c>
      <c r="O241">
        <v>0.174997464378611</v>
      </c>
      <c r="P241" s="1">
        <v>1.87626088731888E-5</v>
      </c>
    </row>
    <row r="242" spans="1:16" x14ac:dyDescent="0.25">
      <c r="A242">
        <v>6.4000000000000001E-2</v>
      </c>
      <c r="B242">
        <v>7.1666666666666599</v>
      </c>
      <c r="C242">
        <v>66353</v>
      </c>
      <c r="D242">
        <v>6.4470726038143703E-2</v>
      </c>
      <c r="E242">
        <v>0.17487046151684499</v>
      </c>
      <c r="F242">
        <v>0.176619166132014</v>
      </c>
      <c r="G242" s="1">
        <v>2.19949971697053E-6</v>
      </c>
      <c r="H242">
        <v>0.17499745845565901</v>
      </c>
      <c r="I242" s="1">
        <v>1.8743406954326001E-5</v>
      </c>
      <c r="J242">
        <v>2368257000</v>
      </c>
      <c r="K242">
        <v>301880</v>
      </c>
      <c r="L242">
        <v>3870304500</v>
      </c>
      <c r="M242">
        <v>0.174896921763149</v>
      </c>
      <c r="N242" s="1">
        <v>2.2006614524561199E-6</v>
      </c>
      <c r="O242">
        <v>0.174997464378611</v>
      </c>
      <c r="P242" s="1">
        <v>1.87626088731888E-5</v>
      </c>
    </row>
    <row r="243" spans="1:16" x14ac:dyDescent="0.25">
      <c r="A243">
        <v>3.2000000000000001E-2</v>
      </c>
      <c r="B243">
        <v>7.1666666666666599</v>
      </c>
      <c r="C243">
        <v>66353</v>
      </c>
      <c r="D243">
        <v>6.4470726038143703E-2</v>
      </c>
      <c r="E243">
        <v>0.17487046151684499</v>
      </c>
      <c r="F243">
        <v>0.176619166132014</v>
      </c>
      <c r="G243" s="1">
        <v>2.19949971697053E-6</v>
      </c>
      <c r="H243">
        <v>0.17499745845565901</v>
      </c>
      <c r="I243" s="1">
        <v>1.8743406954326001E-5</v>
      </c>
      <c r="J243">
        <v>2377214800</v>
      </c>
      <c r="K243">
        <v>301880</v>
      </c>
      <c r="L243">
        <v>3870304500</v>
      </c>
      <c r="M243">
        <v>0.174896921763149</v>
      </c>
      <c r="N243" s="1">
        <v>2.2006614524561199E-6</v>
      </c>
      <c r="O243">
        <v>0.174997464378611</v>
      </c>
      <c r="P243" s="1">
        <v>1.87626088731888E-5</v>
      </c>
    </row>
    <row r="244" spans="1:16" x14ac:dyDescent="0.25">
      <c r="A244">
        <v>1.6E-2</v>
      </c>
      <c r="B244">
        <v>7.1666666666666599</v>
      </c>
      <c r="C244">
        <v>51067</v>
      </c>
      <c r="D244">
        <v>6.4042780901600593E-2</v>
      </c>
      <c r="E244">
        <v>0.17482875032940401</v>
      </c>
      <c r="F244">
        <v>0.17657703783269799</v>
      </c>
      <c r="G244" s="1">
        <v>2.19939059969975E-6</v>
      </c>
      <c r="H244">
        <v>0.17499745575089201</v>
      </c>
      <c r="I244" s="1">
        <v>1.8751088276570299E-5</v>
      </c>
      <c r="J244">
        <v>1834580500</v>
      </c>
      <c r="K244">
        <v>301880</v>
      </c>
      <c r="L244">
        <v>3870304500</v>
      </c>
      <c r="M244">
        <v>0.174896921763149</v>
      </c>
      <c r="N244" s="1">
        <v>2.2006614524561199E-6</v>
      </c>
      <c r="O244">
        <v>0.174997464378611</v>
      </c>
      <c r="P244" s="1">
        <v>1.87626088731888E-5</v>
      </c>
    </row>
    <row r="245" spans="1:16" x14ac:dyDescent="0.25">
      <c r="A245">
        <v>8.0000000000000002E-3</v>
      </c>
      <c r="B245">
        <v>7.1666666666666599</v>
      </c>
      <c r="C245">
        <v>46893</v>
      </c>
      <c r="D245">
        <v>7.0462788904096907E-2</v>
      </c>
      <c r="E245">
        <v>0.17481857060950001</v>
      </c>
      <c r="F245">
        <v>0.17656675631559501</v>
      </c>
      <c r="G245" s="1">
        <v>2.1999195046751199E-6</v>
      </c>
      <c r="H245">
        <v>0.17499744850065099</v>
      </c>
      <c r="I245" s="1">
        <v>1.8749472469997899E-5</v>
      </c>
      <c r="J245">
        <v>1656293700</v>
      </c>
      <c r="K245">
        <v>301880</v>
      </c>
      <c r="L245">
        <v>3870304500</v>
      </c>
      <c r="M245">
        <v>0.174896921763149</v>
      </c>
      <c r="N245" s="1">
        <v>2.2006614524561199E-6</v>
      </c>
      <c r="O245">
        <v>0.174997464378611</v>
      </c>
      <c r="P245" s="1">
        <v>1.87626088731888E-5</v>
      </c>
    </row>
    <row r="246" spans="1:16" x14ac:dyDescent="0.25">
      <c r="A246">
        <v>4.0000000000000001E-3</v>
      </c>
      <c r="B246">
        <v>7.1666666666666599</v>
      </c>
      <c r="C246">
        <v>23822</v>
      </c>
      <c r="D246">
        <v>7.2738779048473798E-2</v>
      </c>
      <c r="E246">
        <v>0.174785923777449</v>
      </c>
      <c r="F246">
        <v>0.17653378301522299</v>
      </c>
      <c r="G246" s="1">
        <v>2.2003203927201099E-6</v>
      </c>
      <c r="H246">
        <v>0.17499745695045399</v>
      </c>
      <c r="I246" s="1">
        <v>1.8756785951390702E-5</v>
      </c>
      <c r="J246">
        <v>849865300</v>
      </c>
      <c r="K246">
        <v>301880</v>
      </c>
      <c r="L246">
        <v>3870304500</v>
      </c>
      <c r="M246">
        <v>0.174896921763149</v>
      </c>
      <c r="N246" s="1">
        <v>2.2006614524561199E-6</v>
      </c>
      <c r="O246">
        <v>0.174997464378611</v>
      </c>
      <c r="P246" s="1">
        <v>1.87626088731888E-5</v>
      </c>
    </row>
    <row r="247" spans="1:16" x14ac:dyDescent="0.25">
      <c r="A247">
        <v>2E-3</v>
      </c>
      <c r="B247">
        <v>7.1666666666666599</v>
      </c>
      <c r="C247">
        <v>14608</v>
      </c>
      <c r="D247">
        <v>7.2772260282458395E-2</v>
      </c>
      <c r="E247">
        <v>0.17483916410801201</v>
      </c>
      <c r="F247">
        <v>0.17658755574909299</v>
      </c>
      <c r="G247" s="1">
        <v>2.2002915731067399E-6</v>
      </c>
      <c r="H247">
        <v>0.17499745662500499</v>
      </c>
      <c r="I247" s="1">
        <v>1.8747021680565399E-5</v>
      </c>
      <c r="J247">
        <v>531554600</v>
      </c>
      <c r="K247">
        <v>301880</v>
      </c>
      <c r="L247">
        <v>3870304500</v>
      </c>
      <c r="M247">
        <v>0.174896921763149</v>
      </c>
      <c r="N247" s="1">
        <v>2.2006614524561199E-6</v>
      </c>
      <c r="O247">
        <v>0.174997464378611</v>
      </c>
      <c r="P247" s="1">
        <v>1.87626088731888E-5</v>
      </c>
    </row>
    <row r="248" spans="1:16" x14ac:dyDescent="0.25">
      <c r="A248">
        <v>1E-3</v>
      </c>
      <c r="B248">
        <v>7.1666666666666599</v>
      </c>
      <c r="C248">
        <v>8479</v>
      </c>
      <c r="D248">
        <v>7.5026641277897294E-2</v>
      </c>
      <c r="E248">
        <v>0.17482801741502499</v>
      </c>
      <c r="F248">
        <v>0.17657629758917601</v>
      </c>
      <c r="G248" s="1">
        <v>2.1994865870844598E-6</v>
      </c>
      <c r="H248">
        <v>0.174997450679752</v>
      </c>
      <c r="I248" s="1">
        <v>1.8747057017186201E-5</v>
      </c>
      <c r="J248">
        <v>318028900</v>
      </c>
      <c r="K248">
        <v>301880</v>
      </c>
      <c r="L248">
        <v>3870304500</v>
      </c>
      <c r="M248">
        <v>0.174896921763149</v>
      </c>
      <c r="N248" s="1">
        <v>2.2006614524561199E-6</v>
      </c>
      <c r="O248">
        <v>0.174997464378611</v>
      </c>
      <c r="P248" s="1">
        <v>1.87626088731888E-5</v>
      </c>
    </row>
    <row r="249" spans="1:16" x14ac:dyDescent="0.25">
      <c r="A249" s="1">
        <v>5.0000000000000001E-4</v>
      </c>
      <c r="B249">
        <v>7.1666666666666599</v>
      </c>
      <c r="C249">
        <v>60109</v>
      </c>
      <c r="D249">
        <v>6.8946329921176899E-2</v>
      </c>
      <c r="E249">
        <v>0.174846889860093</v>
      </c>
      <c r="F249">
        <v>0.176595358758694</v>
      </c>
      <c r="G249" s="1">
        <v>2.2013370137297002E-6</v>
      </c>
      <c r="H249">
        <v>0.17499745613867601</v>
      </c>
      <c r="I249" s="1">
        <v>1.8746107023611602E-5</v>
      </c>
      <c r="J249">
        <v>2131237300</v>
      </c>
      <c r="K249">
        <v>301880</v>
      </c>
      <c r="L249">
        <v>3870304500</v>
      </c>
      <c r="M249">
        <v>0.174896921763149</v>
      </c>
      <c r="N249" s="1">
        <v>2.2006614524561199E-6</v>
      </c>
      <c r="O249">
        <v>0.174997464378611</v>
      </c>
      <c r="P249" s="1">
        <v>1.87626088731888E-5</v>
      </c>
    </row>
    <row r="250" spans="1:16" x14ac:dyDescent="0.25">
      <c r="A250" s="1">
        <v>2.5000000000000001E-4</v>
      </c>
      <c r="B250">
        <v>7.1666666666666599</v>
      </c>
      <c r="C250">
        <v>17501</v>
      </c>
      <c r="D250">
        <v>7.3244677488118595E-2</v>
      </c>
      <c r="E250">
        <v>0.174772712032015</v>
      </c>
      <c r="F250">
        <v>0.17652043915233501</v>
      </c>
      <c r="G250" s="1">
        <v>2.19875263723912E-6</v>
      </c>
      <c r="H250">
        <v>0.17499745341558401</v>
      </c>
      <c r="I250" s="1">
        <v>1.8748867191073701E-5</v>
      </c>
      <c r="J250">
        <v>676236400</v>
      </c>
      <c r="K250">
        <v>301880</v>
      </c>
      <c r="L250">
        <v>3870304500</v>
      </c>
      <c r="M250">
        <v>0.174896921763149</v>
      </c>
      <c r="N250" s="1">
        <v>2.2006614524561199E-6</v>
      </c>
      <c r="O250">
        <v>0.174997464378611</v>
      </c>
      <c r="P250" s="1">
        <v>1.87626088731888E-5</v>
      </c>
    </row>
    <row r="251" spans="1:16" x14ac:dyDescent="0.25">
      <c r="A251" s="1">
        <v>1.25E-4</v>
      </c>
      <c r="B251">
        <v>7.1666666666666599</v>
      </c>
      <c r="C251">
        <v>25283</v>
      </c>
      <c r="D251">
        <v>7.2679951626343303E-2</v>
      </c>
      <c r="E251">
        <v>0.17485631673743199</v>
      </c>
      <c r="F251">
        <v>0.176604879904806</v>
      </c>
      <c r="G251" s="1">
        <v>2.1982577924073398E-6</v>
      </c>
      <c r="H251">
        <v>0.17499744889723001</v>
      </c>
      <c r="I251" s="1">
        <v>1.8739018450041501E-5</v>
      </c>
      <c r="J251">
        <v>945252200</v>
      </c>
      <c r="K251">
        <v>301880</v>
      </c>
      <c r="L251">
        <v>3870304500</v>
      </c>
      <c r="M251">
        <v>0.174896921763149</v>
      </c>
      <c r="N251" s="1">
        <v>2.2006614524561199E-6</v>
      </c>
      <c r="O251">
        <v>0.174997464378611</v>
      </c>
      <c r="P251" s="1">
        <v>1.87626088731888E-5</v>
      </c>
    </row>
    <row r="252" spans="1:16" x14ac:dyDescent="0.25">
      <c r="A252" s="1">
        <v>6.2500000000000001E-5</v>
      </c>
      <c r="B252">
        <v>7.1666666666666599</v>
      </c>
      <c r="C252">
        <v>51206</v>
      </c>
      <c r="D252">
        <v>6.9688594772740198E-2</v>
      </c>
      <c r="E252">
        <v>0.174816237748183</v>
      </c>
      <c r="F252">
        <v>0.17656440012566399</v>
      </c>
      <c r="G252" s="1">
        <v>2.1993750710658199E-6</v>
      </c>
      <c r="H252">
        <v>0.174997456309366</v>
      </c>
      <c r="I252" s="1">
        <v>1.8747151713909399E-5</v>
      </c>
      <c r="J252">
        <v>1845324700</v>
      </c>
      <c r="K252">
        <v>301880</v>
      </c>
      <c r="L252">
        <v>3870304500</v>
      </c>
      <c r="M252">
        <v>0.174896921763149</v>
      </c>
      <c r="N252" s="1">
        <v>2.2006614524561199E-6</v>
      </c>
      <c r="O252">
        <v>0.174997464378611</v>
      </c>
      <c r="P252" s="1">
        <v>1.87626088731888E-5</v>
      </c>
    </row>
    <row r="253" spans="1:16" x14ac:dyDescent="0.25">
      <c r="A253" s="1">
        <v>3.1250000000000001E-5</v>
      </c>
      <c r="B253">
        <v>7.1666666666666599</v>
      </c>
      <c r="C253">
        <v>20255</v>
      </c>
      <c r="D253">
        <v>7.3466179016477506E-2</v>
      </c>
      <c r="E253">
        <v>0.17482738606960499</v>
      </c>
      <c r="F253">
        <v>0.176575659930301</v>
      </c>
      <c r="G253" s="1">
        <v>2.2000408361755298E-6</v>
      </c>
      <c r="H253">
        <v>0.17499745608655101</v>
      </c>
      <c r="I253" s="1">
        <v>1.8750066029946801E-5</v>
      </c>
      <c r="J253">
        <v>758136000</v>
      </c>
      <c r="K253">
        <v>301880</v>
      </c>
      <c r="L253">
        <v>3870304500</v>
      </c>
      <c r="M253">
        <v>0.174896921763149</v>
      </c>
      <c r="N253" s="1">
        <v>2.2006614524561199E-6</v>
      </c>
      <c r="O253">
        <v>0.174997464378611</v>
      </c>
      <c r="P253" s="1">
        <v>1.87626088731888E-5</v>
      </c>
    </row>
    <row r="254" spans="1:16" x14ac:dyDescent="0.25">
      <c r="A254" s="1">
        <v>1.5625E-5</v>
      </c>
      <c r="B254">
        <v>7.1666666666666599</v>
      </c>
      <c r="C254">
        <v>51345</v>
      </c>
      <c r="D254">
        <v>6.8654006771885406E-2</v>
      </c>
      <c r="E254">
        <v>0.17479108052241399</v>
      </c>
      <c r="F254">
        <v>0.17653899132763801</v>
      </c>
      <c r="G254" s="1">
        <v>2.20064284539578E-6</v>
      </c>
      <c r="H254">
        <v>0.17499745307343301</v>
      </c>
      <c r="I254" s="1">
        <v>1.8752488177166801E-5</v>
      </c>
      <c r="J254">
        <v>1859407700</v>
      </c>
      <c r="K254">
        <v>301880</v>
      </c>
      <c r="L254">
        <v>3870304500</v>
      </c>
      <c r="M254">
        <v>0.174896921763149</v>
      </c>
      <c r="N254" s="1">
        <v>2.2006614524561199E-6</v>
      </c>
      <c r="O254">
        <v>0.174997464378611</v>
      </c>
      <c r="P254" s="1">
        <v>1.87626088731888E-5</v>
      </c>
    </row>
    <row r="255" spans="1:16" x14ac:dyDescent="0.25">
      <c r="A255" t="s">
        <v>0</v>
      </c>
      <c r="B255">
        <v>7.67948717948717</v>
      </c>
      <c r="C255">
        <v>347635</v>
      </c>
      <c r="D255">
        <v>6.3333485771357598E-2</v>
      </c>
      <c r="E255">
        <v>0.17492600000856501</v>
      </c>
      <c r="F255">
        <v>0.17667526000865</v>
      </c>
      <c r="G255" s="1">
        <v>1.93218450950105E-6</v>
      </c>
      <c r="H255">
        <v>0.17499778773817701</v>
      </c>
      <c r="I255" s="1">
        <v>1.7646606510019301E-5</v>
      </c>
      <c r="J255">
        <v>4495233600</v>
      </c>
    </row>
    <row r="256" spans="1:16" x14ac:dyDescent="0.25">
      <c r="A256">
        <v>1.024</v>
      </c>
      <c r="B256">
        <v>7.67948717948717</v>
      </c>
      <c r="C256">
        <v>66549</v>
      </c>
      <c r="D256">
        <v>6.8149351780221495E-2</v>
      </c>
      <c r="E256">
        <v>0.17481852299547501</v>
      </c>
      <c r="F256">
        <v>0.17656670822543</v>
      </c>
      <c r="G256" s="1">
        <v>1.92990359498823E-6</v>
      </c>
      <c r="H256">
        <v>0.17499777032974101</v>
      </c>
      <c r="I256" s="1">
        <v>1.7631849322110801E-5</v>
      </c>
      <c r="J256">
        <v>2364048800</v>
      </c>
      <c r="K256">
        <v>347635</v>
      </c>
      <c r="L256">
        <v>4495233600</v>
      </c>
      <c r="M256">
        <v>0.17492600000856501</v>
      </c>
      <c r="N256" s="1">
        <v>1.93218450950105E-6</v>
      </c>
      <c r="O256">
        <v>0.17499778773817701</v>
      </c>
      <c r="P256" s="1">
        <v>1.7646606510019301E-5</v>
      </c>
    </row>
    <row r="257" spans="1:16" x14ac:dyDescent="0.25">
      <c r="A257">
        <v>0.51200000000000001</v>
      </c>
      <c r="B257">
        <v>7.67948717948717</v>
      </c>
      <c r="C257">
        <v>66549</v>
      </c>
      <c r="D257">
        <v>6.8149351780221495E-2</v>
      </c>
      <c r="E257">
        <v>0.17481852299547501</v>
      </c>
      <c r="F257">
        <v>0.17656670822543</v>
      </c>
      <c r="G257" s="1">
        <v>1.92990359498823E-6</v>
      </c>
      <c r="H257">
        <v>0.17499777032974101</v>
      </c>
      <c r="I257" s="1">
        <v>1.7631849322110801E-5</v>
      </c>
      <c r="J257">
        <v>2427807200</v>
      </c>
      <c r="K257">
        <v>347635</v>
      </c>
      <c r="L257">
        <v>4495233600</v>
      </c>
      <c r="M257">
        <v>0.17492600000856501</v>
      </c>
      <c r="N257" s="1">
        <v>1.93218450950105E-6</v>
      </c>
      <c r="O257">
        <v>0.17499778773817701</v>
      </c>
      <c r="P257" s="1">
        <v>1.7646606510019301E-5</v>
      </c>
    </row>
    <row r="258" spans="1:16" x14ac:dyDescent="0.25">
      <c r="A258">
        <v>0.25600000000000001</v>
      </c>
      <c r="B258">
        <v>7.67948717948717</v>
      </c>
      <c r="C258">
        <v>66549</v>
      </c>
      <c r="D258">
        <v>6.8149351780221495E-2</v>
      </c>
      <c r="E258">
        <v>0.17481852299547501</v>
      </c>
      <c r="F258">
        <v>0.17656670822543</v>
      </c>
      <c r="G258" s="1">
        <v>1.92990359498823E-6</v>
      </c>
      <c r="H258">
        <v>0.17499777032974101</v>
      </c>
      <c r="I258" s="1">
        <v>1.7631849322110801E-5</v>
      </c>
      <c r="J258">
        <v>2387932900</v>
      </c>
      <c r="K258">
        <v>347635</v>
      </c>
      <c r="L258">
        <v>4495233600</v>
      </c>
      <c r="M258">
        <v>0.17492600000856501</v>
      </c>
      <c r="N258" s="1">
        <v>1.93218450950105E-6</v>
      </c>
      <c r="O258">
        <v>0.17499778773817701</v>
      </c>
      <c r="P258" s="1">
        <v>1.7646606510019301E-5</v>
      </c>
    </row>
    <row r="259" spans="1:16" x14ac:dyDescent="0.25">
      <c r="A259">
        <v>0.128</v>
      </c>
      <c r="B259">
        <v>7.67948717948717</v>
      </c>
      <c r="C259">
        <v>66549</v>
      </c>
      <c r="D259">
        <v>6.8149351780221495E-2</v>
      </c>
      <c r="E259">
        <v>0.17481852299547501</v>
      </c>
      <c r="F259">
        <v>0.17656670822543</v>
      </c>
      <c r="G259" s="1">
        <v>1.92990359498823E-6</v>
      </c>
      <c r="H259">
        <v>0.17499777032974101</v>
      </c>
      <c r="I259" s="1">
        <v>1.7631849322110801E-5</v>
      </c>
      <c r="J259">
        <v>2388085000</v>
      </c>
      <c r="K259">
        <v>347635</v>
      </c>
      <c r="L259">
        <v>4495233600</v>
      </c>
      <c r="M259">
        <v>0.17492600000856501</v>
      </c>
      <c r="N259" s="1">
        <v>1.93218450950105E-6</v>
      </c>
      <c r="O259">
        <v>0.17499778773817701</v>
      </c>
      <c r="P259" s="1">
        <v>1.7646606510019301E-5</v>
      </c>
    </row>
    <row r="260" spans="1:16" x14ac:dyDescent="0.25">
      <c r="A260">
        <v>6.4000000000000001E-2</v>
      </c>
      <c r="B260">
        <v>7.67948717948717</v>
      </c>
      <c r="C260">
        <v>16347</v>
      </c>
      <c r="D260">
        <v>7.3444669368850302E-2</v>
      </c>
      <c r="E260">
        <v>0.17482137674078199</v>
      </c>
      <c r="F260">
        <v>0.17656959050818999</v>
      </c>
      <c r="G260" s="1">
        <v>1.93113089863583E-6</v>
      </c>
      <c r="H260">
        <v>0.17499777090858401</v>
      </c>
      <c r="I260" s="1">
        <v>1.7637130845677799E-5</v>
      </c>
      <c r="J260">
        <v>593118900</v>
      </c>
      <c r="K260">
        <v>347635</v>
      </c>
      <c r="L260">
        <v>4495233600</v>
      </c>
      <c r="M260">
        <v>0.17492600000856501</v>
      </c>
      <c r="N260" s="1">
        <v>1.93218450950105E-6</v>
      </c>
      <c r="O260">
        <v>0.17499778773817701</v>
      </c>
      <c r="P260" s="1">
        <v>1.7646606510019301E-5</v>
      </c>
    </row>
    <row r="261" spans="1:16" x14ac:dyDescent="0.25">
      <c r="A261">
        <v>3.2000000000000001E-2</v>
      </c>
      <c r="B261">
        <v>7.67948717948717</v>
      </c>
      <c r="C261">
        <v>52321</v>
      </c>
      <c r="D261">
        <v>6.9762320469118705E-2</v>
      </c>
      <c r="E261">
        <v>0.17476581272311101</v>
      </c>
      <c r="F261">
        <v>0.176513470850342</v>
      </c>
      <c r="G261" s="1">
        <v>1.9311065586058402E-6</v>
      </c>
      <c r="H261">
        <v>0.174997772037496</v>
      </c>
      <c r="I261" s="1">
        <v>1.76343318178379E-5</v>
      </c>
      <c r="J261">
        <v>1910694500</v>
      </c>
      <c r="K261">
        <v>347635</v>
      </c>
      <c r="L261">
        <v>4495233600</v>
      </c>
      <c r="M261">
        <v>0.17492600000856501</v>
      </c>
      <c r="N261" s="1">
        <v>1.93218450950105E-6</v>
      </c>
      <c r="O261">
        <v>0.17499778773817701</v>
      </c>
      <c r="P261" s="1">
        <v>1.7646606510019301E-5</v>
      </c>
    </row>
    <row r="262" spans="1:16" x14ac:dyDescent="0.25">
      <c r="A262">
        <v>1.6E-2</v>
      </c>
      <c r="B262">
        <v>7.67948717948717</v>
      </c>
      <c r="C262">
        <v>14352</v>
      </c>
      <c r="D262">
        <v>7.3703355619769498E-2</v>
      </c>
      <c r="E262">
        <v>0.17481283959666</v>
      </c>
      <c r="F262">
        <v>0.17656096799262699</v>
      </c>
      <c r="G262" s="1">
        <v>1.9312141960603402E-6</v>
      </c>
      <c r="H262">
        <v>0.17499777284376899</v>
      </c>
      <c r="I262" s="1">
        <v>1.7642052510685001E-5</v>
      </c>
      <c r="J262">
        <v>534361300</v>
      </c>
      <c r="K262">
        <v>347635</v>
      </c>
      <c r="L262">
        <v>4495233600</v>
      </c>
      <c r="M262">
        <v>0.17492600000856501</v>
      </c>
      <c r="N262" s="1">
        <v>1.93218450950105E-6</v>
      </c>
      <c r="O262">
        <v>0.17499778773817701</v>
      </c>
      <c r="P262" s="1">
        <v>1.7646606510019301E-5</v>
      </c>
    </row>
    <row r="263" spans="1:16" x14ac:dyDescent="0.25">
      <c r="A263">
        <v>8.0000000000000002E-3</v>
      </c>
      <c r="B263">
        <v>7.67948717948717</v>
      </c>
      <c r="C263">
        <v>28114</v>
      </c>
      <c r="D263">
        <v>7.3034038054356903E-2</v>
      </c>
      <c r="E263">
        <v>0.17478413781770599</v>
      </c>
      <c r="F263">
        <v>0.17653197919588301</v>
      </c>
      <c r="G263" s="1">
        <v>1.9307874238316801E-6</v>
      </c>
      <c r="H263">
        <v>0.174997771634541</v>
      </c>
      <c r="I263" s="1">
        <v>1.76363706314458E-5</v>
      </c>
      <c r="J263">
        <v>1007333000</v>
      </c>
      <c r="K263">
        <v>347635</v>
      </c>
      <c r="L263">
        <v>4495233600</v>
      </c>
      <c r="M263">
        <v>0.17492600000856501</v>
      </c>
      <c r="N263" s="1">
        <v>1.93218450950105E-6</v>
      </c>
      <c r="O263">
        <v>0.17499778773817701</v>
      </c>
      <c r="P263" s="1">
        <v>1.7646606510019301E-5</v>
      </c>
    </row>
    <row r="264" spans="1:16" x14ac:dyDescent="0.25">
      <c r="A264">
        <v>4.0000000000000001E-3</v>
      </c>
      <c r="B264">
        <v>7.67948717948717</v>
      </c>
      <c r="C264">
        <v>22400</v>
      </c>
      <c r="D264">
        <v>7.1967144601709193E-2</v>
      </c>
      <c r="E264">
        <v>0.17481649813904801</v>
      </c>
      <c r="F264">
        <v>0.176564663120438</v>
      </c>
      <c r="G264" s="1">
        <v>1.9310403955863301E-6</v>
      </c>
      <c r="H264">
        <v>0.17499776954859</v>
      </c>
      <c r="I264" s="1">
        <v>1.7637523284598599E-5</v>
      </c>
      <c r="J264">
        <v>830155800</v>
      </c>
      <c r="K264">
        <v>347635</v>
      </c>
      <c r="L264">
        <v>4495233600</v>
      </c>
      <c r="M264">
        <v>0.17492600000856501</v>
      </c>
      <c r="N264" s="1">
        <v>1.93218450950105E-6</v>
      </c>
      <c r="O264">
        <v>0.17499778773817701</v>
      </c>
      <c r="P264" s="1">
        <v>1.7646606510019301E-5</v>
      </c>
    </row>
    <row r="265" spans="1:16" x14ac:dyDescent="0.25">
      <c r="A265">
        <v>2E-3</v>
      </c>
      <c r="B265">
        <v>7.67948717948717</v>
      </c>
      <c r="C265">
        <v>32685</v>
      </c>
      <c r="D265">
        <v>6.7691771053650304E-2</v>
      </c>
      <c r="E265">
        <v>0.17478416062292601</v>
      </c>
      <c r="F265">
        <v>0.17653200222915499</v>
      </c>
      <c r="G265" s="1">
        <v>1.9307833721282599E-6</v>
      </c>
      <c r="H265">
        <v>0.174997777272132</v>
      </c>
      <c r="I265" s="1">
        <v>1.764033346741E-5</v>
      </c>
      <c r="J265">
        <v>1168637600</v>
      </c>
      <c r="K265">
        <v>347635</v>
      </c>
      <c r="L265">
        <v>4495233600</v>
      </c>
      <c r="M265">
        <v>0.17492600000856501</v>
      </c>
      <c r="N265" s="1">
        <v>1.93218450950105E-6</v>
      </c>
      <c r="O265">
        <v>0.17499778773817701</v>
      </c>
      <c r="P265" s="1">
        <v>1.7646606510019301E-5</v>
      </c>
    </row>
    <row r="266" spans="1:16" x14ac:dyDescent="0.25">
      <c r="A266">
        <v>1E-3</v>
      </c>
      <c r="B266">
        <v>7.67948717948717</v>
      </c>
      <c r="C266">
        <v>53897</v>
      </c>
      <c r="D266">
        <v>6.7592812252424805E-2</v>
      </c>
      <c r="E266">
        <v>0.17485060655141799</v>
      </c>
      <c r="F266">
        <v>0.17659911261693201</v>
      </c>
      <c r="G266" s="1">
        <v>1.9315170796119202E-6</v>
      </c>
      <c r="H266">
        <v>0.17499777263045199</v>
      </c>
      <c r="I266" s="1">
        <v>1.76324454418116E-5</v>
      </c>
      <c r="J266">
        <v>1947671800</v>
      </c>
      <c r="K266">
        <v>347635</v>
      </c>
      <c r="L266">
        <v>4495233600</v>
      </c>
      <c r="M266">
        <v>0.17492600000856501</v>
      </c>
      <c r="N266" s="1">
        <v>1.93218450950105E-6</v>
      </c>
      <c r="O266">
        <v>0.17499778773817701</v>
      </c>
      <c r="P266" s="1">
        <v>1.7646606510019301E-5</v>
      </c>
    </row>
    <row r="267" spans="1:16" x14ac:dyDescent="0.25">
      <c r="A267" s="1">
        <v>5.0000000000000001E-4</v>
      </c>
      <c r="B267">
        <v>7.67948717948717</v>
      </c>
      <c r="C267">
        <v>8350</v>
      </c>
      <c r="D267">
        <v>7.4241734555313493E-2</v>
      </c>
      <c r="E267">
        <v>0.17476711075823101</v>
      </c>
      <c r="F267">
        <v>0.17651478186581299</v>
      </c>
      <c r="G267" s="1">
        <v>1.9309759609065199E-6</v>
      </c>
      <c r="H267">
        <v>0.174997772221444</v>
      </c>
      <c r="I267" s="1">
        <v>1.7638167172536301E-5</v>
      </c>
      <c r="J267">
        <v>349658100</v>
      </c>
      <c r="K267">
        <v>347635</v>
      </c>
      <c r="L267">
        <v>4495233600</v>
      </c>
      <c r="M267">
        <v>0.17492600000856501</v>
      </c>
      <c r="N267" s="1">
        <v>1.93218450950105E-6</v>
      </c>
      <c r="O267">
        <v>0.17499778773817701</v>
      </c>
      <c r="P267" s="1">
        <v>1.7646606510019301E-5</v>
      </c>
    </row>
    <row r="268" spans="1:16" x14ac:dyDescent="0.25">
      <c r="A268" s="1">
        <v>2.5000000000000001E-4</v>
      </c>
      <c r="B268">
        <v>7.67948717948717</v>
      </c>
      <c r="C268">
        <v>39609</v>
      </c>
      <c r="D268">
        <v>7.0940196632977806E-2</v>
      </c>
      <c r="E268">
        <v>0.17481124540409901</v>
      </c>
      <c r="F268">
        <v>0.17655935785814</v>
      </c>
      <c r="G268" s="1">
        <v>1.93201270837217E-6</v>
      </c>
      <c r="H268">
        <v>0.17499777537691899</v>
      </c>
      <c r="I268" s="1">
        <v>1.7638448695673199E-5</v>
      </c>
      <c r="J268">
        <v>1439412100</v>
      </c>
      <c r="K268">
        <v>347635</v>
      </c>
      <c r="L268">
        <v>4495233600</v>
      </c>
      <c r="M268">
        <v>0.17492600000856501</v>
      </c>
      <c r="N268" s="1">
        <v>1.93218450950105E-6</v>
      </c>
      <c r="O268">
        <v>0.17499778773817701</v>
      </c>
      <c r="P268" s="1">
        <v>1.7646606510019301E-5</v>
      </c>
    </row>
    <row r="269" spans="1:16" x14ac:dyDescent="0.25">
      <c r="A269" s="1">
        <v>1.25E-4</v>
      </c>
      <c r="B269">
        <v>7.67948717948717</v>
      </c>
      <c r="C269">
        <v>32587</v>
      </c>
      <c r="D269">
        <v>7.3127217329545802E-2</v>
      </c>
      <c r="E269">
        <v>0.174825247132086</v>
      </c>
      <c r="F269">
        <v>0.17657349960340701</v>
      </c>
      <c r="G269" s="1">
        <v>1.9315996229729499E-6</v>
      </c>
      <c r="H269">
        <v>0.174997769504492</v>
      </c>
      <c r="I269" s="1">
        <v>1.7634889896284199E-5</v>
      </c>
      <c r="J269">
        <v>1170115800</v>
      </c>
      <c r="K269">
        <v>347635</v>
      </c>
      <c r="L269">
        <v>4495233600</v>
      </c>
      <c r="M269">
        <v>0.17492600000856501</v>
      </c>
      <c r="N269" s="1">
        <v>1.93218450950105E-6</v>
      </c>
      <c r="O269">
        <v>0.17499778773817701</v>
      </c>
      <c r="P269" s="1">
        <v>1.7646606510019301E-5</v>
      </c>
    </row>
    <row r="270" spans="1:16" x14ac:dyDescent="0.25">
      <c r="A270" s="1">
        <v>6.2500000000000001E-5</v>
      </c>
      <c r="B270">
        <v>7.67948717948717</v>
      </c>
      <c r="C270">
        <v>48404</v>
      </c>
      <c r="D270">
        <v>7.0519378196409299E-2</v>
      </c>
      <c r="E270">
        <v>0.174796789516695</v>
      </c>
      <c r="F270">
        <v>0.17654475741186201</v>
      </c>
      <c r="G270" s="1">
        <v>1.9301258643578102E-6</v>
      </c>
      <c r="H270">
        <v>0.174997777482434</v>
      </c>
      <c r="I270" s="1">
        <v>1.7632449211424301E-5</v>
      </c>
      <c r="J270">
        <v>1763853600</v>
      </c>
      <c r="K270">
        <v>347635</v>
      </c>
      <c r="L270">
        <v>4495233600</v>
      </c>
      <c r="M270">
        <v>0.17492600000856501</v>
      </c>
      <c r="N270" s="1">
        <v>1.93218450950105E-6</v>
      </c>
      <c r="O270">
        <v>0.17499778773817701</v>
      </c>
      <c r="P270" s="1">
        <v>1.7646606510019301E-5</v>
      </c>
    </row>
    <row r="271" spans="1:16" x14ac:dyDescent="0.25">
      <c r="A271" s="1">
        <v>3.1250000000000001E-5</v>
      </c>
      <c r="B271">
        <v>7.67948717948717</v>
      </c>
      <c r="C271">
        <v>28016</v>
      </c>
      <c r="D271">
        <v>7.0557982187215804E-2</v>
      </c>
      <c r="E271">
        <v>0.17479903491208701</v>
      </c>
      <c r="F271">
        <v>0.176547025261207</v>
      </c>
      <c r="G271" s="1">
        <v>1.9317719540112799E-6</v>
      </c>
      <c r="H271">
        <v>0.17499777366038499</v>
      </c>
      <c r="I271" s="1">
        <v>1.76337421127506E-5</v>
      </c>
      <c r="J271">
        <v>1279904300</v>
      </c>
      <c r="K271">
        <v>347635</v>
      </c>
      <c r="L271">
        <v>4495233600</v>
      </c>
      <c r="M271">
        <v>0.17492600000856501</v>
      </c>
      <c r="N271" s="1">
        <v>1.93218450950105E-6</v>
      </c>
      <c r="O271">
        <v>0.17499778773817701</v>
      </c>
      <c r="P271" s="1">
        <v>1.7646606510019301E-5</v>
      </c>
    </row>
    <row r="272" spans="1:16" x14ac:dyDescent="0.25">
      <c r="A272" s="1">
        <v>1.5625E-5</v>
      </c>
      <c r="B272">
        <v>7.67948717948717</v>
      </c>
      <c r="C272">
        <v>5527</v>
      </c>
      <c r="D272">
        <v>7.4201522731887598E-2</v>
      </c>
      <c r="E272">
        <v>0.17483412604927201</v>
      </c>
      <c r="F272">
        <v>0.17658246730976501</v>
      </c>
      <c r="G272" s="1">
        <v>1.9303528597247599E-6</v>
      </c>
      <c r="H272">
        <v>0.174997778449518</v>
      </c>
      <c r="I272" s="1">
        <v>1.7632815957627599E-5</v>
      </c>
      <c r="J272">
        <v>277940600</v>
      </c>
      <c r="K272">
        <v>347635</v>
      </c>
      <c r="L272">
        <v>4495233600</v>
      </c>
      <c r="M272">
        <v>0.17492600000856501</v>
      </c>
      <c r="N272" s="1">
        <v>1.93218450950105E-6</v>
      </c>
      <c r="O272">
        <v>0.17499778773817701</v>
      </c>
      <c r="P272" s="1">
        <v>1.7646606510019301E-5</v>
      </c>
    </row>
    <row r="273" spans="1:16" x14ac:dyDescent="0.25">
      <c r="A273" t="s">
        <v>0</v>
      </c>
      <c r="B273">
        <v>8.1923076923076898</v>
      </c>
      <c r="C273">
        <v>389707</v>
      </c>
      <c r="D273">
        <v>6.3339321454851702E-2</v>
      </c>
      <c r="E273">
        <v>0.174907545986803</v>
      </c>
      <c r="F273">
        <v>0.17665662144667099</v>
      </c>
      <c r="G273" s="1">
        <v>1.7040459301398399E-6</v>
      </c>
      <c r="H273">
        <v>0.174998055065817</v>
      </c>
      <c r="I273" s="1">
        <v>1.66024169925118E-5</v>
      </c>
      <c r="J273">
        <v>5220466300</v>
      </c>
    </row>
    <row r="274" spans="1:16" x14ac:dyDescent="0.25">
      <c r="A274">
        <v>1.024</v>
      </c>
      <c r="B274">
        <v>8.1923076923076898</v>
      </c>
      <c r="C274">
        <v>87259</v>
      </c>
      <c r="D274">
        <v>6.1901139479193498E-2</v>
      </c>
      <c r="E274">
        <v>0.17478937366711</v>
      </c>
      <c r="F274">
        <v>0.17653726740378201</v>
      </c>
      <c r="G274" s="1">
        <v>1.7044645723718301E-6</v>
      </c>
      <c r="H274">
        <v>0.17499804308081199</v>
      </c>
      <c r="I274" s="1">
        <v>1.6597072539522698E-5</v>
      </c>
      <c r="J274">
        <v>3142431300</v>
      </c>
      <c r="K274">
        <v>389707</v>
      </c>
      <c r="L274">
        <v>5220466300</v>
      </c>
      <c r="M274">
        <v>0.174907545986803</v>
      </c>
      <c r="N274" s="1">
        <v>1.7040459301398399E-6</v>
      </c>
      <c r="O274">
        <v>0.174998055065817</v>
      </c>
      <c r="P274" s="1">
        <v>1.66024169925118E-5</v>
      </c>
    </row>
    <row r="275" spans="1:16" x14ac:dyDescent="0.25">
      <c r="A275">
        <v>0.51200000000000001</v>
      </c>
      <c r="B275">
        <v>8.1923076923076898</v>
      </c>
      <c r="C275">
        <v>87259</v>
      </c>
      <c r="D275">
        <v>6.1901139479193498E-2</v>
      </c>
      <c r="E275">
        <v>0.17478937366711</v>
      </c>
      <c r="F275">
        <v>0.17653726740378201</v>
      </c>
      <c r="G275" s="1">
        <v>1.7044645723718301E-6</v>
      </c>
      <c r="H275">
        <v>0.17499804308081199</v>
      </c>
      <c r="I275" s="1">
        <v>1.6597072539522698E-5</v>
      </c>
      <c r="J275">
        <v>3110802600</v>
      </c>
      <c r="K275">
        <v>389707</v>
      </c>
      <c r="L275">
        <v>5220466300</v>
      </c>
      <c r="M275">
        <v>0.174907545986803</v>
      </c>
      <c r="N275" s="1">
        <v>1.7040459301398399E-6</v>
      </c>
      <c r="O275">
        <v>0.174998055065817</v>
      </c>
      <c r="P275" s="1">
        <v>1.66024169925118E-5</v>
      </c>
    </row>
    <row r="276" spans="1:16" x14ac:dyDescent="0.25">
      <c r="A276">
        <v>0.25600000000000001</v>
      </c>
      <c r="B276">
        <v>8.1923076923076898</v>
      </c>
      <c r="C276">
        <v>87259</v>
      </c>
      <c r="D276">
        <v>6.1901139479193498E-2</v>
      </c>
      <c r="E276">
        <v>0.17478937366711</v>
      </c>
      <c r="F276">
        <v>0.17653726740378201</v>
      </c>
      <c r="G276" s="1">
        <v>1.7044645723718301E-6</v>
      </c>
      <c r="H276">
        <v>0.17499804308081199</v>
      </c>
      <c r="I276" s="1">
        <v>1.6597072539522698E-5</v>
      </c>
      <c r="J276">
        <v>3145695300</v>
      </c>
      <c r="K276">
        <v>389707</v>
      </c>
      <c r="L276">
        <v>5220466300</v>
      </c>
      <c r="M276">
        <v>0.174907545986803</v>
      </c>
      <c r="N276" s="1">
        <v>1.7040459301398399E-6</v>
      </c>
      <c r="O276">
        <v>0.174998055065817</v>
      </c>
      <c r="P276" s="1">
        <v>1.66024169925118E-5</v>
      </c>
    </row>
    <row r="277" spans="1:16" x14ac:dyDescent="0.25">
      <c r="A277">
        <v>0.128</v>
      </c>
      <c r="B277">
        <v>8.1923076923076898</v>
      </c>
      <c r="C277">
        <v>87259</v>
      </c>
      <c r="D277">
        <v>6.1901139479193498E-2</v>
      </c>
      <c r="E277">
        <v>0.17478937366711</v>
      </c>
      <c r="F277">
        <v>0.17653726740378201</v>
      </c>
      <c r="G277" s="1">
        <v>1.7044645723718301E-6</v>
      </c>
      <c r="H277">
        <v>0.17499804308081199</v>
      </c>
      <c r="I277" s="1">
        <v>1.6597072539522698E-5</v>
      </c>
      <c r="J277">
        <v>3126569700</v>
      </c>
      <c r="K277">
        <v>389707</v>
      </c>
      <c r="L277">
        <v>5220466300</v>
      </c>
      <c r="M277">
        <v>0.174907545986803</v>
      </c>
      <c r="N277" s="1">
        <v>1.7040459301398399E-6</v>
      </c>
      <c r="O277">
        <v>0.174998055065817</v>
      </c>
      <c r="P277" s="1">
        <v>1.66024169925118E-5</v>
      </c>
    </row>
    <row r="278" spans="1:16" x14ac:dyDescent="0.25">
      <c r="A278">
        <v>6.4000000000000001E-2</v>
      </c>
      <c r="B278">
        <v>8.1923076923076898</v>
      </c>
      <c r="C278">
        <v>80848</v>
      </c>
      <c r="D278">
        <v>6.4306866450996494E-2</v>
      </c>
      <c r="E278">
        <v>0.17475265208886501</v>
      </c>
      <c r="F278">
        <v>0.17650017860975301</v>
      </c>
      <c r="G278" s="1">
        <v>1.7036063253428301E-6</v>
      </c>
      <c r="H278">
        <v>0.17499804173393799</v>
      </c>
      <c r="I278" s="1">
        <v>1.6588646925814999E-5</v>
      </c>
      <c r="J278">
        <v>2854147600</v>
      </c>
      <c r="K278">
        <v>389707</v>
      </c>
      <c r="L278">
        <v>5220466300</v>
      </c>
      <c r="M278">
        <v>0.174907545986803</v>
      </c>
      <c r="N278" s="1">
        <v>1.7040459301398399E-6</v>
      </c>
      <c r="O278">
        <v>0.174998055065817</v>
      </c>
      <c r="P278" s="1">
        <v>1.66024169925118E-5</v>
      </c>
    </row>
    <row r="279" spans="1:16" x14ac:dyDescent="0.25">
      <c r="A279">
        <v>3.2000000000000001E-2</v>
      </c>
      <c r="B279">
        <v>8.1923076923076898</v>
      </c>
      <c r="C279">
        <v>86582</v>
      </c>
      <c r="D279">
        <v>6.7562426566739497E-2</v>
      </c>
      <c r="E279">
        <v>0.17478515190153701</v>
      </c>
      <c r="F279">
        <v>0.176533003420552</v>
      </c>
      <c r="G279" s="1">
        <v>1.70330742399471E-6</v>
      </c>
      <c r="H279">
        <v>0.174998046260292</v>
      </c>
      <c r="I279" s="1">
        <v>1.6595464620254199E-5</v>
      </c>
      <c r="J279">
        <v>3072426900</v>
      </c>
      <c r="K279">
        <v>389707</v>
      </c>
      <c r="L279">
        <v>5220466300</v>
      </c>
      <c r="M279">
        <v>0.174907545986803</v>
      </c>
      <c r="N279" s="1">
        <v>1.7040459301398399E-6</v>
      </c>
      <c r="O279">
        <v>0.174998055065817</v>
      </c>
      <c r="P279" s="1">
        <v>1.66024169925118E-5</v>
      </c>
    </row>
    <row r="280" spans="1:16" x14ac:dyDescent="0.25">
      <c r="A280">
        <v>1.6E-2</v>
      </c>
      <c r="B280">
        <v>8.1923076923076898</v>
      </c>
      <c r="C280">
        <v>73901</v>
      </c>
      <c r="D280">
        <v>6.7364336671010494E-2</v>
      </c>
      <c r="E280">
        <v>0.17484480434430599</v>
      </c>
      <c r="F280">
        <v>0.17659325238774901</v>
      </c>
      <c r="G280" s="1">
        <v>1.70400643006995E-6</v>
      </c>
      <c r="H280">
        <v>0.17499804546616299</v>
      </c>
      <c r="I280" s="1">
        <v>1.65916695123916E-5</v>
      </c>
      <c r="J280">
        <v>2639341200</v>
      </c>
      <c r="K280">
        <v>389707</v>
      </c>
      <c r="L280">
        <v>5220466300</v>
      </c>
      <c r="M280">
        <v>0.174907545986803</v>
      </c>
      <c r="N280" s="1">
        <v>1.7040459301398399E-6</v>
      </c>
      <c r="O280">
        <v>0.174998055065817</v>
      </c>
      <c r="P280" s="1">
        <v>1.66024169925118E-5</v>
      </c>
    </row>
    <row r="281" spans="1:16" x14ac:dyDescent="0.25">
      <c r="A281">
        <v>8.0000000000000002E-3</v>
      </c>
      <c r="B281">
        <v>8.1923076923076898</v>
      </c>
      <c r="C281">
        <v>62541</v>
      </c>
      <c r="D281">
        <v>6.2219574862090503E-2</v>
      </c>
      <c r="E281">
        <v>0.17484988884062899</v>
      </c>
      <c r="F281">
        <v>0.17659838772903499</v>
      </c>
      <c r="G281" s="1">
        <v>1.7035664377496E-6</v>
      </c>
      <c r="H281">
        <v>0.17499805045436601</v>
      </c>
      <c r="I281" s="1">
        <v>1.65872811083072E-5</v>
      </c>
      <c r="J281">
        <v>2255290000</v>
      </c>
      <c r="K281">
        <v>389707</v>
      </c>
      <c r="L281">
        <v>5220466300</v>
      </c>
      <c r="M281">
        <v>0.174907545986803</v>
      </c>
      <c r="N281" s="1">
        <v>1.7040459301398399E-6</v>
      </c>
      <c r="O281">
        <v>0.174998055065817</v>
      </c>
      <c r="P281" s="1">
        <v>1.66024169925118E-5</v>
      </c>
    </row>
    <row r="282" spans="1:16" x14ac:dyDescent="0.25">
      <c r="A282">
        <v>4.0000000000000001E-3</v>
      </c>
      <c r="B282">
        <v>8.1923076923076898</v>
      </c>
      <c r="C282">
        <v>10735</v>
      </c>
      <c r="D282">
        <v>7.3867005362919694E-2</v>
      </c>
      <c r="E282">
        <v>0.17485427630842701</v>
      </c>
      <c r="F282">
        <v>0.17660281907151101</v>
      </c>
      <c r="G282" s="1">
        <v>1.7037437779476799E-6</v>
      </c>
      <c r="H282">
        <v>0.17499805185164599</v>
      </c>
      <c r="I282" s="1">
        <v>1.65946776407138E-5</v>
      </c>
      <c r="J282">
        <v>403408300</v>
      </c>
      <c r="K282">
        <v>389707</v>
      </c>
      <c r="L282">
        <v>5220466300</v>
      </c>
      <c r="M282">
        <v>0.174907545986803</v>
      </c>
      <c r="N282" s="1">
        <v>1.7040459301398399E-6</v>
      </c>
      <c r="O282">
        <v>0.174998055065817</v>
      </c>
      <c r="P282" s="1">
        <v>1.66024169925118E-5</v>
      </c>
    </row>
    <row r="283" spans="1:16" x14ac:dyDescent="0.25">
      <c r="A283">
        <v>2E-3</v>
      </c>
      <c r="B283">
        <v>8.1923076923076898</v>
      </c>
      <c r="C283">
        <v>6493</v>
      </c>
      <c r="D283">
        <v>6.9949831159960896E-2</v>
      </c>
      <c r="E283">
        <v>0.17475827729979501</v>
      </c>
      <c r="F283">
        <v>0.17650586007279301</v>
      </c>
      <c r="G283" s="1">
        <v>1.70329956356019E-6</v>
      </c>
      <c r="H283">
        <v>0.17499804628531801</v>
      </c>
      <c r="I283" s="1">
        <v>1.6591759229341801E-5</v>
      </c>
      <c r="J283">
        <v>248989700</v>
      </c>
      <c r="K283">
        <v>389707</v>
      </c>
      <c r="L283">
        <v>5220466300</v>
      </c>
      <c r="M283">
        <v>0.174907545986803</v>
      </c>
      <c r="N283" s="1">
        <v>1.7040459301398399E-6</v>
      </c>
      <c r="O283">
        <v>0.174998055065817</v>
      </c>
      <c r="P283" s="1">
        <v>1.66024169925118E-5</v>
      </c>
    </row>
    <row r="284" spans="1:16" x14ac:dyDescent="0.25">
      <c r="A284">
        <v>1E-3</v>
      </c>
      <c r="B284">
        <v>8.1923076923076898</v>
      </c>
      <c r="C284">
        <v>67135</v>
      </c>
      <c r="D284">
        <v>7.0792947152015104E-2</v>
      </c>
      <c r="E284">
        <v>0.17476735320509099</v>
      </c>
      <c r="F284">
        <v>0.17651502673714201</v>
      </c>
      <c r="G284" s="1">
        <v>1.7027870877761499E-6</v>
      </c>
      <c r="H284">
        <v>0.17499804354861001</v>
      </c>
      <c r="I284" s="1">
        <v>1.6590669198763602E-5</v>
      </c>
      <c r="J284">
        <v>2428429700</v>
      </c>
      <c r="K284">
        <v>389707</v>
      </c>
      <c r="L284">
        <v>5220466300</v>
      </c>
      <c r="M284">
        <v>0.174907545986803</v>
      </c>
      <c r="N284" s="1">
        <v>1.7040459301398399E-6</v>
      </c>
      <c r="O284">
        <v>0.174998055065817</v>
      </c>
      <c r="P284" s="1">
        <v>1.66024169925118E-5</v>
      </c>
    </row>
    <row r="285" spans="1:16" x14ac:dyDescent="0.25">
      <c r="A285" s="1">
        <v>5.0000000000000001E-4</v>
      </c>
      <c r="B285">
        <v>8.1923076923076898</v>
      </c>
      <c r="C285">
        <v>44567</v>
      </c>
      <c r="D285">
        <v>6.9386688853100995E-2</v>
      </c>
      <c r="E285">
        <v>0.17476979548063601</v>
      </c>
      <c r="F285">
        <v>0.17651749343544301</v>
      </c>
      <c r="G285" s="1">
        <v>1.70263048515639E-6</v>
      </c>
      <c r="H285">
        <v>0.17499804264605701</v>
      </c>
      <c r="I285" s="1">
        <v>1.6595912406097899E-5</v>
      </c>
      <c r="J285">
        <v>1606222700</v>
      </c>
      <c r="K285">
        <v>389707</v>
      </c>
      <c r="L285">
        <v>5220466300</v>
      </c>
      <c r="M285">
        <v>0.174907545986803</v>
      </c>
      <c r="N285" s="1">
        <v>1.7040459301398399E-6</v>
      </c>
      <c r="O285">
        <v>0.174998055065817</v>
      </c>
      <c r="P285" s="1">
        <v>1.66024169925118E-5</v>
      </c>
    </row>
    <row r="286" spans="1:16" x14ac:dyDescent="0.25">
      <c r="A286" s="1">
        <v>2.5000000000000001E-4</v>
      </c>
      <c r="B286">
        <v>8.1923076923076898</v>
      </c>
      <c r="C286">
        <v>35346</v>
      </c>
      <c r="D286">
        <v>7.2661640236769506E-2</v>
      </c>
      <c r="E286">
        <v>0.17476885191941199</v>
      </c>
      <c r="F286">
        <v>0.17651654043860601</v>
      </c>
      <c r="G286" s="1">
        <v>1.7025918671586999E-6</v>
      </c>
      <c r="H286">
        <v>0.174998036974231</v>
      </c>
      <c r="I286" s="1">
        <v>1.6586863060021301E-5</v>
      </c>
      <c r="J286">
        <v>1274175000</v>
      </c>
      <c r="K286">
        <v>389707</v>
      </c>
      <c r="L286">
        <v>5220466300</v>
      </c>
      <c r="M286">
        <v>0.174907545986803</v>
      </c>
      <c r="N286" s="1">
        <v>1.7040459301398399E-6</v>
      </c>
      <c r="O286">
        <v>0.174998055065817</v>
      </c>
      <c r="P286" s="1">
        <v>1.66024169925118E-5</v>
      </c>
    </row>
    <row r="287" spans="1:16" x14ac:dyDescent="0.25">
      <c r="A287" s="1">
        <v>1.25E-4</v>
      </c>
      <c r="B287">
        <v>8.1923076923076898</v>
      </c>
      <c r="C287">
        <v>70111</v>
      </c>
      <c r="D287">
        <v>6.8971630106023404E-2</v>
      </c>
      <c r="E287">
        <v>0.17484928371196301</v>
      </c>
      <c r="F287">
        <v>0.17659777654908301</v>
      </c>
      <c r="G287" s="1">
        <v>1.7035864127157199E-6</v>
      </c>
      <c r="H287">
        <v>0.17499804803168201</v>
      </c>
      <c r="I287" s="1">
        <v>1.65896574379475E-5</v>
      </c>
      <c r="J287">
        <v>2525131700</v>
      </c>
      <c r="K287">
        <v>389707</v>
      </c>
      <c r="L287">
        <v>5220466300</v>
      </c>
      <c r="M287">
        <v>0.174907545986803</v>
      </c>
      <c r="N287" s="1">
        <v>1.7040459301398399E-6</v>
      </c>
      <c r="O287">
        <v>0.174998055065817</v>
      </c>
      <c r="P287" s="1">
        <v>1.66024169925118E-5</v>
      </c>
    </row>
    <row r="288" spans="1:16" x14ac:dyDescent="0.25">
      <c r="A288" s="1">
        <v>6.2500000000000001E-5</v>
      </c>
      <c r="B288">
        <v>8.1923076923076898</v>
      </c>
      <c r="C288">
        <v>67989</v>
      </c>
      <c r="D288">
        <v>6.9477008607145896E-2</v>
      </c>
      <c r="E288">
        <v>0.174782743764828</v>
      </c>
      <c r="F288">
        <v>0.176530571202477</v>
      </c>
      <c r="G288" s="1">
        <v>1.70361942863905E-6</v>
      </c>
      <c r="H288">
        <v>0.17499804687961601</v>
      </c>
      <c r="I288" s="1">
        <v>1.6598946323428801E-5</v>
      </c>
      <c r="J288">
        <v>2461293100</v>
      </c>
      <c r="K288">
        <v>389707</v>
      </c>
      <c r="L288">
        <v>5220466300</v>
      </c>
      <c r="M288">
        <v>0.174907545986803</v>
      </c>
      <c r="N288" s="1">
        <v>1.7040459301398399E-6</v>
      </c>
      <c r="O288">
        <v>0.174998055065817</v>
      </c>
      <c r="P288" s="1">
        <v>1.66024169925118E-5</v>
      </c>
    </row>
    <row r="289" spans="1:16" x14ac:dyDescent="0.25">
      <c r="A289" s="1">
        <v>3.1250000000000001E-5</v>
      </c>
      <c r="B289">
        <v>8.1923076923076898</v>
      </c>
      <c r="C289">
        <v>7288</v>
      </c>
      <c r="D289">
        <v>7.4844965139985301E-2</v>
      </c>
      <c r="E289">
        <v>0.17463331320503001</v>
      </c>
      <c r="F289">
        <v>0.17637964633708</v>
      </c>
      <c r="G289" s="1">
        <v>1.70126719595264E-6</v>
      </c>
      <c r="H289">
        <v>0.17499806840132001</v>
      </c>
      <c r="I289" s="1">
        <v>1.6587658890926099E-5</v>
      </c>
      <c r="J289">
        <v>315024000</v>
      </c>
      <c r="K289">
        <v>389707</v>
      </c>
      <c r="L289">
        <v>5220466300</v>
      </c>
      <c r="M289">
        <v>0.174907545986803</v>
      </c>
      <c r="N289" s="1">
        <v>1.7040459301398399E-6</v>
      </c>
      <c r="O289">
        <v>0.174998055065817</v>
      </c>
      <c r="P289" s="1">
        <v>1.66024169925118E-5</v>
      </c>
    </row>
    <row r="290" spans="1:16" x14ac:dyDescent="0.25">
      <c r="A290" s="1">
        <v>1.5625E-5</v>
      </c>
      <c r="B290">
        <v>8.1923076923076898</v>
      </c>
      <c r="C290">
        <v>32576</v>
      </c>
      <c r="D290">
        <v>7.3560396397177E-2</v>
      </c>
      <c r="E290">
        <v>0.17478827811064801</v>
      </c>
      <c r="F290">
        <v>0.176536160891754</v>
      </c>
      <c r="G290" s="1">
        <v>1.7030531125894401E-6</v>
      </c>
      <c r="H290">
        <v>0.174998046060554</v>
      </c>
      <c r="I290" s="1">
        <v>1.6594188840206101E-5</v>
      </c>
      <c r="J290">
        <v>1229457500</v>
      </c>
      <c r="K290">
        <v>389707</v>
      </c>
      <c r="L290">
        <v>5220466300</v>
      </c>
      <c r="M290">
        <v>0.174907545986803</v>
      </c>
      <c r="N290" s="1">
        <v>1.7040459301398399E-6</v>
      </c>
      <c r="O290">
        <v>0.174998055065817</v>
      </c>
      <c r="P290" s="1">
        <v>1.66024169925118E-5</v>
      </c>
    </row>
    <row r="291" spans="1:16" x14ac:dyDescent="0.25">
      <c r="A291" t="s">
        <v>0</v>
      </c>
      <c r="B291">
        <v>8.7051282051282008</v>
      </c>
      <c r="C291">
        <v>469203</v>
      </c>
      <c r="D291">
        <v>6.3305668407599602E-2</v>
      </c>
      <c r="E291">
        <v>0.174898912595876</v>
      </c>
      <c r="F291">
        <v>0.176647901721835</v>
      </c>
      <c r="G291" s="1">
        <v>1.5090333742306901E-6</v>
      </c>
      <c r="H291">
        <v>0.17499828671148801</v>
      </c>
      <c r="I291" s="1">
        <v>1.5619909134159299E-5</v>
      </c>
      <c r="J291">
        <v>6261179400</v>
      </c>
    </row>
    <row r="292" spans="1:16" x14ac:dyDescent="0.25">
      <c r="A292">
        <v>1.024</v>
      </c>
      <c r="B292">
        <v>8.7051282051282008</v>
      </c>
      <c r="C292">
        <v>74959</v>
      </c>
      <c r="D292">
        <v>6.5957906275735598E-2</v>
      </c>
      <c r="E292">
        <v>0.174770991730749</v>
      </c>
      <c r="F292">
        <v>0.176518701648056</v>
      </c>
      <c r="G292" s="1">
        <v>1.5079942565499001E-6</v>
      </c>
      <c r="H292">
        <v>0.17499827394908499</v>
      </c>
      <c r="I292" s="1">
        <v>1.5608714941748399E-5</v>
      </c>
      <c r="J292">
        <v>2688280300</v>
      </c>
      <c r="K292">
        <v>469203</v>
      </c>
      <c r="L292">
        <v>6261179400</v>
      </c>
      <c r="M292">
        <v>0.174898912595876</v>
      </c>
      <c r="N292" s="1">
        <v>1.5090333742306901E-6</v>
      </c>
      <c r="O292">
        <v>0.17499828671148801</v>
      </c>
      <c r="P292" s="1">
        <v>1.5619909134159299E-5</v>
      </c>
    </row>
    <row r="293" spans="1:16" x14ac:dyDescent="0.25">
      <c r="A293">
        <v>0.51200000000000001</v>
      </c>
      <c r="B293">
        <v>8.7051282051282008</v>
      </c>
      <c r="C293">
        <v>74959</v>
      </c>
      <c r="D293">
        <v>6.5957906275735598E-2</v>
      </c>
      <c r="E293">
        <v>0.174770991730749</v>
      </c>
      <c r="F293">
        <v>0.176518701648056</v>
      </c>
      <c r="G293" s="1">
        <v>1.5079942565499001E-6</v>
      </c>
      <c r="H293">
        <v>0.17499827394908499</v>
      </c>
      <c r="I293" s="1">
        <v>1.5608714941748399E-5</v>
      </c>
      <c r="J293">
        <v>2692885600</v>
      </c>
      <c r="K293">
        <v>469203</v>
      </c>
      <c r="L293">
        <v>6261179400</v>
      </c>
      <c r="M293">
        <v>0.174898912595876</v>
      </c>
      <c r="N293" s="1">
        <v>1.5090333742306901E-6</v>
      </c>
      <c r="O293">
        <v>0.17499828671148801</v>
      </c>
      <c r="P293" s="1">
        <v>1.5619909134159299E-5</v>
      </c>
    </row>
    <row r="294" spans="1:16" x14ac:dyDescent="0.25">
      <c r="A294">
        <v>0.25600000000000001</v>
      </c>
      <c r="B294">
        <v>8.7051282051282008</v>
      </c>
      <c r="C294">
        <v>74959</v>
      </c>
      <c r="D294">
        <v>6.5957906275735598E-2</v>
      </c>
      <c r="E294">
        <v>0.174770991730749</v>
      </c>
      <c r="F294">
        <v>0.176518701648056</v>
      </c>
      <c r="G294" s="1">
        <v>1.5079942565499001E-6</v>
      </c>
      <c r="H294">
        <v>0.17499827394908499</v>
      </c>
      <c r="I294" s="1">
        <v>1.5608714941748399E-5</v>
      </c>
      <c r="J294">
        <v>2716274600</v>
      </c>
      <c r="K294">
        <v>469203</v>
      </c>
      <c r="L294">
        <v>6261179400</v>
      </c>
      <c r="M294">
        <v>0.174898912595876</v>
      </c>
      <c r="N294" s="1">
        <v>1.5090333742306901E-6</v>
      </c>
      <c r="O294">
        <v>0.17499828671148801</v>
      </c>
      <c r="P294" s="1">
        <v>1.5619909134159299E-5</v>
      </c>
    </row>
    <row r="295" spans="1:16" x14ac:dyDescent="0.25">
      <c r="A295">
        <v>0.128</v>
      </c>
      <c r="B295">
        <v>8.7051282051282008</v>
      </c>
      <c r="C295">
        <v>74959</v>
      </c>
      <c r="D295">
        <v>6.5957906275735598E-2</v>
      </c>
      <c r="E295">
        <v>0.174770991730749</v>
      </c>
      <c r="F295">
        <v>0.176518701648056</v>
      </c>
      <c r="G295" s="1">
        <v>1.5079942565499001E-6</v>
      </c>
      <c r="H295">
        <v>0.17499827394908499</v>
      </c>
      <c r="I295" s="1">
        <v>1.5608714941748399E-5</v>
      </c>
      <c r="J295">
        <v>2699458300</v>
      </c>
      <c r="K295">
        <v>469203</v>
      </c>
      <c r="L295">
        <v>6261179400</v>
      </c>
      <c r="M295">
        <v>0.174898912595876</v>
      </c>
      <c r="N295" s="1">
        <v>1.5090333742306901E-6</v>
      </c>
      <c r="O295">
        <v>0.17499828671148801</v>
      </c>
      <c r="P295" s="1">
        <v>1.5619909134159299E-5</v>
      </c>
    </row>
    <row r="296" spans="1:16" x14ac:dyDescent="0.25">
      <c r="A296">
        <v>6.4000000000000001E-2</v>
      </c>
      <c r="B296">
        <v>8.7051282051282008</v>
      </c>
      <c r="C296">
        <v>58435</v>
      </c>
      <c r="D296">
        <v>6.7448512067868602E-2</v>
      </c>
      <c r="E296">
        <v>0.174839484299355</v>
      </c>
      <c r="F296">
        <v>0.176587879142348</v>
      </c>
      <c r="G296" s="1">
        <v>1.51000161668912E-6</v>
      </c>
      <c r="H296">
        <v>0.17499827830233999</v>
      </c>
      <c r="I296" s="1">
        <v>1.5611738976720199E-5</v>
      </c>
      <c r="J296">
        <v>2087061100</v>
      </c>
      <c r="K296">
        <v>469203</v>
      </c>
      <c r="L296">
        <v>6261179400</v>
      </c>
      <c r="M296">
        <v>0.174898912595876</v>
      </c>
      <c r="N296" s="1">
        <v>1.5090333742306901E-6</v>
      </c>
      <c r="O296">
        <v>0.17499828671148801</v>
      </c>
      <c r="P296" s="1">
        <v>1.5619909134159299E-5</v>
      </c>
    </row>
    <row r="297" spans="1:16" x14ac:dyDescent="0.25">
      <c r="A297">
        <v>3.2000000000000001E-2</v>
      </c>
      <c r="B297">
        <v>8.7051282051282008</v>
      </c>
      <c r="C297">
        <v>25542</v>
      </c>
      <c r="D297">
        <v>7.1312081921111298E-2</v>
      </c>
      <c r="E297">
        <v>0.174746864572252</v>
      </c>
      <c r="F297">
        <v>0.176494333217975</v>
      </c>
      <c r="G297" s="1">
        <v>1.50785567376576E-6</v>
      </c>
      <c r="H297">
        <v>0.174998277001578</v>
      </c>
      <c r="I297" s="1">
        <v>1.5610684370600098E-5</v>
      </c>
      <c r="J297">
        <v>929002000</v>
      </c>
      <c r="K297">
        <v>469203</v>
      </c>
      <c r="L297">
        <v>6261179400</v>
      </c>
      <c r="M297">
        <v>0.174898912595876</v>
      </c>
      <c r="N297" s="1">
        <v>1.5090333742306901E-6</v>
      </c>
      <c r="O297">
        <v>0.17499828671148801</v>
      </c>
      <c r="P297" s="1">
        <v>1.5619909134159299E-5</v>
      </c>
    </row>
    <row r="298" spans="1:16" x14ac:dyDescent="0.25">
      <c r="A298">
        <v>1.6E-2</v>
      </c>
      <c r="B298">
        <v>8.7051282051282008</v>
      </c>
      <c r="C298">
        <v>30552</v>
      </c>
      <c r="D298">
        <v>5.7613783752265897E-2</v>
      </c>
      <c r="E298">
        <v>0.174807062553545</v>
      </c>
      <c r="F298">
        <v>0.17655513317908</v>
      </c>
      <c r="G298" s="1">
        <v>1.5093035488911101E-6</v>
      </c>
      <c r="H298">
        <v>0.17499827644678301</v>
      </c>
      <c r="I298" s="1">
        <v>1.5604971344945699E-5</v>
      </c>
      <c r="J298">
        <v>1098348100</v>
      </c>
      <c r="K298">
        <v>469203</v>
      </c>
      <c r="L298">
        <v>6261179400</v>
      </c>
      <c r="M298">
        <v>0.174898912595876</v>
      </c>
      <c r="N298" s="1">
        <v>1.5090333742306901E-6</v>
      </c>
      <c r="O298">
        <v>0.17499828671148801</v>
      </c>
      <c r="P298" s="1">
        <v>1.5619909134159299E-5</v>
      </c>
    </row>
    <row r="299" spans="1:16" x14ac:dyDescent="0.25">
      <c r="A299">
        <v>8.0000000000000002E-3</v>
      </c>
      <c r="B299">
        <v>8.7051282051282008</v>
      </c>
      <c r="C299">
        <v>56163</v>
      </c>
      <c r="D299">
        <v>6.9444857799253495E-2</v>
      </c>
      <c r="E299">
        <v>0.174853446440076</v>
      </c>
      <c r="F299">
        <v>0.17660198090447701</v>
      </c>
      <c r="G299" s="1">
        <v>1.50776633067728E-6</v>
      </c>
      <c r="H299">
        <v>0.174998280194676</v>
      </c>
      <c r="I299" s="1">
        <v>1.5602877993796601E-5</v>
      </c>
      <c r="J299">
        <v>2036817200</v>
      </c>
      <c r="K299">
        <v>469203</v>
      </c>
      <c r="L299">
        <v>6261179400</v>
      </c>
      <c r="M299">
        <v>0.174898912595876</v>
      </c>
      <c r="N299" s="1">
        <v>1.5090333742306901E-6</v>
      </c>
      <c r="O299">
        <v>0.17499828671148801</v>
      </c>
      <c r="P299" s="1">
        <v>1.5619909134159299E-5</v>
      </c>
    </row>
    <row r="300" spans="1:16" x14ac:dyDescent="0.25">
      <c r="A300">
        <v>4.0000000000000001E-3</v>
      </c>
      <c r="B300">
        <v>8.7051282051282008</v>
      </c>
      <c r="C300">
        <v>10146</v>
      </c>
      <c r="D300">
        <v>6.6922773499612495E-2</v>
      </c>
      <c r="E300">
        <v>0.174795898590721</v>
      </c>
      <c r="F300">
        <v>0.17654385757662899</v>
      </c>
      <c r="G300" s="1">
        <v>1.5089644910259901E-6</v>
      </c>
      <c r="H300">
        <v>0.17499827514663799</v>
      </c>
      <c r="I300" s="1">
        <v>1.5611809422673699E-5</v>
      </c>
      <c r="J300">
        <v>387539000</v>
      </c>
      <c r="K300">
        <v>469203</v>
      </c>
      <c r="L300">
        <v>6261179400</v>
      </c>
      <c r="M300">
        <v>0.174898912595876</v>
      </c>
      <c r="N300" s="1">
        <v>1.5090333742306901E-6</v>
      </c>
      <c r="O300">
        <v>0.17499828671148801</v>
      </c>
      <c r="P300" s="1">
        <v>1.5619909134159299E-5</v>
      </c>
    </row>
    <row r="301" spans="1:16" x14ac:dyDescent="0.25">
      <c r="A301">
        <v>2E-3</v>
      </c>
      <c r="B301">
        <v>8.7051282051282008</v>
      </c>
      <c r="C301">
        <v>70098</v>
      </c>
      <c r="D301">
        <v>6.8979121708364899E-2</v>
      </c>
      <c r="E301">
        <v>0.17478063576710001</v>
      </c>
      <c r="F301">
        <v>0.17652844212477101</v>
      </c>
      <c r="G301" s="1">
        <v>1.5087192614115999E-6</v>
      </c>
      <c r="H301">
        <v>0.17499828183416499</v>
      </c>
      <c r="I301" s="1">
        <v>1.5613225427988001E-5</v>
      </c>
      <c r="J301">
        <v>2518096200</v>
      </c>
      <c r="K301">
        <v>469203</v>
      </c>
      <c r="L301">
        <v>6261179400</v>
      </c>
      <c r="M301">
        <v>0.174898912595876</v>
      </c>
      <c r="N301" s="1">
        <v>1.5090333742306901E-6</v>
      </c>
      <c r="O301">
        <v>0.17499828671148801</v>
      </c>
      <c r="P301" s="1">
        <v>1.5619909134159299E-5</v>
      </c>
    </row>
    <row r="302" spans="1:16" x14ac:dyDescent="0.25">
      <c r="A302">
        <v>1E-3</v>
      </c>
      <c r="B302">
        <v>8.7051282051282008</v>
      </c>
      <c r="C302">
        <v>46166</v>
      </c>
      <c r="D302">
        <v>7.0514960765624496E-2</v>
      </c>
      <c r="E302">
        <v>0.17484263678622999</v>
      </c>
      <c r="F302">
        <v>0.17659106315409301</v>
      </c>
      <c r="G302" s="1">
        <v>1.5081918326997901E-6</v>
      </c>
      <c r="H302">
        <v>0.17499827930543699</v>
      </c>
      <c r="I302" s="1">
        <v>1.5605935924934301E-5</v>
      </c>
      <c r="J302">
        <v>1679134800</v>
      </c>
      <c r="K302">
        <v>469203</v>
      </c>
      <c r="L302">
        <v>6261179400</v>
      </c>
      <c r="M302">
        <v>0.174898912595876</v>
      </c>
      <c r="N302" s="1">
        <v>1.5090333742306901E-6</v>
      </c>
      <c r="O302">
        <v>0.17499828671148801</v>
      </c>
      <c r="P302" s="1">
        <v>1.5619909134159299E-5</v>
      </c>
    </row>
    <row r="303" spans="1:16" x14ac:dyDescent="0.25">
      <c r="A303" s="1">
        <v>5.0000000000000001E-4</v>
      </c>
      <c r="B303">
        <v>8.7051282051282008</v>
      </c>
      <c r="C303">
        <v>40449</v>
      </c>
      <c r="D303">
        <v>7.1195500945903795E-2</v>
      </c>
      <c r="E303">
        <v>0.17489686120075101</v>
      </c>
      <c r="F303">
        <v>0.176645829812759</v>
      </c>
      <c r="G303" s="1">
        <v>1.5090605097744999E-6</v>
      </c>
      <c r="H303">
        <v>0.174998285490711</v>
      </c>
      <c r="I303" s="1">
        <v>1.5607836557917799E-5</v>
      </c>
      <c r="J303">
        <v>1478439000</v>
      </c>
      <c r="K303">
        <v>469203</v>
      </c>
      <c r="L303">
        <v>6261179400</v>
      </c>
      <c r="M303">
        <v>0.174898912595876</v>
      </c>
      <c r="N303" s="1">
        <v>1.5090333742306901E-6</v>
      </c>
      <c r="O303">
        <v>0.17499828671148801</v>
      </c>
      <c r="P303" s="1">
        <v>1.5619909134159299E-5</v>
      </c>
    </row>
    <row r="304" spans="1:16" x14ac:dyDescent="0.25">
      <c r="A304" s="1">
        <v>2.5000000000000001E-4</v>
      </c>
      <c r="B304">
        <v>8.7051282051282008</v>
      </c>
      <c r="C304">
        <v>27584</v>
      </c>
      <c r="D304">
        <v>7.3613950921710997E-2</v>
      </c>
      <c r="E304">
        <v>0.17478366376084001</v>
      </c>
      <c r="F304">
        <v>0.176531500398449</v>
      </c>
      <c r="G304" s="1">
        <v>1.50773919910252E-6</v>
      </c>
      <c r="H304">
        <v>0.17499827951383601</v>
      </c>
      <c r="I304" s="1">
        <v>1.5609012524369301E-5</v>
      </c>
      <c r="J304">
        <v>992762300</v>
      </c>
      <c r="K304">
        <v>469203</v>
      </c>
      <c r="L304">
        <v>6261179400</v>
      </c>
      <c r="M304">
        <v>0.174898912595876</v>
      </c>
      <c r="N304" s="1">
        <v>1.5090333742306901E-6</v>
      </c>
      <c r="O304">
        <v>0.17499828671148801</v>
      </c>
      <c r="P304" s="1">
        <v>1.5619909134159299E-5</v>
      </c>
    </row>
    <row r="305" spans="1:16" x14ac:dyDescent="0.25">
      <c r="A305" s="1">
        <v>1.25E-4</v>
      </c>
      <c r="B305">
        <v>8.7051282051282008</v>
      </c>
      <c r="C305">
        <v>58381</v>
      </c>
      <c r="D305">
        <v>7.04983103792063E-2</v>
      </c>
      <c r="E305">
        <v>0.17478760374702601</v>
      </c>
      <c r="F305">
        <v>0.17653547978449599</v>
      </c>
      <c r="G305" s="1">
        <v>1.5082733076654499E-6</v>
      </c>
      <c r="H305">
        <v>0.17499827332748999</v>
      </c>
      <c r="I305" s="1">
        <v>1.5610245363143399E-5</v>
      </c>
      <c r="J305">
        <v>2090108100</v>
      </c>
      <c r="K305">
        <v>469203</v>
      </c>
      <c r="L305">
        <v>6261179400</v>
      </c>
      <c r="M305">
        <v>0.174898912595876</v>
      </c>
      <c r="N305" s="1">
        <v>1.5090333742306901E-6</v>
      </c>
      <c r="O305">
        <v>0.17499828671148801</v>
      </c>
      <c r="P305" s="1">
        <v>1.5619909134159299E-5</v>
      </c>
    </row>
    <row r="306" spans="1:16" x14ac:dyDescent="0.25">
      <c r="A306" s="1">
        <v>6.2500000000000001E-5</v>
      </c>
      <c r="B306">
        <v>8.7051282051282008</v>
      </c>
      <c r="C306">
        <v>72731</v>
      </c>
      <c r="D306">
        <v>7.0306694400764994E-2</v>
      </c>
      <c r="E306">
        <v>0.17479917830251701</v>
      </c>
      <c r="F306">
        <v>0.17654717008554199</v>
      </c>
      <c r="G306" s="1">
        <v>1.5088770192739301E-6</v>
      </c>
      <c r="H306">
        <v>0.17499827595852999</v>
      </c>
      <c r="I306" s="1">
        <v>1.56077760007421E-5</v>
      </c>
      <c r="J306">
        <v>2609388600</v>
      </c>
      <c r="K306">
        <v>469203</v>
      </c>
      <c r="L306">
        <v>6261179400</v>
      </c>
      <c r="M306">
        <v>0.174898912595876</v>
      </c>
      <c r="N306" s="1">
        <v>1.5090333742306901E-6</v>
      </c>
      <c r="O306">
        <v>0.17499828671148801</v>
      </c>
      <c r="P306" s="1">
        <v>1.5619909134159299E-5</v>
      </c>
    </row>
    <row r="307" spans="1:16" x14ac:dyDescent="0.25">
      <c r="A307" s="1">
        <v>3.1250000000000001E-5</v>
      </c>
      <c r="B307">
        <v>8.7051282051282008</v>
      </c>
      <c r="C307">
        <v>4012</v>
      </c>
      <c r="D307">
        <v>7.4636351642668602E-2</v>
      </c>
      <c r="E307">
        <v>0.17478010917578499</v>
      </c>
      <c r="F307">
        <v>0.176527910267543</v>
      </c>
      <c r="G307" s="1">
        <v>1.5078663396783601E-6</v>
      </c>
      <c r="H307">
        <v>0.17499828249403299</v>
      </c>
      <c r="I307" s="1">
        <v>1.5612605094167499E-5</v>
      </c>
      <c r="J307">
        <v>181965600</v>
      </c>
      <c r="K307">
        <v>469203</v>
      </c>
      <c r="L307">
        <v>6261179400</v>
      </c>
      <c r="M307">
        <v>0.174898912595876</v>
      </c>
      <c r="N307" s="1">
        <v>1.5090333742306901E-6</v>
      </c>
      <c r="O307">
        <v>0.17499828671148801</v>
      </c>
      <c r="P307" s="1">
        <v>1.5619909134159299E-5</v>
      </c>
    </row>
    <row r="308" spans="1:16" x14ac:dyDescent="0.25">
      <c r="A308" s="1">
        <v>1.5625E-5</v>
      </c>
      <c r="B308">
        <v>8.7051282051282008</v>
      </c>
      <c r="C308">
        <v>66118</v>
      </c>
      <c r="D308">
        <v>7.0073992904665303E-2</v>
      </c>
      <c r="E308">
        <v>0.17482380575683201</v>
      </c>
      <c r="F308">
        <v>0.1765720438144</v>
      </c>
      <c r="G308" s="1">
        <v>1.50876242532849E-6</v>
      </c>
      <c r="H308">
        <v>0.17499827538549301</v>
      </c>
      <c r="I308" s="1">
        <v>1.56087551766759E-5</v>
      </c>
      <c r="J308">
        <v>2449455500</v>
      </c>
      <c r="K308">
        <v>469203</v>
      </c>
      <c r="L308">
        <v>6261179400</v>
      </c>
      <c r="M308">
        <v>0.174898912595876</v>
      </c>
      <c r="N308" s="1">
        <v>1.5090333742306901E-6</v>
      </c>
      <c r="O308">
        <v>0.17499828671148801</v>
      </c>
      <c r="P308" s="1">
        <v>1.5619909134159299E-5</v>
      </c>
    </row>
    <row r="309" spans="1:16" x14ac:dyDescent="0.25">
      <c r="A309" t="s">
        <v>0</v>
      </c>
      <c r="B309">
        <v>9.2179487179487101</v>
      </c>
      <c r="C309">
        <v>472857</v>
      </c>
      <c r="D309">
        <v>6.3302215978678605E-2</v>
      </c>
      <c r="E309">
        <v>0.174898692249781</v>
      </c>
      <c r="F309">
        <v>0.176647679172279</v>
      </c>
      <c r="G309" s="1">
        <v>1.34095472814621E-6</v>
      </c>
      <c r="H309">
        <v>0.17499848624421299</v>
      </c>
      <c r="I309" s="1">
        <v>1.46944880412841E-5</v>
      </c>
      <c r="J309">
        <v>6177465800</v>
      </c>
    </row>
    <row r="310" spans="1:16" x14ac:dyDescent="0.25">
      <c r="A310">
        <v>1.024</v>
      </c>
      <c r="B310">
        <v>9.2179487179487101</v>
      </c>
      <c r="C310">
        <v>105489</v>
      </c>
      <c r="D310">
        <v>6.6409043611009896E-2</v>
      </c>
      <c r="E310">
        <v>0.17485904472472799</v>
      </c>
      <c r="F310">
        <v>0.176607635171975</v>
      </c>
      <c r="G310" s="1">
        <v>1.34009687691172E-6</v>
      </c>
      <c r="H310">
        <v>0.17499847247272801</v>
      </c>
      <c r="I310" s="1">
        <v>1.46859643938115E-5</v>
      </c>
      <c r="J310">
        <v>3747323000</v>
      </c>
      <c r="K310">
        <v>472857</v>
      </c>
      <c r="L310">
        <v>6177465800</v>
      </c>
      <c r="M310">
        <v>0.174898692249781</v>
      </c>
      <c r="N310" s="1">
        <v>1.34095472814621E-6</v>
      </c>
      <c r="O310">
        <v>0.17499848624421299</v>
      </c>
      <c r="P310" s="1">
        <v>1.46944880412841E-5</v>
      </c>
    </row>
    <row r="311" spans="1:16" x14ac:dyDescent="0.25">
      <c r="A311">
        <v>0.51200000000000001</v>
      </c>
      <c r="B311">
        <v>9.2179487179487101</v>
      </c>
      <c r="C311">
        <v>105489</v>
      </c>
      <c r="D311">
        <v>6.6409043611009896E-2</v>
      </c>
      <c r="E311">
        <v>0.17485904472472799</v>
      </c>
      <c r="F311">
        <v>0.176607635171975</v>
      </c>
      <c r="G311" s="1">
        <v>1.34009687691172E-6</v>
      </c>
      <c r="H311">
        <v>0.17499847247272801</v>
      </c>
      <c r="I311" s="1">
        <v>1.46859643938115E-5</v>
      </c>
      <c r="J311">
        <v>3806527300</v>
      </c>
      <c r="K311">
        <v>472857</v>
      </c>
      <c r="L311">
        <v>6177465800</v>
      </c>
      <c r="M311">
        <v>0.174898692249781</v>
      </c>
      <c r="N311" s="1">
        <v>1.34095472814621E-6</v>
      </c>
      <c r="O311">
        <v>0.17499848624421299</v>
      </c>
      <c r="P311" s="1">
        <v>1.46944880412841E-5</v>
      </c>
    </row>
    <row r="312" spans="1:16" x14ac:dyDescent="0.25">
      <c r="A312">
        <v>0.25600000000000001</v>
      </c>
      <c r="B312">
        <v>9.2179487179487101</v>
      </c>
      <c r="C312">
        <v>105489</v>
      </c>
      <c r="D312">
        <v>6.6409043611009896E-2</v>
      </c>
      <c r="E312">
        <v>0.17485904472472799</v>
      </c>
      <c r="F312">
        <v>0.176607635171975</v>
      </c>
      <c r="G312" s="1">
        <v>1.34009687691172E-6</v>
      </c>
      <c r="H312">
        <v>0.17499847247272801</v>
      </c>
      <c r="I312" s="1">
        <v>1.46859643938115E-5</v>
      </c>
      <c r="J312">
        <v>3738840300</v>
      </c>
      <c r="K312">
        <v>472857</v>
      </c>
      <c r="L312">
        <v>6177465800</v>
      </c>
      <c r="M312">
        <v>0.174898692249781</v>
      </c>
      <c r="N312" s="1">
        <v>1.34095472814621E-6</v>
      </c>
      <c r="O312">
        <v>0.17499848624421299</v>
      </c>
      <c r="P312" s="1">
        <v>1.46944880412841E-5</v>
      </c>
    </row>
    <row r="313" spans="1:16" x14ac:dyDescent="0.25">
      <c r="A313">
        <v>0.128</v>
      </c>
      <c r="B313">
        <v>9.2179487179487101</v>
      </c>
      <c r="C313">
        <v>105489</v>
      </c>
      <c r="D313">
        <v>6.6409043611009896E-2</v>
      </c>
      <c r="E313">
        <v>0.17485904472472799</v>
      </c>
      <c r="F313">
        <v>0.176607635171975</v>
      </c>
      <c r="G313" s="1">
        <v>1.34009687691172E-6</v>
      </c>
      <c r="H313">
        <v>0.17499847247272801</v>
      </c>
      <c r="I313" s="1">
        <v>1.46859643938115E-5</v>
      </c>
      <c r="J313">
        <v>3795453300</v>
      </c>
      <c r="K313">
        <v>472857</v>
      </c>
      <c r="L313">
        <v>6177465800</v>
      </c>
      <c r="M313">
        <v>0.174898692249781</v>
      </c>
      <c r="N313" s="1">
        <v>1.34095472814621E-6</v>
      </c>
      <c r="O313">
        <v>0.17499848624421299</v>
      </c>
      <c r="P313" s="1">
        <v>1.46944880412841E-5</v>
      </c>
    </row>
    <row r="314" spans="1:16" x14ac:dyDescent="0.25">
      <c r="A314">
        <v>6.4000000000000001E-2</v>
      </c>
      <c r="B314">
        <v>9.2179487179487101</v>
      </c>
      <c r="C314">
        <v>64738</v>
      </c>
      <c r="D314">
        <v>5.7174752847368802E-2</v>
      </c>
      <c r="E314">
        <v>0.17481250544340099</v>
      </c>
      <c r="F314">
        <v>0.17656063049783499</v>
      </c>
      <c r="G314" s="1">
        <v>1.34090064640712E-6</v>
      </c>
      <c r="H314">
        <v>0.17499848264721901</v>
      </c>
      <c r="I314" s="1">
        <v>1.46920925303791E-5</v>
      </c>
      <c r="J314">
        <v>2309024400</v>
      </c>
      <c r="K314">
        <v>472857</v>
      </c>
      <c r="L314">
        <v>6177465800</v>
      </c>
      <c r="M314">
        <v>0.174898692249781</v>
      </c>
      <c r="N314" s="1">
        <v>1.34095472814621E-6</v>
      </c>
      <c r="O314">
        <v>0.17499848624421299</v>
      </c>
      <c r="P314" s="1">
        <v>1.46944880412841E-5</v>
      </c>
    </row>
    <row r="315" spans="1:16" x14ac:dyDescent="0.25">
      <c r="A315">
        <v>3.2000000000000001E-2</v>
      </c>
      <c r="B315">
        <v>9.2179487179487101</v>
      </c>
      <c r="C315">
        <v>39382</v>
      </c>
      <c r="D315">
        <v>7.4121672768843502E-2</v>
      </c>
      <c r="E315">
        <v>0.174752401919745</v>
      </c>
      <c r="F315">
        <v>0.17649992593894201</v>
      </c>
      <c r="G315" s="1">
        <v>1.33996126616686E-6</v>
      </c>
      <c r="H315">
        <v>0.17499847523922701</v>
      </c>
      <c r="I315" s="1">
        <v>1.46841944993731E-5</v>
      </c>
      <c r="J315">
        <v>1419245500</v>
      </c>
      <c r="K315">
        <v>472857</v>
      </c>
      <c r="L315">
        <v>6177465800</v>
      </c>
      <c r="M315">
        <v>0.174898692249781</v>
      </c>
      <c r="N315" s="1">
        <v>1.34095472814621E-6</v>
      </c>
      <c r="O315">
        <v>0.17499848624421299</v>
      </c>
      <c r="P315" s="1">
        <v>1.46944880412841E-5</v>
      </c>
    </row>
    <row r="316" spans="1:16" x14ac:dyDescent="0.25">
      <c r="A316">
        <v>1.6E-2</v>
      </c>
      <c r="B316">
        <v>9.2179487179487101</v>
      </c>
      <c r="C316">
        <v>39382</v>
      </c>
      <c r="D316">
        <v>7.4121672768843502E-2</v>
      </c>
      <c r="E316">
        <v>0.174752401919745</v>
      </c>
      <c r="F316">
        <v>0.17649992593894201</v>
      </c>
      <c r="G316" s="1">
        <v>1.33996126616686E-6</v>
      </c>
      <c r="H316">
        <v>0.17499847523922701</v>
      </c>
      <c r="I316" s="1">
        <v>1.46841944993731E-5</v>
      </c>
      <c r="J316">
        <v>1434226400</v>
      </c>
      <c r="K316">
        <v>472857</v>
      </c>
      <c r="L316">
        <v>6177465800</v>
      </c>
      <c r="M316">
        <v>0.174898692249781</v>
      </c>
      <c r="N316" s="1">
        <v>1.34095472814621E-6</v>
      </c>
      <c r="O316">
        <v>0.17499848624421299</v>
      </c>
      <c r="P316" s="1">
        <v>1.46944880412841E-5</v>
      </c>
    </row>
    <row r="317" spans="1:16" x14ac:dyDescent="0.25">
      <c r="A317">
        <v>8.0000000000000002E-3</v>
      </c>
      <c r="B317">
        <v>9.2179487179487101</v>
      </c>
      <c r="C317">
        <v>70989</v>
      </c>
      <c r="D317">
        <v>6.7124004255884606E-2</v>
      </c>
      <c r="E317">
        <v>0.17481002581744501</v>
      </c>
      <c r="F317">
        <v>0.17655812607561899</v>
      </c>
      <c r="G317" s="1">
        <v>1.3398704660216799E-6</v>
      </c>
      <c r="H317">
        <v>0.17499847837646099</v>
      </c>
      <c r="I317" s="1">
        <v>1.4684069142949801E-5</v>
      </c>
      <c r="J317">
        <v>2549563400</v>
      </c>
      <c r="K317">
        <v>472857</v>
      </c>
      <c r="L317">
        <v>6177465800</v>
      </c>
      <c r="M317">
        <v>0.174898692249781</v>
      </c>
      <c r="N317" s="1">
        <v>1.34095472814621E-6</v>
      </c>
      <c r="O317">
        <v>0.17499848624421299</v>
      </c>
      <c r="P317" s="1">
        <v>1.46944880412841E-5</v>
      </c>
    </row>
    <row r="318" spans="1:16" x14ac:dyDescent="0.25">
      <c r="A318">
        <v>4.0000000000000001E-3</v>
      </c>
      <c r="B318">
        <v>9.2179487179487101</v>
      </c>
      <c r="C318">
        <v>89384</v>
      </c>
      <c r="D318">
        <v>5.9628736016855102E-2</v>
      </c>
      <c r="E318">
        <v>0.17483456963189001</v>
      </c>
      <c r="F318">
        <v>0.17658291532820899</v>
      </c>
      <c r="G318" s="1">
        <v>1.34080571462247E-6</v>
      </c>
      <c r="H318">
        <v>0.17499847563875801</v>
      </c>
      <c r="I318" s="1">
        <v>1.46917502039765E-5</v>
      </c>
      <c r="J318">
        <v>3191036300</v>
      </c>
      <c r="K318">
        <v>472857</v>
      </c>
      <c r="L318">
        <v>6177465800</v>
      </c>
      <c r="M318">
        <v>0.174898692249781</v>
      </c>
      <c r="N318" s="1">
        <v>1.34095472814621E-6</v>
      </c>
      <c r="O318">
        <v>0.17499848624421299</v>
      </c>
      <c r="P318" s="1">
        <v>1.46944880412841E-5</v>
      </c>
    </row>
    <row r="319" spans="1:16" x14ac:dyDescent="0.25">
      <c r="A319">
        <v>2E-3</v>
      </c>
      <c r="B319">
        <v>9.2179487179487101</v>
      </c>
      <c r="C319">
        <v>40416</v>
      </c>
      <c r="D319">
        <v>7.2348203387454693E-2</v>
      </c>
      <c r="E319">
        <v>0.17487972287662601</v>
      </c>
      <c r="F319">
        <v>0.17662852010539301</v>
      </c>
      <c r="G319" s="1">
        <v>1.34021683373397E-6</v>
      </c>
      <c r="H319">
        <v>0.17499847966495499</v>
      </c>
      <c r="I319" s="1">
        <v>1.46801537623779E-5</v>
      </c>
      <c r="J319">
        <v>1457702800</v>
      </c>
      <c r="K319">
        <v>472857</v>
      </c>
      <c r="L319">
        <v>6177465800</v>
      </c>
      <c r="M319">
        <v>0.174898692249781</v>
      </c>
      <c r="N319" s="1">
        <v>1.34095472814621E-6</v>
      </c>
      <c r="O319">
        <v>0.17499848624421299</v>
      </c>
      <c r="P319" s="1">
        <v>1.46944880412841E-5</v>
      </c>
    </row>
    <row r="320" spans="1:16" x14ac:dyDescent="0.25">
      <c r="A320">
        <v>1E-3</v>
      </c>
      <c r="B320">
        <v>9.2179487179487101</v>
      </c>
      <c r="C320">
        <v>66026</v>
      </c>
      <c r="D320">
        <v>7.0417305876991701E-2</v>
      </c>
      <c r="E320">
        <v>0.17490137907835801</v>
      </c>
      <c r="F320">
        <v>0.176650392869141</v>
      </c>
      <c r="G320" s="1">
        <v>1.3406858013764699E-6</v>
      </c>
      <c r="H320">
        <v>0.17499848340818699</v>
      </c>
      <c r="I320" s="1">
        <v>1.4679507819246301E-5</v>
      </c>
      <c r="J320">
        <v>2362199200</v>
      </c>
      <c r="K320">
        <v>472857</v>
      </c>
      <c r="L320">
        <v>6177465800</v>
      </c>
      <c r="M320">
        <v>0.174898692249781</v>
      </c>
      <c r="N320" s="1">
        <v>1.34095472814621E-6</v>
      </c>
      <c r="O320">
        <v>0.17499848624421299</v>
      </c>
      <c r="P320" s="1">
        <v>1.46944880412841E-5</v>
      </c>
    </row>
    <row r="321" spans="1:16" x14ac:dyDescent="0.25">
      <c r="A321" s="1">
        <v>5.0000000000000001E-4</v>
      </c>
      <c r="B321">
        <v>9.2179487179487101</v>
      </c>
      <c r="C321">
        <v>80241</v>
      </c>
      <c r="D321">
        <v>6.9692495977926594E-2</v>
      </c>
      <c r="E321">
        <v>0.17479134954314601</v>
      </c>
      <c r="F321">
        <v>0.176539263038578</v>
      </c>
      <c r="G321" s="1">
        <v>1.3400118823447801E-6</v>
      </c>
      <c r="H321">
        <v>0.174998472405101</v>
      </c>
      <c r="I321" s="1">
        <v>1.46863140432656E-5</v>
      </c>
      <c r="J321">
        <v>2876476900</v>
      </c>
      <c r="K321">
        <v>472857</v>
      </c>
      <c r="L321">
        <v>6177465800</v>
      </c>
      <c r="M321">
        <v>0.174898692249781</v>
      </c>
      <c r="N321" s="1">
        <v>1.34095472814621E-6</v>
      </c>
      <c r="O321">
        <v>0.17499848624421299</v>
      </c>
      <c r="P321" s="1">
        <v>1.46944880412841E-5</v>
      </c>
    </row>
    <row r="322" spans="1:16" x14ac:dyDescent="0.25">
      <c r="A322" s="1">
        <v>2.5000000000000001E-4</v>
      </c>
      <c r="B322">
        <v>9.2179487179487101</v>
      </c>
      <c r="C322">
        <v>49446</v>
      </c>
      <c r="D322">
        <v>7.2260147911481096E-2</v>
      </c>
      <c r="E322">
        <v>0.174816398244618</v>
      </c>
      <c r="F322">
        <v>0.17656456222706399</v>
      </c>
      <c r="G322" s="1">
        <v>1.34043707611386E-6</v>
      </c>
      <c r="H322">
        <v>0.17499847572388799</v>
      </c>
      <c r="I322" s="1">
        <v>1.4689220961319601E-5</v>
      </c>
      <c r="J322">
        <v>1886250800</v>
      </c>
      <c r="K322">
        <v>472857</v>
      </c>
      <c r="L322">
        <v>6177465800</v>
      </c>
      <c r="M322">
        <v>0.174898692249781</v>
      </c>
      <c r="N322" s="1">
        <v>1.34095472814621E-6</v>
      </c>
      <c r="O322">
        <v>0.17499848624421299</v>
      </c>
      <c r="P322" s="1">
        <v>1.46944880412841E-5</v>
      </c>
    </row>
    <row r="323" spans="1:16" x14ac:dyDescent="0.25">
      <c r="A323" s="1">
        <v>1.25E-4</v>
      </c>
      <c r="B323">
        <v>9.2179487179487101</v>
      </c>
      <c r="C323">
        <v>41005</v>
      </c>
      <c r="D323">
        <v>7.16376687721276E-2</v>
      </c>
      <c r="E323">
        <v>0.174808963224411</v>
      </c>
      <c r="F323">
        <v>0.17655705285665499</v>
      </c>
      <c r="G323" s="1">
        <v>1.3399882554665499E-6</v>
      </c>
      <c r="H323">
        <v>0.17499847669561899</v>
      </c>
      <c r="I323" s="1">
        <v>1.4685847567665401E-5</v>
      </c>
      <c r="J323">
        <v>1496890600</v>
      </c>
      <c r="K323">
        <v>472857</v>
      </c>
      <c r="L323">
        <v>6177465800</v>
      </c>
      <c r="M323">
        <v>0.174898692249781</v>
      </c>
      <c r="N323" s="1">
        <v>1.34095472814621E-6</v>
      </c>
      <c r="O323">
        <v>0.17499848624421299</v>
      </c>
      <c r="P323" s="1">
        <v>1.46944880412841E-5</v>
      </c>
    </row>
    <row r="324" spans="1:16" x14ac:dyDescent="0.25">
      <c r="A324" s="1">
        <v>6.2500000000000001E-5</v>
      </c>
      <c r="B324">
        <v>9.2179487179487101</v>
      </c>
      <c r="C324">
        <v>82351</v>
      </c>
      <c r="D324">
        <v>6.9163070044772096E-2</v>
      </c>
      <c r="E324">
        <v>0.17479415275106699</v>
      </c>
      <c r="F324">
        <v>0.176542094278578</v>
      </c>
      <c r="G324" s="1">
        <v>1.34033847726255E-6</v>
      </c>
      <c r="H324">
        <v>0.17499847752383799</v>
      </c>
      <c r="I324" s="1">
        <v>1.46881524102825E-5</v>
      </c>
      <c r="J324">
        <v>2964533100</v>
      </c>
      <c r="K324">
        <v>472857</v>
      </c>
      <c r="L324">
        <v>6177465800</v>
      </c>
      <c r="M324">
        <v>0.174898692249781</v>
      </c>
      <c r="N324" s="1">
        <v>1.34095472814621E-6</v>
      </c>
      <c r="O324">
        <v>0.17499848624421299</v>
      </c>
      <c r="P324" s="1">
        <v>1.46944880412841E-5</v>
      </c>
    </row>
    <row r="325" spans="1:16" x14ac:dyDescent="0.25">
      <c r="A325" s="1">
        <v>3.1250000000000001E-5</v>
      </c>
      <c r="B325">
        <v>9.2179487179487101</v>
      </c>
      <c r="C325">
        <v>10352</v>
      </c>
      <c r="D325">
        <v>7.3120356534716602E-2</v>
      </c>
      <c r="E325">
        <v>0.17488497018885599</v>
      </c>
      <c r="F325">
        <v>0.176633819890744</v>
      </c>
      <c r="G325" s="1">
        <v>1.33991244238851E-6</v>
      </c>
      <c r="H325">
        <v>0.174998478954972</v>
      </c>
      <c r="I325" s="1">
        <v>1.46780355079029E-5</v>
      </c>
      <c r="J325">
        <v>414546100</v>
      </c>
      <c r="K325">
        <v>472857</v>
      </c>
      <c r="L325">
        <v>6177465800</v>
      </c>
      <c r="M325">
        <v>0.174898692249781</v>
      </c>
      <c r="N325" s="1">
        <v>1.34095472814621E-6</v>
      </c>
      <c r="O325">
        <v>0.17499848624421299</v>
      </c>
      <c r="P325" s="1">
        <v>1.46944880412841E-5</v>
      </c>
    </row>
    <row r="326" spans="1:16" x14ac:dyDescent="0.25">
      <c r="A326" s="1">
        <v>1.5625E-5</v>
      </c>
      <c r="B326">
        <v>9.2179487179487101</v>
      </c>
      <c r="C326">
        <v>8629</v>
      </c>
      <c r="D326">
        <v>7.36395823858218E-2</v>
      </c>
      <c r="E326">
        <v>0.174794663211781</v>
      </c>
      <c r="F326">
        <v>0.176542609843899</v>
      </c>
      <c r="G326" s="1">
        <v>1.3399012702697201E-6</v>
      </c>
      <c r="H326">
        <v>0.17499847908358299</v>
      </c>
      <c r="I326" s="1">
        <v>1.46852717019602E-5</v>
      </c>
      <c r="J326">
        <v>416316800</v>
      </c>
      <c r="K326">
        <v>472857</v>
      </c>
      <c r="L326">
        <v>6177465800</v>
      </c>
      <c r="M326">
        <v>0.174898692249781</v>
      </c>
      <c r="N326" s="1">
        <v>1.34095472814621E-6</v>
      </c>
      <c r="O326">
        <v>0.17499848624421299</v>
      </c>
      <c r="P326" s="1">
        <v>1.46944880412841E-5</v>
      </c>
    </row>
    <row r="327" spans="1:16" x14ac:dyDescent="0.25">
      <c r="A327" t="s">
        <v>0</v>
      </c>
      <c r="B327">
        <v>9.7307692307692299</v>
      </c>
      <c r="C327">
        <v>500000</v>
      </c>
      <c r="D327">
        <v>6.3300290373789897E-2</v>
      </c>
      <c r="E327">
        <v>0.16036603137007599</v>
      </c>
      <c r="F327">
        <v>0.16196969168377601</v>
      </c>
      <c r="G327" s="1">
        <v>1.68164431041395E-6</v>
      </c>
      <c r="H327">
        <v>0.17521812393654501</v>
      </c>
      <c r="I327" s="1">
        <v>1.8466322768142301E-5</v>
      </c>
      <c r="J327">
        <v>6626947900</v>
      </c>
    </row>
    <row r="328" spans="1:16" x14ac:dyDescent="0.25">
      <c r="A328">
        <v>1.024</v>
      </c>
      <c r="B328">
        <v>9.7307692307692299</v>
      </c>
      <c r="C328">
        <v>57873</v>
      </c>
      <c r="D328">
        <v>6.8088955245375601E-2</v>
      </c>
      <c r="E328">
        <v>0.17482122596171301</v>
      </c>
      <c r="F328">
        <v>0.17656943822133001</v>
      </c>
      <c r="G328" s="1">
        <v>1.1947150383440001E-6</v>
      </c>
      <c r="H328">
        <v>0.17499865485128399</v>
      </c>
      <c r="I328" s="1">
        <v>1.3820895456425199E-5</v>
      </c>
      <c r="J328">
        <v>2130627100</v>
      </c>
      <c r="K328">
        <v>500000</v>
      </c>
      <c r="L328">
        <v>6626947900</v>
      </c>
      <c r="M328">
        <v>0.16036603137007599</v>
      </c>
      <c r="N328" s="1">
        <v>1.68164431041395E-6</v>
      </c>
      <c r="O328">
        <v>0.17521812393654501</v>
      </c>
      <c r="P328" s="1">
        <v>1.8466322768142301E-5</v>
      </c>
    </row>
    <row r="329" spans="1:16" x14ac:dyDescent="0.25">
      <c r="A329">
        <v>0.51200000000000001</v>
      </c>
      <c r="B329">
        <v>9.7307692307692299</v>
      </c>
      <c r="C329">
        <v>57873</v>
      </c>
      <c r="D329">
        <v>6.8088955245375601E-2</v>
      </c>
      <c r="E329">
        <v>0.17482122596171301</v>
      </c>
      <c r="F329">
        <v>0.17656943822133001</v>
      </c>
      <c r="G329" s="1">
        <v>1.1947150383440001E-6</v>
      </c>
      <c r="H329">
        <v>0.17499865485128399</v>
      </c>
      <c r="I329" s="1">
        <v>1.3820895456425199E-5</v>
      </c>
      <c r="J329">
        <v>2073398200</v>
      </c>
      <c r="K329">
        <v>500000</v>
      </c>
      <c r="L329">
        <v>6626947900</v>
      </c>
      <c r="M329">
        <v>0.16036603137007599</v>
      </c>
      <c r="N329" s="1">
        <v>1.68164431041395E-6</v>
      </c>
      <c r="O329">
        <v>0.17521812393654501</v>
      </c>
      <c r="P329" s="1">
        <v>1.8466322768142301E-5</v>
      </c>
    </row>
    <row r="330" spans="1:16" x14ac:dyDescent="0.25">
      <c r="A330">
        <v>0.25600000000000001</v>
      </c>
      <c r="B330">
        <v>9.7307692307692299</v>
      </c>
      <c r="C330">
        <v>57873</v>
      </c>
      <c r="D330">
        <v>6.8088955245375601E-2</v>
      </c>
      <c r="E330">
        <v>0.17482122596171301</v>
      </c>
      <c r="F330">
        <v>0.17656943822133001</v>
      </c>
      <c r="G330" s="1">
        <v>1.1947150383440001E-6</v>
      </c>
      <c r="H330">
        <v>0.17499865485128399</v>
      </c>
      <c r="I330" s="1">
        <v>1.3820895456425199E-5</v>
      </c>
      <c r="J330">
        <v>2108808000</v>
      </c>
      <c r="K330">
        <v>500000</v>
      </c>
      <c r="L330">
        <v>6626947900</v>
      </c>
      <c r="M330">
        <v>0.16036603137007599</v>
      </c>
      <c r="N330" s="1">
        <v>1.68164431041395E-6</v>
      </c>
      <c r="O330">
        <v>0.17521812393654501</v>
      </c>
      <c r="P330" s="1">
        <v>1.8466322768142301E-5</v>
      </c>
    </row>
    <row r="331" spans="1:16" x14ac:dyDescent="0.25">
      <c r="A331">
        <v>0.128</v>
      </c>
      <c r="B331">
        <v>9.7307692307692299</v>
      </c>
      <c r="C331">
        <v>57873</v>
      </c>
      <c r="D331">
        <v>6.8088955245375601E-2</v>
      </c>
      <c r="E331">
        <v>0.17482122596171301</v>
      </c>
      <c r="F331">
        <v>0.17656943822133001</v>
      </c>
      <c r="G331" s="1">
        <v>1.1947150383440001E-6</v>
      </c>
      <c r="H331">
        <v>0.17499865485128399</v>
      </c>
      <c r="I331" s="1">
        <v>1.3820895456425199E-5</v>
      </c>
      <c r="J331">
        <v>2115490800</v>
      </c>
      <c r="K331">
        <v>500000</v>
      </c>
      <c r="L331">
        <v>6626947900</v>
      </c>
      <c r="M331">
        <v>0.16036603137007599</v>
      </c>
      <c r="N331" s="1">
        <v>1.68164431041395E-6</v>
      </c>
      <c r="O331">
        <v>0.17521812393654501</v>
      </c>
      <c r="P331" s="1">
        <v>1.8466322768142301E-5</v>
      </c>
    </row>
    <row r="332" spans="1:16" x14ac:dyDescent="0.25">
      <c r="A332">
        <v>6.4000000000000001E-2</v>
      </c>
      <c r="B332">
        <v>9.7307692307692299</v>
      </c>
      <c r="C332">
        <v>97886</v>
      </c>
      <c r="D332">
        <v>6.6913759711724502E-2</v>
      </c>
      <c r="E332">
        <v>0.174837483038915</v>
      </c>
      <c r="F332">
        <v>0.176585857869304</v>
      </c>
      <c r="G332" s="1">
        <v>1.1942168351985999E-6</v>
      </c>
      <c r="H332">
        <v>0.17499865113659399</v>
      </c>
      <c r="I332" s="1">
        <v>1.38128703813602E-5</v>
      </c>
      <c r="J332">
        <v>3525945400</v>
      </c>
      <c r="K332">
        <v>500000</v>
      </c>
      <c r="L332">
        <v>6626947900</v>
      </c>
      <c r="M332">
        <v>0.16036603137007599</v>
      </c>
      <c r="N332" s="1">
        <v>1.68164431041395E-6</v>
      </c>
      <c r="O332">
        <v>0.17521812393654501</v>
      </c>
      <c r="P332" s="1">
        <v>1.8466322768142301E-5</v>
      </c>
    </row>
    <row r="333" spans="1:16" x14ac:dyDescent="0.25">
      <c r="A333">
        <v>3.2000000000000001E-2</v>
      </c>
      <c r="B333">
        <v>9.7307692307692299</v>
      </c>
      <c r="C333">
        <v>70215</v>
      </c>
      <c r="D333">
        <v>6.8934961551434706E-2</v>
      </c>
      <c r="E333">
        <v>0.17482806790866601</v>
      </c>
      <c r="F333">
        <v>0.17657634858775201</v>
      </c>
      <c r="G333" s="1">
        <v>1.1955312254063801E-6</v>
      </c>
      <c r="H333">
        <v>0.17499865192838099</v>
      </c>
      <c r="I333" s="1">
        <v>1.3815029510021401E-5</v>
      </c>
      <c r="J333">
        <v>2668409100</v>
      </c>
      <c r="K333">
        <v>500000</v>
      </c>
      <c r="L333">
        <v>6626947900</v>
      </c>
      <c r="M333">
        <v>0.16036603137007599</v>
      </c>
      <c r="N333" s="1">
        <v>1.68164431041395E-6</v>
      </c>
      <c r="O333">
        <v>0.17521812393654501</v>
      </c>
      <c r="P333" s="1">
        <v>1.8466322768142301E-5</v>
      </c>
    </row>
    <row r="334" spans="1:16" x14ac:dyDescent="0.25">
      <c r="A334">
        <v>1.6E-2</v>
      </c>
      <c r="B334">
        <v>9.7307692307692299</v>
      </c>
      <c r="C334">
        <v>70215</v>
      </c>
      <c r="D334">
        <v>6.8934961551434706E-2</v>
      </c>
      <c r="E334">
        <v>0.17482806790866601</v>
      </c>
      <c r="F334">
        <v>0.17657634858775201</v>
      </c>
      <c r="G334" s="1">
        <v>1.1955312254063801E-6</v>
      </c>
      <c r="H334">
        <v>0.17499865192838099</v>
      </c>
      <c r="I334" s="1">
        <v>1.3815029510021401E-5</v>
      </c>
      <c r="J334">
        <v>2629550000</v>
      </c>
      <c r="K334">
        <v>500000</v>
      </c>
      <c r="L334">
        <v>6626947900</v>
      </c>
      <c r="M334">
        <v>0.16036603137007599</v>
      </c>
      <c r="N334" s="1">
        <v>1.68164431041395E-6</v>
      </c>
      <c r="O334">
        <v>0.17521812393654501</v>
      </c>
      <c r="P334" s="1">
        <v>1.8466322768142301E-5</v>
      </c>
    </row>
    <row r="335" spans="1:16" x14ac:dyDescent="0.25">
      <c r="A335">
        <v>8.0000000000000002E-3</v>
      </c>
      <c r="B335">
        <v>9.7307692307692299</v>
      </c>
      <c r="C335">
        <v>56864</v>
      </c>
      <c r="D335">
        <v>6.9486662381352607E-2</v>
      </c>
      <c r="E335">
        <v>0.174764176420794</v>
      </c>
      <c r="F335">
        <v>0.176511818185002</v>
      </c>
      <c r="G335" s="1">
        <v>1.1944435784339001E-6</v>
      </c>
      <c r="H335">
        <v>0.17499864693276301</v>
      </c>
      <c r="I335" s="1">
        <v>1.3815218647984899E-5</v>
      </c>
      <c r="J335">
        <v>2045115200</v>
      </c>
      <c r="K335">
        <v>500000</v>
      </c>
      <c r="L335">
        <v>6626947900</v>
      </c>
      <c r="M335">
        <v>0.16036603137007599</v>
      </c>
      <c r="N335" s="1">
        <v>1.68164431041395E-6</v>
      </c>
      <c r="O335">
        <v>0.17521812393654501</v>
      </c>
      <c r="P335" s="1">
        <v>1.8466322768142301E-5</v>
      </c>
    </row>
    <row r="336" spans="1:16" x14ac:dyDescent="0.25">
      <c r="A336">
        <v>4.0000000000000001E-3</v>
      </c>
      <c r="B336">
        <v>9.7307692307692299</v>
      </c>
      <c r="C336">
        <v>80386</v>
      </c>
      <c r="D336">
        <v>6.8779786354740496E-2</v>
      </c>
      <c r="E336">
        <v>0.17479856731315599</v>
      </c>
      <c r="F336">
        <v>0.17654655298628799</v>
      </c>
      <c r="G336" s="1">
        <v>1.194704514762E-6</v>
      </c>
      <c r="H336">
        <v>0.17499864824366401</v>
      </c>
      <c r="I336" s="1">
        <v>1.3818169604560401E-5</v>
      </c>
      <c r="J336">
        <v>2904157100</v>
      </c>
      <c r="K336">
        <v>500000</v>
      </c>
      <c r="L336">
        <v>6626947900</v>
      </c>
      <c r="M336">
        <v>0.16036603137007599</v>
      </c>
      <c r="N336" s="1">
        <v>1.68164431041395E-6</v>
      </c>
      <c r="O336">
        <v>0.17521812393654501</v>
      </c>
      <c r="P336" s="1">
        <v>1.8466322768142301E-5</v>
      </c>
    </row>
    <row r="337" spans="1:16" x14ac:dyDescent="0.25">
      <c r="A337">
        <v>2E-3</v>
      </c>
      <c r="B337">
        <v>9.7307692307692299</v>
      </c>
      <c r="C337">
        <v>48108</v>
      </c>
      <c r="D337">
        <v>6.4389919988298003E-2</v>
      </c>
      <c r="E337">
        <v>0.17478347903734401</v>
      </c>
      <c r="F337">
        <v>0.176531313827717</v>
      </c>
      <c r="G337" s="1">
        <v>1.194970602858E-6</v>
      </c>
      <c r="H337">
        <v>0.174998650870508</v>
      </c>
      <c r="I337" s="1">
        <v>1.3826410378573799E-5</v>
      </c>
      <c r="J337">
        <v>1750244700</v>
      </c>
      <c r="K337">
        <v>500000</v>
      </c>
      <c r="L337">
        <v>6626947900</v>
      </c>
      <c r="M337">
        <v>0.16036603137007599</v>
      </c>
      <c r="N337" s="1">
        <v>1.68164431041395E-6</v>
      </c>
      <c r="O337">
        <v>0.17521812393654501</v>
      </c>
      <c r="P337" s="1">
        <v>1.8466322768142301E-5</v>
      </c>
    </row>
    <row r="338" spans="1:16" x14ac:dyDescent="0.25">
      <c r="A338">
        <v>1E-3</v>
      </c>
      <c r="B338">
        <v>9.7307692307692299</v>
      </c>
      <c r="C338">
        <v>99146</v>
      </c>
      <c r="D338">
        <v>6.7336972085752095E-2</v>
      </c>
      <c r="E338">
        <v>0.17481186673326299</v>
      </c>
      <c r="F338">
        <v>0.176559985400595</v>
      </c>
      <c r="G338" s="1">
        <v>1.1951646852748001E-6</v>
      </c>
      <c r="H338">
        <v>0.174998652860127</v>
      </c>
      <c r="I338" s="1">
        <v>1.38246498089961E-5</v>
      </c>
      <c r="J338">
        <v>3585303200</v>
      </c>
      <c r="K338">
        <v>500000</v>
      </c>
      <c r="L338">
        <v>6626947900</v>
      </c>
      <c r="M338">
        <v>0.16036603137007599</v>
      </c>
      <c r="N338" s="1">
        <v>1.68164431041395E-6</v>
      </c>
      <c r="O338">
        <v>0.17521812393654501</v>
      </c>
      <c r="P338" s="1">
        <v>1.8466322768142301E-5</v>
      </c>
    </row>
    <row r="339" spans="1:16" x14ac:dyDescent="0.25">
      <c r="A339" s="1">
        <v>5.0000000000000001E-4</v>
      </c>
      <c r="B339">
        <v>9.7307692307692299</v>
      </c>
      <c r="C339">
        <v>81460</v>
      </c>
      <c r="D339">
        <v>6.9461909698897997E-2</v>
      </c>
      <c r="E339">
        <v>0.17485015215865399</v>
      </c>
      <c r="F339">
        <v>0.176598653680241</v>
      </c>
      <c r="G339" s="1">
        <v>1.19496231920646E-6</v>
      </c>
      <c r="H339">
        <v>0.174998648077344</v>
      </c>
      <c r="I339" s="1">
        <v>1.3818922342520299E-5</v>
      </c>
      <c r="J339">
        <v>2944043100</v>
      </c>
      <c r="K339">
        <v>500000</v>
      </c>
      <c r="L339">
        <v>6626947900</v>
      </c>
      <c r="M339">
        <v>0.16036603137007599</v>
      </c>
      <c r="N339" s="1">
        <v>1.68164431041395E-6</v>
      </c>
      <c r="O339">
        <v>0.17521812393654501</v>
      </c>
      <c r="P339" s="1">
        <v>1.8466322768142301E-5</v>
      </c>
    </row>
    <row r="340" spans="1:16" x14ac:dyDescent="0.25">
      <c r="A340" s="1">
        <v>2.5000000000000001E-4</v>
      </c>
      <c r="B340">
        <v>9.7307692307692299</v>
      </c>
      <c r="C340">
        <v>86391</v>
      </c>
      <c r="D340">
        <v>6.9971100803307998E-2</v>
      </c>
      <c r="E340">
        <v>0.174778825478003</v>
      </c>
      <c r="F340">
        <v>0.176526613732783</v>
      </c>
      <c r="G340" s="1">
        <v>1.1945597797602401E-6</v>
      </c>
      <c r="H340">
        <v>0.17499865049705199</v>
      </c>
      <c r="I340" s="1">
        <v>1.3820117653318701E-5</v>
      </c>
      <c r="J340">
        <v>3091923000</v>
      </c>
      <c r="K340">
        <v>500000</v>
      </c>
      <c r="L340">
        <v>6626947900</v>
      </c>
      <c r="M340">
        <v>0.16036603137007599</v>
      </c>
      <c r="N340" s="1">
        <v>1.68164431041395E-6</v>
      </c>
      <c r="O340">
        <v>0.17521812393654501</v>
      </c>
      <c r="P340" s="1">
        <v>1.8466322768142301E-5</v>
      </c>
    </row>
    <row r="341" spans="1:16" x14ac:dyDescent="0.25">
      <c r="A341" s="1">
        <v>1.25E-4</v>
      </c>
      <c r="B341">
        <v>9.7307692307692299</v>
      </c>
      <c r="C341">
        <v>86442</v>
      </c>
      <c r="D341">
        <v>6.9598256198414699E-2</v>
      </c>
      <c r="E341">
        <v>0.17480213575133899</v>
      </c>
      <c r="F341">
        <v>0.176550157108853</v>
      </c>
      <c r="G341" s="1">
        <v>1.1948637740899399E-6</v>
      </c>
      <c r="H341">
        <v>0.174998649830407</v>
      </c>
      <c r="I341" s="1">
        <v>1.3812944273092001E-5</v>
      </c>
      <c r="J341">
        <v>3157916300</v>
      </c>
      <c r="K341">
        <v>500000</v>
      </c>
      <c r="L341">
        <v>6626947900</v>
      </c>
      <c r="M341">
        <v>0.16036603137007599</v>
      </c>
      <c r="N341" s="1">
        <v>1.68164431041395E-6</v>
      </c>
      <c r="O341">
        <v>0.17521812393654501</v>
      </c>
      <c r="P341" s="1">
        <v>1.8466322768142301E-5</v>
      </c>
    </row>
    <row r="342" spans="1:16" x14ac:dyDescent="0.25">
      <c r="A342" s="1">
        <v>6.2500000000000001E-5</v>
      </c>
      <c r="B342">
        <v>9.7307692307692299</v>
      </c>
      <c r="C342">
        <v>105557</v>
      </c>
      <c r="D342">
        <v>6.7375712848983804E-2</v>
      </c>
      <c r="E342">
        <v>0.17483192863307301</v>
      </c>
      <c r="F342">
        <v>0.17658024791940399</v>
      </c>
      <c r="G342" s="1">
        <v>1.1935621362924E-6</v>
      </c>
      <c r="H342">
        <v>0.17499864840936899</v>
      </c>
      <c r="I342" s="1">
        <v>1.38163383953384E-5</v>
      </c>
      <c r="J342">
        <v>3758677900</v>
      </c>
      <c r="K342">
        <v>500000</v>
      </c>
      <c r="L342">
        <v>6626947900</v>
      </c>
      <c r="M342">
        <v>0.16036603137007599</v>
      </c>
      <c r="N342" s="1">
        <v>1.68164431041395E-6</v>
      </c>
      <c r="O342">
        <v>0.17521812393654501</v>
      </c>
      <c r="P342" s="1">
        <v>1.8466322768142301E-5</v>
      </c>
    </row>
    <row r="343" spans="1:16" x14ac:dyDescent="0.25">
      <c r="A343" s="1">
        <v>3.1250000000000001E-5</v>
      </c>
      <c r="B343">
        <v>9.7307692307692299</v>
      </c>
      <c r="C343">
        <v>11446</v>
      </c>
      <c r="D343">
        <v>0.113714495000828</v>
      </c>
      <c r="E343">
        <v>0.174803206591507</v>
      </c>
      <c r="F343">
        <v>0.176551238657422</v>
      </c>
      <c r="G343" s="1">
        <v>1.19441277451892E-6</v>
      </c>
      <c r="H343">
        <v>0.17499864363694601</v>
      </c>
      <c r="I343" s="1">
        <v>1.3822275218013001E-5</v>
      </c>
      <c r="J343">
        <v>448716500</v>
      </c>
      <c r="K343">
        <v>500000</v>
      </c>
      <c r="L343">
        <v>6626947900</v>
      </c>
      <c r="M343">
        <v>0.16036603137007599</v>
      </c>
      <c r="N343" s="1">
        <v>1.68164431041395E-6</v>
      </c>
      <c r="O343">
        <v>0.17521812393654501</v>
      </c>
      <c r="P343" s="1">
        <v>1.8466322768142301E-5</v>
      </c>
    </row>
    <row r="344" spans="1:16" x14ac:dyDescent="0.25">
      <c r="A344" s="1">
        <v>1.5625E-5</v>
      </c>
      <c r="B344">
        <v>9.7307692307692299</v>
      </c>
      <c r="C344">
        <v>8241</v>
      </c>
      <c r="D344">
        <v>7.4608888566782203E-2</v>
      </c>
      <c r="E344">
        <v>0.17477298474302</v>
      </c>
      <c r="F344">
        <v>0.17652071459044999</v>
      </c>
      <c r="G344" s="1">
        <v>1.19469468623512E-6</v>
      </c>
      <c r="H344">
        <v>0.17499865178809901</v>
      </c>
      <c r="I344" s="1">
        <v>1.3818878423766999E-5</v>
      </c>
      <c r="J344">
        <v>413402700</v>
      </c>
      <c r="K344">
        <v>500000</v>
      </c>
      <c r="L344">
        <v>6626947900</v>
      </c>
      <c r="M344">
        <v>0.16036603137007599</v>
      </c>
      <c r="N344" s="1">
        <v>1.68164431041395E-6</v>
      </c>
      <c r="O344">
        <v>0.17521812393654501</v>
      </c>
      <c r="P344" s="1">
        <v>1.8466322768142301E-5</v>
      </c>
    </row>
    <row r="345" spans="1:16" x14ac:dyDescent="0.25">
      <c r="A345" t="s">
        <v>0</v>
      </c>
      <c r="B345">
        <v>10.2435897435897</v>
      </c>
      <c r="C345">
        <v>500000</v>
      </c>
      <c r="D345">
        <v>6.3283193820184505E-2</v>
      </c>
      <c r="E345">
        <v>0.15979408804897099</v>
      </c>
      <c r="F345">
        <v>0.16139202892946</v>
      </c>
      <c r="G345" s="1">
        <v>1.52067331649075E-6</v>
      </c>
      <c r="H345">
        <v>0.17594987088383801</v>
      </c>
      <c r="I345" s="1">
        <v>1.7369211237645701E-5</v>
      </c>
      <c r="J345">
        <v>6637705500</v>
      </c>
    </row>
    <row r="346" spans="1:16" x14ac:dyDescent="0.25">
      <c r="A346">
        <v>1.024</v>
      </c>
      <c r="B346">
        <v>10.2435897435897</v>
      </c>
      <c r="C346">
        <v>64212</v>
      </c>
      <c r="D346">
        <v>7.1973429876914394E-2</v>
      </c>
      <c r="E346">
        <v>0.174855699063066</v>
      </c>
      <c r="F346">
        <v>0.17660425605369601</v>
      </c>
      <c r="G346" s="1">
        <v>1.06838898900063E-6</v>
      </c>
      <c r="H346">
        <v>0.174998807560103</v>
      </c>
      <c r="I346" s="1">
        <v>1.2996807735128001E-5</v>
      </c>
      <c r="J346">
        <v>2369217500</v>
      </c>
      <c r="K346">
        <v>500000</v>
      </c>
      <c r="L346">
        <v>6637705500</v>
      </c>
      <c r="M346">
        <v>0.15979408804897099</v>
      </c>
      <c r="N346" s="1">
        <v>1.52067331649075E-6</v>
      </c>
      <c r="O346">
        <v>0.17594987088383801</v>
      </c>
      <c r="P346" s="1">
        <v>1.7369211237645701E-5</v>
      </c>
    </row>
    <row r="347" spans="1:16" x14ac:dyDescent="0.25">
      <c r="A347">
        <v>0.51200000000000001</v>
      </c>
      <c r="B347">
        <v>10.2435897435897</v>
      </c>
      <c r="C347">
        <v>64212</v>
      </c>
      <c r="D347">
        <v>7.1973429876914394E-2</v>
      </c>
      <c r="E347">
        <v>0.174855699063066</v>
      </c>
      <c r="F347">
        <v>0.17660425605369601</v>
      </c>
      <c r="G347" s="1">
        <v>1.06838898900063E-6</v>
      </c>
      <c r="H347">
        <v>0.174998807560103</v>
      </c>
      <c r="I347" s="1">
        <v>1.2996807735128001E-5</v>
      </c>
      <c r="J347">
        <v>2330619500</v>
      </c>
      <c r="K347">
        <v>500000</v>
      </c>
      <c r="L347">
        <v>6637705500</v>
      </c>
      <c r="M347">
        <v>0.15979408804897099</v>
      </c>
      <c r="N347" s="1">
        <v>1.52067331649075E-6</v>
      </c>
      <c r="O347">
        <v>0.17594987088383801</v>
      </c>
      <c r="P347" s="1">
        <v>1.7369211237645701E-5</v>
      </c>
    </row>
    <row r="348" spans="1:16" x14ac:dyDescent="0.25">
      <c r="A348">
        <v>0.25600000000000001</v>
      </c>
      <c r="B348">
        <v>10.2435897435897</v>
      </c>
      <c r="C348">
        <v>64212</v>
      </c>
      <c r="D348">
        <v>7.1973429876914394E-2</v>
      </c>
      <c r="E348">
        <v>0.174855699063066</v>
      </c>
      <c r="F348">
        <v>0.17660425605369601</v>
      </c>
      <c r="G348" s="1">
        <v>1.06838898900063E-6</v>
      </c>
      <c r="H348">
        <v>0.174998807560103</v>
      </c>
      <c r="I348" s="1">
        <v>1.2996807735128001E-5</v>
      </c>
      <c r="J348">
        <v>2294100300</v>
      </c>
      <c r="K348">
        <v>500000</v>
      </c>
      <c r="L348">
        <v>6637705500</v>
      </c>
      <c r="M348">
        <v>0.15979408804897099</v>
      </c>
      <c r="N348" s="1">
        <v>1.52067331649075E-6</v>
      </c>
      <c r="O348">
        <v>0.17594987088383801</v>
      </c>
      <c r="P348" s="1">
        <v>1.7369211237645701E-5</v>
      </c>
    </row>
    <row r="349" spans="1:16" x14ac:dyDescent="0.25">
      <c r="A349">
        <v>0.128</v>
      </c>
      <c r="B349">
        <v>10.2435897435897</v>
      </c>
      <c r="C349">
        <v>64212</v>
      </c>
      <c r="D349">
        <v>7.1973429876914394E-2</v>
      </c>
      <c r="E349">
        <v>0.174855699063066</v>
      </c>
      <c r="F349">
        <v>0.17660425605369601</v>
      </c>
      <c r="G349" s="1">
        <v>1.06838898900063E-6</v>
      </c>
      <c r="H349">
        <v>0.174998807560103</v>
      </c>
      <c r="I349" s="1">
        <v>1.2996807735128001E-5</v>
      </c>
      <c r="J349">
        <v>2311407200</v>
      </c>
      <c r="K349">
        <v>500000</v>
      </c>
      <c r="L349">
        <v>6637705500</v>
      </c>
      <c r="M349">
        <v>0.15979408804897099</v>
      </c>
      <c r="N349" s="1">
        <v>1.52067331649075E-6</v>
      </c>
      <c r="O349">
        <v>0.17594987088383801</v>
      </c>
      <c r="P349" s="1">
        <v>1.7369211237645701E-5</v>
      </c>
    </row>
    <row r="350" spans="1:16" x14ac:dyDescent="0.25">
      <c r="A350">
        <v>6.4000000000000001E-2</v>
      </c>
      <c r="B350">
        <v>10.2435897435897</v>
      </c>
      <c r="C350">
        <v>64212</v>
      </c>
      <c r="D350">
        <v>7.1973429876914394E-2</v>
      </c>
      <c r="E350">
        <v>0.174855699063066</v>
      </c>
      <c r="F350">
        <v>0.17660425605369601</v>
      </c>
      <c r="G350" s="1">
        <v>1.06838898900063E-6</v>
      </c>
      <c r="H350">
        <v>0.174998807560103</v>
      </c>
      <c r="I350" s="1">
        <v>1.2996807735128001E-5</v>
      </c>
      <c r="J350">
        <v>2301475500</v>
      </c>
      <c r="K350">
        <v>500000</v>
      </c>
      <c r="L350">
        <v>6637705500</v>
      </c>
      <c r="M350">
        <v>0.15979408804897099</v>
      </c>
      <c r="N350" s="1">
        <v>1.52067331649075E-6</v>
      </c>
      <c r="O350">
        <v>0.17594987088383801</v>
      </c>
      <c r="P350" s="1">
        <v>1.7369211237645701E-5</v>
      </c>
    </row>
    <row r="351" spans="1:16" x14ac:dyDescent="0.25">
      <c r="A351">
        <v>3.2000000000000001E-2</v>
      </c>
      <c r="B351">
        <v>10.2435897435897</v>
      </c>
      <c r="C351">
        <v>129849</v>
      </c>
      <c r="D351">
        <v>6.6056343619309704E-2</v>
      </c>
      <c r="E351">
        <v>0.174778817863462</v>
      </c>
      <c r="F351">
        <v>0.176526606042097</v>
      </c>
      <c r="G351" s="1">
        <v>1.0682582072263301E-6</v>
      </c>
      <c r="H351">
        <v>0.17499879964347201</v>
      </c>
      <c r="I351" s="1">
        <v>1.3006326802942799E-5</v>
      </c>
      <c r="J351">
        <v>4665684800</v>
      </c>
      <c r="K351">
        <v>500000</v>
      </c>
      <c r="L351">
        <v>6637705500</v>
      </c>
      <c r="M351">
        <v>0.15979408804897099</v>
      </c>
      <c r="N351" s="1">
        <v>1.52067331649075E-6</v>
      </c>
      <c r="O351">
        <v>0.17594987088383801</v>
      </c>
      <c r="P351" s="1">
        <v>1.7369211237645701E-5</v>
      </c>
    </row>
    <row r="352" spans="1:16" x14ac:dyDescent="0.25">
      <c r="A352">
        <v>1.6E-2</v>
      </c>
      <c r="B352">
        <v>10.2435897435897</v>
      </c>
      <c r="C352">
        <v>129849</v>
      </c>
      <c r="D352">
        <v>6.6056343619309704E-2</v>
      </c>
      <c r="E352">
        <v>0.174778817863462</v>
      </c>
      <c r="F352">
        <v>0.176526606042097</v>
      </c>
      <c r="G352" s="1">
        <v>1.0682582072263301E-6</v>
      </c>
      <c r="H352">
        <v>0.17499879964347201</v>
      </c>
      <c r="I352" s="1">
        <v>1.3006326802942799E-5</v>
      </c>
      <c r="J352">
        <v>4648088800</v>
      </c>
      <c r="K352">
        <v>500000</v>
      </c>
      <c r="L352">
        <v>6637705500</v>
      </c>
      <c r="M352">
        <v>0.15979408804897099</v>
      </c>
      <c r="N352" s="1">
        <v>1.52067331649075E-6</v>
      </c>
      <c r="O352">
        <v>0.17594987088383801</v>
      </c>
      <c r="P352" s="1">
        <v>1.7369211237645701E-5</v>
      </c>
    </row>
    <row r="353" spans="1:16" x14ac:dyDescent="0.25">
      <c r="A353">
        <v>8.0000000000000002E-3</v>
      </c>
      <c r="B353">
        <v>10.2435897435897</v>
      </c>
      <c r="C353">
        <v>57689</v>
      </c>
      <c r="D353">
        <v>7.0780111868178397E-2</v>
      </c>
      <c r="E353">
        <v>0.17484306693573101</v>
      </c>
      <c r="F353">
        <v>0.17659149760508799</v>
      </c>
      <c r="G353" s="1">
        <v>1.06812905165121E-6</v>
      </c>
      <c r="H353">
        <v>0.17499880337212601</v>
      </c>
      <c r="I353" s="1">
        <v>1.29974599771994E-5</v>
      </c>
      <c r="J353">
        <v>2124210900</v>
      </c>
      <c r="K353">
        <v>500000</v>
      </c>
      <c r="L353">
        <v>6637705500</v>
      </c>
      <c r="M353">
        <v>0.15979408804897099</v>
      </c>
      <c r="N353" s="1">
        <v>1.52067331649075E-6</v>
      </c>
      <c r="O353">
        <v>0.17594987088383801</v>
      </c>
      <c r="P353" s="1">
        <v>1.7369211237645701E-5</v>
      </c>
    </row>
    <row r="354" spans="1:16" x14ac:dyDescent="0.25">
      <c r="A354">
        <v>4.0000000000000001E-3</v>
      </c>
      <c r="B354">
        <v>10.2435897435897</v>
      </c>
      <c r="C354">
        <v>95204</v>
      </c>
      <c r="D354">
        <v>6.9604582199394305E-2</v>
      </c>
      <c r="E354">
        <v>0.17481607151119599</v>
      </c>
      <c r="F354">
        <v>0.17656423222630799</v>
      </c>
      <c r="G354" s="1">
        <v>1.06862731380497E-6</v>
      </c>
      <c r="H354">
        <v>0.17499879612990399</v>
      </c>
      <c r="I354" s="1">
        <v>1.3002521118318501E-5</v>
      </c>
      <c r="J354">
        <v>3608043400</v>
      </c>
      <c r="K354">
        <v>500000</v>
      </c>
      <c r="L354">
        <v>6637705500</v>
      </c>
      <c r="M354">
        <v>0.15979408804897099</v>
      </c>
      <c r="N354" s="1">
        <v>1.52067331649075E-6</v>
      </c>
      <c r="O354">
        <v>0.17594987088383801</v>
      </c>
      <c r="P354" s="1">
        <v>1.7369211237645701E-5</v>
      </c>
    </row>
    <row r="355" spans="1:16" x14ac:dyDescent="0.25">
      <c r="A355">
        <v>2E-3</v>
      </c>
      <c r="B355">
        <v>10.2435897435897</v>
      </c>
      <c r="C355">
        <v>36568</v>
      </c>
      <c r="D355">
        <v>7.0772113441070303E-2</v>
      </c>
      <c r="E355">
        <v>0.17480571749165399</v>
      </c>
      <c r="F355">
        <v>0.17655377466656999</v>
      </c>
      <c r="G355" s="1">
        <v>1.0679422304815601E-6</v>
      </c>
      <c r="H355">
        <v>0.174998802255798</v>
      </c>
      <c r="I355" s="1">
        <v>1.3003847039018701E-5</v>
      </c>
      <c r="J355">
        <v>1360073700</v>
      </c>
      <c r="K355">
        <v>500000</v>
      </c>
      <c r="L355">
        <v>6637705500</v>
      </c>
      <c r="M355">
        <v>0.15979408804897099</v>
      </c>
      <c r="N355" s="1">
        <v>1.52067331649075E-6</v>
      </c>
      <c r="O355">
        <v>0.17594987088383801</v>
      </c>
      <c r="P355" s="1">
        <v>1.7369211237645701E-5</v>
      </c>
    </row>
    <row r="356" spans="1:16" x14ac:dyDescent="0.25">
      <c r="A356">
        <v>1E-3</v>
      </c>
      <c r="B356">
        <v>10.2435897435897</v>
      </c>
      <c r="C356">
        <v>50112</v>
      </c>
      <c r="D356">
        <v>7.1365926534941906E-2</v>
      </c>
      <c r="E356">
        <v>0.17479618080967399</v>
      </c>
      <c r="F356">
        <v>0.17654414261777099</v>
      </c>
      <c r="G356" s="1">
        <v>1.06757043033534E-6</v>
      </c>
      <c r="H356">
        <v>0.17499879864383699</v>
      </c>
      <c r="I356" s="1">
        <v>1.30033050084005E-5</v>
      </c>
      <c r="J356">
        <v>2041429800</v>
      </c>
      <c r="K356">
        <v>500000</v>
      </c>
      <c r="L356">
        <v>6637705500</v>
      </c>
      <c r="M356">
        <v>0.15979408804897099</v>
      </c>
      <c r="N356" s="1">
        <v>1.52067331649075E-6</v>
      </c>
      <c r="O356">
        <v>0.17594987088383801</v>
      </c>
      <c r="P356" s="1">
        <v>1.7369211237645701E-5</v>
      </c>
    </row>
    <row r="357" spans="1:16" x14ac:dyDescent="0.25">
      <c r="A357" s="1">
        <v>5.0000000000000001E-4</v>
      </c>
      <c r="B357">
        <v>10.2435897435897</v>
      </c>
      <c r="C357">
        <v>38943</v>
      </c>
      <c r="D357">
        <v>7.1918864902268606E-2</v>
      </c>
      <c r="E357">
        <v>0.17483223204461801</v>
      </c>
      <c r="F357">
        <v>0.17658055436506501</v>
      </c>
      <c r="G357" s="1">
        <v>1.0691451838296101E-6</v>
      </c>
      <c r="H357">
        <v>0.17499880027690901</v>
      </c>
      <c r="I357" s="1">
        <v>1.30074662240229E-5</v>
      </c>
      <c r="J357">
        <v>1434590100</v>
      </c>
      <c r="K357">
        <v>500000</v>
      </c>
      <c r="L357">
        <v>6637705500</v>
      </c>
      <c r="M357">
        <v>0.15979408804897099</v>
      </c>
      <c r="N357" s="1">
        <v>1.52067331649075E-6</v>
      </c>
      <c r="O357">
        <v>0.17594987088383801</v>
      </c>
      <c r="P357" s="1">
        <v>1.7369211237645701E-5</v>
      </c>
    </row>
    <row r="358" spans="1:16" x14ac:dyDescent="0.25">
      <c r="A358" s="1">
        <v>2.5000000000000001E-4</v>
      </c>
      <c r="B358">
        <v>10.2435897435897</v>
      </c>
      <c r="C358">
        <v>85037</v>
      </c>
      <c r="D358">
        <v>7.1475466628085002E-2</v>
      </c>
      <c r="E358">
        <v>0.174793560761272</v>
      </c>
      <c r="F358">
        <v>0.176541496368884</v>
      </c>
      <c r="G358" s="1">
        <v>1.0676588004243599E-6</v>
      </c>
      <c r="H358">
        <v>0.17499879677673699</v>
      </c>
      <c r="I358" s="1">
        <v>1.3005644611782301E-5</v>
      </c>
      <c r="J358">
        <v>3070373600</v>
      </c>
      <c r="K358">
        <v>500000</v>
      </c>
      <c r="L358">
        <v>6637705500</v>
      </c>
      <c r="M358">
        <v>0.15979408804897099</v>
      </c>
      <c r="N358" s="1">
        <v>1.52067331649075E-6</v>
      </c>
      <c r="O358">
        <v>0.17594987088383801</v>
      </c>
      <c r="P358" s="1">
        <v>1.7369211237645701E-5</v>
      </c>
    </row>
    <row r="359" spans="1:16" x14ac:dyDescent="0.25">
      <c r="A359" s="1">
        <v>1.25E-4</v>
      </c>
      <c r="B359">
        <v>10.2435897435897</v>
      </c>
      <c r="C359">
        <v>104858</v>
      </c>
      <c r="D359">
        <v>7.0241167429874796E-2</v>
      </c>
      <c r="E359">
        <v>0.174790684314824</v>
      </c>
      <c r="F359">
        <v>0.17653859115797199</v>
      </c>
      <c r="G359" s="1">
        <v>1.06815453870812E-6</v>
      </c>
      <c r="H359">
        <v>0.17499879843503999</v>
      </c>
      <c r="I359" s="1">
        <v>1.29997220252678E-5</v>
      </c>
      <c r="J359">
        <v>3798077000</v>
      </c>
      <c r="K359">
        <v>500000</v>
      </c>
      <c r="L359">
        <v>6637705500</v>
      </c>
      <c r="M359">
        <v>0.15979408804897099</v>
      </c>
      <c r="N359" s="1">
        <v>1.52067331649075E-6</v>
      </c>
      <c r="O359">
        <v>0.17594987088383801</v>
      </c>
      <c r="P359" s="1">
        <v>1.7369211237645701E-5</v>
      </c>
    </row>
    <row r="360" spans="1:16" x14ac:dyDescent="0.25">
      <c r="A360" s="1">
        <v>6.2500000000000001E-5</v>
      </c>
      <c r="B360">
        <v>10.2435897435897</v>
      </c>
      <c r="C360">
        <v>30861</v>
      </c>
      <c r="D360">
        <v>7.3064667674809194E-2</v>
      </c>
      <c r="E360">
        <v>0.17485653810519</v>
      </c>
      <c r="F360">
        <v>0.176605103486242</v>
      </c>
      <c r="G360" s="1">
        <v>1.0686363602352401E-6</v>
      </c>
      <c r="H360">
        <v>0.17499880536298801</v>
      </c>
      <c r="I360" s="1">
        <v>1.3008168847036501E-5</v>
      </c>
      <c r="J360">
        <v>1129612700</v>
      </c>
      <c r="K360">
        <v>500000</v>
      </c>
      <c r="L360">
        <v>6637705500</v>
      </c>
      <c r="M360">
        <v>0.15979408804897099</v>
      </c>
      <c r="N360" s="1">
        <v>1.52067331649075E-6</v>
      </c>
      <c r="O360">
        <v>0.17594987088383801</v>
      </c>
      <c r="P360" s="1">
        <v>1.7369211237645701E-5</v>
      </c>
    </row>
    <row r="361" spans="1:16" x14ac:dyDescent="0.25">
      <c r="A361" s="1">
        <v>3.1250000000000001E-5</v>
      </c>
      <c r="B361">
        <v>10.2435897435897</v>
      </c>
      <c r="C361">
        <v>7607</v>
      </c>
      <c r="D361">
        <v>7.4621714403422704E-2</v>
      </c>
      <c r="E361">
        <v>0.174807116957863</v>
      </c>
      <c r="F361">
        <v>0.176555188127442</v>
      </c>
      <c r="G361" s="1">
        <v>1.0689265837471301E-6</v>
      </c>
      <c r="H361">
        <v>0.174998803081265</v>
      </c>
      <c r="I361" s="1">
        <v>1.30007083555072E-5</v>
      </c>
      <c r="J361">
        <v>322715600</v>
      </c>
      <c r="K361">
        <v>500000</v>
      </c>
      <c r="L361">
        <v>6637705500</v>
      </c>
      <c r="M361">
        <v>0.15979408804897099</v>
      </c>
      <c r="N361" s="1">
        <v>1.52067331649075E-6</v>
      </c>
      <c r="O361">
        <v>0.17594987088383801</v>
      </c>
      <c r="P361" s="1">
        <v>1.7369211237645701E-5</v>
      </c>
    </row>
    <row r="362" spans="1:16" x14ac:dyDescent="0.25">
      <c r="A362" s="1">
        <v>1.5625E-5</v>
      </c>
      <c r="B362">
        <v>10.2435897435897</v>
      </c>
      <c r="C362">
        <v>81818</v>
      </c>
      <c r="D362">
        <v>7.0457785961131197E-2</v>
      </c>
      <c r="E362">
        <v>0.17477091521119101</v>
      </c>
      <c r="F362">
        <v>0.17651862436330301</v>
      </c>
      <c r="G362" s="1">
        <v>1.0681622283903401E-6</v>
      </c>
      <c r="H362">
        <v>0.17499880067823601</v>
      </c>
      <c r="I362" s="1">
        <v>1.3001304779043399E-5</v>
      </c>
      <c r="J362">
        <v>2970978400</v>
      </c>
      <c r="K362">
        <v>500000</v>
      </c>
      <c r="L362">
        <v>6637705500</v>
      </c>
      <c r="M362">
        <v>0.15979408804897099</v>
      </c>
      <c r="N362" s="1">
        <v>1.52067331649075E-6</v>
      </c>
      <c r="O362">
        <v>0.17594987088383801</v>
      </c>
      <c r="P362" s="1">
        <v>1.7369211237645701E-5</v>
      </c>
    </row>
    <row r="363" spans="1:16" x14ac:dyDescent="0.25">
      <c r="A363" t="s">
        <v>0</v>
      </c>
      <c r="B363">
        <v>10.7564102564102</v>
      </c>
      <c r="C363">
        <v>500000</v>
      </c>
      <c r="D363">
        <v>6.3289088318135997E-2</v>
      </c>
      <c r="E363">
        <v>0.160813740081097</v>
      </c>
      <c r="F363">
        <v>0.16242187748190801</v>
      </c>
      <c r="G363" s="1">
        <v>1.39470106857997E-6</v>
      </c>
      <c r="H363">
        <v>0.17722259262561199</v>
      </c>
      <c r="I363" s="1">
        <v>1.7556100816171301E-5</v>
      </c>
      <c r="J363">
        <v>6475830600</v>
      </c>
    </row>
    <row r="364" spans="1:16" x14ac:dyDescent="0.25">
      <c r="A364">
        <v>1.024</v>
      </c>
      <c r="B364">
        <v>10.7564102564102</v>
      </c>
      <c r="C364">
        <v>114164</v>
      </c>
      <c r="D364">
        <v>6.8748281543105805E-2</v>
      </c>
      <c r="E364">
        <v>0.17486363730465601</v>
      </c>
      <c r="F364">
        <v>0.17661227367770199</v>
      </c>
      <c r="G364" s="1">
        <v>9.5791350265827994E-7</v>
      </c>
      <c r="H364">
        <v>0.17499893082208101</v>
      </c>
      <c r="I364" s="1">
        <v>1.2230832713305401E-5</v>
      </c>
      <c r="J364">
        <v>4104864500</v>
      </c>
      <c r="K364">
        <v>500000</v>
      </c>
      <c r="L364">
        <v>6475830600</v>
      </c>
      <c r="M364">
        <v>0.160813740081097</v>
      </c>
      <c r="N364" s="1">
        <v>1.39470106857997E-6</v>
      </c>
      <c r="O364">
        <v>0.17722259262561199</v>
      </c>
      <c r="P364" s="1">
        <v>1.7556100816171301E-5</v>
      </c>
    </row>
    <row r="365" spans="1:16" x14ac:dyDescent="0.25">
      <c r="A365">
        <v>0.51200000000000001</v>
      </c>
      <c r="B365">
        <v>10.7564102564102</v>
      </c>
      <c r="C365">
        <v>114164</v>
      </c>
      <c r="D365">
        <v>6.8748281543105805E-2</v>
      </c>
      <c r="E365">
        <v>0.17486363730465601</v>
      </c>
      <c r="F365">
        <v>0.17661227367770199</v>
      </c>
      <c r="G365" s="1">
        <v>9.5791350265827994E-7</v>
      </c>
      <c r="H365">
        <v>0.17499893082208101</v>
      </c>
      <c r="I365" s="1">
        <v>1.2230832713305401E-5</v>
      </c>
      <c r="J365">
        <v>4117057500</v>
      </c>
      <c r="K365">
        <v>500000</v>
      </c>
      <c r="L365">
        <v>6475830600</v>
      </c>
      <c r="M365">
        <v>0.160813740081097</v>
      </c>
      <c r="N365" s="1">
        <v>1.39470106857997E-6</v>
      </c>
      <c r="O365">
        <v>0.17722259262561199</v>
      </c>
      <c r="P365" s="1">
        <v>1.7556100816171301E-5</v>
      </c>
    </row>
    <row r="366" spans="1:16" x14ac:dyDescent="0.25">
      <c r="A366">
        <v>0.25600000000000001</v>
      </c>
      <c r="B366">
        <v>10.7564102564102</v>
      </c>
      <c r="C366">
        <v>114164</v>
      </c>
      <c r="D366">
        <v>6.8748281543105805E-2</v>
      </c>
      <c r="E366">
        <v>0.17486363730465601</v>
      </c>
      <c r="F366">
        <v>0.17661227367770199</v>
      </c>
      <c r="G366" s="1">
        <v>9.5791350265827994E-7</v>
      </c>
      <c r="H366">
        <v>0.17499893082208101</v>
      </c>
      <c r="I366" s="1">
        <v>1.2230832713305401E-5</v>
      </c>
      <c r="J366">
        <v>4232497300</v>
      </c>
      <c r="K366">
        <v>500000</v>
      </c>
      <c r="L366">
        <v>6475830600</v>
      </c>
      <c r="M366">
        <v>0.160813740081097</v>
      </c>
      <c r="N366" s="1">
        <v>1.39470106857997E-6</v>
      </c>
      <c r="O366">
        <v>0.17722259262561199</v>
      </c>
      <c r="P366" s="1">
        <v>1.7556100816171301E-5</v>
      </c>
    </row>
    <row r="367" spans="1:16" x14ac:dyDescent="0.25">
      <c r="A367">
        <v>0.128</v>
      </c>
      <c r="B367">
        <v>10.7564102564102</v>
      </c>
      <c r="C367">
        <v>114164</v>
      </c>
      <c r="D367">
        <v>6.8748281543105805E-2</v>
      </c>
      <c r="E367">
        <v>0.17486363730465601</v>
      </c>
      <c r="F367">
        <v>0.17661227367770199</v>
      </c>
      <c r="G367" s="1">
        <v>9.5791350265827994E-7</v>
      </c>
      <c r="H367">
        <v>0.17499893082208101</v>
      </c>
      <c r="I367" s="1">
        <v>1.2230832713305401E-5</v>
      </c>
      <c r="J367">
        <v>4154861500</v>
      </c>
      <c r="K367">
        <v>500000</v>
      </c>
      <c r="L367">
        <v>6475830600</v>
      </c>
      <c r="M367">
        <v>0.160813740081097</v>
      </c>
      <c r="N367" s="1">
        <v>1.39470106857997E-6</v>
      </c>
      <c r="O367">
        <v>0.17722259262561199</v>
      </c>
      <c r="P367" s="1">
        <v>1.7556100816171301E-5</v>
      </c>
    </row>
    <row r="368" spans="1:16" x14ac:dyDescent="0.25">
      <c r="A368">
        <v>6.4000000000000001E-2</v>
      </c>
      <c r="B368">
        <v>10.7564102564102</v>
      </c>
      <c r="C368">
        <v>114164</v>
      </c>
      <c r="D368">
        <v>6.8748281543105805E-2</v>
      </c>
      <c r="E368">
        <v>0.17486363730465601</v>
      </c>
      <c r="F368">
        <v>0.17661227367770199</v>
      </c>
      <c r="G368" s="1">
        <v>9.5791350265827994E-7</v>
      </c>
      <c r="H368">
        <v>0.17499893082208101</v>
      </c>
      <c r="I368" s="1">
        <v>1.2230832713305401E-5</v>
      </c>
      <c r="J368">
        <v>4083445400</v>
      </c>
      <c r="K368">
        <v>500000</v>
      </c>
      <c r="L368">
        <v>6475830600</v>
      </c>
      <c r="M368">
        <v>0.160813740081097</v>
      </c>
      <c r="N368" s="1">
        <v>1.39470106857997E-6</v>
      </c>
      <c r="O368">
        <v>0.17722259262561199</v>
      </c>
      <c r="P368" s="1">
        <v>1.7556100816171301E-5</v>
      </c>
    </row>
    <row r="369" spans="1:16" x14ac:dyDescent="0.25">
      <c r="A369">
        <v>3.2000000000000001E-2</v>
      </c>
      <c r="B369">
        <v>10.7564102564102</v>
      </c>
      <c r="C369">
        <v>55136</v>
      </c>
      <c r="D369">
        <v>5.6402703912010702E-2</v>
      </c>
      <c r="E369">
        <v>0.17488810600452101</v>
      </c>
      <c r="F369">
        <v>0.17663698706456599</v>
      </c>
      <c r="G369" s="1">
        <v>9.5822139029033693E-7</v>
      </c>
      <c r="H369">
        <v>0.174998927274022</v>
      </c>
      <c r="I369" s="1">
        <v>1.22331552781482E-5</v>
      </c>
      <c r="J369">
        <v>2046140500</v>
      </c>
      <c r="K369">
        <v>500000</v>
      </c>
      <c r="L369">
        <v>6475830600</v>
      </c>
      <c r="M369">
        <v>0.160813740081097</v>
      </c>
      <c r="N369" s="1">
        <v>1.39470106857997E-6</v>
      </c>
      <c r="O369">
        <v>0.17722259262561199</v>
      </c>
      <c r="P369" s="1">
        <v>1.7556100816171301E-5</v>
      </c>
    </row>
    <row r="370" spans="1:16" x14ac:dyDescent="0.25">
      <c r="A370">
        <v>1.6E-2</v>
      </c>
      <c r="B370">
        <v>10.7564102564102</v>
      </c>
      <c r="C370">
        <v>114957</v>
      </c>
      <c r="D370">
        <v>6.9108411702266406E-2</v>
      </c>
      <c r="E370">
        <v>0.174837940678222</v>
      </c>
      <c r="F370">
        <v>0.17658632008500399</v>
      </c>
      <c r="G370" s="1">
        <v>9.5698331536997408E-7</v>
      </c>
      <c r="H370">
        <v>0.174998928441049</v>
      </c>
      <c r="I370" s="1">
        <v>1.22294914183502E-5</v>
      </c>
      <c r="J370">
        <v>4112335600</v>
      </c>
      <c r="K370">
        <v>500000</v>
      </c>
      <c r="L370">
        <v>6475830600</v>
      </c>
      <c r="M370">
        <v>0.160813740081097</v>
      </c>
      <c r="N370" s="1">
        <v>1.39470106857997E-6</v>
      </c>
      <c r="O370">
        <v>0.17722259262561199</v>
      </c>
      <c r="P370" s="1">
        <v>1.7556100816171301E-5</v>
      </c>
    </row>
    <row r="371" spans="1:16" x14ac:dyDescent="0.25">
      <c r="A371">
        <v>8.0000000000000002E-3</v>
      </c>
      <c r="B371">
        <v>10.7564102564102</v>
      </c>
      <c r="C371">
        <v>109326</v>
      </c>
      <c r="D371">
        <v>6.5798546222699095E-2</v>
      </c>
      <c r="E371">
        <v>0.17481629912695101</v>
      </c>
      <c r="F371">
        <v>0.17656446211822099</v>
      </c>
      <c r="G371" s="1">
        <v>9.571429427923659E-7</v>
      </c>
      <c r="H371">
        <v>0.17499892741259901</v>
      </c>
      <c r="I371" s="1">
        <v>1.2236516213732001E-5</v>
      </c>
      <c r="J371">
        <v>3960735800</v>
      </c>
      <c r="K371">
        <v>500000</v>
      </c>
      <c r="L371">
        <v>6475830600</v>
      </c>
      <c r="M371">
        <v>0.160813740081097</v>
      </c>
      <c r="N371" s="1">
        <v>1.39470106857997E-6</v>
      </c>
      <c r="O371">
        <v>0.17722259262561199</v>
      </c>
      <c r="P371" s="1">
        <v>1.7556100816171301E-5</v>
      </c>
    </row>
    <row r="372" spans="1:16" x14ac:dyDescent="0.25">
      <c r="A372">
        <v>4.0000000000000001E-3</v>
      </c>
      <c r="B372">
        <v>10.7564102564102</v>
      </c>
      <c r="C372">
        <v>69757</v>
      </c>
      <c r="D372">
        <v>6.9916787651113102E-2</v>
      </c>
      <c r="E372">
        <v>0.17483124006322701</v>
      </c>
      <c r="F372">
        <v>0.17657955246385901</v>
      </c>
      <c r="G372" s="1">
        <v>9.5745002681724103E-7</v>
      </c>
      <c r="H372">
        <v>0.174998930377912</v>
      </c>
      <c r="I372" s="1">
        <v>1.22323722419853E-5</v>
      </c>
      <c r="J372">
        <v>2494842400</v>
      </c>
      <c r="K372">
        <v>500000</v>
      </c>
      <c r="L372">
        <v>6475830600</v>
      </c>
      <c r="M372">
        <v>0.160813740081097</v>
      </c>
      <c r="N372" s="1">
        <v>1.39470106857997E-6</v>
      </c>
      <c r="O372">
        <v>0.17722259262561199</v>
      </c>
      <c r="P372" s="1">
        <v>1.7556100816171301E-5</v>
      </c>
    </row>
    <row r="373" spans="1:16" x14ac:dyDescent="0.25">
      <c r="A373">
        <v>2E-3</v>
      </c>
      <c r="B373">
        <v>10.7564102564102</v>
      </c>
      <c r="C373">
        <v>75967</v>
      </c>
      <c r="D373">
        <v>6.9800991164928994E-2</v>
      </c>
      <c r="E373">
        <v>0.174786341563611</v>
      </c>
      <c r="F373">
        <v>0.17653420497924699</v>
      </c>
      <c r="G373" s="1">
        <v>9.5706630726111101E-7</v>
      </c>
      <c r="H373">
        <v>0.174998929422546</v>
      </c>
      <c r="I373" s="1">
        <v>1.2232382603436699E-5</v>
      </c>
      <c r="J373">
        <v>2734935000</v>
      </c>
      <c r="K373">
        <v>500000</v>
      </c>
      <c r="L373">
        <v>6475830600</v>
      </c>
      <c r="M373">
        <v>0.160813740081097</v>
      </c>
      <c r="N373" s="1">
        <v>1.39470106857997E-6</v>
      </c>
      <c r="O373">
        <v>0.17722259262561199</v>
      </c>
      <c r="P373" s="1">
        <v>1.7556100816171301E-5</v>
      </c>
    </row>
    <row r="374" spans="1:16" x14ac:dyDescent="0.25">
      <c r="A374">
        <v>1E-3</v>
      </c>
      <c r="B374">
        <v>10.7564102564102</v>
      </c>
      <c r="C374">
        <v>95991</v>
      </c>
      <c r="D374">
        <v>6.5011963455927496E-2</v>
      </c>
      <c r="E374">
        <v>0.17485287339217001</v>
      </c>
      <c r="F374">
        <v>0.17660140212609199</v>
      </c>
      <c r="G374" s="1">
        <v>9.5741047620445599E-7</v>
      </c>
      <c r="H374">
        <v>0.174998938961267</v>
      </c>
      <c r="I374" s="1">
        <v>1.2231605253408001E-5</v>
      </c>
      <c r="J374">
        <v>3421908400</v>
      </c>
      <c r="K374">
        <v>500000</v>
      </c>
      <c r="L374">
        <v>6475830600</v>
      </c>
      <c r="M374">
        <v>0.160813740081097</v>
      </c>
      <c r="N374" s="1">
        <v>1.39470106857997E-6</v>
      </c>
      <c r="O374">
        <v>0.17722259262561199</v>
      </c>
      <c r="P374" s="1">
        <v>1.7556100816171301E-5</v>
      </c>
    </row>
    <row r="375" spans="1:16" x14ac:dyDescent="0.25">
      <c r="A375" s="1">
        <v>5.0000000000000001E-4</v>
      </c>
      <c r="B375">
        <v>10.7564102564102</v>
      </c>
      <c r="C375">
        <v>52969</v>
      </c>
      <c r="D375">
        <v>7.3020463757586501E-2</v>
      </c>
      <c r="E375">
        <v>0.17477662341824299</v>
      </c>
      <c r="F375">
        <v>0.17652438965242501</v>
      </c>
      <c r="G375" s="1">
        <v>9.5759539853190703E-7</v>
      </c>
      <c r="H375">
        <v>0.174998939659889</v>
      </c>
      <c r="I375" s="1">
        <v>1.2237561239813601E-5</v>
      </c>
      <c r="J375">
        <v>1911227100</v>
      </c>
      <c r="K375">
        <v>500000</v>
      </c>
      <c r="L375">
        <v>6475830600</v>
      </c>
      <c r="M375">
        <v>0.160813740081097</v>
      </c>
      <c r="N375" s="1">
        <v>1.39470106857997E-6</v>
      </c>
      <c r="O375">
        <v>0.17722259262561199</v>
      </c>
      <c r="P375" s="1">
        <v>1.7556100816171301E-5</v>
      </c>
    </row>
    <row r="376" spans="1:16" x14ac:dyDescent="0.25">
      <c r="A376" s="1">
        <v>2.5000000000000001E-4</v>
      </c>
      <c r="B376">
        <v>10.7564102564102</v>
      </c>
      <c r="C376">
        <v>106035</v>
      </c>
      <c r="D376">
        <v>6.9621311399378494E-2</v>
      </c>
      <c r="E376">
        <v>0.17481668197391001</v>
      </c>
      <c r="F376">
        <v>0.176564848793649</v>
      </c>
      <c r="G376" s="1">
        <v>9.574031170633819E-7</v>
      </c>
      <c r="H376">
        <v>0.17499893059417199</v>
      </c>
      <c r="I376" s="1">
        <v>1.2236474650558799E-5</v>
      </c>
      <c r="J376">
        <v>3841058000</v>
      </c>
      <c r="K376">
        <v>500000</v>
      </c>
      <c r="L376">
        <v>6475830600</v>
      </c>
      <c r="M376">
        <v>0.160813740081097</v>
      </c>
      <c r="N376" s="1">
        <v>1.39470106857997E-6</v>
      </c>
      <c r="O376">
        <v>0.17722259262561199</v>
      </c>
      <c r="P376" s="1">
        <v>1.7556100816171301E-5</v>
      </c>
    </row>
    <row r="377" spans="1:16" x14ac:dyDescent="0.25">
      <c r="A377" s="1">
        <v>1.25E-4</v>
      </c>
      <c r="B377">
        <v>10.7564102564102</v>
      </c>
      <c r="C377">
        <v>97716</v>
      </c>
      <c r="D377">
        <v>7.0251072004438406E-2</v>
      </c>
      <c r="E377">
        <v>0.17477411416843999</v>
      </c>
      <c r="F377">
        <v>0.17652185531012399</v>
      </c>
      <c r="G377" s="1">
        <v>9.5715901948789608E-7</v>
      </c>
      <c r="H377">
        <v>0.17499892876821799</v>
      </c>
      <c r="I377" s="1">
        <v>1.22361443898981E-5</v>
      </c>
      <c r="J377">
        <v>3560321500</v>
      </c>
      <c r="K377">
        <v>500000</v>
      </c>
      <c r="L377">
        <v>6475830600</v>
      </c>
      <c r="M377">
        <v>0.160813740081097</v>
      </c>
      <c r="N377" s="1">
        <v>1.39470106857997E-6</v>
      </c>
      <c r="O377">
        <v>0.17722259262561199</v>
      </c>
      <c r="P377" s="1">
        <v>1.7556100816171301E-5</v>
      </c>
    </row>
    <row r="378" spans="1:16" x14ac:dyDescent="0.25">
      <c r="A378" s="1">
        <v>6.2500000000000001E-5</v>
      </c>
      <c r="B378">
        <v>10.7564102564102</v>
      </c>
      <c r="C378">
        <v>63852</v>
      </c>
      <c r="D378">
        <v>7.0252214640087199E-2</v>
      </c>
      <c r="E378">
        <v>0.174813512071232</v>
      </c>
      <c r="F378">
        <v>0.176561647191944</v>
      </c>
      <c r="G378" s="1">
        <v>9.5754443768525292E-7</v>
      </c>
      <c r="H378">
        <v>0.17499893162156499</v>
      </c>
      <c r="I378" s="1">
        <v>1.22389385686775E-5</v>
      </c>
      <c r="J378">
        <v>2304528300</v>
      </c>
      <c r="K378">
        <v>500000</v>
      </c>
      <c r="L378">
        <v>6475830600</v>
      </c>
      <c r="M378">
        <v>0.160813740081097</v>
      </c>
      <c r="N378" s="1">
        <v>1.39470106857997E-6</v>
      </c>
      <c r="O378">
        <v>0.17722259262561199</v>
      </c>
      <c r="P378" s="1">
        <v>1.7556100816171301E-5</v>
      </c>
    </row>
    <row r="379" spans="1:16" x14ac:dyDescent="0.25">
      <c r="A379" s="1">
        <v>3.1250000000000001E-5</v>
      </c>
      <c r="B379">
        <v>10.7564102564102</v>
      </c>
      <c r="C379">
        <v>16043</v>
      </c>
      <c r="D379">
        <v>7.2991866508719694E-2</v>
      </c>
      <c r="E379">
        <v>0.17481124431348399</v>
      </c>
      <c r="F379">
        <v>0.17655935675661899</v>
      </c>
      <c r="G379" s="1">
        <v>9.5807908051526106E-7</v>
      </c>
      <c r="H379">
        <v>0.174998929523866</v>
      </c>
      <c r="I379" s="1">
        <v>1.22328274927313E-5</v>
      </c>
      <c r="J379">
        <v>617460900</v>
      </c>
      <c r="K379">
        <v>500000</v>
      </c>
      <c r="L379">
        <v>6475830600</v>
      </c>
      <c r="M379">
        <v>0.160813740081097</v>
      </c>
      <c r="N379" s="1">
        <v>1.39470106857997E-6</v>
      </c>
      <c r="O379">
        <v>0.17722259262561199</v>
      </c>
      <c r="P379" s="1">
        <v>1.7556100816171301E-5</v>
      </c>
    </row>
    <row r="380" spans="1:16" x14ac:dyDescent="0.25">
      <c r="A380" s="1">
        <v>1.5625E-5</v>
      </c>
      <c r="B380">
        <v>10.7564102564102</v>
      </c>
      <c r="C380">
        <v>106430</v>
      </c>
      <c r="D380">
        <v>6.8930441615948204E-2</v>
      </c>
      <c r="E380">
        <v>0.17480995327566801</v>
      </c>
      <c r="F380">
        <v>0.17655805280842499</v>
      </c>
      <c r="G380" s="1">
        <v>9.5751316214753793E-7</v>
      </c>
      <c r="H380">
        <v>0.17499892870477099</v>
      </c>
      <c r="I380" s="1">
        <v>1.2237536269061601E-5</v>
      </c>
      <c r="J380">
        <v>3882933600</v>
      </c>
      <c r="K380">
        <v>500000</v>
      </c>
      <c r="L380">
        <v>6475830600</v>
      </c>
      <c r="M380">
        <v>0.160813740081097</v>
      </c>
      <c r="N380" s="1">
        <v>1.39470106857997E-6</v>
      </c>
      <c r="O380">
        <v>0.17722259262561199</v>
      </c>
      <c r="P380" s="1">
        <v>1.7556100816171301E-5</v>
      </c>
    </row>
    <row r="381" spans="1:16" x14ac:dyDescent="0.25">
      <c r="A381" t="s">
        <v>0</v>
      </c>
      <c r="B381">
        <v>11.269230769230701</v>
      </c>
      <c r="C381">
        <v>500000</v>
      </c>
      <c r="D381">
        <v>6.3273681855515698E-2</v>
      </c>
      <c r="E381">
        <v>0.16027286211102901</v>
      </c>
      <c r="F381">
        <v>0.16187559073214</v>
      </c>
      <c r="G381" s="1">
        <v>1.26908145847703E-6</v>
      </c>
      <c r="H381">
        <v>0.17698073261127101</v>
      </c>
      <c r="I381" s="1">
        <v>1.63671884013354E-5</v>
      </c>
      <c r="J381">
        <v>6579021900</v>
      </c>
    </row>
    <row r="382" spans="1:16" x14ac:dyDescent="0.25">
      <c r="A382">
        <v>1.024</v>
      </c>
      <c r="B382">
        <v>11.269230769230701</v>
      </c>
      <c r="C382">
        <v>159613</v>
      </c>
      <c r="D382">
        <v>6.3391823304433395E-2</v>
      </c>
      <c r="E382">
        <v>0.174876285573381</v>
      </c>
      <c r="F382">
        <v>0.176625048429114</v>
      </c>
      <c r="G382" s="1">
        <v>9.13700999249922E-7</v>
      </c>
      <c r="H382">
        <v>0.174998985235128</v>
      </c>
      <c r="I382" s="1">
        <v>1.22267797803153E-5</v>
      </c>
      <c r="J382">
        <v>5684616200</v>
      </c>
      <c r="K382">
        <v>500000</v>
      </c>
      <c r="L382">
        <v>6579021900</v>
      </c>
      <c r="M382">
        <v>0.16027286211102901</v>
      </c>
      <c r="N382" s="1">
        <v>1.26908145847703E-6</v>
      </c>
      <c r="O382">
        <v>0.17698073261127101</v>
      </c>
      <c r="P382" s="1">
        <v>1.63671884013354E-5</v>
      </c>
    </row>
    <row r="383" spans="1:16" x14ac:dyDescent="0.25">
      <c r="A383">
        <v>0.51200000000000001</v>
      </c>
      <c r="B383">
        <v>11.269230769230701</v>
      </c>
      <c r="C383">
        <v>159613</v>
      </c>
      <c r="D383">
        <v>6.3391823304433395E-2</v>
      </c>
      <c r="E383">
        <v>0.174876285573381</v>
      </c>
      <c r="F383">
        <v>0.176625048429114</v>
      </c>
      <c r="G383" s="1">
        <v>9.13700999249922E-7</v>
      </c>
      <c r="H383">
        <v>0.174998985235128</v>
      </c>
      <c r="I383" s="1">
        <v>1.22267797803153E-5</v>
      </c>
      <c r="J383">
        <v>5690897900</v>
      </c>
      <c r="K383">
        <v>500000</v>
      </c>
      <c r="L383">
        <v>6579021900</v>
      </c>
      <c r="M383">
        <v>0.16027286211102901</v>
      </c>
      <c r="N383" s="1">
        <v>1.26908145847703E-6</v>
      </c>
      <c r="O383">
        <v>0.17698073261127101</v>
      </c>
      <c r="P383" s="1">
        <v>1.63671884013354E-5</v>
      </c>
    </row>
    <row r="384" spans="1:16" x14ac:dyDescent="0.25">
      <c r="A384">
        <v>0.25600000000000001</v>
      </c>
      <c r="B384">
        <v>11.269230769230701</v>
      </c>
      <c r="C384">
        <v>159613</v>
      </c>
      <c r="D384">
        <v>6.3391823304433395E-2</v>
      </c>
      <c r="E384">
        <v>0.174876285573381</v>
      </c>
      <c r="F384">
        <v>0.176625048429114</v>
      </c>
      <c r="G384" s="1">
        <v>9.13700999249922E-7</v>
      </c>
      <c r="H384">
        <v>0.174998985235128</v>
      </c>
      <c r="I384" s="1">
        <v>1.22267797803153E-5</v>
      </c>
      <c r="J384">
        <v>5767385100</v>
      </c>
      <c r="K384">
        <v>500000</v>
      </c>
      <c r="L384">
        <v>6579021900</v>
      </c>
      <c r="M384">
        <v>0.16027286211102901</v>
      </c>
      <c r="N384" s="1">
        <v>1.26908145847703E-6</v>
      </c>
      <c r="O384">
        <v>0.17698073261127101</v>
      </c>
      <c r="P384" s="1">
        <v>1.63671884013354E-5</v>
      </c>
    </row>
    <row r="385" spans="1:16" x14ac:dyDescent="0.25">
      <c r="A385">
        <v>0.128</v>
      </c>
      <c r="B385">
        <v>11.269230769230701</v>
      </c>
      <c r="C385">
        <v>159613</v>
      </c>
      <c r="D385">
        <v>6.3391823304433395E-2</v>
      </c>
      <c r="E385">
        <v>0.174876285573381</v>
      </c>
      <c r="F385">
        <v>0.176625048429114</v>
      </c>
      <c r="G385" s="1">
        <v>9.13700999249922E-7</v>
      </c>
      <c r="H385">
        <v>0.174998985235128</v>
      </c>
      <c r="I385" s="1">
        <v>1.22267797803153E-5</v>
      </c>
      <c r="J385">
        <v>5730388000</v>
      </c>
      <c r="K385">
        <v>500000</v>
      </c>
      <c r="L385">
        <v>6579021900</v>
      </c>
      <c r="M385">
        <v>0.16027286211102901</v>
      </c>
      <c r="N385" s="1">
        <v>1.26908145847703E-6</v>
      </c>
      <c r="O385">
        <v>0.17698073261127101</v>
      </c>
      <c r="P385" s="1">
        <v>1.63671884013354E-5</v>
      </c>
    </row>
    <row r="386" spans="1:16" x14ac:dyDescent="0.25">
      <c r="A386">
        <v>6.4000000000000001E-2</v>
      </c>
      <c r="B386">
        <v>11.269230769230701</v>
      </c>
      <c r="C386">
        <v>159613</v>
      </c>
      <c r="D386">
        <v>6.3391823304433395E-2</v>
      </c>
      <c r="E386">
        <v>0.174876285573381</v>
      </c>
      <c r="F386">
        <v>0.176625048429114</v>
      </c>
      <c r="G386" s="1">
        <v>9.13700999249922E-7</v>
      </c>
      <c r="H386">
        <v>0.174998985235128</v>
      </c>
      <c r="I386" s="1">
        <v>1.22267797803153E-5</v>
      </c>
      <c r="J386">
        <v>5777419400</v>
      </c>
      <c r="K386">
        <v>500000</v>
      </c>
      <c r="L386">
        <v>6579021900</v>
      </c>
      <c r="M386">
        <v>0.16027286211102901</v>
      </c>
      <c r="N386" s="1">
        <v>1.26908145847703E-6</v>
      </c>
      <c r="O386">
        <v>0.17698073261127101</v>
      </c>
      <c r="P386" s="1">
        <v>1.63671884013354E-5</v>
      </c>
    </row>
    <row r="387" spans="1:16" x14ac:dyDescent="0.25">
      <c r="A387">
        <v>3.2000000000000001E-2</v>
      </c>
      <c r="B387">
        <v>11.269230769230701</v>
      </c>
      <c r="C387">
        <v>160162</v>
      </c>
      <c r="D387">
        <v>6.2510555141533003E-2</v>
      </c>
      <c r="E387">
        <v>0.174783280582751</v>
      </c>
      <c r="F387">
        <v>0.17653111338857799</v>
      </c>
      <c r="G387" s="1">
        <v>9.1323469997295295E-7</v>
      </c>
      <c r="H387">
        <v>0.17499898249184401</v>
      </c>
      <c r="I387" s="1">
        <v>1.22316612778542E-5</v>
      </c>
      <c r="J387">
        <v>5699424000</v>
      </c>
      <c r="K387">
        <v>500000</v>
      </c>
      <c r="L387">
        <v>6579021900</v>
      </c>
      <c r="M387">
        <v>0.16027286211102901</v>
      </c>
      <c r="N387" s="1">
        <v>1.26908145847703E-6</v>
      </c>
      <c r="O387">
        <v>0.17698073261127101</v>
      </c>
      <c r="P387" s="1">
        <v>1.63671884013354E-5</v>
      </c>
    </row>
    <row r="388" spans="1:16" x14ac:dyDescent="0.25">
      <c r="A388">
        <v>1.6E-2</v>
      </c>
      <c r="B388">
        <v>11.269230769230701</v>
      </c>
      <c r="C388">
        <v>34490</v>
      </c>
      <c r="D388">
        <v>7.1660462329361796E-2</v>
      </c>
      <c r="E388">
        <v>0.174815630810465</v>
      </c>
      <c r="F388">
        <v>0.17656378711856999</v>
      </c>
      <c r="G388" s="1">
        <v>9.1418486436456405E-7</v>
      </c>
      <c r="H388">
        <v>0.17499898338600001</v>
      </c>
      <c r="I388" s="1">
        <v>1.22342825651108E-5</v>
      </c>
      <c r="J388">
        <v>1270115400</v>
      </c>
      <c r="K388">
        <v>500000</v>
      </c>
      <c r="L388">
        <v>6579021900</v>
      </c>
      <c r="M388">
        <v>0.16027286211102901</v>
      </c>
      <c r="N388" s="1">
        <v>1.26908145847703E-6</v>
      </c>
      <c r="O388">
        <v>0.17698073261127101</v>
      </c>
      <c r="P388" s="1">
        <v>1.63671884013354E-5</v>
      </c>
    </row>
    <row r="389" spans="1:16" x14ac:dyDescent="0.25">
      <c r="A389">
        <v>8.0000000000000002E-3</v>
      </c>
      <c r="B389">
        <v>11.269230769230701</v>
      </c>
      <c r="C389">
        <v>109242</v>
      </c>
      <c r="D389">
        <v>6.8064393310584698E-2</v>
      </c>
      <c r="E389">
        <v>0.174778169769509</v>
      </c>
      <c r="F389">
        <v>0.17652595146720401</v>
      </c>
      <c r="G389" s="1">
        <v>9.13410992064989E-7</v>
      </c>
      <c r="H389">
        <v>0.17499898464597199</v>
      </c>
      <c r="I389" s="1">
        <v>1.2234313197884199E-5</v>
      </c>
      <c r="J389">
        <v>3985748900</v>
      </c>
      <c r="K389">
        <v>500000</v>
      </c>
      <c r="L389">
        <v>6579021900</v>
      </c>
      <c r="M389">
        <v>0.16027286211102901</v>
      </c>
      <c r="N389" s="1">
        <v>1.26908145847703E-6</v>
      </c>
      <c r="O389">
        <v>0.17698073261127101</v>
      </c>
      <c r="P389" s="1">
        <v>1.63671884013354E-5</v>
      </c>
    </row>
    <row r="390" spans="1:16" x14ac:dyDescent="0.25">
      <c r="A390">
        <v>4.0000000000000001E-3</v>
      </c>
      <c r="B390">
        <v>11.269230769230701</v>
      </c>
      <c r="C390">
        <v>63079</v>
      </c>
      <c r="D390">
        <v>6.2432806772926598E-2</v>
      </c>
      <c r="E390">
        <v>0.174784010137011</v>
      </c>
      <c r="F390">
        <v>0.176531850238381</v>
      </c>
      <c r="G390" s="1">
        <v>9.1322398829141097E-7</v>
      </c>
      <c r="H390">
        <v>0.174998992472785</v>
      </c>
      <c r="I390" s="1">
        <v>1.22357202624156E-5</v>
      </c>
      <c r="J390">
        <v>2350555600</v>
      </c>
      <c r="K390">
        <v>500000</v>
      </c>
      <c r="L390">
        <v>6579021900</v>
      </c>
      <c r="M390">
        <v>0.16027286211102901</v>
      </c>
      <c r="N390" s="1">
        <v>1.26908145847703E-6</v>
      </c>
      <c r="O390">
        <v>0.17698073261127101</v>
      </c>
      <c r="P390" s="1">
        <v>1.63671884013354E-5</v>
      </c>
    </row>
    <row r="391" spans="1:16" x14ac:dyDescent="0.25">
      <c r="A391">
        <v>2E-3</v>
      </c>
      <c r="B391">
        <v>11.269230769230701</v>
      </c>
      <c r="C391">
        <v>5888</v>
      </c>
      <c r="D391">
        <v>7.1460544068497597E-2</v>
      </c>
      <c r="E391">
        <v>0.17482207920922099</v>
      </c>
      <c r="F391">
        <v>0.17657030000131299</v>
      </c>
      <c r="G391" s="1">
        <v>9.1372176552750798E-7</v>
      </c>
      <c r="H391">
        <v>0.17499898819269499</v>
      </c>
      <c r="I391" s="1">
        <v>1.2231990739053101E-5</v>
      </c>
      <c r="J391">
        <v>235305100</v>
      </c>
      <c r="K391">
        <v>500000</v>
      </c>
      <c r="L391">
        <v>6579021900</v>
      </c>
      <c r="M391">
        <v>0.16027286211102901</v>
      </c>
      <c r="N391" s="1">
        <v>1.26908145847703E-6</v>
      </c>
      <c r="O391">
        <v>0.17698073261127101</v>
      </c>
      <c r="P391" s="1">
        <v>1.63671884013354E-5</v>
      </c>
    </row>
    <row r="392" spans="1:16" x14ac:dyDescent="0.25">
      <c r="A392">
        <v>1E-3</v>
      </c>
      <c r="B392">
        <v>11.269230769230701</v>
      </c>
      <c r="C392">
        <v>105169</v>
      </c>
      <c r="D392">
        <v>6.8362820256361201E-2</v>
      </c>
      <c r="E392">
        <v>0.174812094300794</v>
      </c>
      <c r="F392">
        <v>0.176560215243802</v>
      </c>
      <c r="G392" s="1">
        <v>9.1415725234078498E-7</v>
      </c>
      <c r="H392">
        <v>0.17499898506518299</v>
      </c>
      <c r="I392" s="1">
        <v>1.2237475813974601E-5</v>
      </c>
      <c r="J392">
        <v>3808621500</v>
      </c>
      <c r="K392">
        <v>500000</v>
      </c>
      <c r="L392">
        <v>6579021900</v>
      </c>
      <c r="M392">
        <v>0.16027286211102901</v>
      </c>
      <c r="N392" s="1">
        <v>1.26908145847703E-6</v>
      </c>
      <c r="O392">
        <v>0.17698073261127101</v>
      </c>
      <c r="P392" s="1">
        <v>1.63671884013354E-5</v>
      </c>
    </row>
    <row r="393" spans="1:16" x14ac:dyDescent="0.25">
      <c r="A393" s="1">
        <v>5.0000000000000001E-4</v>
      </c>
      <c r="B393">
        <v>11.269230769230701</v>
      </c>
      <c r="C393">
        <v>73626</v>
      </c>
      <c r="D393">
        <v>7.0751595441711695E-2</v>
      </c>
      <c r="E393">
        <v>0.17482536335406801</v>
      </c>
      <c r="F393">
        <v>0.17657361698760801</v>
      </c>
      <c r="G393" s="1">
        <v>9.1401932095225196E-7</v>
      </c>
      <c r="H393">
        <v>0.17499899393732599</v>
      </c>
      <c r="I393" s="1">
        <v>1.2234766173022299E-5</v>
      </c>
      <c r="J393">
        <v>2677527500</v>
      </c>
      <c r="K393">
        <v>500000</v>
      </c>
      <c r="L393">
        <v>6579021900</v>
      </c>
      <c r="M393">
        <v>0.16027286211102901</v>
      </c>
      <c r="N393" s="1">
        <v>1.26908145847703E-6</v>
      </c>
      <c r="O393">
        <v>0.17698073261127101</v>
      </c>
      <c r="P393" s="1">
        <v>1.63671884013354E-5</v>
      </c>
    </row>
    <row r="394" spans="1:16" x14ac:dyDescent="0.25">
      <c r="A394" s="1">
        <v>2.5000000000000001E-4</v>
      </c>
      <c r="B394">
        <v>11.269230769230701</v>
      </c>
      <c r="C394">
        <v>84991</v>
      </c>
      <c r="D394">
        <v>6.9977686423080498E-2</v>
      </c>
      <c r="E394">
        <v>0.17484681385933401</v>
      </c>
      <c r="F394">
        <v>0.17659528199792701</v>
      </c>
      <c r="G394" s="1">
        <v>9.1339012114888199E-7</v>
      </c>
      <c r="H394">
        <v>0.17499899404488301</v>
      </c>
      <c r="I394" s="1">
        <v>1.2229348201017899E-5</v>
      </c>
      <c r="J394">
        <v>3175520200</v>
      </c>
      <c r="K394">
        <v>500000</v>
      </c>
      <c r="L394">
        <v>6579021900</v>
      </c>
      <c r="M394">
        <v>0.16027286211102901</v>
      </c>
      <c r="N394" s="1">
        <v>1.26908145847703E-6</v>
      </c>
      <c r="O394">
        <v>0.17698073261127101</v>
      </c>
      <c r="P394" s="1">
        <v>1.63671884013354E-5</v>
      </c>
    </row>
    <row r="395" spans="1:16" x14ac:dyDescent="0.25">
      <c r="A395" s="1">
        <v>1.25E-4</v>
      </c>
      <c r="B395">
        <v>11.269230769230701</v>
      </c>
      <c r="C395">
        <v>113548</v>
      </c>
      <c r="D395">
        <v>5.7922128939222398E-2</v>
      </c>
      <c r="E395">
        <v>0.17480356358139601</v>
      </c>
      <c r="F395">
        <v>0.17655159921721</v>
      </c>
      <c r="G395" s="1">
        <v>9.1351549330598303E-7</v>
      </c>
      <c r="H395">
        <v>0.17499898685700499</v>
      </c>
      <c r="I395" s="1">
        <v>1.2231898516336701E-5</v>
      </c>
      <c r="J395">
        <v>4217941900</v>
      </c>
      <c r="K395">
        <v>500000</v>
      </c>
      <c r="L395">
        <v>6579021900</v>
      </c>
      <c r="M395">
        <v>0.16027286211102901</v>
      </c>
      <c r="N395" s="1">
        <v>1.26908145847703E-6</v>
      </c>
      <c r="O395">
        <v>0.17698073261127101</v>
      </c>
      <c r="P395" s="1">
        <v>1.63671884013354E-5</v>
      </c>
    </row>
    <row r="396" spans="1:16" x14ac:dyDescent="0.25">
      <c r="A396" s="1">
        <v>6.2500000000000001E-5</v>
      </c>
      <c r="B396">
        <v>11.269230769230701</v>
      </c>
      <c r="C396">
        <v>118966</v>
      </c>
      <c r="D396">
        <v>6.8026641154563305E-2</v>
      </c>
      <c r="E396">
        <v>0.174797782733806</v>
      </c>
      <c r="F396">
        <v>0.17654576056114399</v>
      </c>
      <c r="G396" s="1">
        <v>9.1381520456179601E-7</v>
      </c>
      <c r="H396">
        <v>0.174998986236235</v>
      </c>
      <c r="I396" s="1">
        <v>1.2233755443433999E-5</v>
      </c>
      <c r="J396">
        <v>4469811200</v>
      </c>
      <c r="K396">
        <v>500000</v>
      </c>
      <c r="L396">
        <v>6579021900</v>
      </c>
      <c r="M396">
        <v>0.16027286211102901</v>
      </c>
      <c r="N396" s="1">
        <v>1.26908145847703E-6</v>
      </c>
      <c r="O396">
        <v>0.17698073261127101</v>
      </c>
      <c r="P396" s="1">
        <v>1.63671884013354E-5</v>
      </c>
    </row>
    <row r="397" spans="1:16" x14ac:dyDescent="0.25">
      <c r="A397" s="1">
        <v>3.1250000000000001E-5</v>
      </c>
      <c r="B397">
        <v>11.269230769230701</v>
      </c>
      <c r="C397">
        <v>105880</v>
      </c>
      <c r="D397">
        <v>7.1175930455106395E-2</v>
      </c>
      <c r="E397">
        <v>0.17479976919746601</v>
      </c>
      <c r="F397">
        <v>0.17654776688943999</v>
      </c>
      <c r="G397" s="1">
        <v>9.1419863451625005E-7</v>
      </c>
      <c r="H397">
        <v>0.17499898811150799</v>
      </c>
      <c r="I397" s="1">
        <v>1.22331161928814E-5</v>
      </c>
      <c r="J397">
        <v>3835263700</v>
      </c>
      <c r="K397">
        <v>500000</v>
      </c>
      <c r="L397">
        <v>6579021900</v>
      </c>
      <c r="M397">
        <v>0.16027286211102901</v>
      </c>
      <c r="N397" s="1">
        <v>1.26908145847703E-6</v>
      </c>
      <c r="O397">
        <v>0.17698073261127101</v>
      </c>
      <c r="P397" s="1">
        <v>1.63671884013354E-5</v>
      </c>
    </row>
    <row r="398" spans="1:16" x14ac:dyDescent="0.25">
      <c r="A398" s="1">
        <v>1.5625E-5</v>
      </c>
      <c r="B398">
        <v>11.269230769230701</v>
      </c>
      <c r="C398">
        <v>102147</v>
      </c>
      <c r="D398">
        <v>6.8853149987790394E-2</v>
      </c>
      <c r="E398">
        <v>0.17477413714767701</v>
      </c>
      <c r="F398">
        <v>0.17652187851915299</v>
      </c>
      <c r="G398" s="1">
        <v>9.1381191857919898E-7</v>
      </c>
      <c r="H398">
        <v>0.17499898303527001</v>
      </c>
      <c r="I398" s="1">
        <v>1.22327629177564E-5</v>
      </c>
      <c r="J398">
        <v>3674850700</v>
      </c>
      <c r="K398">
        <v>500000</v>
      </c>
      <c r="L398">
        <v>6579021900</v>
      </c>
      <c r="M398">
        <v>0.16027286211102901</v>
      </c>
      <c r="N398" s="1">
        <v>1.26908145847703E-6</v>
      </c>
      <c r="O398">
        <v>0.17698073261127101</v>
      </c>
      <c r="P398" s="1">
        <v>1.63671884013354E-5</v>
      </c>
    </row>
    <row r="399" spans="1:16" x14ac:dyDescent="0.25">
      <c r="A399" t="s">
        <v>0</v>
      </c>
      <c r="B399">
        <v>11.782051282051199</v>
      </c>
      <c r="C399">
        <v>500000</v>
      </c>
      <c r="D399">
        <v>6.3253795549503194E-2</v>
      </c>
      <c r="E399">
        <v>0.16080843688809299</v>
      </c>
      <c r="F399">
        <v>0.16241652125697401</v>
      </c>
      <c r="G399" s="1">
        <v>1.14218055263792E-6</v>
      </c>
      <c r="H399">
        <v>0.17754198101815999</v>
      </c>
      <c r="I399" s="1">
        <v>1.5503515451558901E-5</v>
      </c>
      <c r="J399">
        <v>6584530900</v>
      </c>
    </row>
    <row r="400" spans="1:16" x14ac:dyDescent="0.25">
      <c r="A400">
        <v>1.024</v>
      </c>
      <c r="B400">
        <v>11.782051282051199</v>
      </c>
      <c r="C400">
        <v>106149</v>
      </c>
      <c r="D400">
        <v>5.3040724603509302E-2</v>
      </c>
      <c r="E400">
        <v>0.17478262073496501</v>
      </c>
      <c r="F400">
        <v>0.17653044694231501</v>
      </c>
      <c r="G400" s="1">
        <v>8.2228765441172403E-7</v>
      </c>
      <c r="H400">
        <v>0.17499909095876801</v>
      </c>
      <c r="I400" s="1">
        <v>1.15108872379902E-5</v>
      </c>
      <c r="J400">
        <v>3854201000</v>
      </c>
      <c r="K400">
        <v>500000</v>
      </c>
      <c r="L400">
        <v>6584530900</v>
      </c>
      <c r="M400">
        <v>0.16080843688809299</v>
      </c>
      <c r="N400" s="1">
        <v>1.14218055263792E-6</v>
      </c>
      <c r="O400">
        <v>0.17754198101815999</v>
      </c>
      <c r="P400" s="1">
        <v>1.5503515451558901E-5</v>
      </c>
    </row>
    <row r="401" spans="1:16" x14ac:dyDescent="0.25">
      <c r="A401">
        <v>0.51200000000000001</v>
      </c>
      <c r="B401">
        <v>11.782051282051199</v>
      </c>
      <c r="C401">
        <v>106149</v>
      </c>
      <c r="D401">
        <v>5.3040724603509302E-2</v>
      </c>
      <c r="E401">
        <v>0.17478262073496501</v>
      </c>
      <c r="F401">
        <v>0.17653044694231501</v>
      </c>
      <c r="G401" s="1">
        <v>8.2228765441172403E-7</v>
      </c>
      <c r="H401">
        <v>0.17499909095876801</v>
      </c>
      <c r="I401" s="1">
        <v>1.15108872379902E-5</v>
      </c>
      <c r="J401">
        <v>3825750100</v>
      </c>
      <c r="K401">
        <v>500000</v>
      </c>
      <c r="L401">
        <v>6584530900</v>
      </c>
      <c r="M401">
        <v>0.16080843688809299</v>
      </c>
      <c r="N401" s="1">
        <v>1.14218055263792E-6</v>
      </c>
      <c r="O401">
        <v>0.17754198101815999</v>
      </c>
      <c r="P401" s="1">
        <v>1.5503515451558901E-5</v>
      </c>
    </row>
    <row r="402" spans="1:16" x14ac:dyDescent="0.25">
      <c r="A402">
        <v>0.25600000000000001</v>
      </c>
      <c r="B402">
        <v>11.782051282051199</v>
      </c>
      <c r="C402">
        <v>106149</v>
      </c>
      <c r="D402">
        <v>5.3040724603509302E-2</v>
      </c>
      <c r="E402">
        <v>0.17478262073496501</v>
      </c>
      <c r="F402">
        <v>0.17653044694231501</v>
      </c>
      <c r="G402" s="1">
        <v>8.2228765441172403E-7</v>
      </c>
      <c r="H402">
        <v>0.17499909095876801</v>
      </c>
      <c r="I402" s="1">
        <v>1.15108872379902E-5</v>
      </c>
      <c r="J402">
        <v>3820713200</v>
      </c>
      <c r="K402">
        <v>500000</v>
      </c>
      <c r="L402">
        <v>6584530900</v>
      </c>
      <c r="M402">
        <v>0.16080843688809299</v>
      </c>
      <c r="N402" s="1">
        <v>1.14218055263792E-6</v>
      </c>
      <c r="O402">
        <v>0.17754198101815999</v>
      </c>
      <c r="P402" s="1">
        <v>1.5503515451558901E-5</v>
      </c>
    </row>
    <row r="403" spans="1:16" x14ac:dyDescent="0.25">
      <c r="A403">
        <v>0.128</v>
      </c>
      <c r="B403">
        <v>11.782051282051199</v>
      </c>
      <c r="C403">
        <v>35669</v>
      </c>
      <c r="D403">
        <v>6.3751970842149397E-2</v>
      </c>
      <c r="E403">
        <v>0.17476902151439699</v>
      </c>
      <c r="F403">
        <v>0.176516711729541</v>
      </c>
      <c r="G403" s="1">
        <v>8.2261274486628E-7</v>
      </c>
      <c r="H403">
        <v>0.17499908996289201</v>
      </c>
      <c r="I403" s="1">
        <v>1.1508997391204401E-5</v>
      </c>
      <c r="J403">
        <v>1290529800</v>
      </c>
      <c r="K403">
        <v>500000</v>
      </c>
      <c r="L403">
        <v>6584530900</v>
      </c>
      <c r="M403">
        <v>0.16080843688809299</v>
      </c>
      <c r="N403" s="1">
        <v>1.14218055263792E-6</v>
      </c>
      <c r="O403">
        <v>0.17754198101815999</v>
      </c>
      <c r="P403" s="1">
        <v>1.5503515451558901E-5</v>
      </c>
    </row>
    <row r="404" spans="1:16" x14ac:dyDescent="0.25">
      <c r="A404">
        <v>6.4000000000000001E-2</v>
      </c>
      <c r="B404">
        <v>11.782051282051199</v>
      </c>
      <c r="C404">
        <v>35669</v>
      </c>
      <c r="D404">
        <v>6.3751970842149397E-2</v>
      </c>
      <c r="E404">
        <v>0.17476902151439699</v>
      </c>
      <c r="F404">
        <v>0.176516711729541</v>
      </c>
      <c r="G404" s="1">
        <v>8.2261274486628E-7</v>
      </c>
      <c r="H404">
        <v>0.17499908996289201</v>
      </c>
      <c r="I404" s="1">
        <v>1.1508997391204401E-5</v>
      </c>
      <c r="J404">
        <v>1277402000</v>
      </c>
      <c r="K404">
        <v>500000</v>
      </c>
      <c r="L404">
        <v>6584530900</v>
      </c>
      <c r="M404">
        <v>0.16080843688809299</v>
      </c>
      <c r="N404" s="1">
        <v>1.14218055263792E-6</v>
      </c>
      <c r="O404">
        <v>0.17754198101815999</v>
      </c>
      <c r="P404" s="1">
        <v>1.5503515451558901E-5</v>
      </c>
    </row>
    <row r="405" spans="1:16" x14ac:dyDescent="0.25">
      <c r="A405">
        <v>3.2000000000000001E-2</v>
      </c>
      <c r="B405">
        <v>11.782051282051199</v>
      </c>
      <c r="C405">
        <v>81817</v>
      </c>
      <c r="D405">
        <v>7.0532628733987496E-2</v>
      </c>
      <c r="E405">
        <v>0.17480440145850201</v>
      </c>
      <c r="F405">
        <v>0.17655244547308699</v>
      </c>
      <c r="G405" s="1">
        <v>8.2242192744885703E-7</v>
      </c>
      <c r="H405">
        <v>0.17499909798330501</v>
      </c>
      <c r="I405" s="1">
        <v>1.15144120899126E-5</v>
      </c>
      <c r="J405">
        <v>2974582400</v>
      </c>
      <c r="K405">
        <v>500000</v>
      </c>
      <c r="L405">
        <v>6584530900</v>
      </c>
      <c r="M405">
        <v>0.16080843688809299</v>
      </c>
      <c r="N405" s="1">
        <v>1.14218055263792E-6</v>
      </c>
      <c r="O405">
        <v>0.17754198101815999</v>
      </c>
      <c r="P405" s="1">
        <v>1.5503515451558901E-5</v>
      </c>
    </row>
    <row r="406" spans="1:16" x14ac:dyDescent="0.25">
      <c r="A406">
        <v>1.6E-2</v>
      </c>
      <c r="B406">
        <v>11.782051282051199</v>
      </c>
      <c r="C406">
        <v>137519</v>
      </c>
      <c r="D406">
        <v>6.8094391929234402E-2</v>
      </c>
      <c r="E406">
        <v>0.17481649362118801</v>
      </c>
      <c r="F406">
        <v>0.176564658557399</v>
      </c>
      <c r="G406" s="1">
        <v>8.22544156842131E-7</v>
      </c>
      <c r="H406">
        <v>0.17499909500090199</v>
      </c>
      <c r="I406" s="1">
        <v>1.15134340276429E-5</v>
      </c>
      <c r="J406">
        <v>4893667000</v>
      </c>
      <c r="K406">
        <v>500000</v>
      </c>
      <c r="L406">
        <v>6584530900</v>
      </c>
      <c r="M406">
        <v>0.16080843688809299</v>
      </c>
      <c r="N406" s="1">
        <v>1.14218055263792E-6</v>
      </c>
      <c r="O406">
        <v>0.17754198101815999</v>
      </c>
      <c r="P406" s="1">
        <v>1.5503515451558901E-5</v>
      </c>
    </row>
    <row r="407" spans="1:16" x14ac:dyDescent="0.25">
      <c r="A407">
        <v>8.0000000000000002E-3</v>
      </c>
      <c r="B407">
        <v>11.782051282051199</v>
      </c>
      <c r="C407">
        <v>85651</v>
      </c>
      <c r="D407">
        <v>7.11339707606512E-2</v>
      </c>
      <c r="E407">
        <v>0.17485153447198201</v>
      </c>
      <c r="F407">
        <v>0.17660004981670199</v>
      </c>
      <c r="G407" s="1">
        <v>8.2283320351761404E-7</v>
      </c>
      <c r="H407">
        <v>0.17499909876469699</v>
      </c>
      <c r="I407" s="1">
        <v>1.15151180655758E-5</v>
      </c>
      <c r="J407">
        <v>3163302400</v>
      </c>
      <c r="K407">
        <v>500000</v>
      </c>
      <c r="L407">
        <v>6584530900</v>
      </c>
      <c r="M407">
        <v>0.16080843688809299</v>
      </c>
      <c r="N407" s="1">
        <v>1.14218055263792E-6</v>
      </c>
      <c r="O407">
        <v>0.17754198101815999</v>
      </c>
      <c r="P407" s="1">
        <v>1.5503515451558901E-5</v>
      </c>
    </row>
    <row r="408" spans="1:16" x14ac:dyDescent="0.25">
      <c r="A408">
        <v>4.0000000000000001E-3</v>
      </c>
      <c r="B408">
        <v>11.782051282051199</v>
      </c>
      <c r="C408">
        <v>83176</v>
      </c>
      <c r="D408">
        <v>5.7972829628254202E-2</v>
      </c>
      <c r="E408">
        <v>0.174820080747118</v>
      </c>
      <c r="F408">
        <v>0.17656828155458901</v>
      </c>
      <c r="G408" s="1">
        <v>8.2282517155363103E-7</v>
      </c>
      <c r="H408">
        <v>0.17499909796417101</v>
      </c>
      <c r="I408" s="1">
        <v>1.15104544322101E-5</v>
      </c>
      <c r="J408">
        <v>2976592000</v>
      </c>
      <c r="K408">
        <v>500000</v>
      </c>
      <c r="L408">
        <v>6584530900</v>
      </c>
      <c r="M408">
        <v>0.16080843688809299</v>
      </c>
      <c r="N408" s="1">
        <v>1.14218055263792E-6</v>
      </c>
      <c r="O408">
        <v>0.17754198101815999</v>
      </c>
      <c r="P408" s="1">
        <v>1.5503515451558901E-5</v>
      </c>
    </row>
    <row r="409" spans="1:16" x14ac:dyDescent="0.25">
      <c r="A409">
        <v>2E-3</v>
      </c>
      <c r="B409">
        <v>11.782051282051199</v>
      </c>
      <c r="C409">
        <v>106950</v>
      </c>
      <c r="D409">
        <v>6.9581932023165899E-2</v>
      </c>
      <c r="E409">
        <v>0.17485506713471199</v>
      </c>
      <c r="F409">
        <v>0.17660361780605899</v>
      </c>
      <c r="G409" s="1">
        <v>8.2245190397012195E-7</v>
      </c>
      <c r="H409">
        <v>0.17499909479776499</v>
      </c>
      <c r="I409" s="1">
        <v>1.1509240555575901E-5</v>
      </c>
      <c r="J409">
        <v>3869288700</v>
      </c>
      <c r="K409">
        <v>500000</v>
      </c>
      <c r="L409">
        <v>6584530900</v>
      </c>
      <c r="M409">
        <v>0.16080843688809299</v>
      </c>
      <c r="N409" s="1">
        <v>1.14218055263792E-6</v>
      </c>
      <c r="O409">
        <v>0.17754198101815999</v>
      </c>
      <c r="P409" s="1">
        <v>1.5503515451558901E-5</v>
      </c>
    </row>
    <row r="410" spans="1:16" x14ac:dyDescent="0.25">
      <c r="A410">
        <v>1E-3</v>
      </c>
      <c r="B410">
        <v>11.782051282051199</v>
      </c>
      <c r="C410">
        <v>95881</v>
      </c>
      <c r="D410">
        <v>7.1214398520277694E-2</v>
      </c>
      <c r="E410">
        <v>0.174813840946693</v>
      </c>
      <c r="F410">
        <v>0.17656197935616</v>
      </c>
      <c r="G410" s="1">
        <v>8.2233296533340497E-7</v>
      </c>
      <c r="H410">
        <v>0.17499909180788001</v>
      </c>
      <c r="I410" s="1">
        <v>1.15166207044462E-5</v>
      </c>
      <c r="J410">
        <v>3460189300</v>
      </c>
      <c r="K410">
        <v>500000</v>
      </c>
      <c r="L410">
        <v>6584530900</v>
      </c>
      <c r="M410">
        <v>0.16080843688809299</v>
      </c>
      <c r="N410" s="1">
        <v>1.14218055263792E-6</v>
      </c>
      <c r="O410">
        <v>0.17754198101815999</v>
      </c>
      <c r="P410" s="1">
        <v>1.5503515451558901E-5</v>
      </c>
    </row>
    <row r="411" spans="1:16" x14ac:dyDescent="0.25">
      <c r="A411" s="1">
        <v>5.0000000000000001E-4</v>
      </c>
      <c r="B411">
        <v>11.782051282051199</v>
      </c>
      <c r="C411">
        <v>81033</v>
      </c>
      <c r="D411">
        <v>7.1119094438668498E-2</v>
      </c>
      <c r="E411">
        <v>0.17475566795914299</v>
      </c>
      <c r="F411">
        <v>0.176503224638734</v>
      </c>
      <c r="G411" s="1">
        <v>8.2187473954276005E-7</v>
      </c>
      <c r="H411">
        <v>0.17499909141473699</v>
      </c>
      <c r="I411" s="1">
        <v>1.15143125701338E-5</v>
      </c>
      <c r="J411">
        <v>2929111600</v>
      </c>
      <c r="K411">
        <v>500000</v>
      </c>
      <c r="L411">
        <v>6584530900</v>
      </c>
      <c r="M411">
        <v>0.16080843688809299</v>
      </c>
      <c r="N411" s="1">
        <v>1.14218055263792E-6</v>
      </c>
      <c r="O411">
        <v>0.17754198101815999</v>
      </c>
      <c r="P411" s="1">
        <v>1.5503515451558901E-5</v>
      </c>
    </row>
    <row r="412" spans="1:16" x14ac:dyDescent="0.25">
      <c r="A412" s="1">
        <v>2.5000000000000001E-4</v>
      </c>
      <c r="B412">
        <v>11.782051282051199</v>
      </c>
      <c r="C412">
        <v>78410</v>
      </c>
      <c r="D412">
        <v>7.15080141009969E-2</v>
      </c>
      <c r="E412">
        <v>0.174775497633154</v>
      </c>
      <c r="F412">
        <v>0.17652325260948501</v>
      </c>
      <c r="G412" s="1">
        <v>8.2246814331332598E-7</v>
      </c>
      <c r="H412">
        <v>0.174999093973006</v>
      </c>
      <c r="I412" s="1">
        <v>1.1511466175577299E-5</v>
      </c>
      <c r="J412">
        <v>2814260400</v>
      </c>
      <c r="K412">
        <v>500000</v>
      </c>
      <c r="L412">
        <v>6584530900</v>
      </c>
      <c r="M412">
        <v>0.16080843688809299</v>
      </c>
      <c r="N412" s="1">
        <v>1.14218055263792E-6</v>
      </c>
      <c r="O412">
        <v>0.17754198101815999</v>
      </c>
      <c r="P412" s="1">
        <v>1.5503515451558901E-5</v>
      </c>
    </row>
    <row r="413" spans="1:16" x14ac:dyDescent="0.25">
      <c r="A413" s="1">
        <v>1.25E-4</v>
      </c>
      <c r="B413">
        <v>11.782051282051199</v>
      </c>
      <c r="C413">
        <v>124471</v>
      </c>
      <c r="D413">
        <v>6.9217801689627698E-2</v>
      </c>
      <c r="E413">
        <v>0.17478261260943201</v>
      </c>
      <c r="F413">
        <v>0.17653043873552601</v>
      </c>
      <c r="G413" s="1">
        <v>8.22298029390378E-7</v>
      </c>
      <c r="H413">
        <v>0.17499909112916201</v>
      </c>
      <c r="I413" s="1">
        <v>1.1514592450735099E-5</v>
      </c>
      <c r="J413">
        <v>4504882300</v>
      </c>
      <c r="K413">
        <v>500000</v>
      </c>
      <c r="L413">
        <v>6584530900</v>
      </c>
      <c r="M413">
        <v>0.16080843688809299</v>
      </c>
      <c r="N413" s="1">
        <v>1.14218055263792E-6</v>
      </c>
      <c r="O413">
        <v>0.17754198101815999</v>
      </c>
      <c r="P413" s="1">
        <v>1.5503515451558901E-5</v>
      </c>
    </row>
    <row r="414" spans="1:16" x14ac:dyDescent="0.25">
      <c r="A414" s="1">
        <v>6.2500000000000001E-5</v>
      </c>
      <c r="B414">
        <v>11.782051282051199</v>
      </c>
      <c r="C414">
        <v>9116</v>
      </c>
      <c r="D414">
        <v>7.3998845126256901E-2</v>
      </c>
      <c r="E414">
        <v>0.17480673647662701</v>
      </c>
      <c r="F414">
        <v>0.17655480384139399</v>
      </c>
      <c r="G414" s="1">
        <v>8.2254771111012204E-7</v>
      </c>
      <c r="H414">
        <v>0.17499909119901599</v>
      </c>
      <c r="I414" s="1">
        <v>1.15090377950892E-5</v>
      </c>
      <c r="J414">
        <v>369079700</v>
      </c>
      <c r="K414">
        <v>500000</v>
      </c>
      <c r="L414">
        <v>6584530900</v>
      </c>
      <c r="M414">
        <v>0.16080843688809299</v>
      </c>
      <c r="N414" s="1">
        <v>1.14218055263792E-6</v>
      </c>
      <c r="O414">
        <v>0.17754198101815999</v>
      </c>
      <c r="P414" s="1">
        <v>1.5503515451558901E-5</v>
      </c>
    </row>
    <row r="415" spans="1:16" x14ac:dyDescent="0.25">
      <c r="A415" s="1">
        <v>3.1250000000000001E-5</v>
      </c>
      <c r="B415">
        <v>11.782051282051199</v>
      </c>
      <c r="C415">
        <v>11044</v>
      </c>
      <c r="D415">
        <v>7.45300212778401E-2</v>
      </c>
      <c r="E415">
        <v>0.17478249052835099</v>
      </c>
      <c r="F415">
        <v>0.17653031543363501</v>
      </c>
      <c r="G415" s="1">
        <v>8.2238346224561202E-7</v>
      </c>
      <c r="H415">
        <v>0.17499909319929899</v>
      </c>
      <c r="I415" s="1">
        <v>1.15137379114802E-5</v>
      </c>
      <c r="J415">
        <v>446196800</v>
      </c>
      <c r="K415">
        <v>500000</v>
      </c>
      <c r="L415">
        <v>6584530900</v>
      </c>
      <c r="M415">
        <v>0.16080843688809299</v>
      </c>
      <c r="N415" s="1">
        <v>1.14218055263792E-6</v>
      </c>
      <c r="O415">
        <v>0.17754198101815999</v>
      </c>
      <c r="P415" s="1">
        <v>1.5503515451558901E-5</v>
      </c>
    </row>
    <row r="416" spans="1:16" x14ac:dyDescent="0.25">
      <c r="A416" s="1">
        <v>1.5625E-5</v>
      </c>
      <c r="B416">
        <v>11.782051282051199</v>
      </c>
      <c r="C416">
        <v>108372</v>
      </c>
      <c r="D416">
        <v>6.0676566917279698E-2</v>
      </c>
      <c r="E416">
        <v>0.17481721602677999</v>
      </c>
      <c r="F416">
        <v>0.17656538818704801</v>
      </c>
      <c r="G416" s="1">
        <v>8.2224989522705595E-7</v>
      </c>
      <c r="H416">
        <v>0.17499908982946599</v>
      </c>
      <c r="I416" s="1">
        <v>1.1509600340376701E-5</v>
      </c>
      <c r="J416">
        <v>3894820200</v>
      </c>
      <c r="K416">
        <v>500000</v>
      </c>
      <c r="L416">
        <v>6584530900</v>
      </c>
      <c r="M416">
        <v>0.16080843688809299</v>
      </c>
      <c r="N416" s="1">
        <v>1.14218055263792E-6</v>
      </c>
      <c r="O416">
        <v>0.17754198101815999</v>
      </c>
      <c r="P416" s="1">
        <v>1.5503515451558901E-5</v>
      </c>
    </row>
    <row r="417" spans="1:16" x14ac:dyDescent="0.25">
      <c r="A417" t="s">
        <v>0</v>
      </c>
      <c r="B417">
        <v>12.2948717948717</v>
      </c>
      <c r="C417">
        <v>500000</v>
      </c>
      <c r="D417">
        <v>6.3234462445210499E-2</v>
      </c>
      <c r="E417">
        <v>0.159181837146156</v>
      </c>
      <c r="F417">
        <v>0.16077365551761799</v>
      </c>
      <c r="G417" s="1">
        <v>1.08920954072777E-6</v>
      </c>
      <c r="H417">
        <v>0.17786844218790501</v>
      </c>
      <c r="I417" s="1">
        <v>1.49852882294534E-5</v>
      </c>
      <c r="J417">
        <v>6503958600</v>
      </c>
    </row>
    <row r="418" spans="1:16" x14ac:dyDescent="0.25">
      <c r="A418">
        <v>1.024</v>
      </c>
      <c r="B418">
        <v>12.2948717948717</v>
      </c>
      <c r="C418">
        <v>26407</v>
      </c>
      <c r="D418">
        <v>7.4410079425461406E-2</v>
      </c>
      <c r="E418">
        <v>0.17480673433479699</v>
      </c>
      <c r="F418">
        <v>0.176554801678145</v>
      </c>
      <c r="G418" s="1">
        <v>7.4171832242786398E-7</v>
      </c>
      <c r="H418">
        <v>0.17499918675192599</v>
      </c>
      <c r="I418" s="1">
        <v>1.08349951976342E-5</v>
      </c>
      <c r="J418">
        <v>984576500</v>
      </c>
      <c r="K418">
        <v>500000</v>
      </c>
      <c r="L418">
        <v>6503958600</v>
      </c>
      <c r="M418">
        <v>0.159181837146156</v>
      </c>
      <c r="N418" s="1">
        <v>1.08920954072777E-6</v>
      </c>
      <c r="O418">
        <v>0.17786844218790501</v>
      </c>
      <c r="P418" s="1">
        <v>1.49852882294534E-5</v>
      </c>
    </row>
    <row r="419" spans="1:16" x14ac:dyDescent="0.25">
      <c r="A419">
        <v>0.51200000000000001</v>
      </c>
      <c r="B419">
        <v>12.2948717948717</v>
      </c>
      <c r="C419">
        <v>26407</v>
      </c>
      <c r="D419">
        <v>7.4410079425461406E-2</v>
      </c>
      <c r="E419">
        <v>0.17480673433479699</v>
      </c>
      <c r="F419">
        <v>0.176554801678145</v>
      </c>
      <c r="G419" s="1">
        <v>7.4171832242786398E-7</v>
      </c>
      <c r="H419">
        <v>0.17499918675192599</v>
      </c>
      <c r="I419" s="1">
        <v>1.08349951976342E-5</v>
      </c>
      <c r="J419">
        <v>967136600</v>
      </c>
      <c r="K419">
        <v>500000</v>
      </c>
      <c r="L419">
        <v>6503958600</v>
      </c>
      <c r="M419">
        <v>0.159181837146156</v>
      </c>
      <c r="N419" s="1">
        <v>1.08920954072777E-6</v>
      </c>
      <c r="O419">
        <v>0.17786844218790501</v>
      </c>
      <c r="P419" s="1">
        <v>1.49852882294534E-5</v>
      </c>
    </row>
    <row r="420" spans="1:16" x14ac:dyDescent="0.25">
      <c r="A420">
        <v>0.25600000000000001</v>
      </c>
      <c r="B420">
        <v>12.2948717948717</v>
      </c>
      <c r="C420">
        <v>26407</v>
      </c>
      <c r="D420">
        <v>7.4410079425461406E-2</v>
      </c>
      <c r="E420">
        <v>0.17480673433479699</v>
      </c>
      <c r="F420">
        <v>0.176554801678145</v>
      </c>
      <c r="G420" s="1">
        <v>7.4171832242786398E-7</v>
      </c>
      <c r="H420">
        <v>0.17499918675192599</v>
      </c>
      <c r="I420" s="1">
        <v>1.08349951976342E-5</v>
      </c>
      <c r="J420">
        <v>950004400</v>
      </c>
      <c r="K420">
        <v>500000</v>
      </c>
      <c r="L420">
        <v>6503958600</v>
      </c>
      <c r="M420">
        <v>0.159181837146156</v>
      </c>
      <c r="N420" s="1">
        <v>1.08920954072777E-6</v>
      </c>
      <c r="O420">
        <v>0.17786844218790501</v>
      </c>
      <c r="P420" s="1">
        <v>1.49852882294534E-5</v>
      </c>
    </row>
    <row r="421" spans="1:16" x14ac:dyDescent="0.25">
      <c r="A421">
        <v>0.128</v>
      </c>
      <c r="B421">
        <v>12.2948717948717</v>
      </c>
      <c r="C421">
        <v>26407</v>
      </c>
      <c r="D421">
        <v>7.4410079425461406E-2</v>
      </c>
      <c r="E421">
        <v>0.17480673433479699</v>
      </c>
      <c r="F421">
        <v>0.176554801678145</v>
      </c>
      <c r="G421" s="1">
        <v>7.4171832242786398E-7</v>
      </c>
      <c r="H421">
        <v>0.17499918675192599</v>
      </c>
      <c r="I421" s="1">
        <v>1.08349951976342E-5</v>
      </c>
      <c r="J421">
        <v>950290200</v>
      </c>
      <c r="K421">
        <v>500000</v>
      </c>
      <c r="L421">
        <v>6503958600</v>
      </c>
      <c r="M421">
        <v>0.159181837146156</v>
      </c>
      <c r="N421" s="1">
        <v>1.08920954072777E-6</v>
      </c>
      <c r="O421">
        <v>0.17786844218790501</v>
      </c>
      <c r="P421" s="1">
        <v>1.49852882294534E-5</v>
      </c>
    </row>
    <row r="422" spans="1:16" x14ac:dyDescent="0.25">
      <c r="A422">
        <v>6.4000000000000001E-2</v>
      </c>
      <c r="B422">
        <v>12.2948717948717</v>
      </c>
      <c r="C422">
        <v>26407</v>
      </c>
      <c r="D422">
        <v>7.4410079425461406E-2</v>
      </c>
      <c r="E422">
        <v>0.17480673433479699</v>
      </c>
      <c r="F422">
        <v>0.176554801678145</v>
      </c>
      <c r="G422" s="1">
        <v>7.4171832242786398E-7</v>
      </c>
      <c r="H422">
        <v>0.17499918675192599</v>
      </c>
      <c r="I422" s="1">
        <v>1.08349951976342E-5</v>
      </c>
      <c r="J422">
        <v>956125400</v>
      </c>
      <c r="K422">
        <v>500000</v>
      </c>
      <c r="L422">
        <v>6503958600</v>
      </c>
      <c r="M422">
        <v>0.159181837146156</v>
      </c>
      <c r="N422" s="1">
        <v>1.08920954072777E-6</v>
      </c>
      <c r="O422">
        <v>0.17786844218790501</v>
      </c>
      <c r="P422" s="1">
        <v>1.49852882294534E-5</v>
      </c>
    </row>
    <row r="423" spans="1:16" x14ac:dyDescent="0.25">
      <c r="A423">
        <v>3.2000000000000001E-2</v>
      </c>
      <c r="B423">
        <v>12.2948717948717</v>
      </c>
      <c r="C423">
        <v>109980</v>
      </c>
      <c r="D423">
        <v>7.0285573199645901E-2</v>
      </c>
      <c r="E423">
        <v>0.174846964663813</v>
      </c>
      <c r="F423">
        <v>0.17659543431045099</v>
      </c>
      <c r="G423" s="1">
        <v>7.4193301319302997E-7</v>
      </c>
      <c r="H423">
        <v>0.174999193087506</v>
      </c>
      <c r="I423" s="1">
        <v>1.08360101937496E-5</v>
      </c>
      <c r="J423">
        <v>3998383300</v>
      </c>
      <c r="K423">
        <v>500000</v>
      </c>
      <c r="L423">
        <v>6503958600</v>
      </c>
      <c r="M423">
        <v>0.159181837146156</v>
      </c>
      <c r="N423" s="1">
        <v>1.08920954072777E-6</v>
      </c>
      <c r="O423">
        <v>0.17786844218790501</v>
      </c>
      <c r="P423" s="1">
        <v>1.49852882294534E-5</v>
      </c>
    </row>
    <row r="424" spans="1:16" x14ac:dyDescent="0.25">
      <c r="A424">
        <v>1.6E-2</v>
      </c>
      <c r="B424">
        <v>12.2948717948717</v>
      </c>
      <c r="C424">
        <v>154744</v>
      </c>
      <c r="D424">
        <v>6.7035064768674296E-2</v>
      </c>
      <c r="E424">
        <v>0.17484285772974001</v>
      </c>
      <c r="F424">
        <v>0.17659128630703699</v>
      </c>
      <c r="G424" s="1">
        <v>7.4235101660269301E-7</v>
      </c>
      <c r="H424">
        <v>0.174999191485746</v>
      </c>
      <c r="I424" s="1">
        <v>1.08369866968953E-5</v>
      </c>
      <c r="J424">
        <v>5512780800</v>
      </c>
      <c r="K424">
        <v>500000</v>
      </c>
      <c r="L424">
        <v>6503958600</v>
      </c>
      <c r="M424">
        <v>0.159181837146156</v>
      </c>
      <c r="N424" s="1">
        <v>1.08920954072777E-6</v>
      </c>
      <c r="O424">
        <v>0.17786844218790501</v>
      </c>
      <c r="P424" s="1">
        <v>1.49852882294534E-5</v>
      </c>
    </row>
    <row r="425" spans="1:16" x14ac:dyDescent="0.25">
      <c r="A425">
        <v>8.0000000000000002E-3</v>
      </c>
      <c r="B425">
        <v>12.2948717948717</v>
      </c>
      <c r="C425">
        <v>135283</v>
      </c>
      <c r="D425">
        <v>7.0442784046562207E-2</v>
      </c>
      <c r="E425">
        <v>0.17489333753346401</v>
      </c>
      <c r="F425">
        <v>0.176642270908799</v>
      </c>
      <c r="G425" s="1">
        <v>7.4179841524912796E-7</v>
      </c>
      <c r="H425">
        <v>0.17499919643603801</v>
      </c>
      <c r="I425" s="1">
        <v>1.08296504431473E-5</v>
      </c>
      <c r="J425">
        <v>4833091500</v>
      </c>
      <c r="K425">
        <v>500000</v>
      </c>
      <c r="L425">
        <v>6503958600</v>
      </c>
      <c r="M425">
        <v>0.159181837146156</v>
      </c>
      <c r="N425" s="1">
        <v>1.08920954072777E-6</v>
      </c>
      <c r="O425">
        <v>0.17786844218790501</v>
      </c>
      <c r="P425" s="1">
        <v>1.49852882294534E-5</v>
      </c>
    </row>
    <row r="426" spans="1:16" x14ac:dyDescent="0.25">
      <c r="A426">
        <v>4.0000000000000001E-3</v>
      </c>
      <c r="B426">
        <v>12.2948717948717</v>
      </c>
      <c r="C426">
        <v>93791</v>
      </c>
      <c r="D426">
        <v>6.2646081779696994E-2</v>
      </c>
      <c r="E426">
        <v>0.17476641229603099</v>
      </c>
      <c r="F426">
        <v>0.176514076418992</v>
      </c>
      <c r="G426" s="1">
        <v>7.4147375489497204E-7</v>
      </c>
      <c r="H426">
        <v>0.17499919144248199</v>
      </c>
      <c r="I426" s="1">
        <v>1.0834176243703999E-5</v>
      </c>
      <c r="J426">
        <v>3516067900</v>
      </c>
      <c r="K426">
        <v>500000</v>
      </c>
      <c r="L426">
        <v>6503958600</v>
      </c>
      <c r="M426">
        <v>0.159181837146156</v>
      </c>
      <c r="N426" s="1">
        <v>1.08920954072777E-6</v>
      </c>
      <c r="O426">
        <v>0.17786844218790501</v>
      </c>
      <c r="P426" s="1">
        <v>1.49852882294534E-5</v>
      </c>
    </row>
    <row r="427" spans="1:16" x14ac:dyDescent="0.25">
      <c r="A427">
        <v>2E-3</v>
      </c>
      <c r="B427">
        <v>12.2948717948717</v>
      </c>
      <c r="C427">
        <v>136404</v>
      </c>
      <c r="D427">
        <v>6.6888324474772901E-2</v>
      </c>
      <c r="E427">
        <v>0.174843247480339</v>
      </c>
      <c r="F427">
        <v>0.17659167995514299</v>
      </c>
      <c r="G427" s="1">
        <v>7.4147879247643502E-7</v>
      </c>
      <c r="H427">
        <v>0.174999192246417</v>
      </c>
      <c r="I427" s="1">
        <v>1.0831997561140001E-5</v>
      </c>
      <c r="J427">
        <v>4911389600</v>
      </c>
      <c r="K427">
        <v>500000</v>
      </c>
      <c r="L427">
        <v>6503958600</v>
      </c>
      <c r="M427">
        <v>0.159181837146156</v>
      </c>
      <c r="N427" s="1">
        <v>1.08920954072777E-6</v>
      </c>
      <c r="O427">
        <v>0.17786844218790501</v>
      </c>
      <c r="P427" s="1">
        <v>1.49852882294534E-5</v>
      </c>
    </row>
    <row r="428" spans="1:16" x14ac:dyDescent="0.25">
      <c r="A428">
        <v>1E-3</v>
      </c>
      <c r="B428">
        <v>12.2948717948717</v>
      </c>
      <c r="C428">
        <v>141221</v>
      </c>
      <c r="D428">
        <v>6.7355486802760101E-2</v>
      </c>
      <c r="E428">
        <v>0.174810361459562</v>
      </c>
      <c r="F428">
        <v>0.17655846507415801</v>
      </c>
      <c r="G428" s="1">
        <v>7.4225949386885695E-7</v>
      </c>
      <c r="H428">
        <v>0.17499919006376</v>
      </c>
      <c r="I428" s="1">
        <v>1.08368956152747E-5</v>
      </c>
      <c r="J428">
        <v>5090134500</v>
      </c>
      <c r="K428">
        <v>500000</v>
      </c>
      <c r="L428">
        <v>6503958600</v>
      </c>
      <c r="M428">
        <v>0.159181837146156</v>
      </c>
      <c r="N428" s="1">
        <v>1.08920954072777E-6</v>
      </c>
      <c r="O428">
        <v>0.17786844218790501</v>
      </c>
      <c r="P428" s="1">
        <v>1.49852882294534E-5</v>
      </c>
    </row>
    <row r="429" spans="1:16" x14ac:dyDescent="0.25">
      <c r="A429" s="1">
        <v>5.0000000000000001E-4</v>
      </c>
      <c r="B429">
        <v>12.2948717948717</v>
      </c>
      <c r="C429">
        <v>131420</v>
      </c>
      <c r="D429">
        <v>6.8235713304724499E-2</v>
      </c>
      <c r="E429">
        <v>0.17485560755013899</v>
      </c>
      <c r="F429">
        <v>0.17660416362563999</v>
      </c>
      <c r="G429" s="1">
        <v>7.4204415642653502E-7</v>
      </c>
      <c r="H429">
        <v>0.174999189413687</v>
      </c>
      <c r="I429" s="1">
        <v>1.08298986651644E-5</v>
      </c>
      <c r="J429">
        <v>4773687900</v>
      </c>
      <c r="K429">
        <v>500000</v>
      </c>
      <c r="L429">
        <v>6503958600</v>
      </c>
      <c r="M429">
        <v>0.159181837146156</v>
      </c>
      <c r="N429" s="1">
        <v>1.08920954072777E-6</v>
      </c>
      <c r="O429">
        <v>0.17786844218790501</v>
      </c>
      <c r="P429" s="1">
        <v>1.49852882294534E-5</v>
      </c>
    </row>
    <row r="430" spans="1:16" x14ac:dyDescent="0.25">
      <c r="A430" s="1">
        <v>2.5000000000000001E-4</v>
      </c>
      <c r="B430">
        <v>12.2948717948717</v>
      </c>
      <c r="C430">
        <v>131208</v>
      </c>
      <c r="D430">
        <v>7.0031088870461694E-2</v>
      </c>
      <c r="E430">
        <v>0.17483072880370101</v>
      </c>
      <c r="F430">
        <v>0.176579036091738</v>
      </c>
      <c r="G430" s="1">
        <v>7.4278826373008702E-7</v>
      </c>
      <c r="H430">
        <v>0.17499918936586401</v>
      </c>
      <c r="I430" s="1">
        <v>1.08316407376636E-5</v>
      </c>
      <c r="J430">
        <v>4729756900</v>
      </c>
      <c r="K430">
        <v>500000</v>
      </c>
      <c r="L430">
        <v>6503958600</v>
      </c>
      <c r="M430">
        <v>0.159181837146156</v>
      </c>
      <c r="N430" s="1">
        <v>1.08920954072777E-6</v>
      </c>
      <c r="O430">
        <v>0.17786844218790501</v>
      </c>
      <c r="P430" s="1">
        <v>1.49852882294534E-5</v>
      </c>
    </row>
    <row r="431" spans="1:16" x14ac:dyDescent="0.25">
      <c r="A431" s="1">
        <v>1.25E-4</v>
      </c>
      <c r="B431">
        <v>12.2948717948717</v>
      </c>
      <c r="C431">
        <v>141244</v>
      </c>
      <c r="D431">
        <v>6.8919576099617602E-2</v>
      </c>
      <c r="E431">
        <v>0.174787709097944</v>
      </c>
      <c r="F431">
        <v>0.17653558618892301</v>
      </c>
      <c r="G431" s="1">
        <v>7.4214137812944603E-7</v>
      </c>
      <c r="H431">
        <v>0.174999184772511</v>
      </c>
      <c r="I431" s="1">
        <v>1.08340959813688E-5</v>
      </c>
      <c r="J431">
        <v>5052780800</v>
      </c>
      <c r="K431">
        <v>500000</v>
      </c>
      <c r="L431">
        <v>6503958600</v>
      </c>
      <c r="M431">
        <v>0.159181837146156</v>
      </c>
      <c r="N431" s="1">
        <v>1.08920954072777E-6</v>
      </c>
      <c r="O431">
        <v>0.17786844218790501</v>
      </c>
      <c r="P431" s="1">
        <v>1.49852882294534E-5</v>
      </c>
    </row>
    <row r="432" spans="1:16" x14ac:dyDescent="0.25">
      <c r="A432" s="1">
        <v>6.2500000000000001E-5</v>
      </c>
      <c r="B432">
        <v>12.2948717948717</v>
      </c>
      <c r="C432">
        <v>155595</v>
      </c>
      <c r="D432">
        <v>6.9059327763052E-2</v>
      </c>
      <c r="E432">
        <v>0.17477121820814401</v>
      </c>
      <c r="F432">
        <v>0.17651893039022501</v>
      </c>
      <c r="G432" s="1">
        <v>7.4119344473100302E-7</v>
      </c>
      <c r="H432">
        <v>0.17499918887426499</v>
      </c>
      <c r="I432" s="1">
        <v>1.0832149129543599E-5</v>
      </c>
      <c r="J432">
        <v>5660090200</v>
      </c>
      <c r="K432">
        <v>500000</v>
      </c>
      <c r="L432">
        <v>6503958600</v>
      </c>
      <c r="M432">
        <v>0.159181837146156</v>
      </c>
      <c r="N432" s="1">
        <v>1.08920954072777E-6</v>
      </c>
      <c r="O432">
        <v>0.17786844218790501</v>
      </c>
      <c r="P432" s="1">
        <v>1.49852882294534E-5</v>
      </c>
    </row>
    <row r="433" spans="1:16" x14ac:dyDescent="0.25">
      <c r="A433" s="1">
        <v>3.1250000000000001E-5</v>
      </c>
      <c r="B433">
        <v>12.2948717948717</v>
      </c>
      <c r="C433">
        <v>113737</v>
      </c>
      <c r="D433">
        <v>7.0796394875956695E-2</v>
      </c>
      <c r="E433">
        <v>0.17485926675747601</v>
      </c>
      <c r="F433">
        <v>0.17660785942505</v>
      </c>
      <c r="G433" s="1">
        <v>7.4188158161181395E-7</v>
      </c>
      <c r="H433">
        <v>0.174999186279372</v>
      </c>
      <c r="I433" s="1">
        <v>1.08284032895452E-5</v>
      </c>
      <c r="J433">
        <v>4139449000</v>
      </c>
      <c r="K433">
        <v>500000</v>
      </c>
      <c r="L433">
        <v>6503958600</v>
      </c>
      <c r="M433">
        <v>0.159181837146156</v>
      </c>
      <c r="N433" s="1">
        <v>1.08920954072777E-6</v>
      </c>
      <c r="O433">
        <v>0.17786844218790501</v>
      </c>
      <c r="P433" s="1">
        <v>1.49852882294534E-5</v>
      </c>
    </row>
    <row r="434" spans="1:16" x14ac:dyDescent="0.25">
      <c r="A434" s="1">
        <v>1.5625E-5</v>
      </c>
      <c r="B434">
        <v>12.2948717948717</v>
      </c>
      <c r="C434">
        <v>145358</v>
      </c>
      <c r="D434">
        <v>6.7583797701212894E-2</v>
      </c>
      <c r="E434">
        <v>0.17480224933111099</v>
      </c>
      <c r="F434">
        <v>0.17655027182442301</v>
      </c>
      <c r="G434" s="1">
        <v>7.4140071931738597E-7</v>
      </c>
      <c r="H434">
        <v>0.17499919291958499</v>
      </c>
      <c r="I434" s="1">
        <v>1.08334192509754E-5</v>
      </c>
      <c r="J434">
        <v>5303136200</v>
      </c>
      <c r="K434">
        <v>500000</v>
      </c>
      <c r="L434">
        <v>6503958600</v>
      </c>
      <c r="M434">
        <v>0.159181837146156</v>
      </c>
      <c r="N434" s="1">
        <v>1.08920954072777E-6</v>
      </c>
      <c r="O434">
        <v>0.17786844218790501</v>
      </c>
      <c r="P434" s="1">
        <v>1.49852882294534E-5</v>
      </c>
    </row>
    <row r="435" spans="1:16" x14ac:dyDescent="0.25">
      <c r="A435" t="s">
        <v>0</v>
      </c>
      <c r="B435">
        <v>12.807692307692299</v>
      </c>
      <c r="C435">
        <v>500000</v>
      </c>
      <c r="D435">
        <v>6.3242731225153503E-2</v>
      </c>
      <c r="E435">
        <v>0.16058417428792501</v>
      </c>
      <c r="F435">
        <v>0.16219001603080399</v>
      </c>
      <c r="G435" s="1">
        <v>9.5808626465743111E-7</v>
      </c>
      <c r="H435">
        <v>0.178281235735571</v>
      </c>
      <c r="I435" s="1">
        <v>1.42530533624157E-5</v>
      </c>
      <c r="J435">
        <v>6750866800</v>
      </c>
    </row>
    <row r="436" spans="1:16" x14ac:dyDescent="0.25">
      <c r="A436">
        <v>1.024</v>
      </c>
      <c r="B436">
        <v>12.807692307692299</v>
      </c>
      <c r="C436">
        <v>98314</v>
      </c>
      <c r="D436">
        <v>6.2754112898242898E-2</v>
      </c>
      <c r="E436">
        <v>0.17481882533052201</v>
      </c>
      <c r="F436">
        <v>0.17656701358382701</v>
      </c>
      <c r="G436" s="1">
        <v>7.1219499470087602E-7</v>
      </c>
      <c r="H436">
        <v>0.17499922979899599</v>
      </c>
      <c r="I436" s="1">
        <v>1.08318928095166E-5</v>
      </c>
      <c r="J436">
        <v>3549325200</v>
      </c>
      <c r="K436">
        <v>500000</v>
      </c>
      <c r="L436">
        <v>6750866800</v>
      </c>
      <c r="M436">
        <v>0.16058417428792501</v>
      </c>
      <c r="N436" s="1">
        <v>9.5808626465743111E-7</v>
      </c>
      <c r="O436">
        <v>0.178281235735571</v>
      </c>
      <c r="P436" s="1">
        <v>1.42530533624157E-5</v>
      </c>
    </row>
    <row r="437" spans="1:16" x14ac:dyDescent="0.25">
      <c r="A437">
        <v>0.51200000000000001</v>
      </c>
      <c r="B437">
        <v>12.807692307692299</v>
      </c>
      <c r="C437">
        <v>98314</v>
      </c>
      <c r="D437">
        <v>6.2754112898242898E-2</v>
      </c>
      <c r="E437">
        <v>0.17481882533052201</v>
      </c>
      <c r="F437">
        <v>0.17656701358382701</v>
      </c>
      <c r="G437" s="1">
        <v>7.1219499470087602E-7</v>
      </c>
      <c r="H437">
        <v>0.17499922979899599</v>
      </c>
      <c r="I437" s="1">
        <v>1.08318928095166E-5</v>
      </c>
      <c r="J437">
        <v>3492291500</v>
      </c>
      <c r="K437">
        <v>500000</v>
      </c>
      <c r="L437">
        <v>6750866800</v>
      </c>
      <c r="M437">
        <v>0.16058417428792501</v>
      </c>
      <c r="N437" s="1">
        <v>9.5808626465743111E-7</v>
      </c>
      <c r="O437">
        <v>0.178281235735571</v>
      </c>
      <c r="P437" s="1">
        <v>1.42530533624157E-5</v>
      </c>
    </row>
    <row r="438" spans="1:16" x14ac:dyDescent="0.25">
      <c r="A438">
        <v>0.25600000000000001</v>
      </c>
      <c r="B438">
        <v>12.807692307692299</v>
      </c>
      <c r="C438">
        <v>98314</v>
      </c>
      <c r="D438">
        <v>6.2754112898242898E-2</v>
      </c>
      <c r="E438">
        <v>0.17481882533052201</v>
      </c>
      <c r="F438">
        <v>0.17656701358382701</v>
      </c>
      <c r="G438" s="1">
        <v>7.1219499470087602E-7</v>
      </c>
      <c r="H438">
        <v>0.17499922979899599</v>
      </c>
      <c r="I438" s="1">
        <v>1.08318928095166E-5</v>
      </c>
      <c r="J438">
        <v>3529234700</v>
      </c>
      <c r="K438">
        <v>500000</v>
      </c>
      <c r="L438">
        <v>6750866800</v>
      </c>
      <c r="M438">
        <v>0.16058417428792501</v>
      </c>
      <c r="N438" s="1">
        <v>9.5808626465743111E-7</v>
      </c>
      <c r="O438">
        <v>0.178281235735571</v>
      </c>
      <c r="P438" s="1">
        <v>1.42530533624157E-5</v>
      </c>
    </row>
    <row r="439" spans="1:16" x14ac:dyDescent="0.25">
      <c r="A439">
        <v>0.128</v>
      </c>
      <c r="B439">
        <v>12.807692307692299</v>
      </c>
      <c r="C439">
        <v>98314</v>
      </c>
      <c r="D439">
        <v>6.2754112898242898E-2</v>
      </c>
      <c r="E439">
        <v>0.17481882533052201</v>
      </c>
      <c r="F439">
        <v>0.17656701358382701</v>
      </c>
      <c r="G439" s="1">
        <v>7.1219499470087602E-7</v>
      </c>
      <c r="H439">
        <v>0.17499922979899599</v>
      </c>
      <c r="I439" s="1">
        <v>1.08318928095166E-5</v>
      </c>
      <c r="J439">
        <v>3513386500</v>
      </c>
      <c r="K439">
        <v>500000</v>
      </c>
      <c r="L439">
        <v>6750866800</v>
      </c>
      <c r="M439">
        <v>0.16058417428792501</v>
      </c>
      <c r="N439" s="1">
        <v>9.5808626465743111E-7</v>
      </c>
      <c r="O439">
        <v>0.178281235735571</v>
      </c>
      <c r="P439" s="1">
        <v>1.42530533624157E-5</v>
      </c>
    </row>
    <row r="440" spans="1:16" x14ac:dyDescent="0.25">
      <c r="A440">
        <v>6.4000000000000001E-2</v>
      </c>
      <c r="B440">
        <v>12.807692307692299</v>
      </c>
      <c r="C440">
        <v>94697</v>
      </c>
      <c r="D440">
        <v>6.3077299894586103E-2</v>
      </c>
      <c r="E440">
        <v>0.17480073304506999</v>
      </c>
      <c r="F440">
        <v>0.17654874037552001</v>
      </c>
      <c r="G440" s="1">
        <v>7.1218502278869103E-7</v>
      </c>
      <c r="H440">
        <v>0.17499922726075401</v>
      </c>
      <c r="I440" s="1">
        <v>1.0835320943901699E-5</v>
      </c>
      <c r="J440">
        <v>3410412200</v>
      </c>
      <c r="K440">
        <v>500000</v>
      </c>
      <c r="L440">
        <v>6750866800</v>
      </c>
      <c r="M440">
        <v>0.16058417428792501</v>
      </c>
      <c r="N440" s="1">
        <v>9.5808626465743111E-7</v>
      </c>
      <c r="O440">
        <v>0.178281235735571</v>
      </c>
      <c r="P440" s="1">
        <v>1.42530533624157E-5</v>
      </c>
    </row>
    <row r="441" spans="1:16" x14ac:dyDescent="0.25">
      <c r="A441">
        <v>3.2000000000000001E-2</v>
      </c>
      <c r="B441">
        <v>12.807692307692299</v>
      </c>
      <c r="C441">
        <v>196809</v>
      </c>
      <c r="D441">
        <v>5.0924607316131E-2</v>
      </c>
      <c r="E441">
        <v>0.174764525252389</v>
      </c>
      <c r="F441">
        <v>0.176512170504913</v>
      </c>
      <c r="G441" s="1">
        <v>7.1206105273224896E-7</v>
      </c>
      <c r="H441">
        <v>0.174999227978299</v>
      </c>
      <c r="I441" s="1">
        <v>1.0835310880258299E-5</v>
      </c>
      <c r="J441">
        <v>6938365700</v>
      </c>
      <c r="K441">
        <v>500000</v>
      </c>
      <c r="L441">
        <v>6750866800</v>
      </c>
      <c r="M441">
        <v>0.16058417428792501</v>
      </c>
      <c r="N441" s="1">
        <v>9.5808626465743111E-7</v>
      </c>
      <c r="O441">
        <v>0.178281235735571</v>
      </c>
      <c r="P441" s="1">
        <v>1.42530533624157E-5</v>
      </c>
    </row>
    <row r="442" spans="1:16" x14ac:dyDescent="0.25">
      <c r="A442">
        <v>1.6E-2</v>
      </c>
      <c r="B442">
        <v>12.807692307692299</v>
      </c>
      <c r="C442">
        <v>221716</v>
      </c>
      <c r="D442">
        <v>6.3789084489694198E-2</v>
      </c>
      <c r="E442">
        <v>0.174840474451678</v>
      </c>
      <c r="F442">
        <v>0.17658887919619501</v>
      </c>
      <c r="G442" s="1">
        <v>7.1159263992370804E-7</v>
      </c>
      <c r="H442">
        <v>0.17499922785087799</v>
      </c>
      <c r="I442" s="1">
        <v>1.08260051388206E-5</v>
      </c>
      <c r="J442">
        <v>7951753800</v>
      </c>
      <c r="K442">
        <v>500000</v>
      </c>
      <c r="L442">
        <v>6750866800</v>
      </c>
      <c r="M442">
        <v>0.16058417428792501</v>
      </c>
      <c r="N442" s="1">
        <v>9.5808626465743111E-7</v>
      </c>
      <c r="O442">
        <v>0.178281235735571</v>
      </c>
      <c r="P442" s="1">
        <v>1.42530533624157E-5</v>
      </c>
    </row>
    <row r="443" spans="1:16" x14ac:dyDescent="0.25">
      <c r="A443">
        <v>8.0000000000000002E-3</v>
      </c>
      <c r="B443">
        <v>12.807692307692299</v>
      </c>
      <c r="C443">
        <v>146186</v>
      </c>
      <c r="D443">
        <v>6.7135277976043795E-2</v>
      </c>
      <c r="E443">
        <v>0.17478965026886101</v>
      </c>
      <c r="F443">
        <v>0.17653754677155001</v>
      </c>
      <c r="G443" s="1">
        <v>7.1197613166207297E-7</v>
      </c>
      <c r="H443">
        <v>0.17499922495615899</v>
      </c>
      <c r="I443" s="1">
        <v>1.0835538640815701E-5</v>
      </c>
      <c r="J443">
        <v>5231300200</v>
      </c>
      <c r="K443">
        <v>500000</v>
      </c>
      <c r="L443">
        <v>6750866800</v>
      </c>
      <c r="M443">
        <v>0.16058417428792501</v>
      </c>
      <c r="N443" s="1">
        <v>9.5808626465743111E-7</v>
      </c>
      <c r="O443">
        <v>0.178281235735571</v>
      </c>
      <c r="P443" s="1">
        <v>1.42530533624157E-5</v>
      </c>
    </row>
    <row r="444" spans="1:16" x14ac:dyDescent="0.25">
      <c r="A444">
        <v>4.0000000000000001E-3</v>
      </c>
      <c r="B444">
        <v>12.807692307692299</v>
      </c>
      <c r="C444">
        <v>145270</v>
      </c>
      <c r="D444">
        <v>6.8903512386614199E-2</v>
      </c>
      <c r="E444">
        <v>0.17479601100154099</v>
      </c>
      <c r="F444">
        <v>0.17654397111155701</v>
      </c>
      <c r="G444" s="1">
        <v>7.1188229661123195E-7</v>
      </c>
      <c r="H444">
        <v>0.17499922917906999</v>
      </c>
      <c r="I444" s="1">
        <v>1.0829429675321199E-5</v>
      </c>
      <c r="J444">
        <v>5211848000</v>
      </c>
      <c r="K444">
        <v>500000</v>
      </c>
      <c r="L444">
        <v>6750866800</v>
      </c>
      <c r="M444">
        <v>0.16058417428792501</v>
      </c>
      <c r="N444" s="1">
        <v>9.5808626465743111E-7</v>
      </c>
      <c r="O444">
        <v>0.178281235735571</v>
      </c>
      <c r="P444" s="1">
        <v>1.42530533624157E-5</v>
      </c>
    </row>
    <row r="445" spans="1:16" x14ac:dyDescent="0.25">
      <c r="A445">
        <v>2E-3</v>
      </c>
      <c r="B445">
        <v>12.807692307692299</v>
      </c>
      <c r="C445">
        <v>168585</v>
      </c>
      <c r="D445">
        <v>6.75845457059778E-2</v>
      </c>
      <c r="E445">
        <v>0.174771987050443</v>
      </c>
      <c r="F445">
        <v>0.17651970692094701</v>
      </c>
      <c r="G445" s="1">
        <v>7.1202231305411701E-7</v>
      </c>
      <c r="H445">
        <v>0.174999227775997</v>
      </c>
      <c r="I445" s="1">
        <v>1.08308097050991E-5</v>
      </c>
      <c r="J445">
        <v>6020180800</v>
      </c>
      <c r="K445">
        <v>500000</v>
      </c>
      <c r="L445">
        <v>6750866800</v>
      </c>
      <c r="M445">
        <v>0.16058417428792501</v>
      </c>
      <c r="N445" s="1">
        <v>9.5808626465743111E-7</v>
      </c>
      <c r="O445">
        <v>0.178281235735571</v>
      </c>
      <c r="P445" s="1">
        <v>1.42530533624157E-5</v>
      </c>
    </row>
    <row r="446" spans="1:16" x14ac:dyDescent="0.25">
      <c r="A446">
        <v>1E-3</v>
      </c>
      <c r="B446">
        <v>12.807692307692299</v>
      </c>
      <c r="C446">
        <v>151653</v>
      </c>
      <c r="D446">
        <v>6.7993720319379405E-2</v>
      </c>
      <c r="E446">
        <v>0.17483178990752399</v>
      </c>
      <c r="F446">
        <v>0.176580107806599</v>
      </c>
      <c r="G446" s="1">
        <v>7.1180545768712001E-7</v>
      </c>
      <c r="H446">
        <v>0.17499922986593</v>
      </c>
      <c r="I446" s="1">
        <v>1.08296686163444E-5</v>
      </c>
      <c r="J446">
        <v>5423116000</v>
      </c>
      <c r="K446">
        <v>500000</v>
      </c>
      <c r="L446">
        <v>6750866800</v>
      </c>
      <c r="M446">
        <v>0.16058417428792501</v>
      </c>
      <c r="N446" s="1">
        <v>9.5808626465743111E-7</v>
      </c>
      <c r="O446">
        <v>0.178281235735571</v>
      </c>
      <c r="P446" s="1">
        <v>1.42530533624157E-5</v>
      </c>
    </row>
    <row r="447" spans="1:16" x14ac:dyDescent="0.25">
      <c r="A447" s="1">
        <v>5.0000000000000001E-4</v>
      </c>
      <c r="B447">
        <v>12.807692307692299</v>
      </c>
      <c r="C447">
        <v>150798</v>
      </c>
      <c r="D447">
        <v>6.8513542253199902E-2</v>
      </c>
      <c r="E447">
        <v>0.17483745292774699</v>
      </c>
      <c r="F447">
        <v>0.176585827457025</v>
      </c>
      <c r="G447" s="1">
        <v>7.1182686423032398E-7</v>
      </c>
      <c r="H447">
        <v>0.174999229186932</v>
      </c>
      <c r="I447" s="1">
        <v>1.0828000509446599E-5</v>
      </c>
      <c r="J447">
        <v>5413604800</v>
      </c>
      <c r="K447">
        <v>500000</v>
      </c>
      <c r="L447">
        <v>6750866800</v>
      </c>
      <c r="M447">
        <v>0.16058417428792501</v>
      </c>
      <c r="N447" s="1">
        <v>9.5808626465743111E-7</v>
      </c>
      <c r="O447">
        <v>0.178281235735571</v>
      </c>
      <c r="P447" s="1">
        <v>1.42530533624157E-5</v>
      </c>
    </row>
    <row r="448" spans="1:16" x14ac:dyDescent="0.25">
      <c r="A448" s="1">
        <v>2.5000000000000001E-4</v>
      </c>
      <c r="B448">
        <v>12.807692307692299</v>
      </c>
      <c r="C448">
        <v>127693</v>
      </c>
      <c r="D448">
        <v>6.9455580895695201E-2</v>
      </c>
      <c r="E448">
        <v>0.17482844559558</v>
      </c>
      <c r="F448">
        <v>0.17657673005153601</v>
      </c>
      <c r="G448" s="1">
        <v>7.1228786174826197E-7</v>
      </c>
      <c r="H448">
        <v>0.17499922552507099</v>
      </c>
      <c r="I448" s="1">
        <v>1.0836153353744099E-5</v>
      </c>
      <c r="J448">
        <v>4612365200</v>
      </c>
      <c r="K448">
        <v>500000</v>
      </c>
      <c r="L448">
        <v>6750866800</v>
      </c>
      <c r="M448">
        <v>0.16058417428792501</v>
      </c>
      <c r="N448" s="1">
        <v>9.5808626465743111E-7</v>
      </c>
      <c r="O448">
        <v>0.178281235735571</v>
      </c>
      <c r="P448" s="1">
        <v>1.42530533624157E-5</v>
      </c>
    </row>
    <row r="449" spans="1:16" x14ac:dyDescent="0.25">
      <c r="A449" s="1">
        <v>1.25E-4</v>
      </c>
      <c r="B449">
        <v>12.807692307692299</v>
      </c>
      <c r="C449">
        <v>151607</v>
      </c>
      <c r="D449">
        <v>6.9314550284207604E-2</v>
      </c>
      <c r="E449">
        <v>0.174816547582681</v>
      </c>
      <c r="F449">
        <v>0.17656471305850799</v>
      </c>
      <c r="G449" s="1">
        <v>7.1206949292523802E-7</v>
      </c>
      <c r="H449">
        <v>0.17499922786556299</v>
      </c>
      <c r="I449" s="1">
        <v>1.08334416155579E-5</v>
      </c>
      <c r="J449">
        <v>5432044900</v>
      </c>
      <c r="K449">
        <v>500000</v>
      </c>
      <c r="L449">
        <v>6750866800</v>
      </c>
      <c r="M449">
        <v>0.16058417428792501</v>
      </c>
      <c r="N449" s="1">
        <v>9.5808626465743111E-7</v>
      </c>
      <c r="O449">
        <v>0.178281235735571</v>
      </c>
      <c r="P449" s="1">
        <v>1.42530533624157E-5</v>
      </c>
    </row>
    <row r="450" spans="1:16" x14ac:dyDescent="0.25">
      <c r="A450" s="1">
        <v>6.2500000000000001E-5</v>
      </c>
      <c r="B450">
        <v>12.807692307692299</v>
      </c>
      <c r="C450">
        <v>168771</v>
      </c>
      <c r="D450">
        <v>6.7104669900650504E-2</v>
      </c>
      <c r="E450">
        <v>0.174776583334285</v>
      </c>
      <c r="F450">
        <v>0.17652434916762699</v>
      </c>
      <c r="G450" s="1">
        <v>7.1233643667012395E-7</v>
      </c>
      <c r="H450">
        <v>0.174999226820687</v>
      </c>
      <c r="I450" s="1">
        <v>1.08323561070852E-5</v>
      </c>
      <c r="J450">
        <v>5957101700</v>
      </c>
      <c r="K450">
        <v>500000</v>
      </c>
      <c r="L450">
        <v>6750866800</v>
      </c>
      <c r="M450">
        <v>0.16058417428792501</v>
      </c>
      <c r="N450" s="1">
        <v>9.5808626465743111E-7</v>
      </c>
      <c r="O450">
        <v>0.178281235735571</v>
      </c>
      <c r="P450" s="1">
        <v>1.42530533624157E-5</v>
      </c>
    </row>
    <row r="451" spans="1:16" x14ac:dyDescent="0.25">
      <c r="A451" s="1">
        <v>3.1250000000000001E-5</v>
      </c>
      <c r="B451">
        <v>12.807692307692299</v>
      </c>
      <c r="C451">
        <v>76977</v>
      </c>
      <c r="D451">
        <v>7.0272043370562601E-2</v>
      </c>
      <c r="E451">
        <v>0.17488297602430899</v>
      </c>
      <c r="F451">
        <v>0.17663180578455201</v>
      </c>
      <c r="G451" s="1">
        <v>7.1187520150894901E-7</v>
      </c>
      <c r="H451">
        <v>0.17499923070679399</v>
      </c>
      <c r="I451" s="1">
        <v>1.08268205548198E-5</v>
      </c>
      <c r="J451">
        <v>2816283100</v>
      </c>
      <c r="K451">
        <v>500000</v>
      </c>
      <c r="L451">
        <v>6750866800</v>
      </c>
      <c r="M451">
        <v>0.16058417428792501</v>
      </c>
      <c r="N451" s="1">
        <v>9.5808626465743111E-7</v>
      </c>
      <c r="O451">
        <v>0.178281235735571</v>
      </c>
      <c r="P451" s="1">
        <v>1.42530533624157E-5</v>
      </c>
    </row>
    <row r="452" spans="1:16" x14ac:dyDescent="0.25">
      <c r="A452" s="1">
        <v>1.5625E-5</v>
      </c>
      <c r="B452">
        <v>12.807692307692299</v>
      </c>
      <c r="C452">
        <v>156559</v>
      </c>
      <c r="D452">
        <v>6.8848804369236405E-2</v>
      </c>
      <c r="E452">
        <v>0.17481544345740699</v>
      </c>
      <c r="F452">
        <v>0.17656359789198101</v>
      </c>
      <c r="G452" s="1">
        <v>7.1200719914399304E-7</v>
      </c>
      <c r="H452">
        <v>0.17499922412912899</v>
      </c>
      <c r="I452" s="1">
        <v>1.0830279084250199E-5</v>
      </c>
      <c r="J452">
        <v>5656320100</v>
      </c>
      <c r="K452">
        <v>500000</v>
      </c>
      <c r="L452">
        <v>6750866800</v>
      </c>
      <c r="M452">
        <v>0.16058417428792501</v>
      </c>
      <c r="N452" s="1">
        <v>9.5808626465743111E-7</v>
      </c>
      <c r="O452">
        <v>0.178281235735571</v>
      </c>
      <c r="P452" s="1">
        <v>1.42530533624157E-5</v>
      </c>
    </row>
    <row r="453" spans="1:16" x14ac:dyDescent="0.25">
      <c r="A453" t="s">
        <v>0</v>
      </c>
      <c r="B453">
        <v>13.3205128205128</v>
      </c>
      <c r="C453">
        <v>500000</v>
      </c>
      <c r="D453">
        <v>6.3257653631656793E-2</v>
      </c>
      <c r="E453">
        <v>0.15945211008662699</v>
      </c>
      <c r="F453">
        <v>0.16104663118749299</v>
      </c>
      <c r="G453" s="1">
        <v>9.0874365132886904E-7</v>
      </c>
      <c r="H453">
        <v>0.17857660223847199</v>
      </c>
      <c r="I453" s="1">
        <v>1.36457661244701E-5</v>
      </c>
      <c r="J453">
        <v>6517097300</v>
      </c>
    </row>
    <row r="454" spans="1:16" x14ac:dyDescent="0.25">
      <c r="A454">
        <v>1.024</v>
      </c>
      <c r="B454">
        <v>13.3205128205128</v>
      </c>
      <c r="C454">
        <v>20139</v>
      </c>
      <c r="D454">
        <v>6.0999454824762503E-2</v>
      </c>
      <c r="E454">
        <v>0.17477617214761801</v>
      </c>
      <c r="F454">
        <v>0.17652393386909401</v>
      </c>
      <c r="G454" s="1">
        <v>6.4427575374725802E-7</v>
      </c>
      <c r="H454">
        <v>0.17499930183662901</v>
      </c>
      <c r="I454" s="1">
        <v>1.0194064480048301E-5</v>
      </c>
      <c r="J454">
        <v>741087400</v>
      </c>
      <c r="K454">
        <v>500000</v>
      </c>
      <c r="L454">
        <v>6517097300</v>
      </c>
      <c r="M454">
        <v>0.15945211008662699</v>
      </c>
      <c r="N454" s="1">
        <v>9.0874365132886904E-7</v>
      </c>
      <c r="O454">
        <v>0.17857660223847199</v>
      </c>
      <c r="P454" s="1">
        <v>1.36457661244701E-5</v>
      </c>
    </row>
    <row r="455" spans="1:16" x14ac:dyDescent="0.25">
      <c r="A455">
        <v>0.51200000000000001</v>
      </c>
      <c r="B455">
        <v>13.3205128205128</v>
      </c>
      <c r="C455">
        <v>20139</v>
      </c>
      <c r="D455">
        <v>6.0999454824762503E-2</v>
      </c>
      <c r="E455">
        <v>0.17477617214761801</v>
      </c>
      <c r="F455">
        <v>0.17652393386909401</v>
      </c>
      <c r="G455" s="1">
        <v>6.4427575374725802E-7</v>
      </c>
      <c r="H455">
        <v>0.17499930183662901</v>
      </c>
      <c r="I455" s="1">
        <v>1.0194064480048301E-5</v>
      </c>
      <c r="J455">
        <v>752877700</v>
      </c>
      <c r="K455">
        <v>500000</v>
      </c>
      <c r="L455">
        <v>6517097300</v>
      </c>
      <c r="M455">
        <v>0.15945211008662699</v>
      </c>
      <c r="N455" s="1">
        <v>9.0874365132886904E-7</v>
      </c>
      <c r="O455">
        <v>0.17857660223847199</v>
      </c>
      <c r="P455" s="1">
        <v>1.36457661244701E-5</v>
      </c>
    </row>
    <row r="456" spans="1:16" x14ac:dyDescent="0.25">
      <c r="A456">
        <v>0.25600000000000001</v>
      </c>
      <c r="B456">
        <v>13.3205128205128</v>
      </c>
      <c r="C456">
        <v>45578</v>
      </c>
      <c r="D456">
        <v>5.9929679554989498E-2</v>
      </c>
      <c r="E456">
        <v>0.17477772005148301</v>
      </c>
      <c r="F456">
        <v>0.17652549725199701</v>
      </c>
      <c r="G456" s="1">
        <v>6.44237243996315E-7</v>
      </c>
      <c r="H456">
        <v>0.17499930283389101</v>
      </c>
      <c r="I456" s="1">
        <v>1.01953907509842E-5</v>
      </c>
      <c r="J456">
        <v>1667904800</v>
      </c>
      <c r="K456">
        <v>500000</v>
      </c>
      <c r="L456">
        <v>6517097300</v>
      </c>
      <c r="M456">
        <v>0.15945211008662699</v>
      </c>
      <c r="N456" s="1">
        <v>9.0874365132886904E-7</v>
      </c>
      <c r="O456">
        <v>0.17857660223847199</v>
      </c>
      <c r="P456" s="1">
        <v>1.36457661244701E-5</v>
      </c>
    </row>
    <row r="457" spans="1:16" x14ac:dyDescent="0.25">
      <c r="A457">
        <v>0.128</v>
      </c>
      <c r="B457">
        <v>13.3205128205128</v>
      </c>
      <c r="C457">
        <v>149130</v>
      </c>
      <c r="D457">
        <v>5.8875764173304902E-2</v>
      </c>
      <c r="E457">
        <v>0.17478557639459999</v>
      </c>
      <c r="F457">
        <v>0.176533432158546</v>
      </c>
      <c r="G457" s="1">
        <v>6.4422904094696399E-7</v>
      </c>
      <c r="H457">
        <v>0.17499930602400199</v>
      </c>
      <c r="I457" s="1">
        <v>1.0196265651365701E-5</v>
      </c>
      <c r="J457">
        <v>5356623200</v>
      </c>
      <c r="K457">
        <v>500000</v>
      </c>
      <c r="L457">
        <v>6517097300</v>
      </c>
      <c r="M457">
        <v>0.15945211008662699</v>
      </c>
      <c r="N457" s="1">
        <v>9.0874365132886904E-7</v>
      </c>
      <c r="O457">
        <v>0.17857660223847199</v>
      </c>
      <c r="P457" s="1">
        <v>1.36457661244701E-5</v>
      </c>
    </row>
    <row r="458" spans="1:16" x14ac:dyDescent="0.25">
      <c r="A458">
        <v>6.4000000000000001E-2</v>
      </c>
      <c r="B458">
        <v>13.3205128205128</v>
      </c>
      <c r="C458">
        <v>205208</v>
      </c>
      <c r="D458">
        <v>6.3638341042912494E-2</v>
      </c>
      <c r="E458">
        <v>0.17483732921817499</v>
      </c>
      <c r="F458">
        <v>0.17658570251035699</v>
      </c>
      <c r="G458" s="1">
        <v>6.4416481576623497E-7</v>
      </c>
      <c r="H458">
        <v>0.174999306252345</v>
      </c>
      <c r="I458" s="1">
        <v>1.0190310396980301E-5</v>
      </c>
      <c r="J458">
        <v>7362318700</v>
      </c>
      <c r="K458">
        <v>500000</v>
      </c>
      <c r="L458">
        <v>6517097300</v>
      </c>
      <c r="M458">
        <v>0.15945211008662699</v>
      </c>
      <c r="N458" s="1">
        <v>9.0874365132886904E-7</v>
      </c>
      <c r="O458">
        <v>0.17857660223847199</v>
      </c>
      <c r="P458" s="1">
        <v>1.36457661244701E-5</v>
      </c>
    </row>
    <row r="459" spans="1:16" x14ac:dyDescent="0.25">
      <c r="A459">
        <v>3.2000000000000001E-2</v>
      </c>
      <c r="B459">
        <v>13.3205128205128</v>
      </c>
      <c r="C459">
        <v>205208</v>
      </c>
      <c r="D459">
        <v>6.3638341042912494E-2</v>
      </c>
      <c r="E459">
        <v>0.17483732921817499</v>
      </c>
      <c r="F459">
        <v>0.17658570251035699</v>
      </c>
      <c r="G459" s="1">
        <v>6.4416481576623497E-7</v>
      </c>
      <c r="H459">
        <v>0.174999306252345</v>
      </c>
      <c r="I459" s="1">
        <v>1.0190310396980301E-5</v>
      </c>
      <c r="J459">
        <v>7350197800</v>
      </c>
      <c r="K459">
        <v>500000</v>
      </c>
      <c r="L459">
        <v>6517097300</v>
      </c>
      <c r="M459">
        <v>0.15945211008662699</v>
      </c>
      <c r="N459" s="1">
        <v>9.0874365132886904E-7</v>
      </c>
      <c r="O459">
        <v>0.17857660223847199</v>
      </c>
      <c r="P459" s="1">
        <v>1.36457661244701E-5</v>
      </c>
    </row>
    <row r="460" spans="1:16" x14ac:dyDescent="0.25">
      <c r="A460">
        <v>1.6E-2</v>
      </c>
      <c r="B460">
        <v>13.3205128205128</v>
      </c>
      <c r="C460">
        <v>95996</v>
      </c>
      <c r="D460">
        <v>7.5682127261217702E-2</v>
      </c>
      <c r="E460">
        <v>0.17488285796345601</v>
      </c>
      <c r="F460">
        <v>0.176631686543091</v>
      </c>
      <c r="G460" s="1">
        <v>6.4416677653111802E-7</v>
      </c>
      <c r="H460">
        <v>0.17499930841356401</v>
      </c>
      <c r="I460" s="1">
        <v>1.01901105266041E-5</v>
      </c>
      <c r="J460">
        <v>3414947900</v>
      </c>
      <c r="K460">
        <v>500000</v>
      </c>
      <c r="L460">
        <v>6517097300</v>
      </c>
      <c r="M460">
        <v>0.15945211008662699</v>
      </c>
      <c r="N460" s="1">
        <v>9.0874365132886904E-7</v>
      </c>
      <c r="O460">
        <v>0.17857660223847199</v>
      </c>
      <c r="P460" s="1">
        <v>1.36457661244701E-5</v>
      </c>
    </row>
    <row r="461" spans="1:16" x14ac:dyDescent="0.25">
      <c r="A461">
        <v>8.0000000000000002E-3</v>
      </c>
      <c r="B461">
        <v>13.3205128205128</v>
      </c>
      <c r="C461">
        <v>154061</v>
      </c>
      <c r="D461">
        <v>6.7548739914612105E-2</v>
      </c>
      <c r="E461">
        <v>0.174817984522987</v>
      </c>
      <c r="F461">
        <v>0.17656616436821701</v>
      </c>
      <c r="G461" s="1">
        <v>6.4399579180474099E-7</v>
      </c>
      <c r="H461">
        <v>0.17499931011358399</v>
      </c>
      <c r="I461" s="1">
        <v>1.01922777068576E-5</v>
      </c>
      <c r="J461">
        <v>5556900300</v>
      </c>
      <c r="K461">
        <v>500000</v>
      </c>
      <c r="L461">
        <v>6517097300</v>
      </c>
      <c r="M461">
        <v>0.15945211008662699</v>
      </c>
      <c r="N461" s="1">
        <v>9.0874365132886904E-7</v>
      </c>
      <c r="O461">
        <v>0.17857660223847199</v>
      </c>
      <c r="P461" s="1">
        <v>1.36457661244701E-5</v>
      </c>
    </row>
    <row r="462" spans="1:16" x14ac:dyDescent="0.25">
      <c r="A462">
        <v>4.0000000000000001E-3</v>
      </c>
      <c r="B462">
        <v>13.3205128205128</v>
      </c>
      <c r="C462">
        <v>143940</v>
      </c>
      <c r="D462">
        <v>5.9563781426124202E-2</v>
      </c>
      <c r="E462">
        <v>0.17483237433063201</v>
      </c>
      <c r="F462">
        <v>0.176580698073939</v>
      </c>
      <c r="G462" s="1">
        <v>6.4465099131050199E-7</v>
      </c>
      <c r="H462">
        <v>0.17499930438073799</v>
      </c>
      <c r="I462" s="1">
        <v>1.01930756261628E-5</v>
      </c>
      <c r="J462">
        <v>5140610500</v>
      </c>
      <c r="K462">
        <v>500000</v>
      </c>
      <c r="L462">
        <v>6517097300</v>
      </c>
      <c r="M462">
        <v>0.15945211008662699</v>
      </c>
      <c r="N462" s="1">
        <v>9.0874365132886904E-7</v>
      </c>
      <c r="O462">
        <v>0.17857660223847199</v>
      </c>
      <c r="P462" s="1">
        <v>1.36457661244701E-5</v>
      </c>
    </row>
    <row r="463" spans="1:16" x14ac:dyDescent="0.25">
      <c r="A463">
        <v>2E-3</v>
      </c>
      <c r="B463">
        <v>13.3205128205128</v>
      </c>
      <c r="C463">
        <v>178632</v>
      </c>
      <c r="D463">
        <v>6.3685668692790007E-2</v>
      </c>
      <c r="E463">
        <v>0.174826016080216</v>
      </c>
      <c r="F463">
        <v>0.17657427624101801</v>
      </c>
      <c r="G463" s="1">
        <v>6.44758578582926E-7</v>
      </c>
      <c r="H463">
        <v>0.174999307312804</v>
      </c>
      <c r="I463" s="1">
        <v>1.01949542609987E-5</v>
      </c>
      <c r="J463">
        <v>6377500800</v>
      </c>
      <c r="K463">
        <v>500000</v>
      </c>
      <c r="L463">
        <v>6517097300</v>
      </c>
      <c r="M463">
        <v>0.15945211008662699</v>
      </c>
      <c r="N463" s="1">
        <v>9.0874365132886904E-7</v>
      </c>
      <c r="O463">
        <v>0.17857660223847199</v>
      </c>
      <c r="P463" s="1">
        <v>1.36457661244701E-5</v>
      </c>
    </row>
    <row r="464" spans="1:16" x14ac:dyDescent="0.25">
      <c r="A464">
        <v>1E-3</v>
      </c>
      <c r="B464">
        <v>13.3205128205128</v>
      </c>
      <c r="C464">
        <v>157915</v>
      </c>
      <c r="D464">
        <v>6.6173495245008707E-2</v>
      </c>
      <c r="E464">
        <v>0.174810844666271</v>
      </c>
      <c r="F464">
        <v>0.17655895311293299</v>
      </c>
      <c r="G464" s="1">
        <v>6.4429576454583195E-7</v>
      </c>
      <c r="H464">
        <v>0.174999306170908</v>
      </c>
      <c r="I464" s="1">
        <v>1.01939942078377E-5</v>
      </c>
      <c r="J464">
        <v>5681698600</v>
      </c>
      <c r="K464">
        <v>500000</v>
      </c>
      <c r="L464">
        <v>6517097300</v>
      </c>
      <c r="M464">
        <v>0.15945211008662699</v>
      </c>
      <c r="N464" s="1">
        <v>9.0874365132886904E-7</v>
      </c>
      <c r="O464">
        <v>0.17857660223847199</v>
      </c>
      <c r="P464" s="1">
        <v>1.36457661244701E-5</v>
      </c>
    </row>
    <row r="465" spans="1:16" x14ac:dyDescent="0.25">
      <c r="A465" s="1">
        <v>5.0000000000000001E-4</v>
      </c>
      <c r="B465">
        <v>13.3205128205128</v>
      </c>
      <c r="C465">
        <v>188470</v>
      </c>
      <c r="D465">
        <v>6.6692602439359802E-2</v>
      </c>
      <c r="E465">
        <v>0.17484068039075501</v>
      </c>
      <c r="F465">
        <v>0.17658908719466199</v>
      </c>
      <c r="G465" s="1">
        <v>6.44474825062246E-7</v>
      </c>
      <c r="H465">
        <v>0.174999309454036</v>
      </c>
      <c r="I465" s="1">
        <v>1.01915448799143E-5</v>
      </c>
      <c r="J465">
        <v>6791770900</v>
      </c>
      <c r="K465">
        <v>500000</v>
      </c>
      <c r="L465">
        <v>6517097300</v>
      </c>
      <c r="M465">
        <v>0.15945211008662699</v>
      </c>
      <c r="N465" s="1">
        <v>9.0874365132886904E-7</v>
      </c>
      <c r="O465">
        <v>0.17857660223847199</v>
      </c>
      <c r="P465" s="1">
        <v>1.36457661244701E-5</v>
      </c>
    </row>
    <row r="466" spans="1:16" x14ac:dyDescent="0.25">
      <c r="A466" s="1">
        <v>2.5000000000000001E-4</v>
      </c>
      <c r="B466">
        <v>13.3205128205128</v>
      </c>
      <c r="C466">
        <v>171693</v>
      </c>
      <c r="D466">
        <v>6.8201001009484799E-2</v>
      </c>
      <c r="E466">
        <v>0.17488640238480399</v>
      </c>
      <c r="F466">
        <v>0.17663526640865199</v>
      </c>
      <c r="G466" s="1">
        <v>6.4404735550249704E-7</v>
      </c>
      <c r="H466">
        <v>0.17499930835454999</v>
      </c>
      <c r="I466" s="1">
        <v>1.01877778181325E-5</v>
      </c>
      <c r="J466">
        <v>6198608800</v>
      </c>
      <c r="K466">
        <v>500000</v>
      </c>
      <c r="L466">
        <v>6517097300</v>
      </c>
      <c r="M466">
        <v>0.15945211008662699</v>
      </c>
      <c r="N466" s="1">
        <v>9.0874365132886904E-7</v>
      </c>
      <c r="O466">
        <v>0.17857660223847199</v>
      </c>
      <c r="P466" s="1">
        <v>1.36457661244701E-5</v>
      </c>
    </row>
    <row r="467" spans="1:16" x14ac:dyDescent="0.25">
      <c r="A467" s="1">
        <v>1.25E-4</v>
      </c>
      <c r="B467">
        <v>13.3205128205128</v>
      </c>
      <c r="C467">
        <v>79874</v>
      </c>
      <c r="D467">
        <v>7.1051943039882506E-2</v>
      </c>
      <c r="E467">
        <v>0.17487144274292499</v>
      </c>
      <c r="F467">
        <v>0.17662015717035401</v>
      </c>
      <c r="G467" s="1">
        <v>6.4444177150235696E-7</v>
      </c>
      <c r="H467">
        <v>0.17499930621212001</v>
      </c>
      <c r="I467" s="1">
        <v>1.0187980221866E-5</v>
      </c>
      <c r="J467">
        <v>2874896700</v>
      </c>
      <c r="K467">
        <v>500000</v>
      </c>
      <c r="L467">
        <v>6517097300</v>
      </c>
      <c r="M467">
        <v>0.15945211008662699</v>
      </c>
      <c r="N467" s="1">
        <v>9.0874365132886904E-7</v>
      </c>
      <c r="O467">
        <v>0.17857660223847199</v>
      </c>
      <c r="P467" s="1">
        <v>1.36457661244701E-5</v>
      </c>
    </row>
    <row r="468" spans="1:16" x14ac:dyDescent="0.25">
      <c r="A468" s="1">
        <v>6.2500000000000001E-5</v>
      </c>
      <c r="B468">
        <v>13.3205128205128</v>
      </c>
      <c r="C468">
        <v>160903</v>
      </c>
      <c r="D468">
        <v>6.6276858505197905E-2</v>
      </c>
      <c r="E468">
        <v>0.17482409309895899</v>
      </c>
      <c r="F468">
        <v>0.17657233402994901</v>
      </c>
      <c r="G468" s="1">
        <v>6.4450244735558805E-7</v>
      </c>
      <c r="H468">
        <v>0.17499930183903001</v>
      </c>
      <c r="I468" s="1">
        <v>1.0195992250634699E-5</v>
      </c>
      <c r="J468">
        <v>5786749900</v>
      </c>
      <c r="K468">
        <v>500000</v>
      </c>
      <c r="L468">
        <v>6517097300</v>
      </c>
      <c r="M468">
        <v>0.15945211008662699</v>
      </c>
      <c r="N468" s="1">
        <v>9.0874365132886904E-7</v>
      </c>
      <c r="O468">
        <v>0.17857660223847199</v>
      </c>
      <c r="P468" s="1">
        <v>1.36457661244701E-5</v>
      </c>
    </row>
    <row r="469" spans="1:16" x14ac:dyDescent="0.25">
      <c r="A469" s="1">
        <v>3.1250000000000001E-5</v>
      </c>
      <c r="B469">
        <v>13.3205128205128</v>
      </c>
      <c r="C469">
        <v>145375</v>
      </c>
      <c r="D469">
        <v>6.9324738775445705E-2</v>
      </c>
      <c r="E469">
        <v>0.17482409079633299</v>
      </c>
      <c r="F469">
        <v>0.17657233170429601</v>
      </c>
      <c r="G469" s="1">
        <v>6.4433898061544404E-7</v>
      </c>
      <c r="H469">
        <v>0.174999305896687</v>
      </c>
      <c r="I469" s="1">
        <v>1.01966197239342E-5</v>
      </c>
      <c r="J469">
        <v>5192679300</v>
      </c>
      <c r="K469">
        <v>500000</v>
      </c>
      <c r="L469">
        <v>6517097300</v>
      </c>
      <c r="M469">
        <v>0.15945211008662699</v>
      </c>
      <c r="N469" s="1">
        <v>9.0874365132886904E-7</v>
      </c>
      <c r="O469">
        <v>0.17857660223847199</v>
      </c>
      <c r="P469" s="1">
        <v>1.36457661244701E-5</v>
      </c>
    </row>
    <row r="470" spans="1:16" x14ac:dyDescent="0.25">
      <c r="A470" s="1">
        <v>1.5625E-5</v>
      </c>
      <c r="B470">
        <v>13.3205128205128</v>
      </c>
      <c r="C470">
        <v>122162</v>
      </c>
      <c r="D470">
        <v>6.8491088173574299E-2</v>
      </c>
      <c r="E470">
        <v>0.17478374665202001</v>
      </c>
      <c r="F470">
        <v>0.17653158411854</v>
      </c>
      <c r="G470" s="1">
        <v>6.4422391732321597E-7</v>
      </c>
      <c r="H470">
        <v>0.174999309658875</v>
      </c>
      <c r="I470" s="1">
        <v>1.0196556305842401E-5</v>
      </c>
      <c r="J470">
        <v>4403512000</v>
      </c>
      <c r="K470">
        <v>500000</v>
      </c>
      <c r="L470">
        <v>6517097300</v>
      </c>
      <c r="M470">
        <v>0.15945211008662699</v>
      </c>
      <c r="N470" s="1">
        <v>9.0874365132886904E-7</v>
      </c>
      <c r="O470">
        <v>0.17857660223847199</v>
      </c>
      <c r="P470" s="1">
        <v>1.36457661244701E-5</v>
      </c>
    </row>
    <row r="471" spans="1:16" x14ac:dyDescent="0.25">
      <c r="A471" t="s">
        <v>0</v>
      </c>
      <c r="B471">
        <v>13.8333333333333</v>
      </c>
      <c r="C471">
        <v>500000</v>
      </c>
      <c r="D471">
        <v>6.3224686155147994E-2</v>
      </c>
      <c r="E471">
        <v>0.15802209271408801</v>
      </c>
      <c r="F471">
        <v>0.15960231364122901</v>
      </c>
      <c r="G471" s="1">
        <v>8.7068670978629396E-7</v>
      </c>
      <c r="H471">
        <v>0.178794597881794</v>
      </c>
      <c r="I471" s="1">
        <v>1.4013299112696599E-5</v>
      </c>
      <c r="J471">
        <v>6486986099</v>
      </c>
    </row>
    <row r="472" spans="1:16" x14ac:dyDescent="0.25">
      <c r="A472">
        <v>1.024</v>
      </c>
      <c r="B472">
        <v>13.8333333333333</v>
      </c>
      <c r="C472">
        <v>228978</v>
      </c>
      <c r="D472">
        <v>5.3356997128744803E-2</v>
      </c>
      <c r="E472">
        <v>0.17477372012990899</v>
      </c>
      <c r="F472">
        <v>0.176521457331209</v>
      </c>
      <c r="G472" s="1">
        <v>5.8390057550150502E-7</v>
      </c>
      <c r="H472">
        <v>0.17499937890658901</v>
      </c>
      <c r="I472" s="1">
        <v>9.5925643583451693E-6</v>
      </c>
      <c r="J472">
        <v>8242373299</v>
      </c>
      <c r="K472">
        <v>500000</v>
      </c>
      <c r="L472">
        <v>6486986099</v>
      </c>
      <c r="M472">
        <v>0.15802209271408801</v>
      </c>
      <c r="N472" s="1">
        <v>8.7068670978629396E-7</v>
      </c>
      <c r="O472">
        <v>0.178794597881794</v>
      </c>
      <c r="P472" s="1">
        <v>1.4013299112696599E-5</v>
      </c>
    </row>
    <row r="473" spans="1:16" x14ac:dyDescent="0.25">
      <c r="A473">
        <v>0.51200000000000001</v>
      </c>
      <c r="B473">
        <v>13.8333333333333</v>
      </c>
      <c r="C473">
        <v>228978</v>
      </c>
      <c r="D473">
        <v>5.3356997128744803E-2</v>
      </c>
      <c r="E473">
        <v>0.17477372012990899</v>
      </c>
      <c r="F473">
        <v>0.176521457331209</v>
      </c>
      <c r="G473" s="1">
        <v>5.8390057550150502E-7</v>
      </c>
      <c r="H473">
        <v>0.17499937890658901</v>
      </c>
      <c r="I473" s="1">
        <v>9.5925643583451693E-6</v>
      </c>
      <c r="J473">
        <v>8267765700</v>
      </c>
      <c r="K473">
        <v>500000</v>
      </c>
      <c r="L473">
        <v>6486986099</v>
      </c>
      <c r="M473">
        <v>0.15802209271408801</v>
      </c>
      <c r="N473" s="1">
        <v>8.7068670978629396E-7</v>
      </c>
      <c r="O473">
        <v>0.178794597881794</v>
      </c>
      <c r="P473" s="1">
        <v>1.4013299112696599E-5</v>
      </c>
    </row>
    <row r="474" spans="1:16" x14ac:dyDescent="0.25">
      <c r="A474">
        <v>0.25600000000000001</v>
      </c>
      <c r="B474">
        <v>13.8333333333333</v>
      </c>
      <c r="C474">
        <v>228978</v>
      </c>
      <c r="D474">
        <v>5.3356997128744803E-2</v>
      </c>
      <c r="E474">
        <v>0.17477372012990899</v>
      </c>
      <c r="F474">
        <v>0.176521457331209</v>
      </c>
      <c r="G474" s="1">
        <v>5.8390057550150502E-7</v>
      </c>
      <c r="H474">
        <v>0.17499937890658901</v>
      </c>
      <c r="I474" s="1">
        <v>9.5925643583451693E-6</v>
      </c>
      <c r="J474">
        <v>8229590200</v>
      </c>
      <c r="K474">
        <v>500000</v>
      </c>
      <c r="L474">
        <v>6486986099</v>
      </c>
      <c r="M474">
        <v>0.15802209271408801</v>
      </c>
      <c r="N474" s="1">
        <v>8.7068670978629396E-7</v>
      </c>
      <c r="O474">
        <v>0.178794597881794</v>
      </c>
      <c r="P474" s="1">
        <v>1.4013299112696599E-5</v>
      </c>
    </row>
    <row r="475" spans="1:16" x14ac:dyDescent="0.25">
      <c r="A475">
        <v>0.128</v>
      </c>
      <c r="B475">
        <v>13.8333333333333</v>
      </c>
      <c r="C475">
        <v>102501</v>
      </c>
      <c r="D475">
        <v>6.48198141243784E-2</v>
      </c>
      <c r="E475">
        <v>0.17480907864779899</v>
      </c>
      <c r="F475">
        <v>0.17655716943427699</v>
      </c>
      <c r="G475" s="1">
        <v>5.8350507808890797E-7</v>
      </c>
      <c r="H475">
        <v>0.17499937783380101</v>
      </c>
      <c r="I475" s="1">
        <v>9.5901164829670806E-6</v>
      </c>
      <c r="J475">
        <v>3663509701</v>
      </c>
      <c r="K475">
        <v>500000</v>
      </c>
      <c r="L475">
        <v>6486986099</v>
      </c>
      <c r="M475">
        <v>0.15802209271408801</v>
      </c>
      <c r="N475" s="1">
        <v>8.7068670978629396E-7</v>
      </c>
      <c r="O475">
        <v>0.178794597881794</v>
      </c>
      <c r="P475" s="1">
        <v>1.4013299112696599E-5</v>
      </c>
    </row>
    <row r="476" spans="1:16" x14ac:dyDescent="0.25">
      <c r="A476">
        <v>6.4000000000000001E-2</v>
      </c>
      <c r="B476">
        <v>13.8333333333333</v>
      </c>
      <c r="C476">
        <v>205100</v>
      </c>
      <c r="D476">
        <v>6.8611445072001204E-2</v>
      </c>
      <c r="E476">
        <v>0.17480140773812999</v>
      </c>
      <c r="F476">
        <v>0.176549421815511</v>
      </c>
      <c r="G476" s="1">
        <v>5.8387675402893305E-7</v>
      </c>
      <c r="H476">
        <v>0.174999376172884</v>
      </c>
      <c r="I476" s="1">
        <v>9.5943596230419101E-6</v>
      </c>
      <c r="J476">
        <v>7398829900</v>
      </c>
      <c r="K476">
        <v>500000</v>
      </c>
      <c r="L476">
        <v>6486986099</v>
      </c>
      <c r="M476">
        <v>0.15802209271408801</v>
      </c>
      <c r="N476" s="1">
        <v>8.7068670978629396E-7</v>
      </c>
      <c r="O476">
        <v>0.178794597881794</v>
      </c>
      <c r="P476" s="1">
        <v>1.4013299112696599E-5</v>
      </c>
    </row>
    <row r="477" spans="1:16" x14ac:dyDescent="0.25">
      <c r="A477">
        <v>3.2000000000000001E-2</v>
      </c>
      <c r="B477">
        <v>13.8333333333333</v>
      </c>
      <c r="C477">
        <v>205100</v>
      </c>
      <c r="D477">
        <v>6.8611445072001204E-2</v>
      </c>
      <c r="E477">
        <v>0.17480140773812999</v>
      </c>
      <c r="F477">
        <v>0.176549421815511</v>
      </c>
      <c r="G477" s="1">
        <v>5.8387675402893305E-7</v>
      </c>
      <c r="H477">
        <v>0.174999376172884</v>
      </c>
      <c r="I477" s="1">
        <v>9.5943596230419101E-6</v>
      </c>
      <c r="J477">
        <v>7423419800</v>
      </c>
      <c r="K477">
        <v>500000</v>
      </c>
      <c r="L477">
        <v>6486986099</v>
      </c>
      <c r="M477">
        <v>0.15802209271408801</v>
      </c>
      <c r="N477" s="1">
        <v>8.7068670978629396E-7</v>
      </c>
      <c r="O477">
        <v>0.178794597881794</v>
      </c>
      <c r="P477" s="1">
        <v>1.4013299112696599E-5</v>
      </c>
    </row>
    <row r="478" spans="1:16" x14ac:dyDescent="0.25">
      <c r="A478">
        <v>1.6E-2</v>
      </c>
      <c r="B478">
        <v>13.8333333333333</v>
      </c>
      <c r="C478">
        <v>225171</v>
      </c>
      <c r="D478">
        <v>6.6407004013810902E-2</v>
      </c>
      <c r="E478">
        <v>0.174758180942712</v>
      </c>
      <c r="F478">
        <v>0.176505762752139</v>
      </c>
      <c r="G478" s="1">
        <v>5.8371741890050899E-7</v>
      </c>
      <c r="H478">
        <v>0.17499937315258601</v>
      </c>
      <c r="I478" s="1">
        <v>9.5948831221887196E-6</v>
      </c>
      <c r="J478">
        <v>8139153499</v>
      </c>
      <c r="K478">
        <v>500000</v>
      </c>
      <c r="L478">
        <v>6486986099</v>
      </c>
      <c r="M478">
        <v>0.15802209271408801</v>
      </c>
      <c r="N478" s="1">
        <v>8.7068670978629396E-7</v>
      </c>
      <c r="O478">
        <v>0.178794597881794</v>
      </c>
      <c r="P478" s="1">
        <v>1.4013299112696599E-5</v>
      </c>
    </row>
    <row r="479" spans="1:16" x14ac:dyDescent="0.25">
      <c r="A479">
        <v>8.0000000000000002E-3</v>
      </c>
      <c r="B479">
        <v>13.8333333333333</v>
      </c>
      <c r="C479">
        <v>179680</v>
      </c>
      <c r="D479">
        <v>6.3376431144572601E-2</v>
      </c>
      <c r="E479">
        <v>0.174792807313503</v>
      </c>
      <c r="F479">
        <v>0.176540735386638</v>
      </c>
      <c r="G479" s="1">
        <v>5.8362925803301295E-7</v>
      </c>
      <c r="H479">
        <v>0.17499937486734601</v>
      </c>
      <c r="I479" s="1">
        <v>9.5950277188965907E-6</v>
      </c>
      <c r="J479">
        <v>6467130999</v>
      </c>
      <c r="K479">
        <v>500000</v>
      </c>
      <c r="L479">
        <v>6486986099</v>
      </c>
      <c r="M479">
        <v>0.15802209271408801</v>
      </c>
      <c r="N479" s="1">
        <v>8.7068670978629396E-7</v>
      </c>
      <c r="O479">
        <v>0.178794597881794</v>
      </c>
      <c r="P479" s="1">
        <v>1.4013299112696599E-5</v>
      </c>
    </row>
    <row r="480" spans="1:16" x14ac:dyDescent="0.25">
      <c r="A480">
        <v>4.0000000000000001E-3</v>
      </c>
      <c r="B480">
        <v>13.8333333333333</v>
      </c>
      <c r="C480">
        <v>195838</v>
      </c>
      <c r="D480">
        <v>6.6219920120093104E-2</v>
      </c>
      <c r="E480">
        <v>0.17484746445483601</v>
      </c>
      <c r="F480">
        <v>0.17659593909938501</v>
      </c>
      <c r="G480" s="1">
        <v>5.8450155943079399E-7</v>
      </c>
      <c r="H480">
        <v>0.174999383756924</v>
      </c>
      <c r="I480" s="1">
        <v>9.5929505510271696E-6</v>
      </c>
      <c r="J480">
        <v>7281450800</v>
      </c>
      <c r="K480">
        <v>500000</v>
      </c>
      <c r="L480">
        <v>6486986099</v>
      </c>
      <c r="M480">
        <v>0.15802209271408801</v>
      </c>
      <c r="N480" s="1">
        <v>8.7068670978629396E-7</v>
      </c>
      <c r="O480">
        <v>0.178794597881794</v>
      </c>
      <c r="P480" s="1">
        <v>1.4013299112696599E-5</v>
      </c>
    </row>
    <row r="481" spans="1:16" x14ac:dyDescent="0.25">
      <c r="A481">
        <v>2E-3</v>
      </c>
      <c r="B481">
        <v>13.8333333333333</v>
      </c>
      <c r="C481">
        <v>174288</v>
      </c>
      <c r="D481">
        <v>6.1019732711281097E-2</v>
      </c>
      <c r="E481">
        <v>0.17483110337017599</v>
      </c>
      <c r="F481">
        <v>0.176579414403878</v>
      </c>
      <c r="G481" s="1">
        <v>5.8413250503264096E-7</v>
      </c>
      <c r="H481">
        <v>0.17499937831918</v>
      </c>
      <c r="I481" s="1">
        <v>9.5942265513291204E-6</v>
      </c>
      <c r="J481">
        <v>6272681501</v>
      </c>
      <c r="K481">
        <v>500000</v>
      </c>
      <c r="L481">
        <v>6486986099</v>
      </c>
      <c r="M481">
        <v>0.15802209271408801</v>
      </c>
      <c r="N481" s="1">
        <v>8.7068670978629396E-7</v>
      </c>
      <c r="O481">
        <v>0.178794597881794</v>
      </c>
      <c r="P481" s="1">
        <v>1.4013299112696599E-5</v>
      </c>
    </row>
    <row r="482" spans="1:16" x14ac:dyDescent="0.25">
      <c r="A482">
        <v>1E-3</v>
      </c>
      <c r="B482">
        <v>13.8333333333333</v>
      </c>
      <c r="C482">
        <v>160529</v>
      </c>
      <c r="D482">
        <v>6.8373724320165197E-2</v>
      </c>
      <c r="E482">
        <v>0.17480357903033</v>
      </c>
      <c r="F482">
        <v>0.176551614820633</v>
      </c>
      <c r="G482" s="1">
        <v>5.8427820448514403E-7</v>
      </c>
      <c r="H482">
        <v>0.174999376686163</v>
      </c>
      <c r="I482" s="1">
        <v>9.5938528013357807E-6</v>
      </c>
      <c r="J482">
        <v>5836949200</v>
      </c>
      <c r="K482">
        <v>500000</v>
      </c>
      <c r="L482">
        <v>6486986099</v>
      </c>
      <c r="M482">
        <v>0.15802209271408801</v>
      </c>
      <c r="N482" s="1">
        <v>8.7068670978629396E-7</v>
      </c>
      <c r="O482">
        <v>0.178794597881794</v>
      </c>
      <c r="P482" s="1">
        <v>1.4013299112696599E-5</v>
      </c>
    </row>
    <row r="483" spans="1:16" x14ac:dyDescent="0.25">
      <c r="A483" s="1">
        <v>5.0000000000000001E-4</v>
      </c>
      <c r="B483">
        <v>13.8333333333333</v>
      </c>
      <c r="C483">
        <v>203925</v>
      </c>
      <c r="D483">
        <v>6.6330126448464796E-2</v>
      </c>
      <c r="E483">
        <v>0.17481799602560699</v>
      </c>
      <c r="F483">
        <v>0.17656617598586299</v>
      </c>
      <c r="G483" s="1">
        <v>5.84037247175484E-7</v>
      </c>
      <c r="H483">
        <v>0.17499937680901301</v>
      </c>
      <c r="I483" s="1">
        <v>9.5943126157347192E-6</v>
      </c>
      <c r="J483">
        <v>7245388899</v>
      </c>
      <c r="K483">
        <v>500000</v>
      </c>
      <c r="L483">
        <v>6486986099</v>
      </c>
      <c r="M483">
        <v>0.15802209271408801</v>
      </c>
      <c r="N483" s="1">
        <v>8.7068670978629396E-7</v>
      </c>
      <c r="O483">
        <v>0.178794597881794</v>
      </c>
      <c r="P483" s="1">
        <v>1.4013299112696599E-5</v>
      </c>
    </row>
    <row r="484" spans="1:16" x14ac:dyDescent="0.25">
      <c r="A484" s="1">
        <v>2.5000000000000001E-4</v>
      </c>
      <c r="B484">
        <v>13.8333333333333</v>
      </c>
      <c r="C484">
        <v>182862</v>
      </c>
      <c r="D484">
        <v>6.7538480480668295E-2</v>
      </c>
      <c r="E484">
        <v>0.174841652070823</v>
      </c>
      <c r="F484">
        <v>0.17659006859153101</v>
      </c>
      <c r="G484" s="1">
        <v>5.84120761093487E-7</v>
      </c>
      <c r="H484">
        <v>0.17499937934793</v>
      </c>
      <c r="I484" s="1">
        <v>9.5882180665071703E-6</v>
      </c>
      <c r="J484">
        <v>6545120000</v>
      </c>
      <c r="K484">
        <v>500000</v>
      </c>
      <c r="L484">
        <v>6486986099</v>
      </c>
      <c r="M484">
        <v>0.15802209271408801</v>
      </c>
      <c r="N484" s="1">
        <v>8.7068670978629396E-7</v>
      </c>
      <c r="O484">
        <v>0.178794597881794</v>
      </c>
      <c r="P484" s="1">
        <v>1.4013299112696599E-5</v>
      </c>
    </row>
    <row r="485" spans="1:16" x14ac:dyDescent="0.25">
      <c r="A485" s="1">
        <v>1.25E-4</v>
      </c>
      <c r="B485">
        <v>13.8333333333333</v>
      </c>
      <c r="C485">
        <v>210909</v>
      </c>
      <c r="D485">
        <v>6.7379538353506005E-2</v>
      </c>
      <c r="E485">
        <v>0.17479316658542901</v>
      </c>
      <c r="F485">
        <v>0.176541098251284</v>
      </c>
      <c r="G485" s="1">
        <v>5.8393781499077495E-7</v>
      </c>
      <c r="H485">
        <v>0.174999377254489</v>
      </c>
      <c r="I485" s="1">
        <v>9.59505404078281E-6</v>
      </c>
      <c r="J485">
        <v>7556696000</v>
      </c>
      <c r="K485">
        <v>500000</v>
      </c>
      <c r="L485">
        <v>6486986099</v>
      </c>
      <c r="M485">
        <v>0.15802209271408801</v>
      </c>
      <c r="N485" s="1">
        <v>8.7068670978629396E-7</v>
      </c>
      <c r="O485">
        <v>0.178794597881794</v>
      </c>
      <c r="P485" s="1">
        <v>1.4013299112696599E-5</v>
      </c>
    </row>
    <row r="486" spans="1:16" x14ac:dyDescent="0.25">
      <c r="A486" s="1">
        <v>6.2500000000000001E-5</v>
      </c>
      <c r="B486">
        <v>13.8333333333333</v>
      </c>
      <c r="C486">
        <v>195193</v>
      </c>
      <c r="D486">
        <v>6.9086558577022394E-2</v>
      </c>
      <c r="E486">
        <v>0.174856194641586</v>
      </c>
      <c r="F486">
        <v>0.17660475658800201</v>
      </c>
      <c r="G486" s="1">
        <v>5.83738550163914E-7</v>
      </c>
      <c r="H486">
        <v>0.174999375958065</v>
      </c>
      <c r="I486" s="1">
        <v>9.5917893024021295E-6</v>
      </c>
      <c r="J486">
        <v>7032660101</v>
      </c>
      <c r="K486">
        <v>500000</v>
      </c>
      <c r="L486">
        <v>6486986099</v>
      </c>
      <c r="M486">
        <v>0.15802209271408801</v>
      </c>
      <c r="N486" s="1">
        <v>8.7068670978629396E-7</v>
      </c>
      <c r="O486">
        <v>0.178794597881794</v>
      </c>
      <c r="P486" s="1">
        <v>1.4013299112696599E-5</v>
      </c>
    </row>
    <row r="487" spans="1:16" x14ac:dyDescent="0.25">
      <c r="A487" s="1">
        <v>3.1250000000000001E-5</v>
      </c>
      <c r="B487">
        <v>13.8333333333333</v>
      </c>
      <c r="C487">
        <v>55622</v>
      </c>
      <c r="D487">
        <v>7.2751169019864406E-2</v>
      </c>
      <c r="E487">
        <v>0.17490653214440999</v>
      </c>
      <c r="F487">
        <v>0.17665559746585399</v>
      </c>
      <c r="G487" s="1">
        <v>5.8390630619520302E-7</v>
      </c>
      <c r="H487">
        <v>0.17499938018237299</v>
      </c>
      <c r="I487" s="1">
        <v>9.5884581570050004E-6</v>
      </c>
      <c r="J487">
        <v>2065594800</v>
      </c>
      <c r="K487">
        <v>500000</v>
      </c>
      <c r="L487">
        <v>6486986099</v>
      </c>
      <c r="M487">
        <v>0.15802209271408801</v>
      </c>
      <c r="N487" s="1">
        <v>8.7068670978629396E-7</v>
      </c>
      <c r="O487">
        <v>0.178794597881794</v>
      </c>
      <c r="P487" s="1">
        <v>1.4013299112696599E-5</v>
      </c>
    </row>
    <row r="488" spans="1:16" x14ac:dyDescent="0.25">
      <c r="A488" s="1">
        <v>1.5625E-5</v>
      </c>
      <c r="B488">
        <v>13.8333333333333</v>
      </c>
      <c r="C488">
        <v>192259</v>
      </c>
      <c r="D488">
        <v>0.11472577086029501</v>
      </c>
      <c r="E488">
        <v>0.17486409248067</v>
      </c>
      <c r="F488">
        <v>0.17661273340547701</v>
      </c>
      <c r="G488" s="1">
        <v>5.8360921520450497E-7</v>
      </c>
      <c r="H488">
        <v>0.17499937893716899</v>
      </c>
      <c r="I488" s="1">
        <v>9.5894368800430801E-6</v>
      </c>
      <c r="J488">
        <v>6898056699</v>
      </c>
      <c r="K488">
        <v>500000</v>
      </c>
      <c r="L488">
        <v>6486986099</v>
      </c>
      <c r="M488">
        <v>0.15802209271408801</v>
      </c>
      <c r="N488" s="1">
        <v>8.7068670978629396E-7</v>
      </c>
      <c r="O488">
        <v>0.178794597881794</v>
      </c>
      <c r="P488" s="1">
        <v>1.4013299112696599E-5</v>
      </c>
    </row>
    <row r="489" spans="1:16" x14ac:dyDescent="0.25">
      <c r="A489" t="s">
        <v>0</v>
      </c>
      <c r="B489">
        <v>14.346153846153801</v>
      </c>
      <c r="C489">
        <v>500000</v>
      </c>
      <c r="D489">
        <v>6.3219472174377206E-2</v>
      </c>
      <c r="E489">
        <v>0.15937677137065001</v>
      </c>
      <c r="F489">
        <v>0.16097053908435699</v>
      </c>
      <c r="G489" s="1">
        <v>7.6640757862289601E-7</v>
      </c>
      <c r="H489">
        <v>0.17897406682025299</v>
      </c>
      <c r="I489" s="1">
        <v>1.2485055267173801E-5</v>
      </c>
      <c r="J489">
        <v>6505934201</v>
      </c>
    </row>
    <row r="490" spans="1:16" x14ac:dyDescent="0.25">
      <c r="A490">
        <v>1.024</v>
      </c>
      <c r="B490">
        <v>14.346153846153801</v>
      </c>
      <c r="C490">
        <v>166022</v>
      </c>
      <c r="D490">
        <v>6.2889305890973093E-2</v>
      </c>
      <c r="E490">
        <v>0.17476181792062201</v>
      </c>
      <c r="F490">
        <v>0.176509436099829</v>
      </c>
      <c r="G490" s="1">
        <v>5.6276361237728104E-7</v>
      </c>
      <c r="H490">
        <v>0.17499939819735799</v>
      </c>
      <c r="I490" s="1">
        <v>9.5960804564841595E-6</v>
      </c>
      <c r="J490">
        <v>5969869500</v>
      </c>
      <c r="K490">
        <v>500000</v>
      </c>
      <c r="L490">
        <v>6505934201</v>
      </c>
      <c r="M490">
        <v>0.15937677137065001</v>
      </c>
      <c r="N490" s="1">
        <v>7.6640757862289601E-7</v>
      </c>
      <c r="O490">
        <v>0.17897406682025299</v>
      </c>
      <c r="P490" s="1">
        <v>1.2485055267173801E-5</v>
      </c>
    </row>
    <row r="491" spans="1:16" x14ac:dyDescent="0.25">
      <c r="A491">
        <v>0.51200000000000001</v>
      </c>
      <c r="B491">
        <v>14.346153846153801</v>
      </c>
      <c r="C491">
        <v>166022</v>
      </c>
      <c r="D491">
        <v>6.2889305890973093E-2</v>
      </c>
      <c r="E491">
        <v>0.17476181792062201</v>
      </c>
      <c r="F491">
        <v>0.176509436099829</v>
      </c>
      <c r="G491" s="1">
        <v>5.6276361237728104E-7</v>
      </c>
      <c r="H491">
        <v>0.17499939819735799</v>
      </c>
      <c r="I491" s="1">
        <v>9.5960804564841595E-6</v>
      </c>
      <c r="J491">
        <v>5937254800</v>
      </c>
      <c r="K491">
        <v>500000</v>
      </c>
      <c r="L491">
        <v>6505934201</v>
      </c>
      <c r="M491">
        <v>0.15937677137065001</v>
      </c>
      <c r="N491" s="1">
        <v>7.6640757862289601E-7</v>
      </c>
      <c r="O491">
        <v>0.17897406682025299</v>
      </c>
      <c r="P491" s="1">
        <v>1.2485055267173801E-5</v>
      </c>
    </row>
    <row r="492" spans="1:16" x14ac:dyDescent="0.25">
      <c r="A492">
        <v>0.25600000000000001</v>
      </c>
      <c r="B492">
        <v>14.346153846153801</v>
      </c>
      <c r="C492">
        <v>166022</v>
      </c>
      <c r="D492">
        <v>6.2889305890973093E-2</v>
      </c>
      <c r="E492">
        <v>0.17476181792062201</v>
      </c>
      <c r="F492">
        <v>0.176509436099829</v>
      </c>
      <c r="G492" s="1">
        <v>5.6276361237728104E-7</v>
      </c>
      <c r="H492">
        <v>0.17499939819735799</v>
      </c>
      <c r="I492" s="1">
        <v>9.5960804564841595E-6</v>
      </c>
      <c r="J492">
        <v>5964166100</v>
      </c>
      <c r="K492">
        <v>500000</v>
      </c>
      <c r="L492">
        <v>6505934201</v>
      </c>
      <c r="M492">
        <v>0.15937677137065001</v>
      </c>
      <c r="N492" s="1">
        <v>7.6640757862289601E-7</v>
      </c>
      <c r="O492">
        <v>0.17897406682025299</v>
      </c>
      <c r="P492" s="1">
        <v>1.2485055267173801E-5</v>
      </c>
    </row>
    <row r="493" spans="1:16" x14ac:dyDescent="0.25">
      <c r="A493">
        <v>0.128</v>
      </c>
      <c r="B493">
        <v>14.346153846153801</v>
      </c>
      <c r="C493">
        <v>166022</v>
      </c>
      <c r="D493">
        <v>6.2889305890973093E-2</v>
      </c>
      <c r="E493">
        <v>0.17476181792062201</v>
      </c>
      <c r="F493">
        <v>0.176509436099829</v>
      </c>
      <c r="G493" s="1">
        <v>5.6276361237728104E-7</v>
      </c>
      <c r="H493">
        <v>0.17499939819735799</v>
      </c>
      <c r="I493" s="1">
        <v>9.5960804564841595E-6</v>
      </c>
      <c r="J493">
        <v>5986085300</v>
      </c>
      <c r="K493">
        <v>500000</v>
      </c>
      <c r="L493">
        <v>6505934201</v>
      </c>
      <c r="M493">
        <v>0.15937677137065001</v>
      </c>
      <c r="N493" s="1">
        <v>7.6640757862289601E-7</v>
      </c>
      <c r="O493">
        <v>0.17897406682025299</v>
      </c>
      <c r="P493" s="1">
        <v>1.2485055267173801E-5</v>
      </c>
    </row>
    <row r="494" spans="1:16" x14ac:dyDescent="0.25">
      <c r="A494">
        <v>6.4000000000000001E-2</v>
      </c>
      <c r="B494">
        <v>14.346153846153801</v>
      </c>
      <c r="C494">
        <v>166022</v>
      </c>
      <c r="D494">
        <v>6.2889305890973093E-2</v>
      </c>
      <c r="E494">
        <v>0.17476181792062201</v>
      </c>
      <c r="F494">
        <v>0.176509436099829</v>
      </c>
      <c r="G494" s="1">
        <v>5.6276361237728104E-7</v>
      </c>
      <c r="H494">
        <v>0.17499939819735799</v>
      </c>
      <c r="I494" s="1">
        <v>9.5960804564841595E-6</v>
      </c>
      <c r="J494">
        <v>5981646600</v>
      </c>
      <c r="K494">
        <v>500000</v>
      </c>
      <c r="L494">
        <v>6505934201</v>
      </c>
      <c r="M494">
        <v>0.15937677137065001</v>
      </c>
      <c r="N494" s="1">
        <v>7.6640757862289601E-7</v>
      </c>
      <c r="O494">
        <v>0.17897406682025299</v>
      </c>
      <c r="P494" s="1">
        <v>1.2485055267173801E-5</v>
      </c>
    </row>
    <row r="495" spans="1:16" x14ac:dyDescent="0.25">
      <c r="A495">
        <v>3.2000000000000001E-2</v>
      </c>
      <c r="B495">
        <v>14.346153846153801</v>
      </c>
      <c r="C495">
        <v>184861</v>
      </c>
      <c r="D495">
        <v>6.5074453521281606E-2</v>
      </c>
      <c r="E495">
        <v>0.17481129466013001</v>
      </c>
      <c r="F495">
        <v>0.176559407606731</v>
      </c>
      <c r="G495" s="1">
        <v>5.6268845166629301E-7</v>
      </c>
      <c r="H495">
        <v>0.17499942111018801</v>
      </c>
      <c r="I495" s="1">
        <v>9.5928406881708204E-6</v>
      </c>
      <c r="J495">
        <v>6652764000</v>
      </c>
      <c r="K495">
        <v>500000</v>
      </c>
      <c r="L495">
        <v>6505934201</v>
      </c>
      <c r="M495">
        <v>0.15937677137065001</v>
      </c>
      <c r="N495" s="1">
        <v>7.6640757862289601E-7</v>
      </c>
      <c r="O495">
        <v>0.17897406682025299</v>
      </c>
      <c r="P495" s="1">
        <v>1.2485055267173801E-5</v>
      </c>
    </row>
    <row r="496" spans="1:16" x14ac:dyDescent="0.25">
      <c r="A496">
        <v>1.6E-2</v>
      </c>
      <c r="B496">
        <v>14.346153846153801</v>
      </c>
      <c r="C496">
        <v>256355</v>
      </c>
      <c r="D496">
        <v>6.3390937056195196E-2</v>
      </c>
      <c r="E496">
        <v>0.17478414539220899</v>
      </c>
      <c r="F496">
        <v>0.176531986846131</v>
      </c>
      <c r="G496" s="1">
        <v>5.6283094396203297E-7</v>
      </c>
      <c r="H496">
        <v>0.17499940644937001</v>
      </c>
      <c r="I496" s="1">
        <v>9.5936806976103702E-6</v>
      </c>
      <c r="J496">
        <v>9151031301</v>
      </c>
      <c r="K496">
        <v>500000</v>
      </c>
      <c r="L496">
        <v>6505934201</v>
      </c>
      <c r="M496">
        <v>0.15937677137065001</v>
      </c>
      <c r="N496" s="1">
        <v>7.6640757862289601E-7</v>
      </c>
      <c r="O496">
        <v>0.17897406682025299</v>
      </c>
      <c r="P496" s="1">
        <v>1.2485055267173801E-5</v>
      </c>
    </row>
    <row r="497" spans="1:16" x14ac:dyDescent="0.25">
      <c r="A497">
        <v>8.0000000000000002E-3</v>
      </c>
      <c r="B497">
        <v>14.346153846153801</v>
      </c>
      <c r="C497">
        <v>60548</v>
      </c>
      <c r="D497">
        <v>7.1183960997110496E-2</v>
      </c>
      <c r="E497">
        <v>0.17481151319489599</v>
      </c>
      <c r="F497">
        <v>0.17655962832684499</v>
      </c>
      <c r="G497" s="1">
        <v>5.6300359829730695E-7</v>
      </c>
      <c r="H497">
        <v>0.174999407143308</v>
      </c>
      <c r="I497" s="1">
        <v>9.5908262993716293E-6</v>
      </c>
      <c r="J497">
        <v>2195222600</v>
      </c>
      <c r="K497">
        <v>500000</v>
      </c>
      <c r="L497">
        <v>6505934201</v>
      </c>
      <c r="M497">
        <v>0.15937677137065001</v>
      </c>
      <c r="N497" s="1">
        <v>7.6640757862289601E-7</v>
      </c>
      <c r="O497">
        <v>0.17897406682025299</v>
      </c>
      <c r="P497" s="1">
        <v>1.2485055267173801E-5</v>
      </c>
    </row>
    <row r="498" spans="1:16" x14ac:dyDescent="0.25">
      <c r="A498">
        <v>4.0000000000000001E-3</v>
      </c>
      <c r="B498">
        <v>14.346153846153801</v>
      </c>
      <c r="C498">
        <v>227314</v>
      </c>
      <c r="D498">
        <v>6.5393342101988702E-2</v>
      </c>
      <c r="E498">
        <v>0.174775907176906</v>
      </c>
      <c r="F498">
        <v>0.17652366624867499</v>
      </c>
      <c r="G498" s="1">
        <v>5.6314799984358203E-7</v>
      </c>
      <c r="H498">
        <v>0.17499939868150999</v>
      </c>
      <c r="I498" s="1">
        <v>9.59415742869446E-6</v>
      </c>
      <c r="J498">
        <v>8089616401</v>
      </c>
      <c r="K498">
        <v>500000</v>
      </c>
      <c r="L498">
        <v>6505934201</v>
      </c>
      <c r="M498">
        <v>0.15937677137065001</v>
      </c>
      <c r="N498" s="1">
        <v>7.6640757862289601E-7</v>
      </c>
      <c r="O498">
        <v>0.17897406682025299</v>
      </c>
      <c r="P498" s="1">
        <v>1.2485055267173801E-5</v>
      </c>
    </row>
    <row r="499" spans="1:16" x14ac:dyDescent="0.25">
      <c r="A499">
        <v>2E-3</v>
      </c>
      <c r="B499">
        <v>14.346153846153801</v>
      </c>
      <c r="C499">
        <v>206218</v>
      </c>
      <c r="D499">
        <v>6.6198891272073804E-2</v>
      </c>
      <c r="E499">
        <v>0.17478240747815199</v>
      </c>
      <c r="F499">
        <v>0.17653023155293401</v>
      </c>
      <c r="G499" s="1">
        <v>5.6276261395371499E-7</v>
      </c>
      <c r="H499">
        <v>0.17499940557678401</v>
      </c>
      <c r="I499" s="1">
        <v>9.5915413149172004E-6</v>
      </c>
      <c r="J499">
        <v>7367109000</v>
      </c>
      <c r="K499">
        <v>500000</v>
      </c>
      <c r="L499">
        <v>6505934201</v>
      </c>
      <c r="M499">
        <v>0.15937677137065001</v>
      </c>
      <c r="N499" s="1">
        <v>7.6640757862289601E-7</v>
      </c>
      <c r="O499">
        <v>0.17897406682025299</v>
      </c>
      <c r="P499" s="1">
        <v>1.2485055267173801E-5</v>
      </c>
    </row>
    <row r="500" spans="1:16" x14ac:dyDescent="0.25">
      <c r="A500">
        <v>1E-3</v>
      </c>
      <c r="B500">
        <v>14.346153846153801</v>
      </c>
      <c r="C500">
        <v>168904</v>
      </c>
      <c r="D500">
        <v>6.6051931147025497E-2</v>
      </c>
      <c r="E500">
        <v>0.17482643931788</v>
      </c>
      <c r="F500">
        <v>0.17657470371105899</v>
      </c>
      <c r="G500" s="1">
        <v>5.6287273841881802E-7</v>
      </c>
      <c r="H500">
        <v>0.174999407430424</v>
      </c>
      <c r="I500" s="1">
        <v>9.59092864169728E-6</v>
      </c>
      <c r="J500">
        <v>6071294299</v>
      </c>
      <c r="K500">
        <v>500000</v>
      </c>
      <c r="L500">
        <v>6505934201</v>
      </c>
      <c r="M500">
        <v>0.15937677137065001</v>
      </c>
      <c r="N500" s="1">
        <v>7.6640757862289601E-7</v>
      </c>
      <c r="O500">
        <v>0.17897406682025299</v>
      </c>
      <c r="P500" s="1">
        <v>1.2485055267173801E-5</v>
      </c>
    </row>
    <row r="501" spans="1:16" x14ac:dyDescent="0.25">
      <c r="A501" s="1">
        <v>5.0000000000000001E-4</v>
      </c>
      <c r="B501">
        <v>14.346153846153801</v>
      </c>
      <c r="C501">
        <v>177726</v>
      </c>
      <c r="D501">
        <v>6.9384123444135998E-2</v>
      </c>
      <c r="E501">
        <v>0.17487335848648</v>
      </c>
      <c r="F501">
        <v>0.17662209207134499</v>
      </c>
      <c r="G501" s="1">
        <v>5.6293075756386202E-7</v>
      </c>
      <c r="H501">
        <v>0.174999406858864</v>
      </c>
      <c r="I501" s="1">
        <v>9.5887345201840002E-6</v>
      </c>
      <c r="J501">
        <v>6403762300</v>
      </c>
      <c r="K501">
        <v>500000</v>
      </c>
      <c r="L501">
        <v>6505934201</v>
      </c>
      <c r="M501">
        <v>0.15937677137065001</v>
      </c>
      <c r="N501" s="1">
        <v>7.6640757862289601E-7</v>
      </c>
      <c r="O501">
        <v>0.17897406682025299</v>
      </c>
      <c r="P501" s="1">
        <v>1.2485055267173801E-5</v>
      </c>
    </row>
    <row r="502" spans="1:16" x14ac:dyDescent="0.25">
      <c r="A502" s="1">
        <v>2.5000000000000001E-4</v>
      </c>
      <c r="B502">
        <v>14.346153846153801</v>
      </c>
      <c r="C502">
        <v>150638</v>
      </c>
      <c r="D502">
        <v>6.9029528988941394E-2</v>
      </c>
      <c r="E502">
        <v>0.17483371108027301</v>
      </c>
      <c r="F502">
        <v>0.17658204819107601</v>
      </c>
      <c r="G502" s="1">
        <v>5.6302160100774003E-7</v>
      </c>
      <c r="H502">
        <v>0.174999409427677</v>
      </c>
      <c r="I502" s="1">
        <v>9.59762807140652E-6</v>
      </c>
      <c r="J502">
        <v>5398532599</v>
      </c>
      <c r="K502">
        <v>500000</v>
      </c>
      <c r="L502">
        <v>6505934201</v>
      </c>
      <c r="M502">
        <v>0.15937677137065001</v>
      </c>
      <c r="N502" s="1">
        <v>7.6640757862289601E-7</v>
      </c>
      <c r="O502">
        <v>0.17897406682025299</v>
      </c>
      <c r="P502" s="1">
        <v>1.2485055267173801E-5</v>
      </c>
    </row>
    <row r="503" spans="1:16" x14ac:dyDescent="0.25">
      <c r="A503" s="1">
        <v>1.25E-4</v>
      </c>
      <c r="B503">
        <v>14.346153846153801</v>
      </c>
      <c r="C503">
        <v>176100</v>
      </c>
      <c r="D503">
        <v>6.8453541676098295E-2</v>
      </c>
      <c r="E503">
        <v>0.174795471398622</v>
      </c>
      <c r="F503">
        <v>0.17654342611260901</v>
      </c>
      <c r="G503" s="1">
        <v>5.62934447334573E-7</v>
      </c>
      <c r="H503">
        <v>0.17499939791413299</v>
      </c>
      <c r="I503" s="1">
        <v>9.5905007686776096E-6</v>
      </c>
      <c r="J503">
        <v>6274096500</v>
      </c>
      <c r="K503">
        <v>500000</v>
      </c>
      <c r="L503">
        <v>6505934201</v>
      </c>
      <c r="M503">
        <v>0.15937677137065001</v>
      </c>
      <c r="N503" s="1">
        <v>7.6640757862289601E-7</v>
      </c>
      <c r="O503">
        <v>0.17897406682025299</v>
      </c>
      <c r="P503" s="1">
        <v>1.2485055267173801E-5</v>
      </c>
    </row>
    <row r="504" spans="1:16" x14ac:dyDescent="0.25">
      <c r="A504" s="1">
        <v>6.2500000000000001E-5</v>
      </c>
      <c r="B504">
        <v>14.346153846153801</v>
      </c>
      <c r="C504">
        <v>205718</v>
      </c>
      <c r="D504">
        <v>6.8608261957135805E-2</v>
      </c>
      <c r="E504">
        <v>0.17476875950414</v>
      </c>
      <c r="F504">
        <v>0.17651644709918099</v>
      </c>
      <c r="G504" s="1">
        <v>5.6273500292913696E-7</v>
      </c>
      <c r="H504">
        <v>0.17499940314137599</v>
      </c>
      <c r="I504" s="1">
        <v>9.5923535327826799E-6</v>
      </c>
      <c r="J504">
        <v>7359903500</v>
      </c>
      <c r="K504">
        <v>500000</v>
      </c>
      <c r="L504">
        <v>6505934201</v>
      </c>
      <c r="M504">
        <v>0.15937677137065001</v>
      </c>
      <c r="N504" s="1">
        <v>7.6640757862289601E-7</v>
      </c>
      <c r="O504">
        <v>0.17897406682025299</v>
      </c>
      <c r="P504" s="1">
        <v>1.2485055267173801E-5</v>
      </c>
    </row>
    <row r="505" spans="1:16" x14ac:dyDescent="0.25">
      <c r="A505" s="1">
        <v>3.1250000000000001E-5</v>
      </c>
      <c r="B505">
        <v>14.346153846153801</v>
      </c>
      <c r="C505">
        <v>232528</v>
      </c>
      <c r="D505">
        <v>6.6399336887793106E-2</v>
      </c>
      <c r="E505">
        <v>0.174762701541509</v>
      </c>
      <c r="F505">
        <v>0.176510328556924</v>
      </c>
      <c r="G505" s="1">
        <v>5.6274937687561501E-7</v>
      </c>
      <c r="H505">
        <v>0.174999406215051</v>
      </c>
      <c r="I505" s="1">
        <v>9.5908785566234405E-6</v>
      </c>
      <c r="J505">
        <v>8211323901</v>
      </c>
      <c r="K505">
        <v>500000</v>
      </c>
      <c r="L505">
        <v>6505934201</v>
      </c>
      <c r="M505">
        <v>0.15937677137065001</v>
      </c>
      <c r="N505" s="1">
        <v>7.6640757862289601E-7</v>
      </c>
      <c r="O505">
        <v>0.17897406682025299</v>
      </c>
      <c r="P505" s="1">
        <v>1.2485055267173801E-5</v>
      </c>
    </row>
    <row r="506" spans="1:16" x14ac:dyDescent="0.25">
      <c r="A506" s="1">
        <v>1.5625E-5</v>
      </c>
      <c r="B506">
        <v>14.346153846153801</v>
      </c>
      <c r="C506">
        <v>189682</v>
      </c>
      <c r="D506">
        <v>6.9153008984043904E-2</v>
      </c>
      <c r="E506">
        <v>0.174869300808839</v>
      </c>
      <c r="F506">
        <v>0.176617993816928</v>
      </c>
      <c r="G506" s="1">
        <v>5.6351004290577901E-7</v>
      </c>
      <c r="H506">
        <v>0.174999412443713</v>
      </c>
      <c r="I506" s="1">
        <v>9.5910641367700392E-6</v>
      </c>
      <c r="J506">
        <v>6831451800</v>
      </c>
      <c r="K506">
        <v>500000</v>
      </c>
      <c r="L506">
        <v>6505934201</v>
      </c>
      <c r="M506">
        <v>0.15937677137065001</v>
      </c>
      <c r="N506" s="1">
        <v>7.6640757862289601E-7</v>
      </c>
      <c r="O506">
        <v>0.17897406682025299</v>
      </c>
      <c r="P506" s="1">
        <v>1.2485055267173801E-5</v>
      </c>
    </row>
    <row r="507" spans="1:16" x14ac:dyDescent="0.25">
      <c r="A507" t="s">
        <v>0</v>
      </c>
      <c r="B507">
        <v>14.858974358974301</v>
      </c>
      <c r="C507">
        <v>500000</v>
      </c>
      <c r="D507">
        <v>6.3215384477164904E-2</v>
      </c>
      <c r="E507">
        <v>0.15977325013390101</v>
      </c>
      <c r="F507">
        <v>0.16137098263524</v>
      </c>
      <c r="G507" s="1">
        <v>7.4851336179238004E-7</v>
      </c>
      <c r="H507">
        <v>0.17916262759975801</v>
      </c>
      <c r="I507" s="1">
        <v>1.2493390118139601E-5</v>
      </c>
      <c r="J507">
        <v>6507352500</v>
      </c>
    </row>
    <row r="508" spans="1:16" x14ac:dyDescent="0.25">
      <c r="A508">
        <v>1.024</v>
      </c>
      <c r="B508">
        <v>14.858974358974301</v>
      </c>
      <c r="C508">
        <v>267089</v>
      </c>
      <c r="D508">
        <v>6.80206024584004E-2</v>
      </c>
      <c r="E508">
        <v>0.174816232449962</v>
      </c>
      <c r="F508">
        <v>0.17656439477446101</v>
      </c>
      <c r="G508" s="1">
        <v>5.1176135285047E-7</v>
      </c>
      <c r="H508">
        <v>0.174999456662155</v>
      </c>
      <c r="I508" s="1">
        <v>9.0263486287582792E-6</v>
      </c>
      <c r="J508">
        <v>9466285100</v>
      </c>
      <c r="K508">
        <v>500000</v>
      </c>
      <c r="L508">
        <v>6507352500</v>
      </c>
      <c r="M508">
        <v>0.15977325013390101</v>
      </c>
      <c r="N508" s="1">
        <v>7.4851336179238004E-7</v>
      </c>
      <c r="O508">
        <v>0.17916262759975801</v>
      </c>
      <c r="P508" s="1">
        <v>1.2493390118139601E-5</v>
      </c>
    </row>
    <row r="509" spans="1:16" x14ac:dyDescent="0.25">
      <c r="A509">
        <v>0.51200000000000001</v>
      </c>
      <c r="B509">
        <v>14.858974358974301</v>
      </c>
      <c r="C509">
        <v>267089</v>
      </c>
      <c r="D509">
        <v>6.80206024584004E-2</v>
      </c>
      <c r="E509">
        <v>0.174816232449962</v>
      </c>
      <c r="F509">
        <v>0.17656439477446101</v>
      </c>
      <c r="G509" s="1">
        <v>5.1176135285047E-7</v>
      </c>
      <c r="H509">
        <v>0.174999456662155</v>
      </c>
      <c r="I509" s="1">
        <v>9.0263486287582792E-6</v>
      </c>
      <c r="J509">
        <v>9457584999</v>
      </c>
      <c r="K509">
        <v>500000</v>
      </c>
      <c r="L509">
        <v>6507352500</v>
      </c>
      <c r="M509">
        <v>0.15977325013390101</v>
      </c>
      <c r="N509" s="1">
        <v>7.4851336179238004E-7</v>
      </c>
      <c r="O509">
        <v>0.17916262759975801</v>
      </c>
      <c r="P509" s="1">
        <v>1.2493390118139601E-5</v>
      </c>
    </row>
    <row r="510" spans="1:16" x14ac:dyDescent="0.25">
      <c r="A510">
        <v>0.25600000000000001</v>
      </c>
      <c r="B510">
        <v>14.858974358974301</v>
      </c>
      <c r="C510">
        <v>267089</v>
      </c>
      <c r="D510">
        <v>6.80206024584004E-2</v>
      </c>
      <c r="E510">
        <v>0.174816232449962</v>
      </c>
      <c r="F510">
        <v>0.17656439477446101</v>
      </c>
      <c r="G510" s="1">
        <v>5.1176135285047E-7</v>
      </c>
      <c r="H510">
        <v>0.174999456662155</v>
      </c>
      <c r="I510" s="1">
        <v>9.0263486287582792E-6</v>
      </c>
      <c r="J510">
        <v>9607556799</v>
      </c>
      <c r="K510">
        <v>500000</v>
      </c>
      <c r="L510">
        <v>6507352500</v>
      </c>
      <c r="M510">
        <v>0.15977325013390101</v>
      </c>
      <c r="N510" s="1">
        <v>7.4851336179238004E-7</v>
      </c>
      <c r="O510">
        <v>0.17916262759975801</v>
      </c>
      <c r="P510" s="1">
        <v>1.2493390118139601E-5</v>
      </c>
    </row>
    <row r="511" spans="1:16" x14ac:dyDescent="0.25">
      <c r="A511">
        <v>0.128</v>
      </c>
      <c r="B511">
        <v>14.858974358974301</v>
      </c>
      <c r="C511">
        <v>267089</v>
      </c>
      <c r="D511">
        <v>6.80206024584004E-2</v>
      </c>
      <c r="E511">
        <v>0.174816232449962</v>
      </c>
      <c r="F511">
        <v>0.17656439477446101</v>
      </c>
      <c r="G511" s="1">
        <v>5.1176135285047E-7</v>
      </c>
      <c r="H511">
        <v>0.174999456662155</v>
      </c>
      <c r="I511" s="1">
        <v>9.0263486287582792E-6</v>
      </c>
      <c r="J511">
        <v>9460995001</v>
      </c>
      <c r="K511">
        <v>500000</v>
      </c>
      <c r="L511">
        <v>6507352500</v>
      </c>
      <c r="M511">
        <v>0.15977325013390101</v>
      </c>
      <c r="N511" s="1">
        <v>7.4851336179238004E-7</v>
      </c>
      <c r="O511">
        <v>0.17916262759975801</v>
      </c>
      <c r="P511" s="1">
        <v>1.2493390118139601E-5</v>
      </c>
    </row>
    <row r="512" spans="1:16" x14ac:dyDescent="0.25">
      <c r="A512">
        <v>6.4000000000000001E-2</v>
      </c>
      <c r="B512">
        <v>14.858974358974301</v>
      </c>
      <c r="C512">
        <v>267089</v>
      </c>
      <c r="D512">
        <v>6.80206024584004E-2</v>
      </c>
      <c r="E512">
        <v>0.174816232449962</v>
      </c>
      <c r="F512">
        <v>0.17656439477446101</v>
      </c>
      <c r="G512" s="1">
        <v>5.1176135285047E-7</v>
      </c>
      <c r="H512">
        <v>0.174999456662155</v>
      </c>
      <c r="I512" s="1">
        <v>9.0263486287582792E-6</v>
      </c>
      <c r="J512">
        <v>9581877299</v>
      </c>
      <c r="K512">
        <v>500000</v>
      </c>
      <c r="L512">
        <v>6507352500</v>
      </c>
      <c r="M512">
        <v>0.15977325013390101</v>
      </c>
      <c r="N512" s="1">
        <v>7.4851336179238004E-7</v>
      </c>
      <c r="O512">
        <v>0.17916262759975801</v>
      </c>
      <c r="P512" s="1">
        <v>1.2493390118139601E-5</v>
      </c>
    </row>
    <row r="513" spans="1:16" x14ac:dyDescent="0.25">
      <c r="A513">
        <v>3.2000000000000001E-2</v>
      </c>
      <c r="B513">
        <v>14.858974358974301</v>
      </c>
      <c r="C513">
        <v>253752</v>
      </c>
      <c r="D513">
        <v>6.1035281707659497E-2</v>
      </c>
      <c r="E513">
        <v>0.174792470033693</v>
      </c>
      <c r="F513">
        <v>0.17654039473402999</v>
      </c>
      <c r="G513" s="1">
        <v>5.1132414163879105E-7</v>
      </c>
      <c r="H513">
        <v>0.174999462300302</v>
      </c>
      <c r="I513" s="1">
        <v>9.0267805269700505E-6</v>
      </c>
      <c r="J513">
        <v>8918947200</v>
      </c>
      <c r="K513">
        <v>500000</v>
      </c>
      <c r="L513">
        <v>6507352500</v>
      </c>
      <c r="M513">
        <v>0.15977325013390101</v>
      </c>
      <c r="N513" s="1">
        <v>7.4851336179238004E-7</v>
      </c>
      <c r="O513">
        <v>0.17916262759975801</v>
      </c>
      <c r="P513" s="1">
        <v>1.2493390118139601E-5</v>
      </c>
    </row>
    <row r="514" spans="1:16" x14ac:dyDescent="0.25">
      <c r="A514">
        <v>1.6E-2</v>
      </c>
      <c r="B514">
        <v>14.858974358974301</v>
      </c>
      <c r="C514">
        <v>292224</v>
      </c>
      <c r="D514">
        <v>6.2224848746349003E-2</v>
      </c>
      <c r="E514">
        <v>0.17477160426975899</v>
      </c>
      <c r="F514">
        <v>0.17651932031245701</v>
      </c>
      <c r="G514" s="1">
        <v>5.1133868012032103E-7</v>
      </c>
      <c r="H514">
        <v>0.17499946049359899</v>
      </c>
      <c r="I514" s="1">
        <v>9.0266950077118597E-6</v>
      </c>
      <c r="J514">
        <v>10455307300</v>
      </c>
      <c r="K514">
        <v>500000</v>
      </c>
      <c r="L514">
        <v>6507352500</v>
      </c>
      <c r="M514">
        <v>0.15977325013390101</v>
      </c>
      <c r="N514" s="1">
        <v>7.4851336179238004E-7</v>
      </c>
      <c r="O514">
        <v>0.17916262759975801</v>
      </c>
      <c r="P514" s="1">
        <v>1.2493390118139601E-5</v>
      </c>
    </row>
    <row r="515" spans="1:16" x14ac:dyDescent="0.25">
      <c r="A515">
        <v>8.0000000000000002E-3</v>
      </c>
      <c r="B515">
        <v>14.858974358974301</v>
      </c>
      <c r="C515">
        <v>68711</v>
      </c>
      <c r="D515">
        <v>6.8729930244366494E-2</v>
      </c>
      <c r="E515">
        <v>0.17481003294345199</v>
      </c>
      <c r="F515">
        <v>0.176558133272887</v>
      </c>
      <c r="G515" s="1">
        <v>5.1159837372027799E-7</v>
      </c>
      <c r="H515">
        <v>0.17499946139098299</v>
      </c>
      <c r="I515" s="1">
        <v>9.0305675678309293E-6</v>
      </c>
      <c r="J515">
        <v>2477092800</v>
      </c>
      <c r="K515">
        <v>500000</v>
      </c>
      <c r="L515">
        <v>6507352500</v>
      </c>
      <c r="M515">
        <v>0.15977325013390101</v>
      </c>
      <c r="N515" s="1">
        <v>7.4851336179238004E-7</v>
      </c>
      <c r="O515">
        <v>0.17916262759975801</v>
      </c>
      <c r="P515" s="1">
        <v>1.2493390118139601E-5</v>
      </c>
    </row>
    <row r="516" spans="1:16" x14ac:dyDescent="0.25">
      <c r="A516">
        <v>4.0000000000000001E-3</v>
      </c>
      <c r="B516">
        <v>14.858974358974301</v>
      </c>
      <c r="C516">
        <v>18743</v>
      </c>
      <c r="D516">
        <v>6.4788376360601502E-2</v>
      </c>
      <c r="E516">
        <v>0.17475333445316699</v>
      </c>
      <c r="F516">
        <v>0.176500867797699</v>
      </c>
      <c r="G516" s="1">
        <v>5.1121514843543896E-7</v>
      </c>
      <c r="H516">
        <v>0.17499946753682499</v>
      </c>
      <c r="I516" s="1">
        <v>9.03007307100657E-6</v>
      </c>
      <c r="J516">
        <v>703073200</v>
      </c>
      <c r="K516">
        <v>500000</v>
      </c>
      <c r="L516">
        <v>6507352500</v>
      </c>
      <c r="M516">
        <v>0.15977325013390101</v>
      </c>
      <c r="N516" s="1">
        <v>7.4851336179238004E-7</v>
      </c>
      <c r="O516">
        <v>0.17916262759975801</v>
      </c>
      <c r="P516" s="1">
        <v>1.2493390118139601E-5</v>
      </c>
    </row>
    <row r="517" spans="1:16" x14ac:dyDescent="0.25">
      <c r="A517">
        <v>2E-3</v>
      </c>
      <c r="B517">
        <v>14.858974358974301</v>
      </c>
      <c r="C517">
        <v>208349</v>
      </c>
      <c r="D517">
        <v>6.1856977809070103E-2</v>
      </c>
      <c r="E517">
        <v>0.17486661426551001</v>
      </c>
      <c r="F517">
        <v>0.17661528040816499</v>
      </c>
      <c r="G517" s="1">
        <v>5.1145512308670096E-7</v>
      </c>
      <c r="H517">
        <v>0.17499946551210399</v>
      </c>
      <c r="I517" s="1">
        <v>9.02266870295545E-6</v>
      </c>
      <c r="J517">
        <v>7433100900</v>
      </c>
      <c r="K517">
        <v>500000</v>
      </c>
      <c r="L517">
        <v>6507352500</v>
      </c>
      <c r="M517">
        <v>0.15977325013390101</v>
      </c>
      <c r="N517" s="1">
        <v>7.4851336179238004E-7</v>
      </c>
      <c r="O517">
        <v>0.17916262759975801</v>
      </c>
      <c r="P517" s="1">
        <v>1.2493390118139601E-5</v>
      </c>
    </row>
    <row r="518" spans="1:16" x14ac:dyDescent="0.25">
      <c r="A518">
        <v>1E-3</v>
      </c>
      <c r="B518">
        <v>14.858974358974301</v>
      </c>
      <c r="C518">
        <v>190219</v>
      </c>
      <c r="D518">
        <v>6.6451424463885106E-2</v>
      </c>
      <c r="E518">
        <v>0.17482357227686601</v>
      </c>
      <c r="F518">
        <v>0.17657180799963501</v>
      </c>
      <c r="G518" s="1">
        <v>5.1153507241163901E-7</v>
      </c>
      <c r="H518">
        <v>0.174999465755134</v>
      </c>
      <c r="I518" s="1">
        <v>9.0246007325047906E-6</v>
      </c>
      <c r="J518">
        <v>6790305600</v>
      </c>
      <c r="K518">
        <v>500000</v>
      </c>
      <c r="L518">
        <v>6507352500</v>
      </c>
      <c r="M518">
        <v>0.15977325013390101</v>
      </c>
      <c r="N518" s="1">
        <v>7.4851336179238004E-7</v>
      </c>
      <c r="O518">
        <v>0.17916262759975801</v>
      </c>
      <c r="P518" s="1">
        <v>1.2493390118139601E-5</v>
      </c>
    </row>
    <row r="519" spans="1:16" x14ac:dyDescent="0.25">
      <c r="A519" s="1">
        <v>5.0000000000000001E-4</v>
      </c>
      <c r="B519">
        <v>14.858974358974301</v>
      </c>
      <c r="C519">
        <v>191535</v>
      </c>
      <c r="D519">
        <v>6.7629203155193801E-2</v>
      </c>
      <c r="E519">
        <v>0.17481829902013399</v>
      </c>
      <c r="F519">
        <v>0.17656648201033601</v>
      </c>
      <c r="G519" s="1">
        <v>5.1181531168786802E-7</v>
      </c>
      <c r="H519">
        <v>0.174999468193655</v>
      </c>
      <c r="I519" s="1">
        <v>9.0309683229660204E-6</v>
      </c>
      <c r="J519">
        <v>6860065100</v>
      </c>
      <c r="K519">
        <v>500000</v>
      </c>
      <c r="L519">
        <v>6507352500</v>
      </c>
      <c r="M519">
        <v>0.15977325013390101</v>
      </c>
      <c r="N519" s="1">
        <v>7.4851336179238004E-7</v>
      </c>
      <c r="O519">
        <v>0.17916262759975801</v>
      </c>
      <c r="P519" s="1">
        <v>1.2493390118139601E-5</v>
      </c>
    </row>
    <row r="520" spans="1:16" x14ac:dyDescent="0.25">
      <c r="A520" s="1">
        <v>2.5000000000000001E-4</v>
      </c>
      <c r="B520">
        <v>14.858974358974301</v>
      </c>
      <c r="C520">
        <v>229567</v>
      </c>
      <c r="D520">
        <v>6.6106941815632897E-2</v>
      </c>
      <c r="E520">
        <v>0.174805498948198</v>
      </c>
      <c r="F520">
        <v>0.17655355393767999</v>
      </c>
      <c r="G520" s="1">
        <v>5.1120800192982998E-7</v>
      </c>
      <c r="H520">
        <v>0.174999457708441</v>
      </c>
      <c r="I520" s="1">
        <v>9.0235326568716502E-6</v>
      </c>
      <c r="J520">
        <v>8188992400</v>
      </c>
      <c r="K520">
        <v>500000</v>
      </c>
      <c r="L520">
        <v>6507352500</v>
      </c>
      <c r="M520">
        <v>0.15977325013390101</v>
      </c>
      <c r="N520" s="1">
        <v>7.4851336179238004E-7</v>
      </c>
      <c r="O520">
        <v>0.17916262759975801</v>
      </c>
      <c r="P520" s="1">
        <v>1.2493390118139601E-5</v>
      </c>
    </row>
    <row r="521" spans="1:16" x14ac:dyDescent="0.25">
      <c r="A521" s="1">
        <v>1.25E-4</v>
      </c>
      <c r="B521">
        <v>14.858974358974301</v>
      </c>
      <c r="C521">
        <v>118715</v>
      </c>
      <c r="D521">
        <v>6.9842664884738198E-2</v>
      </c>
      <c r="E521">
        <v>0.17482065054931301</v>
      </c>
      <c r="F521">
        <v>0.17656885705480699</v>
      </c>
      <c r="G521" s="1">
        <v>5.1183287924638702E-7</v>
      </c>
      <c r="H521">
        <v>0.17499946240528599</v>
      </c>
      <c r="I521" s="1">
        <v>9.03052920148646E-6</v>
      </c>
      <c r="J521">
        <v>4209758300</v>
      </c>
      <c r="K521">
        <v>500000</v>
      </c>
      <c r="L521">
        <v>6507352500</v>
      </c>
      <c r="M521">
        <v>0.15977325013390101</v>
      </c>
      <c r="N521" s="1">
        <v>7.4851336179238004E-7</v>
      </c>
      <c r="O521">
        <v>0.17916262759975801</v>
      </c>
      <c r="P521" s="1">
        <v>1.2493390118139601E-5</v>
      </c>
    </row>
    <row r="522" spans="1:16" x14ac:dyDescent="0.25">
      <c r="A522" s="1">
        <v>6.2500000000000001E-5</v>
      </c>
      <c r="B522">
        <v>14.858974358974301</v>
      </c>
      <c r="C522">
        <v>120573</v>
      </c>
      <c r="D522">
        <v>7.1180715918841897E-2</v>
      </c>
      <c r="E522">
        <v>0.174803573729925</v>
      </c>
      <c r="F522">
        <v>0.17655160946722401</v>
      </c>
      <c r="G522" s="1">
        <v>5.11690877280646E-7</v>
      </c>
      <c r="H522">
        <v>0.174999465295576</v>
      </c>
      <c r="I522" s="1">
        <v>9.0302784547268396E-6</v>
      </c>
      <c r="J522">
        <v>4328755501</v>
      </c>
      <c r="K522">
        <v>500000</v>
      </c>
      <c r="L522">
        <v>6507352500</v>
      </c>
      <c r="M522">
        <v>0.15977325013390101</v>
      </c>
      <c r="N522" s="1">
        <v>7.4851336179238004E-7</v>
      </c>
      <c r="O522">
        <v>0.17916262759975801</v>
      </c>
      <c r="P522" s="1">
        <v>1.2493390118139601E-5</v>
      </c>
    </row>
    <row r="523" spans="1:16" x14ac:dyDescent="0.25">
      <c r="A523" s="1">
        <v>3.1250000000000001E-5</v>
      </c>
      <c r="B523">
        <v>14.858974358974301</v>
      </c>
      <c r="C523">
        <v>61156</v>
      </c>
      <c r="D523">
        <v>7.1979213215272703E-2</v>
      </c>
      <c r="E523">
        <v>0.17475451166834099</v>
      </c>
      <c r="F523">
        <v>0.17650205678502401</v>
      </c>
      <c r="G523" s="1">
        <v>5.1135538192692501E-7</v>
      </c>
      <c r="H523">
        <v>0.17499946339412201</v>
      </c>
      <c r="I523" s="1">
        <v>9.0268358663312602E-6</v>
      </c>
      <c r="J523">
        <v>2228144199</v>
      </c>
      <c r="K523">
        <v>500000</v>
      </c>
      <c r="L523">
        <v>6507352500</v>
      </c>
      <c r="M523">
        <v>0.15977325013390101</v>
      </c>
      <c r="N523" s="1">
        <v>7.4851336179238004E-7</v>
      </c>
      <c r="O523">
        <v>0.17916262759975801</v>
      </c>
      <c r="P523" s="1">
        <v>1.2493390118139601E-5</v>
      </c>
    </row>
    <row r="524" spans="1:16" x14ac:dyDescent="0.25">
      <c r="A524" s="1">
        <v>1.5625E-5</v>
      </c>
      <c r="B524">
        <v>14.858974358974301</v>
      </c>
      <c r="C524">
        <v>223993</v>
      </c>
      <c r="D524">
        <v>6.8218212630839603E-2</v>
      </c>
      <c r="E524">
        <v>0.174817983784332</v>
      </c>
      <c r="F524">
        <v>0.176566163622176</v>
      </c>
      <c r="G524" s="1">
        <v>5.1166191933349396E-7</v>
      </c>
      <c r="H524">
        <v>0.17499946117530901</v>
      </c>
      <c r="I524" s="1">
        <v>9.0250081021766707E-6</v>
      </c>
      <c r="J524">
        <v>8030571300</v>
      </c>
      <c r="K524">
        <v>500000</v>
      </c>
      <c r="L524">
        <v>6507352500</v>
      </c>
      <c r="M524">
        <v>0.15977325013390101</v>
      </c>
      <c r="N524" s="1">
        <v>7.4851336179238004E-7</v>
      </c>
      <c r="O524">
        <v>0.17916262759975801</v>
      </c>
      <c r="P524" s="1">
        <v>1.2493390118139601E-5</v>
      </c>
    </row>
    <row r="525" spans="1:16" x14ac:dyDescent="0.25">
      <c r="A525" t="s">
        <v>0</v>
      </c>
      <c r="B525">
        <v>15.371794871794799</v>
      </c>
      <c r="C525">
        <v>500000</v>
      </c>
      <c r="D525">
        <v>6.3220898480744206E-2</v>
      </c>
      <c r="E525">
        <v>0.16260136349962701</v>
      </c>
      <c r="F525">
        <v>0.16422737713462299</v>
      </c>
      <c r="G525" s="1">
        <v>6.7180380869391598E-7</v>
      </c>
      <c r="H525">
        <v>0.17952164898395401</v>
      </c>
      <c r="I525" s="1">
        <v>1.19555723216823E-5</v>
      </c>
      <c r="J525">
        <v>6472544499</v>
      </c>
    </row>
    <row r="526" spans="1:16" x14ac:dyDescent="0.25">
      <c r="A526">
        <v>1.024</v>
      </c>
      <c r="B526">
        <v>15.371794871794799</v>
      </c>
      <c r="C526">
        <v>203898</v>
      </c>
      <c r="D526">
        <v>5.9309677436506801E-2</v>
      </c>
      <c r="E526">
        <v>0.174839208395527</v>
      </c>
      <c r="F526">
        <v>0.17658760047948299</v>
      </c>
      <c r="G526" s="1">
        <v>4.9457854561785197E-7</v>
      </c>
      <c r="H526">
        <v>0.17499948582236399</v>
      </c>
      <c r="I526" s="1">
        <v>9.0261806691486494E-6</v>
      </c>
      <c r="J526">
        <v>7411102499</v>
      </c>
      <c r="K526">
        <v>500000</v>
      </c>
      <c r="L526">
        <v>6472544499</v>
      </c>
      <c r="M526">
        <v>0.16260136349962701</v>
      </c>
      <c r="N526" s="1">
        <v>6.7180380869391598E-7</v>
      </c>
      <c r="O526">
        <v>0.17952164898395401</v>
      </c>
      <c r="P526" s="1">
        <v>1.19555723216823E-5</v>
      </c>
    </row>
    <row r="527" spans="1:16" x14ac:dyDescent="0.25">
      <c r="A527">
        <v>0.51200000000000001</v>
      </c>
      <c r="B527">
        <v>15.371794871794799</v>
      </c>
      <c r="C527">
        <v>203898</v>
      </c>
      <c r="D527">
        <v>5.9309677436506801E-2</v>
      </c>
      <c r="E527">
        <v>0.174839208395527</v>
      </c>
      <c r="F527">
        <v>0.17658760047948299</v>
      </c>
      <c r="G527" s="1">
        <v>4.9457854561785197E-7</v>
      </c>
      <c r="H527">
        <v>0.17499948582236399</v>
      </c>
      <c r="I527" s="1">
        <v>9.0261806691486494E-6</v>
      </c>
      <c r="J527">
        <v>7389772999</v>
      </c>
      <c r="K527">
        <v>500000</v>
      </c>
      <c r="L527">
        <v>6472544499</v>
      </c>
      <c r="M527">
        <v>0.16260136349962701</v>
      </c>
      <c r="N527" s="1">
        <v>6.7180380869391598E-7</v>
      </c>
      <c r="O527">
        <v>0.17952164898395401</v>
      </c>
      <c r="P527" s="1">
        <v>1.19555723216823E-5</v>
      </c>
    </row>
    <row r="528" spans="1:16" x14ac:dyDescent="0.25">
      <c r="A528">
        <v>0.25600000000000001</v>
      </c>
      <c r="B528">
        <v>15.371794871794799</v>
      </c>
      <c r="C528">
        <v>203898</v>
      </c>
      <c r="D528">
        <v>5.9309677436506801E-2</v>
      </c>
      <c r="E528">
        <v>0.174839208395527</v>
      </c>
      <c r="F528">
        <v>0.17658760047948299</v>
      </c>
      <c r="G528" s="1">
        <v>4.9457854561785197E-7</v>
      </c>
      <c r="H528">
        <v>0.17499948582236399</v>
      </c>
      <c r="I528" s="1">
        <v>9.0261806691486494E-6</v>
      </c>
      <c r="J528">
        <v>7347302300</v>
      </c>
      <c r="K528">
        <v>500000</v>
      </c>
      <c r="L528">
        <v>6472544499</v>
      </c>
      <c r="M528">
        <v>0.16260136349962701</v>
      </c>
      <c r="N528" s="1">
        <v>6.7180380869391598E-7</v>
      </c>
      <c r="O528">
        <v>0.17952164898395401</v>
      </c>
      <c r="P528" s="1">
        <v>1.19555723216823E-5</v>
      </c>
    </row>
    <row r="529" spans="1:16" x14ac:dyDescent="0.25">
      <c r="A529">
        <v>0.128</v>
      </c>
      <c r="B529">
        <v>15.371794871794799</v>
      </c>
      <c r="C529">
        <v>74700</v>
      </c>
      <c r="D529">
        <v>6.3285640075365301E-2</v>
      </c>
      <c r="E529">
        <v>0.174794078377881</v>
      </c>
      <c r="F529">
        <v>0.17654201916166001</v>
      </c>
      <c r="G529" s="1">
        <v>4.9472276575368504E-7</v>
      </c>
      <c r="H529">
        <v>0.17499949314433799</v>
      </c>
      <c r="I529" s="1">
        <v>9.0336705355862992E-6</v>
      </c>
      <c r="J529">
        <v>2685879900</v>
      </c>
      <c r="K529">
        <v>500000</v>
      </c>
      <c r="L529">
        <v>6472544499</v>
      </c>
      <c r="M529">
        <v>0.16260136349962701</v>
      </c>
      <c r="N529" s="1">
        <v>6.7180380869391598E-7</v>
      </c>
      <c r="O529">
        <v>0.17952164898395401</v>
      </c>
      <c r="P529" s="1">
        <v>1.19555723216823E-5</v>
      </c>
    </row>
    <row r="530" spans="1:16" x14ac:dyDescent="0.25">
      <c r="A530">
        <v>6.4000000000000001E-2</v>
      </c>
      <c r="B530">
        <v>15.371794871794799</v>
      </c>
      <c r="C530">
        <v>74700</v>
      </c>
      <c r="D530">
        <v>6.3285640075365301E-2</v>
      </c>
      <c r="E530">
        <v>0.174794078377881</v>
      </c>
      <c r="F530">
        <v>0.17654201916166001</v>
      </c>
      <c r="G530" s="1">
        <v>4.9472276575368504E-7</v>
      </c>
      <c r="H530">
        <v>0.17499949314433799</v>
      </c>
      <c r="I530" s="1">
        <v>9.0336705355862992E-6</v>
      </c>
      <c r="J530">
        <v>2705983400</v>
      </c>
      <c r="K530">
        <v>500000</v>
      </c>
      <c r="L530">
        <v>6472544499</v>
      </c>
      <c r="M530">
        <v>0.16260136349962701</v>
      </c>
      <c r="N530" s="1">
        <v>6.7180380869391598E-7</v>
      </c>
      <c r="O530">
        <v>0.17952164898395401</v>
      </c>
      <c r="P530" s="1">
        <v>1.19555723216823E-5</v>
      </c>
    </row>
    <row r="531" spans="1:16" x14ac:dyDescent="0.25">
      <c r="A531">
        <v>3.2000000000000001E-2</v>
      </c>
      <c r="B531">
        <v>15.371794871794799</v>
      </c>
      <c r="C531">
        <v>270377</v>
      </c>
      <c r="D531">
        <v>6.8299006058064493E-2</v>
      </c>
      <c r="E531">
        <v>0.17478329104379001</v>
      </c>
      <c r="F531">
        <v>0.17653112395422799</v>
      </c>
      <c r="G531" s="1">
        <v>4.9451299843905595E-7</v>
      </c>
      <c r="H531">
        <v>0.17499948483105099</v>
      </c>
      <c r="I531" s="1">
        <v>9.0270234877273797E-6</v>
      </c>
      <c r="J531">
        <v>9723661701</v>
      </c>
      <c r="K531">
        <v>500000</v>
      </c>
      <c r="L531">
        <v>6472544499</v>
      </c>
      <c r="M531">
        <v>0.16260136349962701</v>
      </c>
      <c r="N531" s="1">
        <v>6.7180380869391598E-7</v>
      </c>
      <c r="O531">
        <v>0.17952164898395401</v>
      </c>
      <c r="P531" s="1">
        <v>1.19555723216823E-5</v>
      </c>
    </row>
    <row r="532" spans="1:16" x14ac:dyDescent="0.25">
      <c r="A532">
        <v>1.6E-2</v>
      </c>
      <c r="B532">
        <v>15.371794871794799</v>
      </c>
      <c r="C532">
        <v>167792</v>
      </c>
      <c r="D532">
        <v>6.8184044295640303E-2</v>
      </c>
      <c r="E532">
        <v>0.17477463265729201</v>
      </c>
      <c r="F532">
        <v>0.176522378983865</v>
      </c>
      <c r="G532" s="1">
        <v>4.9465122270442297E-7</v>
      </c>
      <c r="H532">
        <v>0.174999482722794</v>
      </c>
      <c r="I532" s="1">
        <v>9.0302300752584902E-6</v>
      </c>
      <c r="J532">
        <v>5954946400</v>
      </c>
      <c r="K532">
        <v>500000</v>
      </c>
      <c r="L532">
        <v>6472544499</v>
      </c>
      <c r="M532">
        <v>0.16260136349962701</v>
      </c>
      <c r="N532" s="1">
        <v>6.7180380869391598E-7</v>
      </c>
      <c r="O532">
        <v>0.17952164898395401</v>
      </c>
      <c r="P532" s="1">
        <v>1.19555723216823E-5</v>
      </c>
    </row>
    <row r="533" spans="1:16" x14ac:dyDescent="0.25">
      <c r="A533">
        <v>8.0000000000000002E-3</v>
      </c>
      <c r="B533">
        <v>15.371794871794799</v>
      </c>
      <c r="C533">
        <v>222201</v>
      </c>
      <c r="D533">
        <v>5.8850779806512703E-2</v>
      </c>
      <c r="E533">
        <v>0.174876234517715</v>
      </c>
      <c r="F533">
        <v>0.17662499686289199</v>
      </c>
      <c r="G533" s="1">
        <v>4.9407520735789103E-7</v>
      </c>
      <c r="H533">
        <v>0.17499948702993701</v>
      </c>
      <c r="I533" s="1">
        <v>9.0235813977583804E-6</v>
      </c>
      <c r="J533">
        <v>7846566100</v>
      </c>
      <c r="K533">
        <v>500000</v>
      </c>
      <c r="L533">
        <v>6472544499</v>
      </c>
      <c r="M533">
        <v>0.16260136349962701</v>
      </c>
      <c r="N533" s="1">
        <v>6.7180380869391598E-7</v>
      </c>
      <c r="O533">
        <v>0.17952164898395401</v>
      </c>
      <c r="P533" s="1">
        <v>1.19555723216823E-5</v>
      </c>
    </row>
    <row r="534" spans="1:16" x14ac:dyDescent="0.25">
      <c r="A534">
        <v>4.0000000000000001E-3</v>
      </c>
      <c r="B534">
        <v>15.371794871794799</v>
      </c>
      <c r="C534">
        <v>165913</v>
      </c>
      <c r="D534">
        <v>6.8707974392324095E-2</v>
      </c>
      <c r="E534">
        <v>0.17484134399991899</v>
      </c>
      <c r="F534">
        <v>0.176589757439918</v>
      </c>
      <c r="G534" s="1">
        <v>4.9460584028437798E-7</v>
      </c>
      <c r="H534">
        <v>0.174999486946989</v>
      </c>
      <c r="I534" s="1">
        <v>9.0270551835132004E-6</v>
      </c>
      <c r="J534">
        <v>5986555900</v>
      </c>
      <c r="K534">
        <v>500000</v>
      </c>
      <c r="L534">
        <v>6472544499</v>
      </c>
      <c r="M534">
        <v>0.16260136349962701</v>
      </c>
      <c r="N534" s="1">
        <v>6.7180380869391598E-7</v>
      </c>
      <c r="O534">
        <v>0.17952164898395401</v>
      </c>
      <c r="P534" s="1">
        <v>1.19555723216823E-5</v>
      </c>
    </row>
    <row r="535" spans="1:16" x14ac:dyDescent="0.25">
      <c r="A535">
        <v>2E-3</v>
      </c>
      <c r="B535">
        <v>15.371794871794799</v>
      </c>
      <c r="C535">
        <v>213475</v>
      </c>
      <c r="D535">
        <v>6.9201248302269702E-2</v>
      </c>
      <c r="E535">
        <v>0.174869491113019</v>
      </c>
      <c r="F535">
        <v>0.176618186024149</v>
      </c>
      <c r="G535" s="1">
        <v>4.9406619806457996E-7</v>
      </c>
      <c r="H535">
        <v>0.17499949509078</v>
      </c>
      <c r="I535" s="1">
        <v>9.0217215811075306E-6</v>
      </c>
      <c r="J535">
        <v>7702621400</v>
      </c>
      <c r="K535">
        <v>500000</v>
      </c>
      <c r="L535">
        <v>6472544499</v>
      </c>
      <c r="M535">
        <v>0.16260136349962701</v>
      </c>
      <c r="N535" s="1">
        <v>6.7180380869391598E-7</v>
      </c>
      <c r="O535">
        <v>0.17952164898395401</v>
      </c>
      <c r="P535" s="1">
        <v>1.19555723216823E-5</v>
      </c>
    </row>
    <row r="536" spans="1:16" x14ac:dyDescent="0.25">
      <c r="A536">
        <v>1E-3</v>
      </c>
      <c r="B536">
        <v>15.371794871794799</v>
      </c>
      <c r="C536">
        <v>173608</v>
      </c>
      <c r="D536">
        <v>6.9420045898411095E-2</v>
      </c>
      <c r="E536">
        <v>0.17484724499295401</v>
      </c>
      <c r="F536">
        <v>0.17659571744288399</v>
      </c>
      <c r="G536" s="1">
        <v>4.9455447759250096E-7</v>
      </c>
      <c r="H536">
        <v>0.17499948511591101</v>
      </c>
      <c r="I536" s="1">
        <v>9.0257212709948302E-6</v>
      </c>
      <c r="J536">
        <v>6239762901</v>
      </c>
      <c r="K536">
        <v>500000</v>
      </c>
      <c r="L536">
        <v>6472544499</v>
      </c>
      <c r="M536">
        <v>0.16260136349962701</v>
      </c>
      <c r="N536" s="1">
        <v>6.7180380869391598E-7</v>
      </c>
      <c r="O536">
        <v>0.17952164898395401</v>
      </c>
      <c r="P536" s="1">
        <v>1.19555723216823E-5</v>
      </c>
    </row>
    <row r="537" spans="1:16" x14ac:dyDescent="0.25">
      <c r="A537" s="1">
        <v>5.0000000000000001E-4</v>
      </c>
      <c r="B537">
        <v>15.371794871794799</v>
      </c>
      <c r="C537">
        <v>228426</v>
      </c>
      <c r="D537">
        <v>6.7553367946821E-2</v>
      </c>
      <c r="E537">
        <v>0.17482853554314601</v>
      </c>
      <c r="F537">
        <v>0.17657682089857701</v>
      </c>
      <c r="G537" s="1">
        <v>4.94657391048036E-7</v>
      </c>
      <c r="H537">
        <v>0.17499948713150101</v>
      </c>
      <c r="I537" s="1">
        <v>9.0273737229741204E-6</v>
      </c>
      <c r="J537">
        <v>8149654101</v>
      </c>
      <c r="K537">
        <v>500000</v>
      </c>
      <c r="L537">
        <v>6472544499</v>
      </c>
      <c r="M537">
        <v>0.16260136349962701</v>
      </c>
      <c r="N537" s="1">
        <v>6.7180380869391598E-7</v>
      </c>
      <c r="O537">
        <v>0.17952164898395401</v>
      </c>
      <c r="P537" s="1">
        <v>1.19555723216823E-5</v>
      </c>
    </row>
    <row r="538" spans="1:16" x14ac:dyDescent="0.25">
      <c r="A538" s="1">
        <v>2.5000000000000001E-4</v>
      </c>
      <c r="B538">
        <v>15.371794871794799</v>
      </c>
      <c r="C538">
        <v>194627</v>
      </c>
      <c r="D538">
        <v>6.8198698810565603E-2</v>
      </c>
      <c r="E538">
        <v>0.17476461449140601</v>
      </c>
      <c r="F538">
        <v>0.17651226063632</v>
      </c>
      <c r="G538" s="1">
        <v>4.9439978336285297E-7</v>
      </c>
      <c r="H538">
        <v>0.17499949004828799</v>
      </c>
      <c r="I538" s="1">
        <v>9.0256090575186905E-6</v>
      </c>
      <c r="J538">
        <v>6993527699</v>
      </c>
      <c r="K538">
        <v>500000</v>
      </c>
      <c r="L538">
        <v>6472544499</v>
      </c>
      <c r="M538">
        <v>0.16260136349962701</v>
      </c>
      <c r="N538" s="1">
        <v>6.7180380869391598E-7</v>
      </c>
      <c r="O538">
        <v>0.17952164898395401</v>
      </c>
      <c r="P538" s="1">
        <v>1.19555723216823E-5</v>
      </c>
    </row>
    <row r="539" spans="1:16" x14ac:dyDescent="0.25">
      <c r="A539" s="1">
        <v>1.25E-4</v>
      </c>
      <c r="B539">
        <v>15.371794871794799</v>
      </c>
      <c r="C539">
        <v>185139</v>
      </c>
      <c r="D539">
        <v>6.9652899558400996E-2</v>
      </c>
      <c r="E539">
        <v>0.17479153506405801</v>
      </c>
      <c r="F539">
        <v>0.17653945041469801</v>
      </c>
      <c r="G539" s="1">
        <v>4.9448311600919205E-7</v>
      </c>
      <c r="H539">
        <v>0.17499948730807699</v>
      </c>
      <c r="I539" s="1">
        <v>9.0303808028089499E-6</v>
      </c>
      <c r="J539">
        <v>6623550400</v>
      </c>
      <c r="K539">
        <v>500000</v>
      </c>
      <c r="L539">
        <v>6472544499</v>
      </c>
      <c r="M539">
        <v>0.16260136349962701</v>
      </c>
      <c r="N539" s="1">
        <v>6.7180380869391598E-7</v>
      </c>
      <c r="O539">
        <v>0.17952164898395401</v>
      </c>
      <c r="P539" s="1">
        <v>1.19555723216823E-5</v>
      </c>
    </row>
    <row r="540" spans="1:16" x14ac:dyDescent="0.25">
      <c r="A540" s="1">
        <v>6.2500000000000001E-5</v>
      </c>
      <c r="B540">
        <v>15.371794871794799</v>
      </c>
      <c r="C540">
        <v>170249</v>
      </c>
      <c r="D540">
        <v>6.9474763493921302E-2</v>
      </c>
      <c r="E540">
        <v>0.174842218516673</v>
      </c>
      <c r="F540">
        <v>0.176590640701839</v>
      </c>
      <c r="G540" s="1">
        <v>4.9465795837200201E-7</v>
      </c>
      <c r="H540">
        <v>0.174999489101031</v>
      </c>
      <c r="I540" s="1">
        <v>9.0302717666711398E-6</v>
      </c>
      <c r="J540">
        <v>6135219200</v>
      </c>
      <c r="K540">
        <v>500000</v>
      </c>
      <c r="L540">
        <v>6472544499</v>
      </c>
      <c r="M540">
        <v>0.16260136349962701</v>
      </c>
      <c r="N540" s="1">
        <v>6.7180380869391598E-7</v>
      </c>
      <c r="O540">
        <v>0.17952164898395401</v>
      </c>
      <c r="P540" s="1">
        <v>1.19555723216823E-5</v>
      </c>
    </row>
    <row r="541" spans="1:16" x14ac:dyDescent="0.25">
      <c r="A541" s="1">
        <v>3.1250000000000001E-5</v>
      </c>
      <c r="B541">
        <v>15.371794871794799</v>
      </c>
      <c r="C541">
        <v>8146</v>
      </c>
      <c r="D541">
        <v>7.2524975736155906E-2</v>
      </c>
      <c r="E541">
        <v>0.17476028767785001</v>
      </c>
      <c r="F541">
        <v>0.17650789055462901</v>
      </c>
      <c r="G541" s="1">
        <v>4.9438705496118697E-7</v>
      </c>
      <c r="H541">
        <v>0.174999488937889</v>
      </c>
      <c r="I541" s="1">
        <v>9.0301183291807298E-6</v>
      </c>
      <c r="J541">
        <v>331213600</v>
      </c>
      <c r="K541">
        <v>500000</v>
      </c>
      <c r="L541">
        <v>6472544499</v>
      </c>
      <c r="M541">
        <v>0.16260136349962701</v>
      </c>
      <c r="N541" s="1">
        <v>6.7180380869391598E-7</v>
      </c>
      <c r="O541">
        <v>0.17952164898395401</v>
      </c>
      <c r="P541" s="1">
        <v>1.19555723216823E-5</v>
      </c>
    </row>
    <row r="542" spans="1:16" x14ac:dyDescent="0.25">
      <c r="A542" s="1">
        <v>1.5625E-5</v>
      </c>
      <c r="B542">
        <v>15.371794871794799</v>
      </c>
      <c r="C542">
        <v>257069</v>
      </c>
      <c r="D542">
        <v>0.11564179682332</v>
      </c>
      <c r="E542">
        <v>0.174785546301402</v>
      </c>
      <c r="F542">
        <v>0.17653340176441601</v>
      </c>
      <c r="G542" s="1">
        <v>4.9427526643830401E-7</v>
      </c>
      <c r="H542">
        <v>0.174999484729046</v>
      </c>
      <c r="I542" s="1">
        <v>9.0289633960821707E-6</v>
      </c>
      <c r="J542">
        <v>9280529800</v>
      </c>
      <c r="K542">
        <v>500000</v>
      </c>
      <c r="L542">
        <v>6472544499</v>
      </c>
      <c r="M542">
        <v>0.16260136349962701</v>
      </c>
      <c r="N542" s="1">
        <v>6.7180380869391598E-7</v>
      </c>
      <c r="O542">
        <v>0.17952164898395401</v>
      </c>
      <c r="P542" s="1">
        <v>1.19555723216823E-5</v>
      </c>
    </row>
    <row r="543" spans="1:16" x14ac:dyDescent="0.25">
      <c r="A543" t="s">
        <v>0</v>
      </c>
      <c r="B543">
        <v>15.8846153846153</v>
      </c>
      <c r="C543">
        <v>500000</v>
      </c>
      <c r="D543">
        <v>6.32314549182562E-2</v>
      </c>
      <c r="E543">
        <v>0.15899594394553501</v>
      </c>
      <c r="F543">
        <v>0.16058590338499101</v>
      </c>
      <c r="G543" s="1">
        <v>6.2259046568202596E-7</v>
      </c>
      <c r="H543">
        <v>0.17956117961795001</v>
      </c>
      <c r="I543" s="1">
        <v>1.12632716580698E-5</v>
      </c>
      <c r="J543">
        <v>6529567000</v>
      </c>
    </row>
    <row r="544" spans="1:16" x14ac:dyDescent="0.25">
      <c r="A544">
        <v>1.024</v>
      </c>
      <c r="B544">
        <v>15.8846153846153</v>
      </c>
      <c r="C544">
        <v>271185</v>
      </c>
      <c r="D544">
        <v>6.3675440940024003E-2</v>
      </c>
      <c r="E544">
        <v>0.17477966635237399</v>
      </c>
      <c r="F544">
        <v>0.176527463015897</v>
      </c>
      <c r="G544" s="1">
        <v>4.5032236933861798E-7</v>
      </c>
      <c r="H544">
        <v>0.174999532675914</v>
      </c>
      <c r="I544" s="1">
        <v>8.4957462706656393E-6</v>
      </c>
      <c r="J544">
        <v>9754072901</v>
      </c>
      <c r="K544">
        <v>500000</v>
      </c>
      <c r="L544">
        <v>6529567000</v>
      </c>
      <c r="M544">
        <v>0.15899594394553501</v>
      </c>
      <c r="N544" s="1">
        <v>6.2259046568202596E-7</v>
      </c>
      <c r="O544">
        <v>0.17956117961795001</v>
      </c>
      <c r="P544" s="1">
        <v>1.12632716580698E-5</v>
      </c>
    </row>
    <row r="545" spans="1:16" x14ac:dyDescent="0.25">
      <c r="A545">
        <v>0.51200000000000001</v>
      </c>
      <c r="B545">
        <v>15.8846153846153</v>
      </c>
      <c r="C545">
        <v>271185</v>
      </c>
      <c r="D545">
        <v>6.3675440940024003E-2</v>
      </c>
      <c r="E545">
        <v>0.17477966635237399</v>
      </c>
      <c r="F545">
        <v>0.176527463015897</v>
      </c>
      <c r="G545" s="1">
        <v>4.5032236933861798E-7</v>
      </c>
      <c r="H545">
        <v>0.174999532675914</v>
      </c>
      <c r="I545" s="1">
        <v>8.4957462706656393E-6</v>
      </c>
      <c r="J545">
        <v>10355018501</v>
      </c>
      <c r="K545">
        <v>500000</v>
      </c>
      <c r="L545">
        <v>6529567000</v>
      </c>
      <c r="M545">
        <v>0.15899594394553501</v>
      </c>
      <c r="N545" s="1">
        <v>6.2259046568202596E-7</v>
      </c>
      <c r="O545">
        <v>0.17956117961795001</v>
      </c>
      <c r="P545" s="1">
        <v>1.12632716580698E-5</v>
      </c>
    </row>
    <row r="546" spans="1:16" x14ac:dyDescent="0.25">
      <c r="A546">
        <v>0.25600000000000001</v>
      </c>
      <c r="B546">
        <v>15.8846153846153</v>
      </c>
      <c r="C546">
        <v>271185</v>
      </c>
      <c r="D546">
        <v>6.3675440940024003E-2</v>
      </c>
      <c r="E546">
        <v>0.17477966635237399</v>
      </c>
      <c r="F546">
        <v>0.176527463015897</v>
      </c>
      <c r="G546" s="1">
        <v>4.5032236933861798E-7</v>
      </c>
      <c r="H546">
        <v>0.174999532675914</v>
      </c>
      <c r="I546" s="1">
        <v>8.4957462706656393E-6</v>
      </c>
      <c r="J546">
        <v>10034021300</v>
      </c>
      <c r="K546">
        <v>500000</v>
      </c>
      <c r="L546">
        <v>6529567000</v>
      </c>
      <c r="M546">
        <v>0.15899594394553501</v>
      </c>
      <c r="N546" s="1">
        <v>6.2259046568202596E-7</v>
      </c>
      <c r="O546">
        <v>0.17956117961795001</v>
      </c>
      <c r="P546" s="1">
        <v>1.12632716580698E-5</v>
      </c>
    </row>
    <row r="547" spans="1:16" x14ac:dyDescent="0.25">
      <c r="A547">
        <v>0.128</v>
      </c>
      <c r="B547">
        <v>15.8846153846153</v>
      </c>
      <c r="C547">
        <v>271185</v>
      </c>
      <c r="D547">
        <v>6.3675440940024003E-2</v>
      </c>
      <c r="E547">
        <v>0.17477966635237399</v>
      </c>
      <c r="F547">
        <v>0.176527463015897</v>
      </c>
      <c r="G547" s="1">
        <v>4.5032236933861798E-7</v>
      </c>
      <c r="H547">
        <v>0.174999532675914</v>
      </c>
      <c r="I547" s="1">
        <v>8.4957462706656393E-6</v>
      </c>
      <c r="J547">
        <v>9788716400</v>
      </c>
      <c r="K547">
        <v>500000</v>
      </c>
      <c r="L547">
        <v>6529567000</v>
      </c>
      <c r="M547">
        <v>0.15899594394553501</v>
      </c>
      <c r="N547" s="1">
        <v>6.2259046568202596E-7</v>
      </c>
      <c r="O547">
        <v>0.17956117961795001</v>
      </c>
      <c r="P547" s="1">
        <v>1.12632716580698E-5</v>
      </c>
    </row>
    <row r="548" spans="1:16" x14ac:dyDescent="0.25">
      <c r="A548">
        <v>6.4000000000000001E-2</v>
      </c>
      <c r="B548">
        <v>15.8846153846153</v>
      </c>
      <c r="C548">
        <v>271185</v>
      </c>
      <c r="D548">
        <v>6.3675440940024003E-2</v>
      </c>
      <c r="E548">
        <v>0.17477966635237399</v>
      </c>
      <c r="F548">
        <v>0.176527463015897</v>
      </c>
      <c r="G548" s="1">
        <v>4.5032236933861798E-7</v>
      </c>
      <c r="H548">
        <v>0.174999532675914</v>
      </c>
      <c r="I548" s="1">
        <v>8.4957462706656393E-6</v>
      </c>
      <c r="J548">
        <v>9927566001</v>
      </c>
      <c r="K548">
        <v>500000</v>
      </c>
      <c r="L548">
        <v>6529567000</v>
      </c>
      <c r="M548">
        <v>0.15899594394553501</v>
      </c>
      <c r="N548" s="1">
        <v>6.2259046568202596E-7</v>
      </c>
      <c r="O548">
        <v>0.17956117961795001</v>
      </c>
      <c r="P548" s="1">
        <v>1.12632716580698E-5</v>
      </c>
    </row>
    <row r="549" spans="1:16" x14ac:dyDescent="0.25">
      <c r="A549">
        <v>3.2000000000000001E-2</v>
      </c>
      <c r="B549">
        <v>15.8846153846153</v>
      </c>
      <c r="C549">
        <v>63238</v>
      </c>
      <c r="D549">
        <v>7.3348063759632806E-2</v>
      </c>
      <c r="E549">
        <v>0.17480992484614599</v>
      </c>
      <c r="F549">
        <v>0.176558024094607</v>
      </c>
      <c r="G549" s="1">
        <v>4.5027629658189701E-7</v>
      </c>
      <c r="H549">
        <v>0.17499953462683901</v>
      </c>
      <c r="I549" s="1">
        <v>8.4972746760796194E-6</v>
      </c>
      <c r="J549">
        <v>2371409600</v>
      </c>
      <c r="K549">
        <v>500000</v>
      </c>
      <c r="L549">
        <v>6529567000</v>
      </c>
      <c r="M549">
        <v>0.15899594394553501</v>
      </c>
      <c r="N549" s="1">
        <v>6.2259046568202596E-7</v>
      </c>
      <c r="O549">
        <v>0.17956117961795001</v>
      </c>
      <c r="P549" s="1">
        <v>1.12632716580698E-5</v>
      </c>
    </row>
    <row r="550" spans="1:16" x14ac:dyDescent="0.25">
      <c r="A550">
        <v>1.6E-2</v>
      </c>
      <c r="B550">
        <v>15.8846153846153</v>
      </c>
      <c r="C550">
        <v>311642</v>
      </c>
      <c r="D550">
        <v>5.5256644428448097E-2</v>
      </c>
      <c r="E550">
        <v>0.17478604908794801</v>
      </c>
      <c r="F550">
        <v>0.176533909578828</v>
      </c>
      <c r="G550" s="1">
        <v>4.5038405488417802E-7</v>
      </c>
      <c r="H550">
        <v>0.174999534593935</v>
      </c>
      <c r="I550" s="1">
        <v>8.4936761508364092E-6</v>
      </c>
      <c r="J550">
        <v>11259910599</v>
      </c>
      <c r="K550">
        <v>500000</v>
      </c>
      <c r="L550">
        <v>6529567000</v>
      </c>
      <c r="M550">
        <v>0.15899594394553501</v>
      </c>
      <c r="N550" s="1">
        <v>6.2259046568202596E-7</v>
      </c>
      <c r="O550">
        <v>0.17956117961795001</v>
      </c>
      <c r="P550" s="1">
        <v>1.12632716580698E-5</v>
      </c>
    </row>
    <row r="551" spans="1:16" x14ac:dyDescent="0.25">
      <c r="A551">
        <v>8.0000000000000002E-3</v>
      </c>
      <c r="B551">
        <v>15.8846153846153</v>
      </c>
      <c r="C551">
        <v>282512</v>
      </c>
      <c r="D551">
        <v>6.2260611328455E-2</v>
      </c>
      <c r="E551">
        <v>0.17478524603575801</v>
      </c>
      <c r="F551">
        <v>0.17653309849611501</v>
      </c>
      <c r="G551" s="1">
        <v>4.5046392077585598E-7</v>
      </c>
      <c r="H551">
        <v>0.174999537938238</v>
      </c>
      <c r="I551" s="1">
        <v>8.4999934714077901E-6</v>
      </c>
      <c r="J551">
        <v>10447324699</v>
      </c>
      <c r="K551">
        <v>500000</v>
      </c>
      <c r="L551">
        <v>6529567000</v>
      </c>
      <c r="M551">
        <v>0.15899594394553501</v>
      </c>
      <c r="N551" s="1">
        <v>6.2259046568202596E-7</v>
      </c>
      <c r="O551">
        <v>0.17956117961795001</v>
      </c>
      <c r="P551" s="1">
        <v>1.12632716580698E-5</v>
      </c>
    </row>
    <row r="552" spans="1:16" x14ac:dyDescent="0.25">
      <c r="A552">
        <v>4.0000000000000001E-3</v>
      </c>
      <c r="B552">
        <v>15.8846153846153</v>
      </c>
      <c r="C552">
        <v>236749</v>
      </c>
      <c r="D552">
        <v>5.9218628092810699E-2</v>
      </c>
      <c r="E552">
        <v>0.17484088345080001</v>
      </c>
      <c r="F552">
        <v>0.17658929228530801</v>
      </c>
      <c r="G552" s="1">
        <v>4.5020450695210101E-7</v>
      </c>
      <c r="H552">
        <v>0.17499953617379199</v>
      </c>
      <c r="I552" s="1">
        <v>8.4933997426592805E-6</v>
      </c>
      <c r="J552">
        <v>8672638000</v>
      </c>
      <c r="K552">
        <v>500000</v>
      </c>
      <c r="L552">
        <v>6529567000</v>
      </c>
      <c r="M552">
        <v>0.15899594394553501</v>
      </c>
      <c r="N552" s="1">
        <v>6.2259046568202596E-7</v>
      </c>
      <c r="O552">
        <v>0.17956117961795001</v>
      </c>
      <c r="P552" s="1">
        <v>1.12632716580698E-5</v>
      </c>
    </row>
    <row r="553" spans="1:16" x14ac:dyDescent="0.25">
      <c r="A553">
        <v>2E-3</v>
      </c>
      <c r="B553">
        <v>15.8846153846153</v>
      </c>
      <c r="C553">
        <v>226458</v>
      </c>
      <c r="D553">
        <v>6.3299971299588906E-2</v>
      </c>
      <c r="E553">
        <v>0.17475041721343801</v>
      </c>
      <c r="F553">
        <v>0.17649792138557199</v>
      </c>
      <c r="G553" s="1">
        <v>4.5040161752995998E-7</v>
      </c>
      <c r="H553">
        <v>0.17499953638608601</v>
      </c>
      <c r="I553" s="1">
        <v>8.4949349560794796E-6</v>
      </c>
      <c r="J553">
        <v>8217212700</v>
      </c>
      <c r="K553">
        <v>500000</v>
      </c>
      <c r="L553">
        <v>6529567000</v>
      </c>
      <c r="M553">
        <v>0.15899594394553501</v>
      </c>
      <c r="N553" s="1">
        <v>6.2259046568202596E-7</v>
      </c>
      <c r="O553">
        <v>0.17956117961795001</v>
      </c>
      <c r="P553" s="1">
        <v>1.12632716580698E-5</v>
      </c>
    </row>
    <row r="554" spans="1:16" x14ac:dyDescent="0.25">
      <c r="A554">
        <v>1E-3</v>
      </c>
      <c r="B554">
        <v>15.8846153846153</v>
      </c>
      <c r="C554">
        <v>196545</v>
      </c>
      <c r="D554">
        <v>6.9035855547553607E-2</v>
      </c>
      <c r="E554">
        <v>0.17480706811135099</v>
      </c>
      <c r="F554">
        <v>0.17655513879246501</v>
      </c>
      <c r="G554" s="1">
        <v>4.5030232320719602E-7</v>
      </c>
      <c r="H554">
        <v>0.17499954056896699</v>
      </c>
      <c r="I554" s="1">
        <v>8.4965498287881894E-6</v>
      </c>
      <c r="J554">
        <v>7034540300</v>
      </c>
      <c r="K554">
        <v>500000</v>
      </c>
      <c r="L554">
        <v>6529567000</v>
      </c>
      <c r="M554">
        <v>0.15899594394553501</v>
      </c>
      <c r="N554" s="1">
        <v>6.2259046568202596E-7</v>
      </c>
      <c r="O554">
        <v>0.17956117961795001</v>
      </c>
      <c r="P554" s="1">
        <v>1.12632716580698E-5</v>
      </c>
    </row>
    <row r="555" spans="1:16" x14ac:dyDescent="0.25">
      <c r="A555" s="1">
        <v>5.0000000000000001E-4</v>
      </c>
      <c r="B555">
        <v>15.8846153846153</v>
      </c>
      <c r="C555">
        <v>224650</v>
      </c>
      <c r="D555">
        <v>6.5789450996801405E-2</v>
      </c>
      <c r="E555">
        <v>0.174807441161932</v>
      </c>
      <c r="F555">
        <v>0.17655551557355201</v>
      </c>
      <c r="G555" s="1">
        <v>4.5035397777670701E-7</v>
      </c>
      <c r="H555">
        <v>0.174999538064746</v>
      </c>
      <c r="I555" s="1">
        <v>8.4981769574291505E-6</v>
      </c>
      <c r="J555">
        <v>8055460601</v>
      </c>
      <c r="K555">
        <v>500000</v>
      </c>
      <c r="L555">
        <v>6529567000</v>
      </c>
      <c r="M555">
        <v>0.15899594394553501</v>
      </c>
      <c r="N555" s="1">
        <v>6.2259046568202596E-7</v>
      </c>
      <c r="O555">
        <v>0.17956117961795001</v>
      </c>
      <c r="P555" s="1">
        <v>1.12632716580698E-5</v>
      </c>
    </row>
    <row r="556" spans="1:16" x14ac:dyDescent="0.25">
      <c r="A556" s="1">
        <v>2.5000000000000001E-4</v>
      </c>
      <c r="B556">
        <v>15.8846153846153</v>
      </c>
      <c r="C556">
        <v>231684</v>
      </c>
      <c r="D556">
        <v>6.8159458699545497E-2</v>
      </c>
      <c r="E556">
        <v>0.17488493022327101</v>
      </c>
      <c r="F556">
        <v>0.17663377952550299</v>
      </c>
      <c r="G556" s="1">
        <v>4.5010229304809299E-7</v>
      </c>
      <c r="H556">
        <v>0.17499953761484</v>
      </c>
      <c r="I556" s="1">
        <v>8.4916444770940406E-6</v>
      </c>
      <c r="J556">
        <v>8392728400</v>
      </c>
      <c r="K556">
        <v>500000</v>
      </c>
      <c r="L556">
        <v>6529567000</v>
      </c>
      <c r="M556">
        <v>0.15899594394553501</v>
      </c>
      <c r="N556" s="1">
        <v>6.2259046568202596E-7</v>
      </c>
      <c r="O556">
        <v>0.17956117961795001</v>
      </c>
      <c r="P556" s="1">
        <v>1.12632716580698E-5</v>
      </c>
    </row>
    <row r="557" spans="1:16" x14ac:dyDescent="0.25">
      <c r="A557" s="1">
        <v>1.25E-4</v>
      </c>
      <c r="B557">
        <v>15.8846153846153</v>
      </c>
      <c r="C557">
        <v>196953</v>
      </c>
      <c r="D557">
        <v>6.6102176402788398E-2</v>
      </c>
      <c r="E557">
        <v>0.174848528171585</v>
      </c>
      <c r="F557">
        <v>0.176597013453301</v>
      </c>
      <c r="G557" s="1">
        <v>4.5039004639702002E-7</v>
      </c>
      <c r="H557">
        <v>0.17499953924046099</v>
      </c>
      <c r="I557" s="1">
        <v>8.4942302799031008E-6</v>
      </c>
      <c r="J557">
        <v>7112462400</v>
      </c>
      <c r="K557">
        <v>500000</v>
      </c>
      <c r="L557">
        <v>6529567000</v>
      </c>
      <c r="M557">
        <v>0.15899594394553501</v>
      </c>
      <c r="N557" s="1">
        <v>6.2259046568202596E-7</v>
      </c>
      <c r="O557">
        <v>0.17956117961795001</v>
      </c>
      <c r="P557" s="1">
        <v>1.12632716580698E-5</v>
      </c>
    </row>
    <row r="558" spans="1:16" x14ac:dyDescent="0.25">
      <c r="A558" s="1">
        <v>6.2500000000000001E-5</v>
      </c>
      <c r="B558">
        <v>15.8846153846153</v>
      </c>
      <c r="C558">
        <v>244942</v>
      </c>
      <c r="D558">
        <v>6.9085192060589898E-2</v>
      </c>
      <c r="E558">
        <v>0.17480380000805101</v>
      </c>
      <c r="F558">
        <v>0.17655183800813201</v>
      </c>
      <c r="G558" s="1">
        <v>4.50397488915843E-7</v>
      </c>
      <c r="H558">
        <v>0.17499953764580001</v>
      </c>
      <c r="I558" s="1">
        <v>8.4928414470209297E-6</v>
      </c>
      <c r="J558">
        <v>8783718199</v>
      </c>
      <c r="K558">
        <v>500000</v>
      </c>
      <c r="L558">
        <v>6529567000</v>
      </c>
      <c r="M558">
        <v>0.15899594394553501</v>
      </c>
      <c r="N558" s="1">
        <v>6.2259046568202596E-7</v>
      </c>
      <c r="O558">
        <v>0.17956117961795001</v>
      </c>
      <c r="P558" s="1">
        <v>1.12632716580698E-5</v>
      </c>
    </row>
    <row r="559" spans="1:16" x14ac:dyDescent="0.25">
      <c r="A559" s="1">
        <v>3.1250000000000001E-5</v>
      </c>
      <c r="B559">
        <v>15.8846153846153</v>
      </c>
      <c r="C559">
        <v>218380</v>
      </c>
      <c r="D559">
        <v>6.84096077659163E-2</v>
      </c>
      <c r="E559">
        <v>0.17483956239968901</v>
      </c>
      <c r="F559">
        <v>0.17658795802368599</v>
      </c>
      <c r="G559" s="1">
        <v>4.4987708835986197E-7</v>
      </c>
      <c r="H559">
        <v>0.17499953698991999</v>
      </c>
      <c r="I559" s="1">
        <v>8.4931918826832602E-6</v>
      </c>
      <c r="J559">
        <v>7859054300</v>
      </c>
      <c r="K559">
        <v>500000</v>
      </c>
      <c r="L559">
        <v>6529567000</v>
      </c>
      <c r="M559">
        <v>0.15899594394553501</v>
      </c>
      <c r="N559" s="1">
        <v>6.2259046568202596E-7</v>
      </c>
      <c r="O559">
        <v>0.17956117961795001</v>
      </c>
      <c r="P559" s="1">
        <v>1.12632716580698E-5</v>
      </c>
    </row>
    <row r="560" spans="1:16" x14ac:dyDescent="0.25">
      <c r="A560" s="1">
        <v>1.5625E-5</v>
      </c>
      <c r="B560">
        <v>15.8846153846153</v>
      </c>
      <c r="C560">
        <v>69475</v>
      </c>
      <c r="D560">
        <v>6.9143175573525006E-2</v>
      </c>
      <c r="E560">
        <v>0.17483798086324001</v>
      </c>
      <c r="F560">
        <v>0.176586360671872</v>
      </c>
      <c r="G560" s="1">
        <v>4.5071482385194898E-7</v>
      </c>
      <c r="H560">
        <v>0.17499953846223301</v>
      </c>
      <c r="I560" s="1">
        <v>8.4965083780037494E-6</v>
      </c>
      <c r="J560">
        <v>2558334500</v>
      </c>
      <c r="K560">
        <v>500000</v>
      </c>
      <c r="L560">
        <v>6529567000</v>
      </c>
      <c r="M560">
        <v>0.15899594394553501</v>
      </c>
      <c r="N560" s="1">
        <v>6.2259046568202596E-7</v>
      </c>
      <c r="O560">
        <v>0.17956117961795001</v>
      </c>
      <c r="P560" s="1">
        <v>1.12632716580698E-5</v>
      </c>
    </row>
    <row r="561" spans="1:16" x14ac:dyDescent="0.25">
      <c r="A561" t="s">
        <v>0</v>
      </c>
      <c r="B561">
        <v>16.397435897435798</v>
      </c>
      <c r="C561">
        <v>500000</v>
      </c>
      <c r="D561">
        <v>6.3209079933935403E-2</v>
      </c>
      <c r="E561">
        <v>0.16074390981711201</v>
      </c>
      <c r="F561">
        <v>0.16235134891528299</v>
      </c>
      <c r="G561" s="1">
        <v>5.8683294990036195E-7</v>
      </c>
      <c r="H561">
        <v>0.179804991007318</v>
      </c>
      <c r="I561" s="1">
        <v>1.1443526594451299E-5</v>
      </c>
      <c r="J561">
        <v>6698528399</v>
      </c>
    </row>
    <row r="562" spans="1:16" x14ac:dyDescent="0.25">
      <c r="A562">
        <v>1.024</v>
      </c>
      <c r="B562">
        <v>16.397435897435798</v>
      </c>
      <c r="C562">
        <v>102110</v>
      </c>
      <c r="D562">
        <v>7.0598431427565805E-2</v>
      </c>
      <c r="E562">
        <v>0.174848844795812</v>
      </c>
      <c r="F562">
        <v>0.176597333243771</v>
      </c>
      <c r="G562" s="1">
        <v>4.1038387660341503E-7</v>
      </c>
      <c r="H562">
        <v>0.17499958302027099</v>
      </c>
      <c r="I562" s="1">
        <v>7.99210680418962E-6</v>
      </c>
      <c r="J562">
        <v>3999301200</v>
      </c>
      <c r="K562">
        <v>500000</v>
      </c>
      <c r="L562">
        <v>6698528399</v>
      </c>
      <c r="M562">
        <v>0.16074390981711201</v>
      </c>
      <c r="N562" s="1">
        <v>5.8683294990036195E-7</v>
      </c>
      <c r="O562">
        <v>0.179804991007318</v>
      </c>
      <c r="P562" s="1">
        <v>1.1443526594451299E-5</v>
      </c>
    </row>
    <row r="563" spans="1:16" x14ac:dyDescent="0.25">
      <c r="A563">
        <v>0.51200000000000001</v>
      </c>
      <c r="B563">
        <v>16.397435897435798</v>
      </c>
      <c r="C563">
        <v>102110</v>
      </c>
      <c r="D563">
        <v>7.0598431427565805E-2</v>
      </c>
      <c r="E563">
        <v>0.174848844795812</v>
      </c>
      <c r="F563">
        <v>0.176597333243771</v>
      </c>
      <c r="G563" s="1">
        <v>4.1038387660341503E-7</v>
      </c>
      <c r="H563">
        <v>0.17499958302027099</v>
      </c>
      <c r="I563" s="1">
        <v>7.99210680418962E-6</v>
      </c>
      <c r="J563">
        <v>3805846200</v>
      </c>
      <c r="K563">
        <v>500000</v>
      </c>
      <c r="L563">
        <v>6698528399</v>
      </c>
      <c r="M563">
        <v>0.16074390981711201</v>
      </c>
      <c r="N563" s="1">
        <v>5.8683294990036195E-7</v>
      </c>
      <c r="O563">
        <v>0.179804991007318</v>
      </c>
      <c r="P563" s="1">
        <v>1.1443526594451299E-5</v>
      </c>
    </row>
    <row r="564" spans="1:16" x14ac:dyDescent="0.25">
      <c r="A564">
        <v>0.25600000000000001</v>
      </c>
      <c r="B564">
        <v>16.397435897435798</v>
      </c>
      <c r="C564">
        <v>102110</v>
      </c>
      <c r="D564">
        <v>7.0598431427565805E-2</v>
      </c>
      <c r="E564">
        <v>0.174848844795812</v>
      </c>
      <c r="F564">
        <v>0.176597333243771</v>
      </c>
      <c r="G564" s="1">
        <v>4.1038387660341503E-7</v>
      </c>
      <c r="H564">
        <v>0.17499958302027099</v>
      </c>
      <c r="I564" s="1">
        <v>7.99210680418962E-6</v>
      </c>
      <c r="J564">
        <v>3709289601</v>
      </c>
      <c r="K564">
        <v>500000</v>
      </c>
      <c r="L564">
        <v>6698528399</v>
      </c>
      <c r="M564">
        <v>0.16074390981711201</v>
      </c>
      <c r="N564" s="1">
        <v>5.8683294990036195E-7</v>
      </c>
      <c r="O564">
        <v>0.179804991007318</v>
      </c>
      <c r="P564" s="1">
        <v>1.1443526594451299E-5</v>
      </c>
    </row>
    <row r="565" spans="1:16" x14ac:dyDescent="0.25">
      <c r="A565">
        <v>0.128</v>
      </c>
      <c r="B565">
        <v>16.397435897435798</v>
      </c>
      <c r="C565">
        <v>102110</v>
      </c>
      <c r="D565">
        <v>7.0598431427565805E-2</v>
      </c>
      <c r="E565">
        <v>0.174848844795812</v>
      </c>
      <c r="F565">
        <v>0.176597333243771</v>
      </c>
      <c r="G565" s="1">
        <v>4.1038387660341503E-7</v>
      </c>
      <c r="H565">
        <v>0.17499958302027099</v>
      </c>
      <c r="I565" s="1">
        <v>7.99210680418962E-6</v>
      </c>
      <c r="J565">
        <v>3757112200</v>
      </c>
      <c r="K565">
        <v>500000</v>
      </c>
      <c r="L565">
        <v>6698528399</v>
      </c>
      <c r="M565">
        <v>0.16074390981711201</v>
      </c>
      <c r="N565" s="1">
        <v>5.8683294990036195E-7</v>
      </c>
      <c r="O565">
        <v>0.179804991007318</v>
      </c>
      <c r="P565" s="1">
        <v>1.1443526594451299E-5</v>
      </c>
    </row>
    <row r="566" spans="1:16" x14ac:dyDescent="0.25">
      <c r="A566">
        <v>6.4000000000000001E-2</v>
      </c>
      <c r="B566">
        <v>16.397435897435798</v>
      </c>
      <c r="C566">
        <v>102110</v>
      </c>
      <c r="D566">
        <v>7.0598431427565805E-2</v>
      </c>
      <c r="E566">
        <v>0.174848844795812</v>
      </c>
      <c r="F566">
        <v>0.176597333243771</v>
      </c>
      <c r="G566" s="1">
        <v>4.1038387660341503E-7</v>
      </c>
      <c r="H566">
        <v>0.17499958302027099</v>
      </c>
      <c r="I566" s="1">
        <v>7.99210680418962E-6</v>
      </c>
      <c r="J566">
        <v>3680102800</v>
      </c>
      <c r="K566">
        <v>500000</v>
      </c>
      <c r="L566">
        <v>6698528399</v>
      </c>
      <c r="M566">
        <v>0.16074390981711201</v>
      </c>
      <c r="N566" s="1">
        <v>5.8683294990036195E-7</v>
      </c>
      <c r="O566">
        <v>0.179804991007318</v>
      </c>
      <c r="P566" s="1">
        <v>1.1443526594451299E-5</v>
      </c>
    </row>
    <row r="567" spans="1:16" x14ac:dyDescent="0.25">
      <c r="A567">
        <v>3.2000000000000001E-2</v>
      </c>
      <c r="B567">
        <v>16.397435897435798</v>
      </c>
      <c r="C567">
        <v>37904</v>
      </c>
      <c r="D567">
        <v>7.1845259996590805E-2</v>
      </c>
      <c r="E567">
        <v>0.17476121314262999</v>
      </c>
      <c r="F567">
        <v>0.17650882527405601</v>
      </c>
      <c r="G567" s="1">
        <v>4.1050564716926802E-7</v>
      </c>
      <c r="H567">
        <v>0.17499957951346001</v>
      </c>
      <c r="I567" s="1">
        <v>7.9956814447600803E-6</v>
      </c>
      <c r="J567">
        <v>1367679499</v>
      </c>
      <c r="K567">
        <v>500000</v>
      </c>
      <c r="L567">
        <v>6698528399</v>
      </c>
      <c r="M567">
        <v>0.16074390981711201</v>
      </c>
      <c r="N567" s="1">
        <v>5.8683294990036195E-7</v>
      </c>
      <c r="O567">
        <v>0.179804991007318</v>
      </c>
      <c r="P567" s="1">
        <v>1.1443526594451299E-5</v>
      </c>
    </row>
    <row r="568" spans="1:16" x14ac:dyDescent="0.25">
      <c r="A568">
        <v>1.6E-2</v>
      </c>
      <c r="B568">
        <v>16.397435897435798</v>
      </c>
      <c r="C568">
        <v>320215</v>
      </c>
      <c r="D568">
        <v>5.5912989195997E-2</v>
      </c>
      <c r="E568">
        <v>0.17476269359022101</v>
      </c>
      <c r="F568">
        <v>0.176510320526124</v>
      </c>
      <c r="G568" s="1">
        <v>4.1038816434024701E-7</v>
      </c>
      <c r="H568">
        <v>0.174999581227926</v>
      </c>
      <c r="I568" s="1">
        <v>7.9944472319138003E-6</v>
      </c>
      <c r="J568">
        <v>11516026801</v>
      </c>
      <c r="K568">
        <v>500000</v>
      </c>
      <c r="L568">
        <v>6698528399</v>
      </c>
      <c r="M568">
        <v>0.16074390981711201</v>
      </c>
      <c r="N568" s="1">
        <v>5.8683294990036195E-7</v>
      </c>
      <c r="O568">
        <v>0.179804991007318</v>
      </c>
      <c r="P568" s="1">
        <v>1.1443526594451299E-5</v>
      </c>
    </row>
    <row r="569" spans="1:16" x14ac:dyDescent="0.25">
      <c r="A569">
        <v>8.0000000000000002E-3</v>
      </c>
      <c r="B569">
        <v>16.397435897435798</v>
      </c>
      <c r="C569">
        <v>77482</v>
      </c>
      <c r="D569">
        <v>7.2537947455308893E-2</v>
      </c>
      <c r="E569">
        <v>0.174804137142481</v>
      </c>
      <c r="F569">
        <v>0.17655217851390601</v>
      </c>
      <c r="G569" s="1">
        <v>4.10447744902953E-7</v>
      </c>
      <c r="H569">
        <v>0.17499958737881899</v>
      </c>
      <c r="I569" s="1">
        <v>7.9954467534583399E-6</v>
      </c>
      <c r="J569">
        <v>2812887300</v>
      </c>
      <c r="K569">
        <v>500000</v>
      </c>
      <c r="L569">
        <v>6698528399</v>
      </c>
      <c r="M569">
        <v>0.16074390981711201</v>
      </c>
      <c r="N569" s="1">
        <v>5.8683294990036195E-7</v>
      </c>
      <c r="O569">
        <v>0.179804991007318</v>
      </c>
      <c r="P569" s="1">
        <v>1.1443526594451299E-5</v>
      </c>
    </row>
    <row r="570" spans="1:16" x14ac:dyDescent="0.25">
      <c r="A570">
        <v>4.0000000000000001E-3</v>
      </c>
      <c r="B570">
        <v>16.397435897435798</v>
      </c>
      <c r="C570">
        <v>282377</v>
      </c>
      <c r="D570">
        <v>5.5386169664381403E-2</v>
      </c>
      <c r="E570">
        <v>0.17484311028543301</v>
      </c>
      <c r="F570">
        <v>0.176591541388287</v>
      </c>
      <c r="G570" s="1">
        <v>4.1079473944716201E-7</v>
      </c>
      <c r="H570">
        <v>0.174999588407552</v>
      </c>
      <c r="I570" s="1">
        <v>7.9976456135756602E-6</v>
      </c>
      <c r="J570">
        <v>10147571900</v>
      </c>
      <c r="K570">
        <v>500000</v>
      </c>
      <c r="L570">
        <v>6698528399</v>
      </c>
      <c r="M570">
        <v>0.16074390981711201</v>
      </c>
      <c r="N570" s="1">
        <v>5.8683294990036195E-7</v>
      </c>
      <c r="O570">
        <v>0.179804991007318</v>
      </c>
      <c r="P570" s="1">
        <v>1.1443526594451299E-5</v>
      </c>
    </row>
    <row r="571" spans="1:16" x14ac:dyDescent="0.25">
      <c r="A571">
        <v>2E-3</v>
      </c>
      <c r="B571">
        <v>16.397435897435798</v>
      </c>
      <c r="C571">
        <v>236746</v>
      </c>
      <c r="D571">
        <v>6.9477412300975303E-2</v>
      </c>
      <c r="E571">
        <v>0.174835344731576</v>
      </c>
      <c r="F571">
        <v>0.176583698178891</v>
      </c>
      <c r="G571" s="1">
        <v>4.1041084816728598E-7</v>
      </c>
      <c r="H571">
        <v>0.17499958106918301</v>
      </c>
      <c r="I571" s="1">
        <v>7.9925230094027193E-6</v>
      </c>
      <c r="J571">
        <v>8501130200</v>
      </c>
      <c r="K571">
        <v>500000</v>
      </c>
      <c r="L571">
        <v>6698528399</v>
      </c>
      <c r="M571">
        <v>0.16074390981711201</v>
      </c>
      <c r="N571" s="1">
        <v>5.8683294990036195E-7</v>
      </c>
      <c r="O571">
        <v>0.179804991007318</v>
      </c>
      <c r="P571" s="1">
        <v>1.1443526594451299E-5</v>
      </c>
    </row>
    <row r="572" spans="1:16" x14ac:dyDescent="0.25">
      <c r="A572">
        <v>1E-3</v>
      </c>
      <c r="B572">
        <v>16.397435897435798</v>
      </c>
      <c r="C572">
        <v>241343</v>
      </c>
      <c r="D572">
        <v>6.8488464331131593E-2</v>
      </c>
      <c r="E572">
        <v>0.174902300045053</v>
      </c>
      <c r="F572">
        <v>0.17665132304550399</v>
      </c>
      <c r="G572" s="1">
        <v>4.10632605196692E-7</v>
      </c>
      <c r="H572">
        <v>0.17499957768513899</v>
      </c>
      <c r="I572" s="1">
        <v>7.9901203567816103E-6</v>
      </c>
      <c r="J572">
        <v>8704135500</v>
      </c>
      <c r="K572">
        <v>500000</v>
      </c>
      <c r="L572">
        <v>6698528399</v>
      </c>
      <c r="M572">
        <v>0.16074390981711201</v>
      </c>
      <c r="N572" s="1">
        <v>5.8683294990036195E-7</v>
      </c>
      <c r="O572">
        <v>0.179804991007318</v>
      </c>
      <c r="P572" s="1">
        <v>1.1443526594451299E-5</v>
      </c>
    </row>
    <row r="573" spans="1:16" x14ac:dyDescent="0.25">
      <c r="A573" s="1">
        <v>5.0000000000000001E-4</v>
      </c>
      <c r="B573">
        <v>16.397435897435798</v>
      </c>
      <c r="C573">
        <v>240208</v>
      </c>
      <c r="D573">
        <v>6.8181765615263498E-2</v>
      </c>
      <c r="E573">
        <v>0.17480277336234401</v>
      </c>
      <c r="F573">
        <v>0.17655080109596799</v>
      </c>
      <c r="G573" s="1">
        <v>4.10604485717724E-7</v>
      </c>
      <c r="H573">
        <v>0.174999580378076</v>
      </c>
      <c r="I573" s="1">
        <v>7.9917616358552705E-6</v>
      </c>
      <c r="J573">
        <v>8686224100</v>
      </c>
      <c r="K573">
        <v>500000</v>
      </c>
      <c r="L573">
        <v>6698528399</v>
      </c>
      <c r="M573">
        <v>0.16074390981711201</v>
      </c>
      <c r="N573" s="1">
        <v>5.8683294990036195E-7</v>
      </c>
      <c r="O573">
        <v>0.179804991007318</v>
      </c>
      <c r="P573" s="1">
        <v>1.1443526594451299E-5</v>
      </c>
    </row>
    <row r="574" spans="1:16" x14ac:dyDescent="0.25">
      <c r="A574" s="1">
        <v>2.5000000000000001E-4</v>
      </c>
      <c r="B574">
        <v>16.397435897435798</v>
      </c>
      <c r="C574">
        <v>257239</v>
      </c>
      <c r="D574">
        <v>6.8059688911744007E-2</v>
      </c>
      <c r="E574">
        <v>0.17477968841536901</v>
      </c>
      <c r="F574">
        <v>0.176527485299522</v>
      </c>
      <c r="G574" s="1">
        <v>4.1048592147596702E-7</v>
      </c>
      <c r="H574">
        <v>0.17499958165366999</v>
      </c>
      <c r="I574" s="1">
        <v>7.9970608542284996E-6</v>
      </c>
      <c r="J574">
        <v>9267833401</v>
      </c>
      <c r="K574">
        <v>500000</v>
      </c>
      <c r="L574">
        <v>6698528399</v>
      </c>
      <c r="M574">
        <v>0.16074390981711201</v>
      </c>
      <c r="N574" s="1">
        <v>5.8683294990036195E-7</v>
      </c>
      <c r="O574">
        <v>0.179804991007318</v>
      </c>
      <c r="P574" s="1">
        <v>1.1443526594451299E-5</v>
      </c>
    </row>
    <row r="575" spans="1:16" x14ac:dyDescent="0.25">
      <c r="A575" s="1">
        <v>1.25E-4</v>
      </c>
      <c r="B575">
        <v>16.397435897435798</v>
      </c>
      <c r="C575">
        <v>178741</v>
      </c>
      <c r="D575">
        <v>6.9506398370469805E-2</v>
      </c>
      <c r="E575">
        <v>0.17487384236373699</v>
      </c>
      <c r="F575">
        <v>0.176622580787375</v>
      </c>
      <c r="G575" s="1">
        <v>4.1079500467944201E-7</v>
      </c>
      <c r="H575">
        <v>0.174999580792919</v>
      </c>
      <c r="I575" s="1">
        <v>7.9948905245770093E-6</v>
      </c>
      <c r="J575">
        <v>6452491001</v>
      </c>
      <c r="K575">
        <v>500000</v>
      </c>
      <c r="L575">
        <v>6698528399</v>
      </c>
      <c r="M575">
        <v>0.16074390981711201</v>
      </c>
      <c r="N575" s="1">
        <v>5.8683294990036195E-7</v>
      </c>
      <c r="O575">
        <v>0.179804991007318</v>
      </c>
      <c r="P575" s="1">
        <v>1.1443526594451299E-5</v>
      </c>
    </row>
    <row r="576" spans="1:16" x14ac:dyDescent="0.25">
      <c r="A576" s="1">
        <v>6.2500000000000001E-5</v>
      </c>
      <c r="B576">
        <v>16.397435897435798</v>
      </c>
      <c r="C576">
        <v>162423</v>
      </c>
      <c r="D576">
        <v>6.8137788161632101E-2</v>
      </c>
      <c r="E576">
        <v>0.17480621051980799</v>
      </c>
      <c r="F576">
        <v>0.176554272625006</v>
      </c>
      <c r="G576" s="1">
        <v>4.1062827604854098E-7</v>
      </c>
      <c r="H576">
        <v>0.17499958100723001</v>
      </c>
      <c r="I576" s="1">
        <v>7.9970398818881394E-6</v>
      </c>
      <c r="J576">
        <v>5848686200</v>
      </c>
      <c r="K576">
        <v>500000</v>
      </c>
      <c r="L576">
        <v>6698528399</v>
      </c>
      <c r="M576">
        <v>0.16074390981711201</v>
      </c>
      <c r="N576" s="1">
        <v>5.8683294990036195E-7</v>
      </c>
      <c r="O576">
        <v>0.179804991007318</v>
      </c>
      <c r="P576" s="1">
        <v>1.1443526594451299E-5</v>
      </c>
    </row>
    <row r="577" spans="1:16" x14ac:dyDescent="0.25">
      <c r="A577" s="1">
        <v>3.1250000000000001E-5</v>
      </c>
      <c r="B577">
        <v>16.397435897435798</v>
      </c>
      <c r="C577">
        <v>274897</v>
      </c>
      <c r="D577">
        <v>6.7618776343758194E-2</v>
      </c>
      <c r="E577">
        <v>0.17478307630595799</v>
      </c>
      <c r="F577">
        <v>0.176530907069018</v>
      </c>
      <c r="G577" s="1">
        <v>4.10712994669548E-7</v>
      </c>
      <c r="H577">
        <v>0.17499958503151899</v>
      </c>
      <c r="I577" s="1">
        <v>7.9971502462215902E-6</v>
      </c>
      <c r="J577">
        <v>9952877800</v>
      </c>
      <c r="K577">
        <v>500000</v>
      </c>
      <c r="L577">
        <v>6698528399</v>
      </c>
      <c r="M577">
        <v>0.16074390981711201</v>
      </c>
      <c r="N577" s="1">
        <v>5.8683294990036195E-7</v>
      </c>
      <c r="O577">
        <v>0.179804991007318</v>
      </c>
      <c r="P577" s="1">
        <v>1.1443526594451299E-5</v>
      </c>
    </row>
    <row r="578" spans="1:16" x14ac:dyDescent="0.25">
      <c r="A578" s="1">
        <v>1.5625E-5</v>
      </c>
      <c r="B578">
        <v>16.397435897435798</v>
      </c>
      <c r="C578">
        <v>236443</v>
      </c>
      <c r="D578">
        <v>0.112822400065665</v>
      </c>
      <c r="E578">
        <v>0.17484269941896199</v>
      </c>
      <c r="F578">
        <v>0.176591126413151</v>
      </c>
      <c r="G578" s="1">
        <v>4.1037152448408702E-7</v>
      </c>
      <c r="H578">
        <v>0.174999578773048</v>
      </c>
      <c r="I578" s="1">
        <v>7.99290476624954E-6</v>
      </c>
      <c r="J578">
        <v>8470333000</v>
      </c>
      <c r="K578">
        <v>500000</v>
      </c>
      <c r="L578">
        <v>6698528399</v>
      </c>
      <c r="M578">
        <v>0.16074390981711201</v>
      </c>
      <c r="N578" s="1">
        <v>5.8683294990036195E-7</v>
      </c>
      <c r="O578">
        <v>0.179804991007318</v>
      </c>
      <c r="P578" s="1">
        <v>1.1443526594451299E-5</v>
      </c>
    </row>
    <row r="579" spans="1:16" x14ac:dyDescent="0.25">
      <c r="A579" t="s">
        <v>0</v>
      </c>
      <c r="B579">
        <v>16.910256410256402</v>
      </c>
      <c r="C579">
        <v>500000</v>
      </c>
      <c r="D579">
        <v>6.3174799440005397E-2</v>
      </c>
      <c r="E579">
        <v>0.158135684600544</v>
      </c>
      <c r="F579">
        <v>0.15971704144655</v>
      </c>
      <c r="G579" s="1">
        <v>5.47539668660501E-7</v>
      </c>
      <c r="H579">
        <v>0.17999111833566001</v>
      </c>
      <c r="I579" s="1">
        <v>1.0708580963260301E-5</v>
      </c>
      <c r="J579">
        <v>6578249501</v>
      </c>
    </row>
    <row r="580" spans="1:16" x14ac:dyDescent="0.25">
      <c r="A580">
        <v>1.024</v>
      </c>
      <c r="B580">
        <v>16.910256410256402</v>
      </c>
      <c r="C580">
        <v>299648</v>
      </c>
      <c r="D580">
        <v>5.4953054081750302E-2</v>
      </c>
      <c r="E580">
        <v>0.17474820976439401</v>
      </c>
      <c r="F580">
        <v>0.17649569186203801</v>
      </c>
      <c r="G580" s="1">
        <v>3.9795293677036201E-7</v>
      </c>
      <c r="H580">
        <v>0.174999591448179</v>
      </c>
      <c r="I580" s="1">
        <v>7.9948998747242899E-6</v>
      </c>
      <c r="J580">
        <v>10845273999</v>
      </c>
      <c r="K580">
        <v>500000</v>
      </c>
      <c r="L580">
        <v>6578249501</v>
      </c>
      <c r="M580">
        <v>0.158135684600544</v>
      </c>
      <c r="N580" s="1">
        <v>5.47539668660501E-7</v>
      </c>
      <c r="O580">
        <v>0.17999111833566001</v>
      </c>
      <c r="P580" s="1">
        <v>1.0708580963260301E-5</v>
      </c>
    </row>
    <row r="581" spans="1:16" x14ac:dyDescent="0.25">
      <c r="A581">
        <v>0.51200000000000001</v>
      </c>
      <c r="B581">
        <v>16.910256410256402</v>
      </c>
      <c r="C581">
        <v>299648</v>
      </c>
      <c r="D581">
        <v>5.4953054081750302E-2</v>
      </c>
      <c r="E581">
        <v>0.17474820976439401</v>
      </c>
      <c r="F581">
        <v>0.17649569186203801</v>
      </c>
      <c r="G581" s="1">
        <v>3.9795293677036201E-7</v>
      </c>
      <c r="H581">
        <v>0.174999591448179</v>
      </c>
      <c r="I581" s="1">
        <v>7.9948998747242899E-6</v>
      </c>
      <c r="J581">
        <v>10755466399</v>
      </c>
      <c r="K581">
        <v>500000</v>
      </c>
      <c r="L581">
        <v>6578249501</v>
      </c>
      <c r="M581">
        <v>0.158135684600544</v>
      </c>
      <c r="N581" s="1">
        <v>5.47539668660501E-7</v>
      </c>
      <c r="O581">
        <v>0.17999111833566001</v>
      </c>
      <c r="P581" s="1">
        <v>1.0708580963260301E-5</v>
      </c>
    </row>
    <row r="582" spans="1:16" x14ac:dyDescent="0.25">
      <c r="A582">
        <v>0.25600000000000001</v>
      </c>
      <c r="B582">
        <v>16.910256410256402</v>
      </c>
      <c r="C582">
        <v>299648</v>
      </c>
      <c r="D582">
        <v>5.4953054081750302E-2</v>
      </c>
      <c r="E582">
        <v>0.17474820976439401</v>
      </c>
      <c r="F582">
        <v>0.17649569186203801</v>
      </c>
      <c r="G582" s="1">
        <v>3.9795293677036201E-7</v>
      </c>
      <c r="H582">
        <v>0.174999591448179</v>
      </c>
      <c r="I582" s="1">
        <v>7.9948998747242899E-6</v>
      </c>
      <c r="J582">
        <v>10842286400</v>
      </c>
      <c r="K582">
        <v>500000</v>
      </c>
      <c r="L582">
        <v>6578249501</v>
      </c>
      <c r="M582">
        <v>0.158135684600544</v>
      </c>
      <c r="N582" s="1">
        <v>5.47539668660501E-7</v>
      </c>
      <c r="O582">
        <v>0.17999111833566001</v>
      </c>
      <c r="P582" s="1">
        <v>1.0708580963260301E-5</v>
      </c>
    </row>
    <row r="583" spans="1:16" x14ac:dyDescent="0.25">
      <c r="A583">
        <v>0.128</v>
      </c>
      <c r="B583">
        <v>16.910256410256402</v>
      </c>
      <c r="C583">
        <v>299648</v>
      </c>
      <c r="D583">
        <v>5.4953054081750302E-2</v>
      </c>
      <c r="E583">
        <v>0.17474820976439401</v>
      </c>
      <c r="F583">
        <v>0.17649569186203801</v>
      </c>
      <c r="G583" s="1">
        <v>3.9795293677036201E-7</v>
      </c>
      <c r="H583">
        <v>0.174999591448179</v>
      </c>
      <c r="I583" s="1">
        <v>7.9948998747242899E-6</v>
      </c>
      <c r="J583">
        <v>10809039100</v>
      </c>
      <c r="K583">
        <v>500000</v>
      </c>
      <c r="L583">
        <v>6578249501</v>
      </c>
      <c r="M583">
        <v>0.158135684600544</v>
      </c>
      <c r="N583" s="1">
        <v>5.47539668660501E-7</v>
      </c>
      <c r="O583">
        <v>0.17999111833566001</v>
      </c>
      <c r="P583" s="1">
        <v>1.0708580963260301E-5</v>
      </c>
    </row>
    <row r="584" spans="1:16" x14ac:dyDescent="0.25">
      <c r="A584">
        <v>6.4000000000000001E-2</v>
      </c>
      <c r="B584">
        <v>16.910256410256402</v>
      </c>
      <c r="C584">
        <v>116494</v>
      </c>
      <c r="D584">
        <v>6.2701790675893404E-2</v>
      </c>
      <c r="E584">
        <v>0.17487385535886901</v>
      </c>
      <c r="F584">
        <v>0.17662259391245799</v>
      </c>
      <c r="G584" s="1">
        <v>3.9808337098934298E-7</v>
      </c>
      <c r="H584">
        <v>0.17499960337706799</v>
      </c>
      <c r="I584" s="1">
        <v>7.9920482897861804E-6</v>
      </c>
      <c r="J584">
        <v>4194991400</v>
      </c>
      <c r="K584">
        <v>500000</v>
      </c>
      <c r="L584">
        <v>6578249501</v>
      </c>
      <c r="M584">
        <v>0.158135684600544</v>
      </c>
      <c r="N584" s="1">
        <v>5.47539668660501E-7</v>
      </c>
      <c r="O584">
        <v>0.17999111833566001</v>
      </c>
      <c r="P584" s="1">
        <v>1.0708580963260301E-5</v>
      </c>
    </row>
    <row r="585" spans="1:16" x14ac:dyDescent="0.25">
      <c r="A585">
        <v>3.2000000000000001E-2</v>
      </c>
      <c r="B585">
        <v>16.910256410256402</v>
      </c>
      <c r="C585">
        <v>193451</v>
      </c>
      <c r="D585">
        <v>6.8599891690152404E-2</v>
      </c>
      <c r="E585">
        <v>0.17477028420593299</v>
      </c>
      <c r="F585">
        <v>0.17651798704799199</v>
      </c>
      <c r="G585" s="1">
        <v>3.9792559203277701E-7</v>
      </c>
      <c r="H585">
        <v>0.17499959644572599</v>
      </c>
      <c r="I585" s="1">
        <v>7.9940229696702197E-6</v>
      </c>
      <c r="J585">
        <v>6946454200</v>
      </c>
      <c r="K585">
        <v>500000</v>
      </c>
      <c r="L585">
        <v>6578249501</v>
      </c>
      <c r="M585">
        <v>0.158135684600544</v>
      </c>
      <c r="N585" s="1">
        <v>5.47539668660501E-7</v>
      </c>
      <c r="O585">
        <v>0.17999111833566001</v>
      </c>
      <c r="P585" s="1">
        <v>1.0708580963260301E-5</v>
      </c>
    </row>
    <row r="586" spans="1:16" x14ac:dyDescent="0.25">
      <c r="A586">
        <v>1.6E-2</v>
      </c>
      <c r="B586">
        <v>16.910256410256402</v>
      </c>
      <c r="C586">
        <v>379055</v>
      </c>
      <c r="D586">
        <v>6.2288660954297997E-2</v>
      </c>
      <c r="E586">
        <v>0.17478843770017199</v>
      </c>
      <c r="F586">
        <v>0.17653632207717401</v>
      </c>
      <c r="G586" s="1">
        <v>3.9818470481955901E-7</v>
      </c>
      <c r="H586">
        <v>0.17499959804742601</v>
      </c>
      <c r="I586" s="1">
        <v>7.99684825197174E-6</v>
      </c>
      <c r="J586">
        <v>13366748001</v>
      </c>
      <c r="K586">
        <v>500000</v>
      </c>
      <c r="L586">
        <v>6578249501</v>
      </c>
      <c r="M586">
        <v>0.158135684600544</v>
      </c>
      <c r="N586" s="1">
        <v>5.47539668660501E-7</v>
      </c>
      <c r="O586">
        <v>0.17999111833566001</v>
      </c>
      <c r="P586" s="1">
        <v>1.0708580963260301E-5</v>
      </c>
    </row>
    <row r="587" spans="1:16" x14ac:dyDescent="0.25">
      <c r="A587">
        <v>8.0000000000000002E-3</v>
      </c>
      <c r="B587">
        <v>16.910256410256402</v>
      </c>
      <c r="C587">
        <v>119816</v>
      </c>
      <c r="D587">
        <v>5.7993034986716603E-2</v>
      </c>
      <c r="E587">
        <v>0.17479047347575</v>
      </c>
      <c r="F587">
        <v>0.176538378210508</v>
      </c>
      <c r="G587" s="1">
        <v>3.9811205265749502E-7</v>
      </c>
      <c r="H587">
        <v>0.17499959956160299</v>
      </c>
      <c r="I587" s="1">
        <v>7.9958510946788594E-6</v>
      </c>
      <c r="J587">
        <v>4294537400</v>
      </c>
      <c r="K587">
        <v>500000</v>
      </c>
      <c r="L587">
        <v>6578249501</v>
      </c>
      <c r="M587">
        <v>0.158135684600544</v>
      </c>
      <c r="N587" s="1">
        <v>5.47539668660501E-7</v>
      </c>
      <c r="O587">
        <v>0.17999111833566001</v>
      </c>
      <c r="P587" s="1">
        <v>1.0708580963260301E-5</v>
      </c>
    </row>
    <row r="588" spans="1:16" x14ac:dyDescent="0.25">
      <c r="A588">
        <v>4.0000000000000001E-3</v>
      </c>
      <c r="B588">
        <v>16.910256410256402</v>
      </c>
      <c r="C588">
        <v>71977</v>
      </c>
      <c r="D588">
        <v>6.3565627498388802E-2</v>
      </c>
      <c r="E588">
        <v>0.17485352600641799</v>
      </c>
      <c r="F588">
        <v>0.17660206126648201</v>
      </c>
      <c r="G588" s="1">
        <v>3.9831230053133302E-7</v>
      </c>
      <c r="H588">
        <v>0.17499959806918899</v>
      </c>
      <c r="I588" s="1">
        <v>7.9941083721765603E-6</v>
      </c>
      <c r="J588">
        <v>2577590100</v>
      </c>
      <c r="K588">
        <v>500000</v>
      </c>
      <c r="L588">
        <v>6578249501</v>
      </c>
      <c r="M588">
        <v>0.158135684600544</v>
      </c>
      <c r="N588" s="1">
        <v>5.47539668660501E-7</v>
      </c>
      <c r="O588">
        <v>0.17999111833566001</v>
      </c>
      <c r="P588" s="1">
        <v>1.0708580963260301E-5</v>
      </c>
    </row>
    <row r="589" spans="1:16" x14ac:dyDescent="0.25">
      <c r="A589">
        <v>2E-3</v>
      </c>
      <c r="B589">
        <v>16.910256410256402</v>
      </c>
      <c r="C589">
        <v>335040</v>
      </c>
      <c r="D589">
        <v>6.2894715495485198E-2</v>
      </c>
      <c r="E589">
        <v>0.17477606683209099</v>
      </c>
      <c r="F589">
        <v>0.17652382750041201</v>
      </c>
      <c r="G589" s="1">
        <v>3.9806085333493602E-7</v>
      </c>
      <c r="H589">
        <v>0.17499959984743299</v>
      </c>
      <c r="I589" s="1">
        <v>7.9929984076097902E-6</v>
      </c>
      <c r="J589">
        <v>11976110801</v>
      </c>
      <c r="K589">
        <v>500000</v>
      </c>
      <c r="L589">
        <v>6578249501</v>
      </c>
      <c r="M589">
        <v>0.158135684600544</v>
      </c>
      <c r="N589" s="1">
        <v>5.47539668660501E-7</v>
      </c>
      <c r="O589">
        <v>0.17999111833566001</v>
      </c>
      <c r="P589" s="1">
        <v>1.0708580963260301E-5</v>
      </c>
    </row>
    <row r="590" spans="1:16" x14ac:dyDescent="0.25">
      <c r="A590">
        <v>1E-3</v>
      </c>
      <c r="B590">
        <v>16.910256410256402</v>
      </c>
      <c r="C590">
        <v>308122</v>
      </c>
      <c r="D590">
        <v>6.5509872125363605E-2</v>
      </c>
      <c r="E590">
        <v>0.174815274353431</v>
      </c>
      <c r="F590">
        <v>0.17656342709696601</v>
      </c>
      <c r="G590" s="1">
        <v>3.9823027198071499E-7</v>
      </c>
      <c r="H590">
        <v>0.17499960046482699</v>
      </c>
      <c r="I590" s="1">
        <v>7.9984235591938799E-6</v>
      </c>
      <c r="J590">
        <v>11017141499</v>
      </c>
      <c r="K590">
        <v>500000</v>
      </c>
      <c r="L590">
        <v>6578249501</v>
      </c>
      <c r="M590">
        <v>0.158135684600544</v>
      </c>
      <c r="N590" s="1">
        <v>5.47539668660501E-7</v>
      </c>
      <c r="O590">
        <v>0.17999111833566001</v>
      </c>
      <c r="P590" s="1">
        <v>1.0708580963260301E-5</v>
      </c>
    </row>
    <row r="591" spans="1:16" x14ac:dyDescent="0.25">
      <c r="A591" s="1">
        <v>5.0000000000000001E-4</v>
      </c>
      <c r="B591">
        <v>16.910256410256402</v>
      </c>
      <c r="C591">
        <v>157159</v>
      </c>
      <c r="D591">
        <v>7.0136439148561797E-2</v>
      </c>
      <c r="E591">
        <v>0.174776900307829</v>
      </c>
      <c r="F591">
        <v>0.17652466931090699</v>
      </c>
      <c r="G591" s="1">
        <v>3.9796818318560401E-7</v>
      </c>
      <c r="H591">
        <v>0.174999594480963</v>
      </c>
      <c r="I591" s="1">
        <v>7.9942017430947505E-6</v>
      </c>
      <c r="J591">
        <v>5652263799</v>
      </c>
      <c r="K591">
        <v>500000</v>
      </c>
      <c r="L591">
        <v>6578249501</v>
      </c>
      <c r="M591">
        <v>0.158135684600544</v>
      </c>
      <c r="N591" s="1">
        <v>5.47539668660501E-7</v>
      </c>
      <c r="O591">
        <v>0.17999111833566001</v>
      </c>
      <c r="P591" s="1">
        <v>1.0708580963260301E-5</v>
      </c>
    </row>
    <row r="592" spans="1:16" x14ac:dyDescent="0.25">
      <c r="A592" s="1">
        <v>2.5000000000000001E-4</v>
      </c>
      <c r="B592">
        <v>16.910256410256402</v>
      </c>
      <c r="C592">
        <v>255475</v>
      </c>
      <c r="D592">
        <v>6.6224504141389404E-2</v>
      </c>
      <c r="E592">
        <v>0.174847874466831</v>
      </c>
      <c r="F592">
        <v>0.176596353211499</v>
      </c>
      <c r="G592" s="1">
        <v>3.9791596445626301E-7</v>
      </c>
      <c r="H592">
        <v>0.17499959970492099</v>
      </c>
      <c r="I592" s="1">
        <v>7.9930772751697696E-6</v>
      </c>
      <c r="J592">
        <v>9241463001</v>
      </c>
      <c r="K592">
        <v>500000</v>
      </c>
      <c r="L592">
        <v>6578249501</v>
      </c>
      <c r="M592">
        <v>0.158135684600544</v>
      </c>
      <c r="N592" s="1">
        <v>5.47539668660501E-7</v>
      </c>
      <c r="O592">
        <v>0.17999111833566001</v>
      </c>
      <c r="P592" s="1">
        <v>1.0708580963260301E-5</v>
      </c>
    </row>
    <row r="593" spans="1:16" x14ac:dyDescent="0.25">
      <c r="A593" s="1">
        <v>1.25E-4</v>
      </c>
      <c r="B593">
        <v>16.910256410256402</v>
      </c>
      <c r="C593">
        <v>267185</v>
      </c>
      <c r="D593">
        <v>6.6271137542317005E-2</v>
      </c>
      <c r="E593">
        <v>0.17478182114326399</v>
      </c>
      <c r="F593">
        <v>0.17652963935469601</v>
      </c>
      <c r="G593" s="1">
        <v>3.9821465791511901E-7</v>
      </c>
      <c r="H593">
        <v>0.17499960215455401</v>
      </c>
      <c r="I593" s="1">
        <v>7.9964619856215003E-6</v>
      </c>
      <c r="J593">
        <v>9786638700</v>
      </c>
      <c r="K593">
        <v>500000</v>
      </c>
      <c r="L593">
        <v>6578249501</v>
      </c>
      <c r="M593">
        <v>0.158135684600544</v>
      </c>
      <c r="N593" s="1">
        <v>5.47539668660501E-7</v>
      </c>
      <c r="O593">
        <v>0.17999111833566001</v>
      </c>
      <c r="P593" s="1">
        <v>1.0708580963260301E-5</v>
      </c>
    </row>
    <row r="594" spans="1:16" x14ac:dyDescent="0.25">
      <c r="A594" s="1">
        <v>6.2500000000000001E-5</v>
      </c>
      <c r="B594">
        <v>16.910256410256402</v>
      </c>
      <c r="C594">
        <v>254559</v>
      </c>
      <c r="D594">
        <v>6.4975250985502997E-2</v>
      </c>
      <c r="E594">
        <v>0.17479222975456199</v>
      </c>
      <c r="F594">
        <v>0.17654015205210699</v>
      </c>
      <c r="G594" s="1">
        <v>3.9823339464950499E-7</v>
      </c>
      <c r="H594">
        <v>0.17499959760502201</v>
      </c>
      <c r="I594" s="1">
        <v>7.9947080966325596E-6</v>
      </c>
      <c r="J594">
        <v>9201796500</v>
      </c>
      <c r="K594">
        <v>500000</v>
      </c>
      <c r="L594">
        <v>6578249501</v>
      </c>
      <c r="M594">
        <v>0.158135684600544</v>
      </c>
      <c r="N594" s="1">
        <v>5.47539668660501E-7</v>
      </c>
      <c r="O594">
        <v>0.17999111833566001</v>
      </c>
      <c r="P594" s="1">
        <v>1.0708580963260301E-5</v>
      </c>
    </row>
    <row r="595" spans="1:16" x14ac:dyDescent="0.25">
      <c r="A595" s="1">
        <v>3.1250000000000001E-5</v>
      </c>
      <c r="B595">
        <v>16.910256410256402</v>
      </c>
      <c r="C595">
        <v>156190</v>
      </c>
      <c r="D595">
        <v>6.91906650765447E-2</v>
      </c>
      <c r="E595">
        <v>0.174860343007749</v>
      </c>
      <c r="F595">
        <v>0.17660894643782599</v>
      </c>
      <c r="G595" s="1">
        <v>3.97970630672261E-7</v>
      </c>
      <c r="H595">
        <v>0.17499959881348201</v>
      </c>
      <c r="I595" s="1">
        <v>7.9913064875629902E-6</v>
      </c>
      <c r="J595">
        <v>5574935800</v>
      </c>
      <c r="K595">
        <v>500000</v>
      </c>
      <c r="L595">
        <v>6578249501</v>
      </c>
      <c r="M595">
        <v>0.158135684600544</v>
      </c>
      <c r="N595" s="1">
        <v>5.47539668660501E-7</v>
      </c>
      <c r="O595">
        <v>0.17999111833566001</v>
      </c>
      <c r="P595" s="1">
        <v>1.0708580963260301E-5</v>
      </c>
    </row>
    <row r="596" spans="1:16" x14ac:dyDescent="0.25">
      <c r="A596" s="1">
        <v>1.5625E-5</v>
      </c>
      <c r="B596">
        <v>16.910256410256402</v>
      </c>
      <c r="C596">
        <v>304389</v>
      </c>
      <c r="D596">
        <v>6.4139159326648307E-2</v>
      </c>
      <c r="E596">
        <v>0.17484522919336601</v>
      </c>
      <c r="F596">
        <v>0.1765936814853</v>
      </c>
      <c r="G596" s="1">
        <v>3.9804138063370602E-7</v>
      </c>
      <c r="H596">
        <v>0.174999597774675</v>
      </c>
      <c r="I596" s="1">
        <v>7.9914311995878905E-6</v>
      </c>
      <c r="J596">
        <v>10809281500</v>
      </c>
      <c r="K596">
        <v>500000</v>
      </c>
      <c r="L596">
        <v>6578249501</v>
      </c>
      <c r="M596">
        <v>0.158135684600544</v>
      </c>
      <c r="N596" s="1">
        <v>5.47539668660501E-7</v>
      </c>
      <c r="O596">
        <v>0.17999111833566001</v>
      </c>
      <c r="P596" s="1">
        <v>1.0708580963260301E-5</v>
      </c>
    </row>
    <row r="597" spans="1:16" x14ac:dyDescent="0.25">
      <c r="A597" t="s">
        <v>0</v>
      </c>
      <c r="B597">
        <v>17.423076923076898</v>
      </c>
      <c r="C597">
        <v>500000</v>
      </c>
      <c r="D597">
        <v>6.3196270945322097E-2</v>
      </c>
      <c r="E597">
        <v>0.158929819615444</v>
      </c>
      <c r="F597">
        <v>0.160519117811598</v>
      </c>
      <c r="G597" s="1">
        <v>5.5182542796350302E-7</v>
      </c>
      <c r="H597">
        <v>0.18013852907380001</v>
      </c>
      <c r="I597" s="1">
        <v>1.05770687551077E-5</v>
      </c>
      <c r="J597">
        <v>6518114999</v>
      </c>
    </row>
    <row r="598" spans="1:16" x14ac:dyDescent="0.25">
      <c r="A598">
        <v>1.024</v>
      </c>
      <c r="B598">
        <v>17.423076923076898</v>
      </c>
      <c r="C598">
        <v>67368</v>
      </c>
      <c r="D598">
        <v>6.6149721879613002E-2</v>
      </c>
      <c r="E598">
        <v>0.17477091142373</v>
      </c>
      <c r="F598">
        <v>0.17651862053796699</v>
      </c>
      <c r="G598" s="1">
        <v>3.6374783907167001E-7</v>
      </c>
      <c r="H598">
        <v>0.174999631625888</v>
      </c>
      <c r="I598" s="1">
        <v>7.5254447057725498E-6</v>
      </c>
      <c r="J598">
        <v>2417936400</v>
      </c>
      <c r="K598">
        <v>500000</v>
      </c>
      <c r="L598">
        <v>6518114999</v>
      </c>
      <c r="M598">
        <v>0.158929819615444</v>
      </c>
      <c r="N598" s="1">
        <v>5.5182542796350302E-7</v>
      </c>
      <c r="O598">
        <v>0.18013852907380001</v>
      </c>
      <c r="P598" s="1">
        <v>1.05770687551077E-5</v>
      </c>
    </row>
    <row r="599" spans="1:16" x14ac:dyDescent="0.25">
      <c r="A599">
        <v>0.51200000000000001</v>
      </c>
      <c r="B599">
        <v>17.423076923076898</v>
      </c>
      <c r="C599">
        <v>67368</v>
      </c>
      <c r="D599">
        <v>6.6149721879613002E-2</v>
      </c>
      <c r="E599">
        <v>0.17477091142373</v>
      </c>
      <c r="F599">
        <v>0.17651862053796699</v>
      </c>
      <c r="G599" s="1">
        <v>3.6374783907167001E-7</v>
      </c>
      <c r="H599">
        <v>0.174999631625888</v>
      </c>
      <c r="I599" s="1">
        <v>7.5254447057725498E-6</v>
      </c>
      <c r="J599">
        <v>2412839200</v>
      </c>
      <c r="K599">
        <v>500000</v>
      </c>
      <c r="L599">
        <v>6518114999</v>
      </c>
      <c r="M599">
        <v>0.158929819615444</v>
      </c>
      <c r="N599" s="1">
        <v>5.5182542796350302E-7</v>
      </c>
      <c r="O599">
        <v>0.18013852907380001</v>
      </c>
      <c r="P599" s="1">
        <v>1.05770687551077E-5</v>
      </c>
    </row>
    <row r="600" spans="1:16" x14ac:dyDescent="0.25">
      <c r="A600">
        <v>0.25600000000000001</v>
      </c>
      <c r="B600">
        <v>17.423076923076898</v>
      </c>
      <c r="C600">
        <v>67368</v>
      </c>
      <c r="D600">
        <v>6.6149721879613002E-2</v>
      </c>
      <c r="E600">
        <v>0.17477091142373</v>
      </c>
      <c r="F600">
        <v>0.17651862053796699</v>
      </c>
      <c r="G600" s="1">
        <v>3.6374783907167001E-7</v>
      </c>
      <c r="H600">
        <v>0.174999631625888</v>
      </c>
      <c r="I600" s="1">
        <v>7.5254447057725498E-6</v>
      </c>
      <c r="J600">
        <v>2418928200</v>
      </c>
      <c r="K600">
        <v>500000</v>
      </c>
      <c r="L600">
        <v>6518114999</v>
      </c>
      <c r="M600">
        <v>0.158929819615444</v>
      </c>
      <c r="N600" s="1">
        <v>5.5182542796350302E-7</v>
      </c>
      <c r="O600">
        <v>0.18013852907380001</v>
      </c>
      <c r="P600" s="1">
        <v>1.05770687551077E-5</v>
      </c>
    </row>
    <row r="601" spans="1:16" x14ac:dyDescent="0.25">
      <c r="A601">
        <v>0.128</v>
      </c>
      <c r="B601">
        <v>17.423076923076898</v>
      </c>
      <c r="C601">
        <v>67368</v>
      </c>
      <c r="D601">
        <v>6.6149721879613002E-2</v>
      </c>
      <c r="E601">
        <v>0.17477091142373</v>
      </c>
      <c r="F601">
        <v>0.17651862053796699</v>
      </c>
      <c r="G601" s="1">
        <v>3.6374783907167001E-7</v>
      </c>
      <c r="H601">
        <v>0.174999631625888</v>
      </c>
      <c r="I601" s="1">
        <v>7.5254447057725498E-6</v>
      </c>
      <c r="J601">
        <v>2419584599</v>
      </c>
      <c r="K601">
        <v>500000</v>
      </c>
      <c r="L601">
        <v>6518114999</v>
      </c>
      <c r="M601">
        <v>0.158929819615444</v>
      </c>
      <c r="N601" s="1">
        <v>5.5182542796350302E-7</v>
      </c>
      <c r="O601">
        <v>0.18013852907380001</v>
      </c>
      <c r="P601" s="1">
        <v>1.05770687551077E-5</v>
      </c>
    </row>
    <row r="602" spans="1:16" x14ac:dyDescent="0.25">
      <c r="A602">
        <v>6.4000000000000001E-2</v>
      </c>
      <c r="B602">
        <v>17.423076923076898</v>
      </c>
      <c r="C602">
        <v>67368</v>
      </c>
      <c r="D602">
        <v>6.6149721879613002E-2</v>
      </c>
      <c r="E602">
        <v>0.17477091142373</v>
      </c>
      <c r="F602">
        <v>0.17651862053796699</v>
      </c>
      <c r="G602" s="1">
        <v>3.6374783907167001E-7</v>
      </c>
      <c r="H602">
        <v>0.174999631625888</v>
      </c>
      <c r="I602" s="1">
        <v>7.5254447057725498E-6</v>
      </c>
      <c r="J602">
        <v>2415889600</v>
      </c>
      <c r="K602">
        <v>500000</v>
      </c>
      <c r="L602">
        <v>6518114999</v>
      </c>
      <c r="M602">
        <v>0.158929819615444</v>
      </c>
      <c r="N602" s="1">
        <v>5.5182542796350302E-7</v>
      </c>
      <c r="O602">
        <v>0.18013852907380001</v>
      </c>
      <c r="P602" s="1">
        <v>1.05770687551077E-5</v>
      </c>
    </row>
    <row r="603" spans="1:16" x14ac:dyDescent="0.25">
      <c r="A603">
        <v>3.2000000000000001E-2</v>
      </c>
      <c r="B603">
        <v>17.423076923076898</v>
      </c>
      <c r="C603">
        <v>118512</v>
      </c>
      <c r="D603">
        <v>6.9433934056047197E-2</v>
      </c>
      <c r="E603">
        <v>0.17482985542262999</v>
      </c>
      <c r="F603">
        <v>0.176578153976856</v>
      </c>
      <c r="G603" s="1">
        <v>3.6362009714352402E-7</v>
      </c>
      <c r="H603">
        <v>0.17499964176796001</v>
      </c>
      <c r="I603" s="1">
        <v>7.5254128154116E-6</v>
      </c>
      <c r="J603">
        <v>4266945000</v>
      </c>
      <c r="K603">
        <v>500000</v>
      </c>
      <c r="L603">
        <v>6518114999</v>
      </c>
      <c r="M603">
        <v>0.158929819615444</v>
      </c>
      <c r="N603" s="1">
        <v>5.5182542796350302E-7</v>
      </c>
      <c r="O603">
        <v>0.18013852907380001</v>
      </c>
      <c r="P603" s="1">
        <v>1.05770687551077E-5</v>
      </c>
    </row>
    <row r="604" spans="1:16" x14ac:dyDescent="0.25">
      <c r="A604">
        <v>1.6E-2</v>
      </c>
      <c r="B604">
        <v>17.423076923076898</v>
      </c>
      <c r="C604">
        <v>393680</v>
      </c>
      <c r="D604">
        <v>6.2656244787142101E-2</v>
      </c>
      <c r="E604">
        <v>0.17479720501232501</v>
      </c>
      <c r="F604">
        <v>0.17654517706244799</v>
      </c>
      <c r="G604" s="1">
        <v>3.6375779829955699E-7</v>
      </c>
      <c r="H604">
        <v>0.17499963380047701</v>
      </c>
      <c r="I604" s="1">
        <v>7.5229308307089003E-6</v>
      </c>
      <c r="J604">
        <v>13884592101</v>
      </c>
      <c r="K604">
        <v>500000</v>
      </c>
      <c r="L604">
        <v>6518114999</v>
      </c>
      <c r="M604">
        <v>0.158929819615444</v>
      </c>
      <c r="N604" s="1">
        <v>5.5182542796350302E-7</v>
      </c>
      <c r="O604">
        <v>0.18013852907380001</v>
      </c>
      <c r="P604" s="1">
        <v>1.05770687551077E-5</v>
      </c>
    </row>
    <row r="605" spans="1:16" x14ac:dyDescent="0.25">
      <c r="A605">
        <v>8.0000000000000002E-3</v>
      </c>
      <c r="B605">
        <v>17.423076923076898</v>
      </c>
      <c r="C605">
        <v>36702</v>
      </c>
      <c r="D605">
        <v>7.1392174022649399E-2</v>
      </c>
      <c r="E605">
        <v>0.174786301361047</v>
      </c>
      <c r="F605">
        <v>0.17653416437465799</v>
      </c>
      <c r="G605" s="1">
        <v>3.6344685638844901E-7</v>
      </c>
      <c r="H605">
        <v>0.17499963259975601</v>
      </c>
      <c r="I605" s="1">
        <v>7.52381844999667E-6</v>
      </c>
      <c r="J605">
        <v>1334330401</v>
      </c>
      <c r="K605">
        <v>500000</v>
      </c>
      <c r="L605">
        <v>6518114999</v>
      </c>
      <c r="M605">
        <v>0.158929819615444</v>
      </c>
      <c r="N605" s="1">
        <v>5.5182542796350302E-7</v>
      </c>
      <c r="O605">
        <v>0.18013852907380001</v>
      </c>
      <c r="P605" s="1">
        <v>1.05770687551077E-5</v>
      </c>
    </row>
    <row r="606" spans="1:16" x14ac:dyDescent="0.25">
      <c r="A606">
        <v>4.0000000000000001E-3</v>
      </c>
      <c r="B606">
        <v>17.423076923076898</v>
      </c>
      <c r="C606">
        <v>327722</v>
      </c>
      <c r="D606">
        <v>6.15617045026675E-2</v>
      </c>
      <c r="E606">
        <v>0.17476913936373101</v>
      </c>
      <c r="F606">
        <v>0.17651683075736799</v>
      </c>
      <c r="G606" s="1">
        <v>3.6360526234346898E-7</v>
      </c>
      <c r="H606">
        <v>0.174999636683948</v>
      </c>
      <c r="I606" s="1">
        <v>7.5252657988183901E-6</v>
      </c>
      <c r="J606">
        <v>11772525500</v>
      </c>
      <c r="K606">
        <v>500000</v>
      </c>
      <c r="L606">
        <v>6518114999</v>
      </c>
      <c r="M606">
        <v>0.158929819615444</v>
      </c>
      <c r="N606" s="1">
        <v>5.5182542796350302E-7</v>
      </c>
      <c r="O606">
        <v>0.18013852907380001</v>
      </c>
      <c r="P606" s="1">
        <v>1.05770687551077E-5</v>
      </c>
    </row>
    <row r="607" spans="1:16" x14ac:dyDescent="0.25">
      <c r="A607">
        <v>2E-3</v>
      </c>
      <c r="B607">
        <v>17.423076923076898</v>
      </c>
      <c r="C607">
        <v>281418</v>
      </c>
      <c r="D607">
        <v>6.5485310975482394E-2</v>
      </c>
      <c r="E607">
        <v>0.174812788068687</v>
      </c>
      <c r="F607">
        <v>0.17656091594937401</v>
      </c>
      <c r="G607" s="1">
        <v>3.6364226918550399E-7</v>
      </c>
      <c r="H607">
        <v>0.17499962667761901</v>
      </c>
      <c r="I607" s="1">
        <v>7.5250098105811702E-6</v>
      </c>
      <c r="J607">
        <v>10120272999</v>
      </c>
      <c r="K607">
        <v>500000</v>
      </c>
      <c r="L607">
        <v>6518114999</v>
      </c>
      <c r="M607">
        <v>0.158929819615444</v>
      </c>
      <c r="N607" s="1">
        <v>5.5182542796350302E-7</v>
      </c>
      <c r="O607">
        <v>0.18013852907380001</v>
      </c>
      <c r="P607" s="1">
        <v>1.05770687551077E-5</v>
      </c>
    </row>
    <row r="608" spans="1:16" x14ac:dyDescent="0.25">
      <c r="A608">
        <v>1E-3</v>
      </c>
      <c r="B608">
        <v>17.423076923076898</v>
      </c>
      <c r="C608">
        <v>17308</v>
      </c>
      <c r="D608">
        <v>7.0208212943248402E-2</v>
      </c>
      <c r="E608">
        <v>0.174773008192213</v>
      </c>
      <c r="F608">
        <v>0.176520738274135</v>
      </c>
      <c r="G608" s="1">
        <v>3.6341016035335001E-7</v>
      </c>
      <c r="H608">
        <v>0.17499963669000601</v>
      </c>
      <c r="I608" s="1">
        <v>7.5255371805231597E-6</v>
      </c>
      <c r="J608">
        <v>648070400</v>
      </c>
      <c r="K608">
        <v>500000</v>
      </c>
      <c r="L608">
        <v>6518114999</v>
      </c>
      <c r="M608">
        <v>0.158929819615444</v>
      </c>
      <c r="N608" s="1">
        <v>5.5182542796350302E-7</v>
      </c>
      <c r="O608">
        <v>0.18013852907380001</v>
      </c>
      <c r="P608" s="1">
        <v>1.05770687551077E-5</v>
      </c>
    </row>
    <row r="609" spans="1:16" x14ac:dyDescent="0.25">
      <c r="A609" s="1">
        <v>5.0000000000000001E-4</v>
      </c>
      <c r="B609">
        <v>17.423076923076898</v>
      </c>
      <c r="C609">
        <v>255968</v>
      </c>
      <c r="D609">
        <v>6.7721306208155196E-2</v>
      </c>
      <c r="E609">
        <v>0.17483073222200901</v>
      </c>
      <c r="F609">
        <v>0.17657903954422899</v>
      </c>
      <c r="G609" s="1">
        <v>3.6357081845128599E-7</v>
      </c>
      <c r="H609">
        <v>0.174999637929417</v>
      </c>
      <c r="I609" s="1">
        <v>7.5233327819532304E-6</v>
      </c>
      <c r="J609">
        <v>9159015800</v>
      </c>
      <c r="K609">
        <v>500000</v>
      </c>
      <c r="L609">
        <v>6518114999</v>
      </c>
      <c r="M609">
        <v>0.158929819615444</v>
      </c>
      <c r="N609" s="1">
        <v>5.5182542796350302E-7</v>
      </c>
      <c r="O609">
        <v>0.18013852907380001</v>
      </c>
      <c r="P609" s="1">
        <v>1.05770687551077E-5</v>
      </c>
    </row>
    <row r="610" spans="1:16" x14ac:dyDescent="0.25">
      <c r="A610" s="1">
        <v>2.5000000000000001E-4</v>
      </c>
      <c r="B610">
        <v>17.423076923076898</v>
      </c>
      <c r="C610">
        <v>241301</v>
      </c>
      <c r="D610">
        <v>6.8191961706086199E-2</v>
      </c>
      <c r="E610">
        <v>0.174781921344766</v>
      </c>
      <c r="F610">
        <v>0.17652974055821399</v>
      </c>
      <c r="G610" s="1">
        <v>3.6368856731749901E-7</v>
      </c>
      <c r="H610">
        <v>0.174999635986445</v>
      </c>
      <c r="I610" s="1">
        <v>7.5259910629023599E-6</v>
      </c>
      <c r="J610">
        <v>8748420600</v>
      </c>
      <c r="K610">
        <v>500000</v>
      </c>
      <c r="L610">
        <v>6518114999</v>
      </c>
      <c r="M610">
        <v>0.158929819615444</v>
      </c>
      <c r="N610" s="1">
        <v>5.5182542796350302E-7</v>
      </c>
      <c r="O610">
        <v>0.18013852907380001</v>
      </c>
      <c r="P610" s="1">
        <v>1.05770687551077E-5</v>
      </c>
    </row>
    <row r="611" spans="1:16" x14ac:dyDescent="0.25">
      <c r="A611" s="1">
        <v>1.25E-4</v>
      </c>
      <c r="B611">
        <v>17.423076923076898</v>
      </c>
      <c r="C611">
        <v>244761</v>
      </c>
      <c r="D611">
        <v>6.9456111358345299E-2</v>
      </c>
      <c r="E611">
        <v>0.17481021597655499</v>
      </c>
      <c r="F611">
        <v>0.176558318136321</v>
      </c>
      <c r="G611" s="1">
        <v>3.63485178844769E-7</v>
      </c>
      <c r="H611">
        <v>0.174999636381655</v>
      </c>
      <c r="I611" s="1">
        <v>7.5216879979443197E-6</v>
      </c>
      <c r="J611">
        <v>8835523001</v>
      </c>
      <c r="K611">
        <v>500000</v>
      </c>
      <c r="L611">
        <v>6518114999</v>
      </c>
      <c r="M611">
        <v>0.158929819615444</v>
      </c>
      <c r="N611" s="1">
        <v>5.5182542796350302E-7</v>
      </c>
      <c r="O611">
        <v>0.18013852907380001</v>
      </c>
      <c r="P611" s="1">
        <v>1.05770687551077E-5</v>
      </c>
    </row>
    <row r="612" spans="1:16" x14ac:dyDescent="0.25">
      <c r="A612" s="1">
        <v>6.2500000000000001E-5</v>
      </c>
      <c r="B612">
        <v>17.423076923076898</v>
      </c>
      <c r="C612">
        <v>291856</v>
      </c>
      <c r="D612">
        <v>6.6925850701623199E-2</v>
      </c>
      <c r="E612">
        <v>0.17484481817533201</v>
      </c>
      <c r="F612">
        <v>0.176593266357085</v>
      </c>
      <c r="G612" s="1">
        <v>3.6358847493866901E-7</v>
      </c>
      <c r="H612">
        <v>0.17499964016175701</v>
      </c>
      <c r="I612" s="1">
        <v>7.5216548614992098E-6</v>
      </c>
      <c r="J612">
        <v>10525440700</v>
      </c>
      <c r="K612">
        <v>500000</v>
      </c>
      <c r="L612">
        <v>6518114999</v>
      </c>
      <c r="M612">
        <v>0.158929819615444</v>
      </c>
      <c r="N612" s="1">
        <v>5.5182542796350302E-7</v>
      </c>
      <c r="O612">
        <v>0.18013852907380001</v>
      </c>
      <c r="P612" s="1">
        <v>1.05770687551077E-5</v>
      </c>
    </row>
    <row r="613" spans="1:16" x14ac:dyDescent="0.25">
      <c r="A613" s="1">
        <v>3.1250000000000001E-5</v>
      </c>
      <c r="B613">
        <v>17.423076923076898</v>
      </c>
      <c r="C613">
        <v>298510</v>
      </c>
      <c r="D613">
        <v>6.7613566633405994E-2</v>
      </c>
      <c r="E613">
        <v>0.17490952976216601</v>
      </c>
      <c r="F613">
        <v>0.17665862505978799</v>
      </c>
      <c r="G613" s="1">
        <v>3.6387875354537601E-7</v>
      </c>
      <c r="H613">
        <v>0.17499963418460299</v>
      </c>
      <c r="I613" s="1">
        <v>7.5242136920080697E-6</v>
      </c>
      <c r="J613">
        <v>10696188299</v>
      </c>
      <c r="K613">
        <v>500000</v>
      </c>
      <c r="L613">
        <v>6518114999</v>
      </c>
      <c r="M613">
        <v>0.158929819615444</v>
      </c>
      <c r="N613" s="1">
        <v>5.5182542796350302E-7</v>
      </c>
      <c r="O613">
        <v>0.18013852907380001</v>
      </c>
      <c r="P613" s="1">
        <v>1.05770687551077E-5</v>
      </c>
    </row>
    <row r="614" spans="1:16" x14ac:dyDescent="0.25">
      <c r="A614" s="1">
        <v>1.5625E-5</v>
      </c>
      <c r="B614">
        <v>17.423076923076898</v>
      </c>
      <c r="C614">
        <v>257177</v>
      </c>
      <c r="D614">
        <v>6.8262846791466103E-2</v>
      </c>
      <c r="E614">
        <v>0.17477245369696601</v>
      </c>
      <c r="F614">
        <v>0.17652017823393601</v>
      </c>
      <c r="G614" s="1">
        <v>3.63601679542746E-7</v>
      </c>
      <c r="H614">
        <v>0.17499963034862101</v>
      </c>
      <c r="I614" s="1">
        <v>7.52538121332927E-6</v>
      </c>
      <c r="J614">
        <v>9325224301</v>
      </c>
      <c r="K614">
        <v>500000</v>
      </c>
      <c r="L614">
        <v>6518114999</v>
      </c>
      <c r="M614">
        <v>0.158929819615444</v>
      </c>
      <c r="N614" s="1">
        <v>5.5182542796350302E-7</v>
      </c>
      <c r="O614">
        <v>0.18013852907380001</v>
      </c>
      <c r="P614" s="1">
        <v>1.05770687551077E-5</v>
      </c>
    </row>
    <row r="615" spans="1:16" x14ac:dyDescent="0.25">
      <c r="A615" t="s">
        <v>0</v>
      </c>
      <c r="B615">
        <v>17.935897435897399</v>
      </c>
      <c r="C615">
        <v>500000</v>
      </c>
      <c r="D615">
        <v>6.3211767920275594E-2</v>
      </c>
      <c r="E615">
        <v>0.16029016322839901</v>
      </c>
      <c r="F615">
        <v>0.161893064860683</v>
      </c>
      <c r="G615" s="1">
        <v>5.2719955273561304E-7</v>
      </c>
      <c r="H615">
        <v>0.180222660982019</v>
      </c>
      <c r="I615" s="1">
        <v>1.06775286013223E-5</v>
      </c>
      <c r="J615">
        <v>6538745400</v>
      </c>
    </row>
    <row r="616" spans="1:16" x14ac:dyDescent="0.25">
      <c r="A616">
        <v>1.024</v>
      </c>
      <c r="B616">
        <v>17.935897435897399</v>
      </c>
      <c r="C616">
        <v>365509</v>
      </c>
      <c r="D616">
        <v>6.64693726184621E-2</v>
      </c>
      <c r="E616">
        <v>0.174827929552615</v>
      </c>
      <c r="F616">
        <v>0.17657620884814099</v>
      </c>
      <c r="G616" s="1">
        <v>3.5355901051303802E-7</v>
      </c>
      <c r="H616">
        <v>0.17499965030090001</v>
      </c>
      <c r="I616" s="1">
        <v>7.52381474259983E-6</v>
      </c>
      <c r="J616">
        <v>13009591900</v>
      </c>
      <c r="K616">
        <v>500000</v>
      </c>
      <c r="L616">
        <v>6538745400</v>
      </c>
      <c r="M616">
        <v>0.16029016322839901</v>
      </c>
      <c r="N616" s="1">
        <v>5.2719955273561304E-7</v>
      </c>
      <c r="O616">
        <v>0.180222660982019</v>
      </c>
      <c r="P616" s="1">
        <v>1.06775286013223E-5</v>
      </c>
    </row>
    <row r="617" spans="1:16" x14ac:dyDescent="0.25">
      <c r="A617">
        <v>0.51200000000000001</v>
      </c>
      <c r="B617">
        <v>17.935897435897399</v>
      </c>
      <c r="C617">
        <v>365509</v>
      </c>
      <c r="D617">
        <v>6.64693726184621E-2</v>
      </c>
      <c r="E617">
        <v>0.174827929552615</v>
      </c>
      <c r="F617">
        <v>0.17657620884814099</v>
      </c>
      <c r="G617" s="1">
        <v>3.5355901051303802E-7</v>
      </c>
      <c r="H617">
        <v>0.17499965030090001</v>
      </c>
      <c r="I617" s="1">
        <v>7.52381474259983E-6</v>
      </c>
      <c r="J617">
        <v>13002901000</v>
      </c>
      <c r="K617">
        <v>500000</v>
      </c>
      <c r="L617">
        <v>6538745400</v>
      </c>
      <c r="M617">
        <v>0.16029016322839901</v>
      </c>
      <c r="N617" s="1">
        <v>5.2719955273561304E-7</v>
      </c>
      <c r="O617">
        <v>0.180222660982019</v>
      </c>
      <c r="P617" s="1">
        <v>1.06775286013223E-5</v>
      </c>
    </row>
    <row r="618" spans="1:16" x14ac:dyDescent="0.25">
      <c r="A618">
        <v>0.25600000000000001</v>
      </c>
      <c r="B618">
        <v>17.935897435897399</v>
      </c>
      <c r="C618">
        <v>365509</v>
      </c>
      <c r="D618">
        <v>6.64693726184621E-2</v>
      </c>
      <c r="E618">
        <v>0.174827929552615</v>
      </c>
      <c r="F618">
        <v>0.17657620884814099</v>
      </c>
      <c r="G618" s="1">
        <v>3.5355901051303802E-7</v>
      </c>
      <c r="H618">
        <v>0.17499965030090001</v>
      </c>
      <c r="I618" s="1">
        <v>7.52381474259983E-6</v>
      </c>
      <c r="J618">
        <v>13059357999</v>
      </c>
      <c r="K618">
        <v>500000</v>
      </c>
      <c r="L618">
        <v>6538745400</v>
      </c>
      <c r="M618">
        <v>0.16029016322839901</v>
      </c>
      <c r="N618" s="1">
        <v>5.2719955273561304E-7</v>
      </c>
      <c r="O618">
        <v>0.180222660982019</v>
      </c>
      <c r="P618" s="1">
        <v>1.06775286013223E-5</v>
      </c>
    </row>
    <row r="619" spans="1:16" x14ac:dyDescent="0.25">
      <c r="A619">
        <v>0.128</v>
      </c>
      <c r="B619">
        <v>17.935897435897399</v>
      </c>
      <c r="C619">
        <v>365509</v>
      </c>
      <c r="D619">
        <v>6.64693726184621E-2</v>
      </c>
      <c r="E619">
        <v>0.174827929552615</v>
      </c>
      <c r="F619">
        <v>0.17657620884814099</v>
      </c>
      <c r="G619" s="1">
        <v>3.5355901051303802E-7</v>
      </c>
      <c r="H619">
        <v>0.17499965030090001</v>
      </c>
      <c r="I619" s="1">
        <v>7.52381474259983E-6</v>
      </c>
      <c r="J619">
        <v>12939483600</v>
      </c>
      <c r="K619">
        <v>500000</v>
      </c>
      <c r="L619">
        <v>6538745400</v>
      </c>
      <c r="M619">
        <v>0.16029016322839901</v>
      </c>
      <c r="N619" s="1">
        <v>5.2719955273561304E-7</v>
      </c>
      <c r="O619">
        <v>0.180222660982019</v>
      </c>
      <c r="P619" s="1">
        <v>1.06775286013223E-5</v>
      </c>
    </row>
    <row r="620" spans="1:16" x14ac:dyDescent="0.25">
      <c r="A620">
        <v>6.4000000000000001E-2</v>
      </c>
      <c r="B620">
        <v>17.935897435897399</v>
      </c>
      <c r="C620">
        <v>365509</v>
      </c>
      <c r="D620">
        <v>6.64693726184621E-2</v>
      </c>
      <c r="E620">
        <v>0.174827929552615</v>
      </c>
      <c r="F620">
        <v>0.17657620884814099</v>
      </c>
      <c r="G620" s="1">
        <v>3.5355901051303802E-7</v>
      </c>
      <c r="H620">
        <v>0.17499965030090001</v>
      </c>
      <c r="I620" s="1">
        <v>7.52381474259983E-6</v>
      </c>
      <c r="J620">
        <v>13003317800</v>
      </c>
      <c r="K620">
        <v>500000</v>
      </c>
      <c r="L620">
        <v>6538745400</v>
      </c>
      <c r="M620">
        <v>0.16029016322839901</v>
      </c>
      <c r="N620" s="1">
        <v>5.2719955273561304E-7</v>
      </c>
      <c r="O620">
        <v>0.180222660982019</v>
      </c>
      <c r="P620" s="1">
        <v>1.06775286013223E-5</v>
      </c>
    </row>
    <row r="621" spans="1:16" x14ac:dyDescent="0.25">
      <c r="A621">
        <v>3.2000000000000001E-2</v>
      </c>
      <c r="B621">
        <v>17.935897435897399</v>
      </c>
      <c r="C621">
        <v>176156</v>
      </c>
      <c r="D621">
        <v>5.55622373942537E-2</v>
      </c>
      <c r="E621">
        <v>0.17484246315868399</v>
      </c>
      <c r="F621">
        <v>0.17659088779027099</v>
      </c>
      <c r="G621" s="1">
        <v>3.5319350577544999E-7</v>
      </c>
      <c r="H621">
        <v>0.17499965737075901</v>
      </c>
      <c r="I621" s="1">
        <v>7.5206032167322501E-6</v>
      </c>
      <c r="J621">
        <v>6317653700</v>
      </c>
      <c r="K621">
        <v>500000</v>
      </c>
      <c r="L621">
        <v>6538745400</v>
      </c>
      <c r="M621">
        <v>0.16029016322839901</v>
      </c>
      <c r="N621" s="1">
        <v>5.2719955273561304E-7</v>
      </c>
      <c r="O621">
        <v>0.180222660982019</v>
      </c>
      <c r="P621" s="1">
        <v>1.06775286013223E-5</v>
      </c>
    </row>
    <row r="622" spans="1:16" x14ac:dyDescent="0.25">
      <c r="A622">
        <v>1.6E-2</v>
      </c>
      <c r="B622">
        <v>17.935897435897399</v>
      </c>
      <c r="C622">
        <v>186019</v>
      </c>
      <c r="D622">
        <v>5.5508560363451899E-2</v>
      </c>
      <c r="E622">
        <v>0.17484724887997499</v>
      </c>
      <c r="F622">
        <v>0.17659572136877499</v>
      </c>
      <c r="G622" s="1">
        <v>3.5314609098113702E-7</v>
      </c>
      <c r="H622">
        <v>0.17499965462408101</v>
      </c>
      <c r="I622" s="1">
        <v>7.5209869529618302E-6</v>
      </c>
      <c r="J622">
        <v>6712069600</v>
      </c>
      <c r="K622">
        <v>500000</v>
      </c>
      <c r="L622">
        <v>6538745400</v>
      </c>
      <c r="M622">
        <v>0.16029016322839901</v>
      </c>
      <c r="N622" s="1">
        <v>5.2719955273561304E-7</v>
      </c>
      <c r="O622">
        <v>0.180222660982019</v>
      </c>
      <c r="P622" s="1">
        <v>1.06775286013223E-5</v>
      </c>
    </row>
    <row r="623" spans="1:16" x14ac:dyDescent="0.25">
      <c r="A623">
        <v>8.0000000000000002E-3</v>
      </c>
      <c r="B623">
        <v>17.935897435897399</v>
      </c>
      <c r="C623">
        <v>262682</v>
      </c>
      <c r="D623">
        <v>6.9999629056988102E-2</v>
      </c>
      <c r="E623">
        <v>0.17478303241208001</v>
      </c>
      <c r="F623">
        <v>0.176530862736201</v>
      </c>
      <c r="G623" s="1">
        <v>3.5322670841053597E-7</v>
      </c>
      <c r="H623">
        <v>0.17499965426171801</v>
      </c>
      <c r="I623" s="1">
        <v>7.5238623668475498E-6</v>
      </c>
      <c r="J623">
        <v>9477182000</v>
      </c>
      <c r="K623">
        <v>500000</v>
      </c>
      <c r="L623">
        <v>6538745400</v>
      </c>
      <c r="M623">
        <v>0.16029016322839901</v>
      </c>
      <c r="N623" s="1">
        <v>5.2719955273561304E-7</v>
      </c>
      <c r="O623">
        <v>0.180222660982019</v>
      </c>
      <c r="P623" s="1">
        <v>1.06775286013223E-5</v>
      </c>
    </row>
    <row r="624" spans="1:16" x14ac:dyDescent="0.25">
      <c r="A624">
        <v>4.0000000000000001E-3</v>
      </c>
      <c r="B624">
        <v>17.935897435897399</v>
      </c>
      <c r="C624">
        <v>203444</v>
      </c>
      <c r="D624">
        <v>6.9445757052267396E-2</v>
      </c>
      <c r="E624">
        <v>0.174779952215422</v>
      </c>
      <c r="F624">
        <v>0.17652775173757701</v>
      </c>
      <c r="G624" s="1">
        <v>3.5315949409309102E-7</v>
      </c>
      <c r="H624">
        <v>0.17499965099397799</v>
      </c>
      <c r="I624" s="1">
        <v>7.5243192013312998E-6</v>
      </c>
      <c r="J624">
        <v>7351375399</v>
      </c>
      <c r="K624">
        <v>500000</v>
      </c>
      <c r="L624">
        <v>6538745400</v>
      </c>
      <c r="M624">
        <v>0.16029016322839901</v>
      </c>
      <c r="N624" s="1">
        <v>5.2719955273561304E-7</v>
      </c>
      <c r="O624">
        <v>0.180222660982019</v>
      </c>
      <c r="P624" s="1">
        <v>1.06775286013223E-5</v>
      </c>
    </row>
    <row r="625" spans="1:16" x14ac:dyDescent="0.25">
      <c r="A625">
        <v>2E-3</v>
      </c>
      <c r="B625">
        <v>17.935897435897399</v>
      </c>
      <c r="C625">
        <v>284847</v>
      </c>
      <c r="D625">
        <v>6.6174396829085394E-2</v>
      </c>
      <c r="E625">
        <v>0.174810918218582</v>
      </c>
      <c r="F625">
        <v>0.17655902740076801</v>
      </c>
      <c r="G625" s="1">
        <v>3.5341609347372399E-7</v>
      </c>
      <c r="H625">
        <v>0.174999654385188</v>
      </c>
      <c r="I625" s="1">
        <v>7.5260865144802201E-6</v>
      </c>
      <c r="J625">
        <v>10224684899</v>
      </c>
      <c r="K625">
        <v>500000</v>
      </c>
      <c r="L625">
        <v>6538745400</v>
      </c>
      <c r="M625">
        <v>0.16029016322839901</v>
      </c>
      <c r="N625" s="1">
        <v>5.2719955273561304E-7</v>
      </c>
      <c r="O625">
        <v>0.180222660982019</v>
      </c>
      <c r="P625" s="1">
        <v>1.06775286013223E-5</v>
      </c>
    </row>
    <row r="626" spans="1:16" x14ac:dyDescent="0.25">
      <c r="A626">
        <v>1E-3</v>
      </c>
      <c r="B626">
        <v>17.935897435897399</v>
      </c>
      <c r="C626">
        <v>265485</v>
      </c>
      <c r="D626">
        <v>7.0791974562399704E-2</v>
      </c>
      <c r="E626">
        <v>0.17478324894866801</v>
      </c>
      <c r="F626">
        <v>0.17653108143815499</v>
      </c>
      <c r="G626" s="1">
        <v>3.5355082494969902E-7</v>
      </c>
      <c r="H626">
        <v>0.17499965170418599</v>
      </c>
      <c r="I626" s="1">
        <v>7.5272874083340401E-6</v>
      </c>
      <c r="J626">
        <v>9520116000</v>
      </c>
      <c r="K626">
        <v>500000</v>
      </c>
      <c r="L626">
        <v>6538745400</v>
      </c>
      <c r="M626">
        <v>0.16029016322839901</v>
      </c>
      <c r="N626" s="1">
        <v>5.2719955273561304E-7</v>
      </c>
      <c r="O626">
        <v>0.180222660982019</v>
      </c>
      <c r="P626" s="1">
        <v>1.06775286013223E-5</v>
      </c>
    </row>
    <row r="627" spans="1:16" x14ac:dyDescent="0.25">
      <c r="A627" s="1">
        <v>5.0000000000000001E-4</v>
      </c>
      <c r="B627">
        <v>17.935897435897399</v>
      </c>
      <c r="C627">
        <v>257410</v>
      </c>
      <c r="D627">
        <v>6.7304033028838597E-2</v>
      </c>
      <c r="E627">
        <v>0.17484918768131699</v>
      </c>
      <c r="F627">
        <v>0.17659767955812999</v>
      </c>
      <c r="G627" s="1">
        <v>3.5317533780832001E-7</v>
      </c>
      <c r="H627">
        <v>0.174999654159328</v>
      </c>
      <c r="I627" s="1">
        <v>7.5243307084673497E-6</v>
      </c>
      <c r="J627">
        <v>9240239001</v>
      </c>
      <c r="K627">
        <v>500000</v>
      </c>
      <c r="L627">
        <v>6538745400</v>
      </c>
      <c r="M627">
        <v>0.16029016322839901</v>
      </c>
      <c r="N627" s="1">
        <v>5.2719955273561304E-7</v>
      </c>
      <c r="O627">
        <v>0.180222660982019</v>
      </c>
      <c r="P627" s="1">
        <v>1.06775286013223E-5</v>
      </c>
    </row>
    <row r="628" spans="1:16" x14ac:dyDescent="0.25">
      <c r="A628" s="1">
        <v>2.5000000000000001E-4</v>
      </c>
      <c r="B628">
        <v>17.935897435897399</v>
      </c>
      <c r="C628">
        <v>243846</v>
      </c>
      <c r="D628">
        <v>6.7736400025330101E-2</v>
      </c>
      <c r="E628">
        <v>0.174778197647664</v>
      </c>
      <c r="F628">
        <v>0.17652597962414099</v>
      </c>
      <c r="G628" s="1">
        <v>3.5310622076289898E-7</v>
      </c>
      <c r="H628">
        <v>0.17499965124316499</v>
      </c>
      <c r="I628" s="1">
        <v>7.5261962305919101E-6</v>
      </c>
      <c r="J628">
        <v>8741754900</v>
      </c>
      <c r="K628">
        <v>500000</v>
      </c>
      <c r="L628">
        <v>6538745400</v>
      </c>
      <c r="M628">
        <v>0.16029016322839901</v>
      </c>
      <c r="N628" s="1">
        <v>5.2719955273561304E-7</v>
      </c>
      <c r="O628">
        <v>0.180222660982019</v>
      </c>
      <c r="P628" s="1">
        <v>1.06775286013223E-5</v>
      </c>
    </row>
    <row r="629" spans="1:16" x14ac:dyDescent="0.25">
      <c r="A629" s="1">
        <v>1.25E-4</v>
      </c>
      <c r="B629">
        <v>17.935897435897399</v>
      </c>
      <c r="C629">
        <v>291807</v>
      </c>
      <c r="D629">
        <v>6.5712545455600499E-2</v>
      </c>
      <c r="E629">
        <v>0.17478655524384701</v>
      </c>
      <c r="F629">
        <v>0.17653442079628601</v>
      </c>
      <c r="G629" s="1">
        <v>3.5308320606164401E-7</v>
      </c>
      <c r="H629">
        <v>0.174999654547321</v>
      </c>
      <c r="I629" s="1">
        <v>7.5236328833038699E-6</v>
      </c>
      <c r="J629">
        <v>10543944899</v>
      </c>
      <c r="K629">
        <v>500000</v>
      </c>
      <c r="L629">
        <v>6538745400</v>
      </c>
      <c r="M629">
        <v>0.16029016322839901</v>
      </c>
      <c r="N629" s="1">
        <v>5.2719955273561304E-7</v>
      </c>
      <c r="O629">
        <v>0.180222660982019</v>
      </c>
      <c r="P629" s="1">
        <v>1.06775286013223E-5</v>
      </c>
    </row>
    <row r="630" spans="1:16" x14ac:dyDescent="0.25">
      <c r="A630" s="1">
        <v>6.2500000000000001E-5</v>
      </c>
      <c r="B630">
        <v>17.935897435897399</v>
      </c>
      <c r="C630">
        <v>267882</v>
      </c>
      <c r="D630">
        <v>6.9701418867465004E-2</v>
      </c>
      <c r="E630">
        <v>0.17482437822817101</v>
      </c>
      <c r="F630">
        <v>0.17657262201045301</v>
      </c>
      <c r="G630" s="1">
        <v>3.5342501114588E-7</v>
      </c>
      <c r="H630">
        <v>0.17499965713914001</v>
      </c>
      <c r="I630" s="1">
        <v>7.5262879408234602E-6</v>
      </c>
      <c r="J630">
        <v>9771714801</v>
      </c>
      <c r="K630">
        <v>500000</v>
      </c>
      <c r="L630">
        <v>6538745400</v>
      </c>
      <c r="M630">
        <v>0.16029016322839901</v>
      </c>
      <c r="N630" s="1">
        <v>5.2719955273561304E-7</v>
      </c>
      <c r="O630">
        <v>0.180222660982019</v>
      </c>
      <c r="P630" s="1">
        <v>1.06775286013223E-5</v>
      </c>
    </row>
    <row r="631" spans="1:16" x14ac:dyDescent="0.25">
      <c r="A631" s="1">
        <v>3.1250000000000001E-5</v>
      </c>
      <c r="B631">
        <v>17.935897435897399</v>
      </c>
      <c r="C631">
        <v>167368</v>
      </c>
      <c r="D631">
        <v>7.1344425393507105E-2</v>
      </c>
      <c r="E631">
        <v>0.174733339952589</v>
      </c>
      <c r="F631">
        <v>0.17648067335211501</v>
      </c>
      <c r="G631" s="1">
        <v>3.53080265802496E-7</v>
      </c>
      <c r="H631">
        <v>0.174999642213608</v>
      </c>
      <c r="I631" s="1">
        <v>7.5256412161306099E-6</v>
      </c>
      <c r="J631">
        <v>5979882300</v>
      </c>
      <c r="K631">
        <v>500000</v>
      </c>
      <c r="L631">
        <v>6538745400</v>
      </c>
      <c r="M631">
        <v>0.16029016322839901</v>
      </c>
      <c r="N631" s="1">
        <v>5.2719955273561304E-7</v>
      </c>
      <c r="O631">
        <v>0.180222660982019</v>
      </c>
      <c r="P631" s="1">
        <v>1.06775286013223E-5</v>
      </c>
    </row>
    <row r="632" spans="1:16" x14ac:dyDescent="0.25">
      <c r="A632" s="1">
        <v>1.5625E-5</v>
      </c>
      <c r="B632">
        <v>17.935897435897399</v>
      </c>
      <c r="C632">
        <v>303984</v>
      </c>
      <c r="D632">
        <v>6.9422043866068095E-2</v>
      </c>
      <c r="E632">
        <v>0.17483951854202501</v>
      </c>
      <c r="F632">
        <v>0.17658791372744601</v>
      </c>
      <c r="G632" s="1">
        <v>3.5338751125379901E-7</v>
      </c>
      <c r="H632">
        <v>0.174999657622328</v>
      </c>
      <c r="I632" s="1">
        <v>7.5269727799486902E-6</v>
      </c>
      <c r="J632">
        <v>10922279901</v>
      </c>
      <c r="K632">
        <v>500000</v>
      </c>
      <c r="L632">
        <v>6538745400</v>
      </c>
      <c r="M632">
        <v>0.16029016322839901</v>
      </c>
      <c r="N632" s="1">
        <v>5.2719955273561304E-7</v>
      </c>
      <c r="O632">
        <v>0.180222660982019</v>
      </c>
      <c r="P632" s="1">
        <v>1.06775286013223E-5</v>
      </c>
    </row>
    <row r="633" spans="1:16" x14ac:dyDescent="0.25">
      <c r="A633" t="s">
        <v>0</v>
      </c>
      <c r="B633">
        <v>18.448717948717899</v>
      </c>
      <c r="C633">
        <v>500000</v>
      </c>
      <c r="D633">
        <v>6.3204111511256197E-2</v>
      </c>
      <c r="E633">
        <v>0.158837855248182</v>
      </c>
      <c r="F633">
        <v>0.16042623380066401</v>
      </c>
      <c r="G633" s="1">
        <v>4.7859552884665902E-7</v>
      </c>
      <c r="H633">
        <v>0.18056986530768701</v>
      </c>
      <c r="I633" s="1">
        <v>9.9320006948101905E-6</v>
      </c>
      <c r="J633">
        <v>6528151800</v>
      </c>
    </row>
    <row r="634" spans="1:16" x14ac:dyDescent="0.25">
      <c r="A634">
        <v>1.024</v>
      </c>
      <c r="B634">
        <v>18.448717948717899</v>
      </c>
      <c r="C634">
        <v>251104</v>
      </c>
      <c r="D634">
        <v>6.2846361197785999E-2</v>
      </c>
      <c r="E634">
        <v>0.17483071287784599</v>
      </c>
      <c r="F634">
        <v>0.17657902000662501</v>
      </c>
      <c r="G634" s="1">
        <v>3.4349285665813401E-7</v>
      </c>
      <c r="H634">
        <v>0.174999661420953</v>
      </c>
      <c r="I634" s="1">
        <v>7.5220195465579098E-6</v>
      </c>
      <c r="J634">
        <v>8995456600</v>
      </c>
      <c r="K634">
        <v>500000</v>
      </c>
      <c r="L634">
        <v>6528151800</v>
      </c>
      <c r="M634">
        <v>0.158837855248182</v>
      </c>
      <c r="N634" s="1">
        <v>4.7859552884665902E-7</v>
      </c>
      <c r="O634">
        <v>0.18056986530768701</v>
      </c>
      <c r="P634" s="1">
        <v>9.9320006948101905E-6</v>
      </c>
    </row>
    <row r="635" spans="1:16" x14ac:dyDescent="0.25">
      <c r="A635">
        <v>0.51200000000000001</v>
      </c>
      <c r="B635">
        <v>18.448717948717899</v>
      </c>
      <c r="C635">
        <v>251104</v>
      </c>
      <c r="D635">
        <v>6.2846361197785999E-2</v>
      </c>
      <c r="E635">
        <v>0.17483071287784599</v>
      </c>
      <c r="F635">
        <v>0.17657902000662501</v>
      </c>
      <c r="G635" s="1">
        <v>3.4349285665813401E-7</v>
      </c>
      <c r="H635">
        <v>0.174999661420953</v>
      </c>
      <c r="I635" s="1">
        <v>7.5220195465579098E-6</v>
      </c>
      <c r="J635">
        <v>8996150900</v>
      </c>
      <c r="K635">
        <v>500000</v>
      </c>
      <c r="L635">
        <v>6528151800</v>
      </c>
      <c r="M635">
        <v>0.158837855248182</v>
      </c>
      <c r="N635" s="1">
        <v>4.7859552884665902E-7</v>
      </c>
      <c r="O635">
        <v>0.18056986530768701</v>
      </c>
      <c r="P635" s="1">
        <v>9.9320006948101905E-6</v>
      </c>
    </row>
    <row r="636" spans="1:16" x14ac:dyDescent="0.25">
      <c r="A636">
        <v>0.25600000000000001</v>
      </c>
      <c r="B636">
        <v>18.448717948717899</v>
      </c>
      <c r="C636">
        <v>251104</v>
      </c>
      <c r="D636">
        <v>6.2846361197785999E-2</v>
      </c>
      <c r="E636">
        <v>0.17483071287784599</v>
      </c>
      <c r="F636">
        <v>0.17657902000662501</v>
      </c>
      <c r="G636" s="1">
        <v>3.4349285665813401E-7</v>
      </c>
      <c r="H636">
        <v>0.174999661420953</v>
      </c>
      <c r="I636" s="1">
        <v>7.5220195465579098E-6</v>
      </c>
      <c r="J636">
        <v>9085379399</v>
      </c>
      <c r="K636">
        <v>500000</v>
      </c>
      <c r="L636">
        <v>6528151800</v>
      </c>
      <c r="M636">
        <v>0.158837855248182</v>
      </c>
      <c r="N636" s="1">
        <v>4.7859552884665902E-7</v>
      </c>
      <c r="O636">
        <v>0.18056986530768701</v>
      </c>
      <c r="P636" s="1">
        <v>9.9320006948101905E-6</v>
      </c>
    </row>
    <row r="637" spans="1:16" x14ac:dyDescent="0.25">
      <c r="A637">
        <v>0.128</v>
      </c>
      <c r="B637">
        <v>18.448717948717899</v>
      </c>
      <c r="C637">
        <v>251104</v>
      </c>
      <c r="D637">
        <v>6.2846361197785999E-2</v>
      </c>
      <c r="E637">
        <v>0.17483071287784599</v>
      </c>
      <c r="F637">
        <v>0.17657902000662501</v>
      </c>
      <c r="G637" s="1">
        <v>3.4349285665813401E-7</v>
      </c>
      <c r="H637">
        <v>0.174999661420953</v>
      </c>
      <c r="I637" s="1">
        <v>7.5220195465579098E-6</v>
      </c>
      <c r="J637">
        <v>9056628700</v>
      </c>
      <c r="K637">
        <v>500000</v>
      </c>
      <c r="L637">
        <v>6528151800</v>
      </c>
      <c r="M637">
        <v>0.158837855248182</v>
      </c>
      <c r="N637" s="1">
        <v>4.7859552884665902E-7</v>
      </c>
      <c r="O637">
        <v>0.18056986530768701</v>
      </c>
      <c r="P637" s="1">
        <v>9.9320006948101905E-6</v>
      </c>
    </row>
    <row r="638" spans="1:16" x14ac:dyDescent="0.25">
      <c r="A638">
        <v>6.4000000000000001E-2</v>
      </c>
      <c r="B638">
        <v>18.448717948717899</v>
      </c>
      <c r="C638">
        <v>251104</v>
      </c>
      <c r="D638">
        <v>6.2846361197785999E-2</v>
      </c>
      <c r="E638">
        <v>0.17483071287784599</v>
      </c>
      <c r="F638">
        <v>0.17657902000662501</v>
      </c>
      <c r="G638" s="1">
        <v>3.4349285665813401E-7</v>
      </c>
      <c r="H638">
        <v>0.174999661420953</v>
      </c>
      <c r="I638" s="1">
        <v>7.5220195465579098E-6</v>
      </c>
      <c r="J638">
        <v>9002438700</v>
      </c>
      <c r="K638">
        <v>500000</v>
      </c>
      <c r="L638">
        <v>6528151800</v>
      </c>
      <c r="M638">
        <v>0.158837855248182</v>
      </c>
      <c r="N638" s="1">
        <v>4.7859552884665902E-7</v>
      </c>
      <c r="O638">
        <v>0.18056986530768701</v>
      </c>
      <c r="P638" s="1">
        <v>9.9320006948101905E-6</v>
      </c>
    </row>
    <row r="639" spans="1:16" x14ac:dyDescent="0.25">
      <c r="A639">
        <v>3.2000000000000001E-2</v>
      </c>
      <c r="B639">
        <v>18.448717948717899</v>
      </c>
      <c r="C639">
        <v>121038</v>
      </c>
      <c r="D639">
        <v>6.9580172035898002E-2</v>
      </c>
      <c r="E639">
        <v>0.174864365170636</v>
      </c>
      <c r="F639">
        <v>0.17661300882234199</v>
      </c>
      <c r="G639" s="1">
        <v>3.4355988814960201E-7</v>
      </c>
      <c r="H639">
        <v>0.174999672195599</v>
      </c>
      <c r="I639" s="1">
        <v>7.5215094709276304E-6</v>
      </c>
      <c r="J639">
        <v>4307270500</v>
      </c>
      <c r="K639">
        <v>500000</v>
      </c>
      <c r="L639">
        <v>6528151800</v>
      </c>
      <c r="M639">
        <v>0.158837855248182</v>
      </c>
      <c r="N639" s="1">
        <v>4.7859552884665902E-7</v>
      </c>
      <c r="O639">
        <v>0.18056986530768701</v>
      </c>
      <c r="P639" s="1">
        <v>9.9320006948101905E-6</v>
      </c>
    </row>
    <row r="640" spans="1:16" x14ac:dyDescent="0.25">
      <c r="A640">
        <v>1.6E-2</v>
      </c>
      <c r="B640">
        <v>18.448717948717899</v>
      </c>
      <c r="C640">
        <v>121038</v>
      </c>
      <c r="D640">
        <v>6.9580172035898002E-2</v>
      </c>
      <c r="E640">
        <v>0.174864365170636</v>
      </c>
      <c r="F640">
        <v>0.17661300882234199</v>
      </c>
      <c r="G640" s="1">
        <v>3.4355988814960201E-7</v>
      </c>
      <c r="H640">
        <v>0.174999672195599</v>
      </c>
      <c r="I640" s="1">
        <v>7.5215094709276304E-6</v>
      </c>
      <c r="J640">
        <v>4368606600</v>
      </c>
      <c r="K640">
        <v>500000</v>
      </c>
      <c r="L640">
        <v>6528151800</v>
      </c>
      <c r="M640">
        <v>0.158837855248182</v>
      </c>
      <c r="N640" s="1">
        <v>4.7859552884665902E-7</v>
      </c>
      <c r="O640">
        <v>0.18056986530768701</v>
      </c>
      <c r="P640" s="1">
        <v>9.9320006948101905E-6</v>
      </c>
    </row>
    <row r="641" spans="1:16" x14ac:dyDescent="0.25">
      <c r="A641">
        <v>8.0000000000000002E-3</v>
      </c>
      <c r="B641">
        <v>18.448717948717899</v>
      </c>
      <c r="C641">
        <v>63954</v>
      </c>
      <c r="D641">
        <v>7.1997138304240899E-2</v>
      </c>
      <c r="E641">
        <v>0.174818781093006</v>
      </c>
      <c r="F641">
        <v>0.176566968903936</v>
      </c>
      <c r="G641" s="1">
        <v>3.4349017652424099E-7</v>
      </c>
      <c r="H641">
        <v>0.17499966532612701</v>
      </c>
      <c r="I641" s="1">
        <v>7.5225763215526701E-6</v>
      </c>
      <c r="J641">
        <v>2294865599</v>
      </c>
      <c r="K641">
        <v>500000</v>
      </c>
      <c r="L641">
        <v>6528151800</v>
      </c>
      <c r="M641">
        <v>0.158837855248182</v>
      </c>
      <c r="N641" s="1">
        <v>4.7859552884665902E-7</v>
      </c>
      <c r="O641">
        <v>0.18056986530768701</v>
      </c>
      <c r="P641" s="1">
        <v>9.9320006948101905E-6</v>
      </c>
    </row>
    <row r="642" spans="1:16" x14ac:dyDescent="0.25">
      <c r="A642">
        <v>4.0000000000000001E-3</v>
      </c>
      <c r="B642">
        <v>18.448717948717899</v>
      </c>
      <c r="C642">
        <v>224357</v>
      </c>
      <c r="D642">
        <v>6.9065953491829105E-2</v>
      </c>
      <c r="E642">
        <v>0.17480914211297499</v>
      </c>
      <c r="F642">
        <v>0.17655723353410499</v>
      </c>
      <c r="G642" s="1">
        <v>3.4340894883300102E-7</v>
      </c>
      <c r="H642">
        <v>0.17499967231459199</v>
      </c>
      <c r="I642" s="1">
        <v>7.52516382284398E-6</v>
      </c>
      <c r="J642">
        <v>8047816000</v>
      </c>
      <c r="K642">
        <v>500000</v>
      </c>
      <c r="L642">
        <v>6528151800</v>
      </c>
      <c r="M642">
        <v>0.158837855248182</v>
      </c>
      <c r="N642" s="1">
        <v>4.7859552884665902E-7</v>
      </c>
      <c r="O642">
        <v>0.18056986530768701</v>
      </c>
      <c r="P642" s="1">
        <v>9.9320006948101905E-6</v>
      </c>
    </row>
    <row r="643" spans="1:16" x14ac:dyDescent="0.25">
      <c r="A643">
        <v>2E-3</v>
      </c>
      <c r="B643">
        <v>18.448717948717899</v>
      </c>
      <c r="C643">
        <v>232809</v>
      </c>
      <c r="D643">
        <v>6.5196136386840894E-2</v>
      </c>
      <c r="E643">
        <v>0.17481391844553301</v>
      </c>
      <c r="F643">
        <v>0.176562057629988</v>
      </c>
      <c r="G643" s="1">
        <v>3.4344691646204202E-7</v>
      </c>
      <c r="H643">
        <v>0.17499966855691301</v>
      </c>
      <c r="I643" s="1">
        <v>7.5256340739253401E-6</v>
      </c>
      <c r="J643">
        <v>8426713901</v>
      </c>
      <c r="K643">
        <v>500000</v>
      </c>
      <c r="L643">
        <v>6528151800</v>
      </c>
      <c r="M643">
        <v>0.158837855248182</v>
      </c>
      <c r="N643" s="1">
        <v>4.7859552884665902E-7</v>
      </c>
      <c r="O643">
        <v>0.18056986530768701</v>
      </c>
      <c r="P643" s="1">
        <v>9.9320006948101905E-6</v>
      </c>
    </row>
    <row r="644" spans="1:16" x14ac:dyDescent="0.25">
      <c r="A644">
        <v>1E-3</v>
      </c>
      <c r="B644">
        <v>18.448717948717899</v>
      </c>
      <c r="C644">
        <v>238675</v>
      </c>
      <c r="D644">
        <v>7.1106491720660595E-2</v>
      </c>
      <c r="E644">
        <v>0.174807129886111</v>
      </c>
      <c r="F644">
        <v>0.176555201184972</v>
      </c>
      <c r="G644" s="1">
        <v>3.4340560611800701E-7</v>
      </c>
      <c r="H644">
        <v>0.17499967154330201</v>
      </c>
      <c r="I644" s="1">
        <v>7.5241874543158496E-6</v>
      </c>
      <c r="J644">
        <v>8559833600</v>
      </c>
      <c r="K644">
        <v>500000</v>
      </c>
      <c r="L644">
        <v>6528151800</v>
      </c>
      <c r="M644">
        <v>0.158837855248182</v>
      </c>
      <c r="N644" s="1">
        <v>4.7859552884665902E-7</v>
      </c>
      <c r="O644">
        <v>0.18056986530768701</v>
      </c>
      <c r="P644" s="1">
        <v>9.9320006948101905E-6</v>
      </c>
    </row>
    <row r="645" spans="1:16" x14ac:dyDescent="0.25">
      <c r="A645" s="1">
        <v>5.0000000000000001E-4</v>
      </c>
      <c r="B645">
        <v>18.448717948717899</v>
      </c>
      <c r="C645">
        <v>307110</v>
      </c>
      <c r="D645">
        <v>6.1458697869543603E-2</v>
      </c>
      <c r="E645">
        <v>0.17487346351803101</v>
      </c>
      <c r="F645">
        <v>0.17662219815321101</v>
      </c>
      <c r="G645" s="1">
        <v>3.4351850952685199E-7</v>
      </c>
      <c r="H645">
        <v>0.17499967174806999</v>
      </c>
      <c r="I645" s="1">
        <v>7.5212996913307801E-6</v>
      </c>
      <c r="J645">
        <v>11011641699</v>
      </c>
      <c r="K645">
        <v>500000</v>
      </c>
      <c r="L645">
        <v>6528151800</v>
      </c>
      <c r="M645">
        <v>0.158837855248182</v>
      </c>
      <c r="N645" s="1">
        <v>4.7859552884665902E-7</v>
      </c>
      <c r="O645">
        <v>0.18056986530768701</v>
      </c>
      <c r="P645" s="1">
        <v>9.9320006948101905E-6</v>
      </c>
    </row>
    <row r="646" spans="1:16" x14ac:dyDescent="0.25">
      <c r="A646" s="1">
        <v>2.5000000000000001E-4</v>
      </c>
      <c r="B646">
        <v>18.448717948717899</v>
      </c>
      <c r="C646">
        <v>321339</v>
      </c>
      <c r="D646">
        <v>6.5557363691600506E-2</v>
      </c>
      <c r="E646">
        <v>0.17480420660136101</v>
      </c>
      <c r="F646">
        <v>0.17655224866737501</v>
      </c>
      <c r="G646" s="1">
        <v>3.4341176763374998E-7</v>
      </c>
      <c r="H646">
        <v>0.17499966819627899</v>
      </c>
      <c r="I646" s="1">
        <v>7.5222134670499499E-6</v>
      </c>
      <c r="J646">
        <v>11471661501</v>
      </c>
      <c r="K646">
        <v>500000</v>
      </c>
      <c r="L646">
        <v>6528151800</v>
      </c>
      <c r="M646">
        <v>0.158837855248182</v>
      </c>
      <c r="N646" s="1">
        <v>4.7859552884665902E-7</v>
      </c>
      <c r="O646">
        <v>0.18056986530768701</v>
      </c>
      <c r="P646" s="1">
        <v>9.9320006948101905E-6</v>
      </c>
    </row>
    <row r="647" spans="1:16" x14ac:dyDescent="0.25">
      <c r="A647" s="1">
        <v>1.25E-4</v>
      </c>
      <c r="B647">
        <v>18.448717948717899</v>
      </c>
      <c r="C647">
        <v>178388</v>
      </c>
      <c r="D647">
        <v>7.0143361645576996E-2</v>
      </c>
      <c r="E647">
        <v>0.17478526074642101</v>
      </c>
      <c r="F647">
        <v>0.176533113353885</v>
      </c>
      <c r="G647" s="1">
        <v>3.4331689693911601E-7</v>
      </c>
      <c r="H647">
        <v>0.17499966067773801</v>
      </c>
      <c r="I647" s="1">
        <v>7.5235391718984698E-6</v>
      </c>
      <c r="J647">
        <v>6443366199</v>
      </c>
      <c r="K647">
        <v>500000</v>
      </c>
      <c r="L647">
        <v>6528151800</v>
      </c>
      <c r="M647">
        <v>0.158837855248182</v>
      </c>
      <c r="N647" s="1">
        <v>4.7859552884665902E-7</v>
      </c>
      <c r="O647">
        <v>0.18056986530768701</v>
      </c>
      <c r="P647" s="1">
        <v>9.9320006948101905E-6</v>
      </c>
    </row>
    <row r="648" spans="1:16" x14ac:dyDescent="0.25">
      <c r="A648" s="1">
        <v>6.2500000000000001E-5</v>
      </c>
      <c r="B648">
        <v>18.448717948717899</v>
      </c>
      <c r="C648">
        <v>264921</v>
      </c>
      <c r="D648">
        <v>7.0899001733320796E-2</v>
      </c>
      <c r="E648">
        <v>0.174847328713711</v>
      </c>
      <c r="F648">
        <v>0.17659580200084801</v>
      </c>
      <c r="G648" s="1">
        <v>3.4353658207031401E-7</v>
      </c>
      <c r="H648">
        <v>0.17499967242325001</v>
      </c>
      <c r="I648" s="1">
        <v>7.5232178237246199E-6</v>
      </c>
      <c r="J648">
        <v>9578006001</v>
      </c>
      <c r="K648">
        <v>500000</v>
      </c>
      <c r="L648">
        <v>6528151800</v>
      </c>
      <c r="M648">
        <v>0.158837855248182</v>
      </c>
      <c r="N648" s="1">
        <v>4.7859552884665902E-7</v>
      </c>
      <c r="O648">
        <v>0.18056986530768701</v>
      </c>
      <c r="P648" s="1">
        <v>9.9320006948101905E-6</v>
      </c>
    </row>
    <row r="649" spans="1:16" x14ac:dyDescent="0.25">
      <c r="A649" s="1">
        <v>3.1250000000000001E-5</v>
      </c>
      <c r="B649">
        <v>18.448717948717899</v>
      </c>
      <c r="C649">
        <v>22817</v>
      </c>
      <c r="D649">
        <v>6.8380843031219204E-2</v>
      </c>
      <c r="E649">
        <v>0.174777328054776</v>
      </c>
      <c r="F649">
        <v>0.17652510133532301</v>
      </c>
      <c r="G649" s="1">
        <v>3.4340323340486999E-7</v>
      </c>
      <c r="H649">
        <v>0.17499965962424899</v>
      </c>
      <c r="I649" s="1">
        <v>7.5237668498263096E-6</v>
      </c>
      <c r="J649">
        <v>846299100</v>
      </c>
      <c r="K649">
        <v>500000</v>
      </c>
      <c r="L649">
        <v>6528151800</v>
      </c>
      <c r="M649">
        <v>0.158837855248182</v>
      </c>
      <c r="N649" s="1">
        <v>4.7859552884665902E-7</v>
      </c>
      <c r="O649">
        <v>0.18056986530768701</v>
      </c>
      <c r="P649" s="1">
        <v>9.9320006948101905E-6</v>
      </c>
    </row>
    <row r="650" spans="1:16" x14ac:dyDescent="0.25">
      <c r="A650" s="1">
        <v>1.5625E-5</v>
      </c>
      <c r="B650">
        <v>18.448717948717899</v>
      </c>
      <c r="C650">
        <v>306866</v>
      </c>
      <c r="D650">
        <v>6.8599082309494297E-2</v>
      </c>
      <c r="E650">
        <v>0.17479006010899301</v>
      </c>
      <c r="F650">
        <v>0.17653796071008299</v>
      </c>
      <c r="G650" s="1">
        <v>3.43462210894429E-7</v>
      </c>
      <c r="H650">
        <v>0.174999671246201</v>
      </c>
      <c r="I650" s="1">
        <v>7.5197305947451603E-6</v>
      </c>
      <c r="J650">
        <v>11053236300</v>
      </c>
      <c r="K650">
        <v>500000</v>
      </c>
      <c r="L650">
        <v>6528151800</v>
      </c>
      <c r="M650">
        <v>0.158837855248182</v>
      </c>
      <c r="N650" s="1">
        <v>4.7859552884665902E-7</v>
      </c>
      <c r="O650">
        <v>0.18056986530768701</v>
      </c>
      <c r="P650" s="1">
        <v>9.9320006948101905E-6</v>
      </c>
    </row>
    <row r="651" spans="1:16" x14ac:dyDescent="0.25">
      <c r="A651" t="s">
        <v>0</v>
      </c>
      <c r="B651">
        <v>18.9615384615384</v>
      </c>
      <c r="C651">
        <v>500000</v>
      </c>
      <c r="D651">
        <v>6.3187383367932004E-2</v>
      </c>
      <c r="E651">
        <v>0.15865198814540099</v>
      </c>
      <c r="F651">
        <v>0.16023850802685499</v>
      </c>
      <c r="G651" s="1">
        <v>4.7094840743833098E-7</v>
      </c>
      <c r="H651">
        <v>0.18034472763033199</v>
      </c>
      <c r="I651" s="1">
        <v>9.9228959627471795E-6</v>
      </c>
      <c r="J651">
        <v>6532175401</v>
      </c>
    </row>
    <row r="652" spans="1:16" x14ac:dyDescent="0.25">
      <c r="A652">
        <v>1.024</v>
      </c>
      <c r="B652">
        <v>18.9615384615384</v>
      </c>
      <c r="C652">
        <v>486731</v>
      </c>
      <c r="D652">
        <v>6.1789412877699498E-2</v>
      </c>
      <c r="E652">
        <v>0.174793100573852</v>
      </c>
      <c r="F652">
        <v>0.176541031579591</v>
      </c>
      <c r="G652" s="1">
        <v>3.1448036486025899E-7</v>
      </c>
      <c r="H652">
        <v>0.17499969645660901</v>
      </c>
      <c r="I652" s="1">
        <v>7.0801102723148296E-6</v>
      </c>
      <c r="J652">
        <v>17630799200</v>
      </c>
      <c r="K652">
        <v>500000</v>
      </c>
      <c r="L652">
        <v>6532175401</v>
      </c>
      <c r="M652">
        <v>0.15865198814540099</v>
      </c>
      <c r="N652" s="1">
        <v>4.7094840743833098E-7</v>
      </c>
      <c r="O652">
        <v>0.18034472763033199</v>
      </c>
      <c r="P652" s="1">
        <v>9.9228959627471795E-6</v>
      </c>
    </row>
    <row r="653" spans="1:16" x14ac:dyDescent="0.25">
      <c r="A653">
        <v>0.51200000000000001</v>
      </c>
      <c r="B653">
        <v>18.9615384615384</v>
      </c>
      <c r="C653">
        <v>486731</v>
      </c>
      <c r="D653">
        <v>6.1789412877699498E-2</v>
      </c>
      <c r="E653">
        <v>0.174793100573852</v>
      </c>
      <c r="F653">
        <v>0.176541031579591</v>
      </c>
      <c r="G653" s="1">
        <v>3.1448036486025899E-7</v>
      </c>
      <c r="H653">
        <v>0.17499969645660901</v>
      </c>
      <c r="I653" s="1">
        <v>7.0801102723148296E-6</v>
      </c>
      <c r="J653">
        <v>17544152700</v>
      </c>
      <c r="K653">
        <v>500000</v>
      </c>
      <c r="L653">
        <v>6532175401</v>
      </c>
      <c r="M653">
        <v>0.15865198814540099</v>
      </c>
      <c r="N653" s="1">
        <v>4.7094840743833098E-7</v>
      </c>
      <c r="O653">
        <v>0.18034472763033199</v>
      </c>
      <c r="P653" s="1">
        <v>9.9228959627471795E-6</v>
      </c>
    </row>
    <row r="654" spans="1:16" x14ac:dyDescent="0.25">
      <c r="A654">
        <v>0.25600000000000001</v>
      </c>
      <c r="B654">
        <v>18.9615384615384</v>
      </c>
      <c r="C654">
        <v>486731</v>
      </c>
      <c r="D654">
        <v>6.1789412877699498E-2</v>
      </c>
      <c r="E654">
        <v>0.174793100573852</v>
      </c>
      <c r="F654">
        <v>0.176541031579591</v>
      </c>
      <c r="G654" s="1">
        <v>3.1448036486025899E-7</v>
      </c>
      <c r="H654">
        <v>0.17499969645660901</v>
      </c>
      <c r="I654" s="1">
        <v>7.0801102723148296E-6</v>
      </c>
      <c r="J654">
        <v>17513323300</v>
      </c>
      <c r="K654">
        <v>500000</v>
      </c>
      <c r="L654">
        <v>6532175401</v>
      </c>
      <c r="M654">
        <v>0.15865198814540099</v>
      </c>
      <c r="N654" s="1">
        <v>4.7094840743833098E-7</v>
      </c>
      <c r="O654">
        <v>0.18034472763033199</v>
      </c>
      <c r="P654" s="1">
        <v>9.9228959627471795E-6</v>
      </c>
    </row>
    <row r="655" spans="1:16" x14ac:dyDescent="0.25">
      <c r="A655">
        <v>0.128</v>
      </c>
      <c r="B655">
        <v>18.9615384615384</v>
      </c>
      <c r="C655">
        <v>486731</v>
      </c>
      <c r="D655">
        <v>6.1789412877699498E-2</v>
      </c>
      <c r="E655">
        <v>0.174793100573852</v>
      </c>
      <c r="F655">
        <v>0.176541031579591</v>
      </c>
      <c r="G655" s="1">
        <v>3.1448036486025899E-7</v>
      </c>
      <c r="H655">
        <v>0.17499969645660901</v>
      </c>
      <c r="I655" s="1">
        <v>7.0801102723148296E-6</v>
      </c>
      <c r="J655">
        <v>17542470401</v>
      </c>
      <c r="K655">
        <v>500000</v>
      </c>
      <c r="L655">
        <v>6532175401</v>
      </c>
      <c r="M655">
        <v>0.15865198814540099</v>
      </c>
      <c r="N655" s="1">
        <v>4.7094840743833098E-7</v>
      </c>
      <c r="O655">
        <v>0.18034472763033199</v>
      </c>
      <c r="P655" s="1">
        <v>9.9228959627471795E-6</v>
      </c>
    </row>
    <row r="656" spans="1:16" x14ac:dyDescent="0.25">
      <c r="A656">
        <v>6.4000000000000001E-2</v>
      </c>
      <c r="B656">
        <v>18.9615384615384</v>
      </c>
      <c r="C656">
        <v>486731</v>
      </c>
      <c r="D656">
        <v>6.1789412877699498E-2</v>
      </c>
      <c r="E656">
        <v>0.174793100573852</v>
      </c>
      <c r="F656">
        <v>0.176541031579591</v>
      </c>
      <c r="G656" s="1">
        <v>3.1448036486025899E-7</v>
      </c>
      <c r="H656">
        <v>0.17499969645660901</v>
      </c>
      <c r="I656" s="1">
        <v>7.0801102723148296E-6</v>
      </c>
      <c r="J656">
        <v>17399609901</v>
      </c>
      <c r="K656">
        <v>500000</v>
      </c>
      <c r="L656">
        <v>6532175401</v>
      </c>
      <c r="M656">
        <v>0.15865198814540099</v>
      </c>
      <c r="N656" s="1">
        <v>4.7094840743833098E-7</v>
      </c>
      <c r="O656">
        <v>0.18034472763033199</v>
      </c>
      <c r="P656" s="1">
        <v>9.9228959627471795E-6</v>
      </c>
    </row>
    <row r="657" spans="1:16" x14ac:dyDescent="0.25">
      <c r="A657">
        <v>3.2000000000000001E-2</v>
      </c>
      <c r="B657">
        <v>18.9615384615384</v>
      </c>
      <c r="C657">
        <v>200897</v>
      </c>
      <c r="D657">
        <v>6.9718006874541993E-2</v>
      </c>
      <c r="E657">
        <v>0.17488795013428199</v>
      </c>
      <c r="F657">
        <v>0.17663682963562499</v>
      </c>
      <c r="G657" s="1">
        <v>3.1447386800165202E-7</v>
      </c>
      <c r="H657">
        <v>0.174999706169161</v>
      </c>
      <c r="I657" s="1">
        <v>7.0783611534597998E-6</v>
      </c>
      <c r="J657">
        <v>7189381400</v>
      </c>
      <c r="K657">
        <v>500000</v>
      </c>
      <c r="L657">
        <v>6532175401</v>
      </c>
      <c r="M657">
        <v>0.15865198814540099</v>
      </c>
      <c r="N657" s="1">
        <v>4.7094840743833098E-7</v>
      </c>
      <c r="O657">
        <v>0.18034472763033199</v>
      </c>
      <c r="P657" s="1">
        <v>9.9228959627471795E-6</v>
      </c>
    </row>
    <row r="658" spans="1:16" x14ac:dyDescent="0.25">
      <c r="A658">
        <v>1.6E-2</v>
      </c>
      <c r="B658">
        <v>18.9615384615384</v>
      </c>
      <c r="C658">
        <v>200897</v>
      </c>
      <c r="D658">
        <v>6.9718006874541993E-2</v>
      </c>
      <c r="E658">
        <v>0.17488795013428199</v>
      </c>
      <c r="F658">
        <v>0.17663682963562499</v>
      </c>
      <c r="G658" s="1">
        <v>3.1447386800165202E-7</v>
      </c>
      <c r="H658">
        <v>0.174999706169161</v>
      </c>
      <c r="I658" s="1">
        <v>7.0783611534597998E-6</v>
      </c>
      <c r="J658">
        <v>7190205900</v>
      </c>
      <c r="K658">
        <v>500000</v>
      </c>
      <c r="L658">
        <v>6532175401</v>
      </c>
      <c r="M658">
        <v>0.15865198814540099</v>
      </c>
      <c r="N658" s="1">
        <v>4.7094840743833098E-7</v>
      </c>
      <c r="O658">
        <v>0.18034472763033199</v>
      </c>
      <c r="P658" s="1">
        <v>9.9228959627471795E-6</v>
      </c>
    </row>
    <row r="659" spans="1:16" x14ac:dyDescent="0.25">
      <c r="A659">
        <v>8.0000000000000002E-3</v>
      </c>
      <c r="B659">
        <v>18.9615384615384</v>
      </c>
      <c r="C659">
        <v>370174</v>
      </c>
      <c r="D659">
        <v>6.4961034790444599E-2</v>
      </c>
      <c r="E659">
        <v>0.17479885397342501</v>
      </c>
      <c r="F659">
        <v>0.17654684251316</v>
      </c>
      <c r="G659" s="1">
        <v>3.1435348935015999E-7</v>
      </c>
      <c r="H659">
        <v>0.17499969535454901</v>
      </c>
      <c r="I659" s="1">
        <v>7.08122069847044E-6</v>
      </c>
      <c r="J659">
        <v>13252599400</v>
      </c>
      <c r="K659">
        <v>500000</v>
      </c>
      <c r="L659">
        <v>6532175401</v>
      </c>
      <c r="M659">
        <v>0.15865198814540099</v>
      </c>
      <c r="N659" s="1">
        <v>4.7094840743833098E-7</v>
      </c>
      <c r="O659">
        <v>0.18034472763033199</v>
      </c>
      <c r="P659" s="1">
        <v>9.9228959627471795E-6</v>
      </c>
    </row>
    <row r="660" spans="1:16" x14ac:dyDescent="0.25">
      <c r="A660">
        <v>4.0000000000000001E-3</v>
      </c>
      <c r="B660">
        <v>18.9615384615384</v>
      </c>
      <c r="C660">
        <v>254949</v>
      </c>
      <c r="D660">
        <v>6.73980940412999E-2</v>
      </c>
      <c r="E660">
        <v>0.17487872140437799</v>
      </c>
      <c r="F660">
        <v>0.176627508618422</v>
      </c>
      <c r="G660" s="1">
        <v>3.1436055164535398E-7</v>
      </c>
      <c r="H660">
        <v>0.174999701099945</v>
      </c>
      <c r="I660" s="1">
        <v>7.0774134181510297E-6</v>
      </c>
      <c r="J660">
        <v>9142644300</v>
      </c>
      <c r="K660">
        <v>500000</v>
      </c>
      <c r="L660">
        <v>6532175401</v>
      </c>
      <c r="M660">
        <v>0.15865198814540099</v>
      </c>
      <c r="N660" s="1">
        <v>4.7094840743833098E-7</v>
      </c>
      <c r="O660">
        <v>0.18034472763033199</v>
      </c>
      <c r="P660" s="1">
        <v>9.9228959627471795E-6</v>
      </c>
    </row>
    <row r="661" spans="1:16" x14ac:dyDescent="0.25">
      <c r="A661">
        <v>2E-3</v>
      </c>
      <c r="B661">
        <v>18.9615384615384</v>
      </c>
      <c r="C661">
        <v>373984</v>
      </c>
      <c r="D661">
        <v>5.8496732648384703E-2</v>
      </c>
      <c r="E661">
        <v>0.17485892968580699</v>
      </c>
      <c r="F661">
        <v>0.176607518982665</v>
      </c>
      <c r="G661" s="1">
        <v>3.14668721745903E-7</v>
      </c>
      <c r="H661">
        <v>0.17499969947998301</v>
      </c>
      <c r="I661" s="1">
        <v>7.0815401565906499E-6</v>
      </c>
      <c r="J661">
        <v>13424163700</v>
      </c>
      <c r="K661">
        <v>500000</v>
      </c>
      <c r="L661">
        <v>6532175401</v>
      </c>
      <c r="M661">
        <v>0.15865198814540099</v>
      </c>
      <c r="N661" s="1">
        <v>4.7094840743833098E-7</v>
      </c>
      <c r="O661">
        <v>0.18034472763033199</v>
      </c>
      <c r="P661" s="1">
        <v>9.9228959627471795E-6</v>
      </c>
    </row>
    <row r="662" spans="1:16" x14ac:dyDescent="0.25">
      <c r="A662">
        <v>1E-3</v>
      </c>
      <c r="B662">
        <v>18.9615384615384</v>
      </c>
      <c r="C662">
        <v>64261</v>
      </c>
      <c r="D662">
        <v>6.54956181501819E-2</v>
      </c>
      <c r="E662">
        <v>0.174880960212945</v>
      </c>
      <c r="F662">
        <v>0.176629769815074</v>
      </c>
      <c r="G662" s="1">
        <v>3.1436957936836699E-7</v>
      </c>
      <c r="H662">
        <v>0.17499970255431899</v>
      </c>
      <c r="I662" s="1">
        <v>7.0771311487543399E-6</v>
      </c>
      <c r="J662">
        <v>2410220599</v>
      </c>
      <c r="K662">
        <v>500000</v>
      </c>
      <c r="L662">
        <v>6532175401</v>
      </c>
      <c r="M662">
        <v>0.15865198814540099</v>
      </c>
      <c r="N662" s="1">
        <v>4.7094840743833098E-7</v>
      </c>
      <c r="O662">
        <v>0.18034472763033199</v>
      </c>
      <c r="P662" s="1">
        <v>9.9228959627471795E-6</v>
      </c>
    </row>
    <row r="663" spans="1:16" x14ac:dyDescent="0.25">
      <c r="A663" s="1">
        <v>5.0000000000000001E-4</v>
      </c>
      <c r="B663">
        <v>18.9615384615384</v>
      </c>
      <c r="C663">
        <v>321527</v>
      </c>
      <c r="D663">
        <v>6.5357832243116407E-2</v>
      </c>
      <c r="E663">
        <v>0.17486227920181199</v>
      </c>
      <c r="F663">
        <v>0.17661090199383001</v>
      </c>
      <c r="G663" s="1">
        <v>3.14381834509713E-7</v>
      </c>
      <c r="H663">
        <v>0.17499968884209599</v>
      </c>
      <c r="I663" s="1">
        <v>7.0768385927216602E-6</v>
      </c>
      <c r="J663">
        <v>11653337799</v>
      </c>
      <c r="K663">
        <v>500000</v>
      </c>
      <c r="L663">
        <v>6532175401</v>
      </c>
      <c r="M663">
        <v>0.15865198814540099</v>
      </c>
      <c r="N663" s="1">
        <v>4.7094840743833098E-7</v>
      </c>
      <c r="O663">
        <v>0.18034472763033199</v>
      </c>
      <c r="P663" s="1">
        <v>9.9228959627471795E-6</v>
      </c>
    </row>
    <row r="664" spans="1:16" x14ac:dyDescent="0.25">
      <c r="A664" s="1">
        <v>2.5000000000000001E-4</v>
      </c>
      <c r="B664">
        <v>18.9615384615384</v>
      </c>
      <c r="C664">
        <v>346673</v>
      </c>
      <c r="D664">
        <v>6.7103421314417197E-2</v>
      </c>
      <c r="E664">
        <v>0.17475834965460299</v>
      </c>
      <c r="F664">
        <v>0.17650593315114901</v>
      </c>
      <c r="G664" s="1">
        <v>3.14511228505232E-7</v>
      </c>
      <c r="H664">
        <v>0.17499968974445201</v>
      </c>
      <c r="I664" s="1">
        <v>7.0817433084579097E-6</v>
      </c>
      <c r="J664">
        <v>12399654999</v>
      </c>
      <c r="K664">
        <v>500000</v>
      </c>
      <c r="L664">
        <v>6532175401</v>
      </c>
      <c r="M664">
        <v>0.15865198814540099</v>
      </c>
      <c r="N664" s="1">
        <v>4.7094840743833098E-7</v>
      </c>
      <c r="O664">
        <v>0.18034472763033199</v>
      </c>
      <c r="P664" s="1">
        <v>9.9228959627471795E-6</v>
      </c>
    </row>
    <row r="665" spans="1:16" x14ac:dyDescent="0.25">
      <c r="A665" s="1">
        <v>1.25E-4</v>
      </c>
      <c r="B665">
        <v>18.9615384615384</v>
      </c>
      <c r="C665">
        <v>293113</v>
      </c>
      <c r="D665">
        <v>7.0086325902397301E-2</v>
      </c>
      <c r="E665">
        <v>0.174795400871985</v>
      </c>
      <c r="F665">
        <v>0.17654335488070499</v>
      </c>
      <c r="G665" s="1">
        <v>3.1431302710549502E-7</v>
      </c>
      <c r="H665">
        <v>0.17499970233251999</v>
      </c>
      <c r="I665" s="1">
        <v>7.0800364175050699E-6</v>
      </c>
      <c r="J665">
        <v>10521871799</v>
      </c>
      <c r="K665">
        <v>500000</v>
      </c>
      <c r="L665">
        <v>6532175401</v>
      </c>
      <c r="M665">
        <v>0.15865198814540099</v>
      </c>
      <c r="N665" s="1">
        <v>4.7094840743833098E-7</v>
      </c>
      <c r="O665">
        <v>0.18034472763033199</v>
      </c>
      <c r="P665" s="1">
        <v>9.9228959627471795E-6</v>
      </c>
    </row>
    <row r="666" spans="1:16" x14ac:dyDescent="0.25">
      <c r="A666" s="1">
        <v>6.2500000000000001E-5</v>
      </c>
      <c r="B666">
        <v>18.9615384615384</v>
      </c>
      <c r="C666">
        <v>335144</v>
      </c>
      <c r="D666">
        <v>6.8619866385707898E-2</v>
      </c>
      <c r="E666">
        <v>0.17481124468286499</v>
      </c>
      <c r="F666">
        <v>0.17655935712969401</v>
      </c>
      <c r="G666" s="1">
        <v>3.1451092308287798E-7</v>
      </c>
      <c r="H666">
        <v>0.17499969668889301</v>
      </c>
      <c r="I666" s="1">
        <v>7.0822199972813396E-6</v>
      </c>
      <c r="J666">
        <v>12157824899</v>
      </c>
      <c r="K666">
        <v>500000</v>
      </c>
      <c r="L666">
        <v>6532175401</v>
      </c>
      <c r="M666">
        <v>0.15865198814540099</v>
      </c>
      <c r="N666" s="1">
        <v>4.7094840743833098E-7</v>
      </c>
      <c r="O666">
        <v>0.18034472763033199</v>
      </c>
      <c r="P666" s="1">
        <v>9.9228959627471795E-6</v>
      </c>
    </row>
    <row r="667" spans="1:16" x14ac:dyDescent="0.25">
      <c r="A667" s="1">
        <v>3.1250000000000001E-5</v>
      </c>
      <c r="B667">
        <v>18.9615384615384</v>
      </c>
      <c r="C667">
        <v>321287</v>
      </c>
      <c r="D667">
        <v>6.9478435082286003E-2</v>
      </c>
      <c r="E667">
        <v>0.17487029710101701</v>
      </c>
      <c r="F667">
        <v>0.17661900007202699</v>
      </c>
      <c r="G667" s="1">
        <v>3.1425208352198102E-7</v>
      </c>
      <c r="H667">
        <v>0.174999699275388</v>
      </c>
      <c r="I667" s="1">
        <v>7.0770192676659499E-6</v>
      </c>
      <c r="J667">
        <v>11974827699</v>
      </c>
      <c r="K667">
        <v>500000</v>
      </c>
      <c r="L667">
        <v>6532175401</v>
      </c>
      <c r="M667">
        <v>0.15865198814540099</v>
      </c>
      <c r="N667" s="1">
        <v>4.7094840743833098E-7</v>
      </c>
      <c r="O667">
        <v>0.18034472763033199</v>
      </c>
      <c r="P667" s="1">
        <v>9.9228959627471795E-6</v>
      </c>
    </row>
    <row r="668" spans="1:16" x14ac:dyDescent="0.25">
      <c r="A668" s="1">
        <v>1.5625E-5</v>
      </c>
      <c r="B668">
        <v>18.9615384615384</v>
      </c>
      <c r="C668">
        <v>316059</v>
      </c>
      <c r="D668">
        <v>5.96176970158084E-2</v>
      </c>
      <c r="E668">
        <v>0.17479089559250999</v>
      </c>
      <c r="F668">
        <v>0.17653880454843501</v>
      </c>
      <c r="G668" s="1">
        <v>3.14372080201241E-7</v>
      </c>
      <c r="H668">
        <v>0.174999696178646</v>
      </c>
      <c r="I668" s="1">
        <v>7.0795595805314601E-6</v>
      </c>
      <c r="J668">
        <v>11385575101</v>
      </c>
      <c r="K668">
        <v>500000</v>
      </c>
      <c r="L668">
        <v>6532175401</v>
      </c>
      <c r="M668">
        <v>0.15865198814540099</v>
      </c>
      <c r="N668" s="1">
        <v>4.7094840743833098E-7</v>
      </c>
      <c r="O668">
        <v>0.18034472763033199</v>
      </c>
      <c r="P668" s="1">
        <v>9.9228959627471795E-6</v>
      </c>
    </row>
    <row r="669" spans="1:16" x14ac:dyDescent="0.25">
      <c r="A669" t="s">
        <v>0</v>
      </c>
      <c r="B669">
        <v>19.4743589743589</v>
      </c>
      <c r="C669">
        <v>500000</v>
      </c>
      <c r="D669">
        <v>6.8153133908914906E-2</v>
      </c>
      <c r="E669">
        <v>9.1970273652051293E-2</v>
      </c>
      <c r="F669">
        <v>9.2889976388571799E-2</v>
      </c>
      <c r="G669" s="1">
        <v>1.7496364490554499E-7</v>
      </c>
      <c r="H669">
        <v>0.181587565814958</v>
      </c>
      <c r="I669" s="1">
        <v>3.18681953976583E-6</v>
      </c>
      <c r="J669">
        <v>6607449200</v>
      </c>
    </row>
    <row r="670" spans="1:16" x14ac:dyDescent="0.25">
      <c r="A670">
        <v>1.024</v>
      </c>
      <c r="B670">
        <v>19.4743589743589</v>
      </c>
      <c r="C670">
        <v>321818</v>
      </c>
      <c r="D670">
        <v>7.0457367816523203E-2</v>
      </c>
      <c r="E670">
        <v>0.17480534846034901</v>
      </c>
      <c r="F670">
        <v>0.176553401944952</v>
      </c>
      <c r="G670" s="1">
        <v>3.06251611514873E-7</v>
      </c>
      <c r="H670">
        <v>0.17499971310614601</v>
      </c>
      <c r="I670" s="1">
        <v>7.0789329835363701E-6</v>
      </c>
      <c r="J670">
        <v>11614606200</v>
      </c>
      <c r="K670">
        <v>500000</v>
      </c>
      <c r="L670">
        <v>6607449200</v>
      </c>
      <c r="M670">
        <v>9.1970273652051293E-2</v>
      </c>
      <c r="N670" s="1">
        <v>1.7496364490554499E-7</v>
      </c>
      <c r="O670">
        <v>0.181587565814958</v>
      </c>
      <c r="P670" s="1">
        <v>3.18681953976583E-6</v>
      </c>
    </row>
    <row r="671" spans="1:16" x14ac:dyDescent="0.25">
      <c r="A671">
        <v>0.51200000000000001</v>
      </c>
      <c r="B671">
        <v>19.4743589743589</v>
      </c>
      <c r="C671">
        <v>321818</v>
      </c>
      <c r="D671">
        <v>7.0457367816523203E-2</v>
      </c>
      <c r="E671">
        <v>0.17480534846034901</v>
      </c>
      <c r="F671">
        <v>0.176553401944952</v>
      </c>
      <c r="G671" s="1">
        <v>3.06251611514873E-7</v>
      </c>
      <c r="H671">
        <v>0.17499971310614601</v>
      </c>
      <c r="I671" s="1">
        <v>7.0789329835363701E-6</v>
      </c>
      <c r="J671">
        <v>11751910600</v>
      </c>
      <c r="K671">
        <v>500000</v>
      </c>
      <c r="L671">
        <v>6607449200</v>
      </c>
      <c r="M671">
        <v>9.1970273652051293E-2</v>
      </c>
      <c r="N671" s="1">
        <v>1.7496364490554499E-7</v>
      </c>
      <c r="O671">
        <v>0.181587565814958</v>
      </c>
      <c r="P671" s="1">
        <v>3.18681953976583E-6</v>
      </c>
    </row>
    <row r="672" spans="1:16" x14ac:dyDescent="0.25">
      <c r="A672">
        <v>0.25600000000000001</v>
      </c>
      <c r="B672">
        <v>19.4743589743589</v>
      </c>
      <c r="C672">
        <v>321818</v>
      </c>
      <c r="D672">
        <v>7.0457367816523203E-2</v>
      </c>
      <c r="E672">
        <v>0.17480534846034901</v>
      </c>
      <c r="F672">
        <v>0.176553401944952</v>
      </c>
      <c r="G672" s="1">
        <v>3.06251611514873E-7</v>
      </c>
      <c r="H672">
        <v>0.17499971310614601</v>
      </c>
      <c r="I672" s="1">
        <v>7.0789329835363701E-6</v>
      </c>
      <c r="J672">
        <v>11701603100</v>
      </c>
      <c r="K672">
        <v>500000</v>
      </c>
      <c r="L672">
        <v>6607449200</v>
      </c>
      <c r="M672">
        <v>9.1970273652051293E-2</v>
      </c>
      <c r="N672" s="1">
        <v>1.7496364490554499E-7</v>
      </c>
      <c r="O672">
        <v>0.181587565814958</v>
      </c>
      <c r="P672" s="1">
        <v>3.18681953976583E-6</v>
      </c>
    </row>
    <row r="673" spans="1:16" x14ac:dyDescent="0.25">
      <c r="A673">
        <v>0.128</v>
      </c>
      <c r="B673">
        <v>19.4743589743589</v>
      </c>
      <c r="C673">
        <v>321818</v>
      </c>
      <c r="D673">
        <v>7.0457367816523203E-2</v>
      </c>
      <c r="E673">
        <v>0.17480534846034901</v>
      </c>
      <c r="F673">
        <v>0.176553401944952</v>
      </c>
      <c r="G673" s="1">
        <v>3.06251611514873E-7</v>
      </c>
      <c r="H673">
        <v>0.17499971310614601</v>
      </c>
      <c r="I673" s="1">
        <v>7.0789329835363701E-6</v>
      </c>
      <c r="J673">
        <v>11606706601</v>
      </c>
      <c r="K673">
        <v>500000</v>
      </c>
      <c r="L673">
        <v>6607449200</v>
      </c>
      <c r="M673">
        <v>9.1970273652051293E-2</v>
      </c>
      <c r="N673" s="1">
        <v>1.7496364490554499E-7</v>
      </c>
      <c r="O673">
        <v>0.181587565814958</v>
      </c>
      <c r="P673" s="1">
        <v>3.18681953976583E-6</v>
      </c>
    </row>
    <row r="674" spans="1:16" x14ac:dyDescent="0.25">
      <c r="A674">
        <v>6.4000000000000001E-2</v>
      </c>
      <c r="B674">
        <v>19.4743589743589</v>
      </c>
      <c r="C674">
        <v>321818</v>
      </c>
      <c r="D674">
        <v>7.0457367816523203E-2</v>
      </c>
      <c r="E674">
        <v>0.17480534846034901</v>
      </c>
      <c r="F674">
        <v>0.176553401944952</v>
      </c>
      <c r="G674" s="1">
        <v>3.06251611514873E-7</v>
      </c>
      <c r="H674">
        <v>0.17499971310614601</v>
      </c>
      <c r="I674" s="1">
        <v>7.0789329835363701E-6</v>
      </c>
      <c r="J674">
        <v>11659721300</v>
      </c>
      <c r="K674">
        <v>500000</v>
      </c>
      <c r="L674">
        <v>6607449200</v>
      </c>
      <c r="M674">
        <v>9.1970273652051293E-2</v>
      </c>
      <c r="N674" s="1">
        <v>1.7496364490554499E-7</v>
      </c>
      <c r="O674">
        <v>0.181587565814958</v>
      </c>
      <c r="P674" s="1">
        <v>3.18681953976583E-6</v>
      </c>
    </row>
    <row r="675" spans="1:16" x14ac:dyDescent="0.25">
      <c r="A675">
        <v>3.2000000000000001E-2</v>
      </c>
      <c r="B675">
        <v>19.4743589743589</v>
      </c>
      <c r="C675">
        <v>422415</v>
      </c>
      <c r="D675">
        <v>6.7519071170081005E-2</v>
      </c>
      <c r="E675">
        <v>0.17482491753167201</v>
      </c>
      <c r="F675">
        <v>0.176573166706988</v>
      </c>
      <c r="G675" s="1">
        <v>3.0622676594482801E-7</v>
      </c>
      <c r="H675">
        <v>0.174999707411017</v>
      </c>
      <c r="I675" s="1">
        <v>7.08300619475318E-6</v>
      </c>
      <c r="J675">
        <v>15245317599</v>
      </c>
      <c r="K675">
        <v>500000</v>
      </c>
      <c r="L675">
        <v>6607449200</v>
      </c>
      <c r="M675">
        <v>9.1970273652051293E-2</v>
      </c>
      <c r="N675" s="1">
        <v>1.7496364490554499E-7</v>
      </c>
      <c r="O675">
        <v>0.181587565814958</v>
      </c>
      <c r="P675" s="1">
        <v>3.18681953976583E-6</v>
      </c>
    </row>
    <row r="676" spans="1:16" x14ac:dyDescent="0.25">
      <c r="A676">
        <v>1.6E-2</v>
      </c>
      <c r="B676">
        <v>19.4743589743589</v>
      </c>
      <c r="C676">
        <v>422415</v>
      </c>
      <c r="D676">
        <v>6.7519071170081005E-2</v>
      </c>
      <c r="E676">
        <v>0.17482491753167201</v>
      </c>
      <c r="F676">
        <v>0.176573166706988</v>
      </c>
      <c r="G676" s="1">
        <v>3.0622676594482801E-7</v>
      </c>
      <c r="H676">
        <v>0.174999707411017</v>
      </c>
      <c r="I676" s="1">
        <v>7.08300619475318E-6</v>
      </c>
      <c r="J676">
        <v>15484435301</v>
      </c>
      <c r="K676">
        <v>500000</v>
      </c>
      <c r="L676">
        <v>6607449200</v>
      </c>
      <c r="M676">
        <v>9.1970273652051293E-2</v>
      </c>
      <c r="N676" s="1">
        <v>1.7496364490554499E-7</v>
      </c>
      <c r="O676">
        <v>0.181587565814958</v>
      </c>
      <c r="P676" s="1">
        <v>3.18681953976583E-6</v>
      </c>
    </row>
    <row r="677" spans="1:16" x14ac:dyDescent="0.25">
      <c r="A677">
        <v>8.0000000000000002E-3</v>
      </c>
      <c r="B677">
        <v>19.4743589743589</v>
      </c>
      <c r="C677">
        <v>165962</v>
      </c>
      <c r="D677">
        <v>7.3333207679131901E-2</v>
      </c>
      <c r="E677">
        <v>0.174780189198562</v>
      </c>
      <c r="F677">
        <v>0.17652799109054701</v>
      </c>
      <c r="G677" s="1">
        <v>3.0608900475348398E-7</v>
      </c>
      <c r="H677">
        <v>0.17499970406725601</v>
      </c>
      <c r="I677" s="1">
        <v>7.0781458401357399E-6</v>
      </c>
      <c r="J677">
        <v>6005029100</v>
      </c>
      <c r="K677">
        <v>500000</v>
      </c>
      <c r="L677">
        <v>6607449200</v>
      </c>
      <c r="M677">
        <v>9.1970273652051293E-2</v>
      </c>
      <c r="N677" s="1">
        <v>1.7496364490554499E-7</v>
      </c>
      <c r="O677">
        <v>0.181587565814958</v>
      </c>
      <c r="P677" s="1">
        <v>3.18681953976583E-6</v>
      </c>
    </row>
    <row r="678" spans="1:16" x14ac:dyDescent="0.25">
      <c r="A678">
        <v>4.0000000000000001E-3</v>
      </c>
      <c r="B678">
        <v>19.4743589743589</v>
      </c>
      <c r="C678">
        <v>235557</v>
      </c>
      <c r="D678">
        <v>6.6832625604926005E-2</v>
      </c>
      <c r="E678">
        <v>0.174801382689799</v>
      </c>
      <c r="F678">
        <v>0.17654939651669699</v>
      </c>
      <c r="G678" s="1">
        <v>3.0638732922971801E-7</v>
      </c>
      <c r="H678">
        <v>0.17499971043554899</v>
      </c>
      <c r="I678" s="1">
        <v>7.08332666574565E-6</v>
      </c>
      <c r="J678">
        <v>8437277700</v>
      </c>
      <c r="K678">
        <v>500000</v>
      </c>
      <c r="L678">
        <v>6607449200</v>
      </c>
      <c r="M678">
        <v>9.1970273652051293E-2</v>
      </c>
      <c r="N678" s="1">
        <v>1.7496364490554499E-7</v>
      </c>
      <c r="O678">
        <v>0.181587565814958</v>
      </c>
      <c r="P678" s="1">
        <v>3.18681953976583E-6</v>
      </c>
    </row>
    <row r="679" spans="1:16" x14ac:dyDescent="0.25">
      <c r="A679">
        <v>2E-3</v>
      </c>
      <c r="B679">
        <v>19.4743589743589</v>
      </c>
      <c r="C679">
        <v>145106</v>
      </c>
      <c r="D679">
        <v>6.23401996066512E-2</v>
      </c>
      <c r="E679">
        <v>0.174860005076233</v>
      </c>
      <c r="F679">
        <v>0.176608605126996</v>
      </c>
      <c r="G679" s="1">
        <v>3.0615452020765702E-7</v>
      </c>
      <c r="H679">
        <v>0.174999717449525</v>
      </c>
      <c r="I679" s="1">
        <v>7.0789216201414598E-6</v>
      </c>
      <c r="J679">
        <v>5264668300</v>
      </c>
      <c r="K679">
        <v>500000</v>
      </c>
      <c r="L679">
        <v>6607449200</v>
      </c>
      <c r="M679">
        <v>9.1970273652051293E-2</v>
      </c>
      <c r="N679" s="1">
        <v>1.7496364490554499E-7</v>
      </c>
      <c r="O679">
        <v>0.181587565814958</v>
      </c>
      <c r="P679" s="1">
        <v>3.18681953976583E-6</v>
      </c>
    </row>
    <row r="680" spans="1:16" x14ac:dyDescent="0.25">
      <c r="A680">
        <v>1E-3</v>
      </c>
      <c r="B680">
        <v>19.4743589743589</v>
      </c>
      <c r="C680">
        <v>207289</v>
      </c>
      <c r="D680">
        <v>6.6458091755810703E-2</v>
      </c>
      <c r="E680">
        <v>0.17478734473496399</v>
      </c>
      <c r="F680">
        <v>0.17653521818231399</v>
      </c>
      <c r="G680" s="1">
        <v>3.0637495013197098E-7</v>
      </c>
      <c r="H680">
        <v>0.174999708107204</v>
      </c>
      <c r="I680" s="1">
        <v>7.0812514195339098E-6</v>
      </c>
      <c r="J680">
        <v>7436382800</v>
      </c>
      <c r="K680">
        <v>500000</v>
      </c>
      <c r="L680">
        <v>6607449200</v>
      </c>
      <c r="M680">
        <v>9.1970273652051293E-2</v>
      </c>
      <c r="N680" s="1">
        <v>1.7496364490554499E-7</v>
      </c>
      <c r="O680">
        <v>0.181587565814958</v>
      </c>
      <c r="P680" s="1">
        <v>3.18681953976583E-6</v>
      </c>
    </row>
    <row r="681" spans="1:16" x14ac:dyDescent="0.25">
      <c r="A681" s="1">
        <v>5.0000000000000001E-4</v>
      </c>
      <c r="B681">
        <v>19.4743589743589</v>
      </c>
      <c r="C681">
        <v>223344</v>
      </c>
      <c r="D681">
        <v>6.7210304167816995E-2</v>
      </c>
      <c r="E681">
        <v>0.174802719696491</v>
      </c>
      <c r="F681">
        <v>0.17655074689345601</v>
      </c>
      <c r="G681" s="1">
        <v>3.0623517044414598E-7</v>
      </c>
      <c r="H681">
        <v>0.174999716310512</v>
      </c>
      <c r="I681" s="1">
        <v>7.0797077247262797E-6</v>
      </c>
      <c r="J681">
        <v>8135241901</v>
      </c>
      <c r="K681">
        <v>500000</v>
      </c>
      <c r="L681">
        <v>6607449200</v>
      </c>
      <c r="M681">
        <v>9.1970273652051293E-2</v>
      </c>
      <c r="N681" s="1">
        <v>1.7496364490554499E-7</v>
      </c>
      <c r="O681">
        <v>0.181587565814958</v>
      </c>
      <c r="P681" s="1">
        <v>3.18681953976583E-6</v>
      </c>
    </row>
    <row r="682" spans="1:16" x14ac:dyDescent="0.25">
      <c r="A682" s="1">
        <v>2.5000000000000001E-4</v>
      </c>
      <c r="B682">
        <v>19.4743589743589</v>
      </c>
      <c r="C682">
        <v>34280</v>
      </c>
      <c r="D682">
        <v>7.0357231301901996E-2</v>
      </c>
      <c r="E682">
        <v>0.174796304263132</v>
      </c>
      <c r="F682">
        <v>0.176544267305763</v>
      </c>
      <c r="G682" s="1">
        <v>3.0640360759725998E-7</v>
      </c>
      <c r="H682">
        <v>0.174999709056329</v>
      </c>
      <c r="I682" s="1">
        <v>7.0828035287157397E-6</v>
      </c>
      <c r="J682">
        <v>1233893901</v>
      </c>
      <c r="K682">
        <v>500000</v>
      </c>
      <c r="L682">
        <v>6607449200</v>
      </c>
      <c r="M682">
        <v>9.1970273652051293E-2</v>
      </c>
      <c r="N682" s="1">
        <v>1.7496364490554499E-7</v>
      </c>
      <c r="O682">
        <v>0.181587565814958</v>
      </c>
      <c r="P682" s="1">
        <v>3.18681953976583E-6</v>
      </c>
    </row>
    <row r="683" spans="1:16" x14ac:dyDescent="0.25">
      <c r="A683" s="1">
        <v>1.25E-4</v>
      </c>
      <c r="B683">
        <v>19.4743589743589</v>
      </c>
      <c r="C683">
        <v>371712</v>
      </c>
      <c r="D683">
        <v>6.7331063794123999E-2</v>
      </c>
      <c r="E683">
        <v>0.17485528958233501</v>
      </c>
      <c r="F683">
        <v>0.176603842478158</v>
      </c>
      <c r="G683" s="1">
        <v>3.0617014987188702E-7</v>
      </c>
      <c r="H683">
        <v>0.17499969502537299</v>
      </c>
      <c r="I683" s="1">
        <v>7.0769134283917696E-6</v>
      </c>
      <c r="J683">
        <v>13282072001</v>
      </c>
      <c r="K683">
        <v>500000</v>
      </c>
      <c r="L683">
        <v>6607449200</v>
      </c>
      <c r="M683">
        <v>9.1970273652051293E-2</v>
      </c>
      <c r="N683" s="1">
        <v>1.7496364490554499E-7</v>
      </c>
      <c r="O683">
        <v>0.181587565814958</v>
      </c>
      <c r="P683" s="1">
        <v>3.18681953976583E-6</v>
      </c>
    </row>
    <row r="684" spans="1:16" x14ac:dyDescent="0.25">
      <c r="A684" s="1">
        <v>6.2500000000000001E-5</v>
      </c>
      <c r="B684">
        <v>19.4743589743589</v>
      </c>
      <c r="C684">
        <v>354526</v>
      </c>
      <c r="D684">
        <v>6.6143593837972095E-2</v>
      </c>
      <c r="E684">
        <v>0.174867583054963</v>
      </c>
      <c r="F684">
        <v>0.17661625888551299</v>
      </c>
      <c r="G684" s="1">
        <v>3.0595469047156598E-7</v>
      </c>
      <c r="H684">
        <v>0.174999712454665</v>
      </c>
      <c r="I684" s="1">
        <v>7.0761730760250199E-6</v>
      </c>
      <c r="J684">
        <v>12763705900</v>
      </c>
      <c r="K684">
        <v>500000</v>
      </c>
      <c r="L684">
        <v>6607449200</v>
      </c>
      <c r="M684">
        <v>9.1970273652051293E-2</v>
      </c>
      <c r="N684" s="1">
        <v>1.7496364490554499E-7</v>
      </c>
      <c r="O684">
        <v>0.181587565814958</v>
      </c>
      <c r="P684" s="1">
        <v>3.18681953976583E-6</v>
      </c>
    </row>
    <row r="685" spans="1:16" x14ac:dyDescent="0.25">
      <c r="A685" s="1">
        <v>3.1250000000000001E-5</v>
      </c>
      <c r="B685">
        <v>19.4743589743589</v>
      </c>
      <c r="C685">
        <v>314683</v>
      </c>
      <c r="D685">
        <v>6.8924575514794098E-2</v>
      </c>
      <c r="E685">
        <v>0.174829823723962</v>
      </c>
      <c r="F685">
        <v>0.17657812196120201</v>
      </c>
      <c r="G685" s="1">
        <v>3.0625763403069302E-7</v>
      </c>
      <c r="H685">
        <v>0.17499971157094399</v>
      </c>
      <c r="I685" s="1">
        <v>7.0826251663736099E-6</v>
      </c>
      <c r="J685">
        <v>11391641899</v>
      </c>
      <c r="K685">
        <v>500000</v>
      </c>
      <c r="L685">
        <v>6607449200</v>
      </c>
      <c r="M685">
        <v>9.1970273652051293E-2</v>
      </c>
      <c r="N685" s="1">
        <v>1.7496364490554499E-7</v>
      </c>
      <c r="O685">
        <v>0.181587565814958</v>
      </c>
      <c r="P685" s="1">
        <v>3.18681953976583E-6</v>
      </c>
    </row>
    <row r="686" spans="1:16" x14ac:dyDescent="0.25">
      <c r="A686" s="1">
        <v>1.5625E-5</v>
      </c>
      <c r="B686">
        <v>19.4743589743589</v>
      </c>
      <c r="C686">
        <v>333903</v>
      </c>
      <c r="D686">
        <v>6.8539188226504802E-2</v>
      </c>
      <c r="E686">
        <v>0.17477495980826299</v>
      </c>
      <c r="F686">
        <v>0.17652270940634601</v>
      </c>
      <c r="G686" s="1">
        <v>3.0629262848247402E-7</v>
      </c>
      <c r="H686">
        <v>0.174999705173492</v>
      </c>
      <c r="I686" s="1">
        <v>7.0798414988645504E-6</v>
      </c>
      <c r="J686">
        <v>11987567999</v>
      </c>
      <c r="K686">
        <v>500000</v>
      </c>
      <c r="L686">
        <v>6607449200</v>
      </c>
      <c r="M686">
        <v>9.1970273652051293E-2</v>
      </c>
      <c r="N686" s="1">
        <v>1.7496364490554499E-7</v>
      </c>
      <c r="O686">
        <v>0.181587565814958</v>
      </c>
      <c r="P686" s="1">
        <v>3.18681953976583E-6</v>
      </c>
    </row>
    <row r="687" spans="1:16" x14ac:dyDescent="0.25">
      <c r="A687" t="s">
        <v>0</v>
      </c>
      <c r="B687">
        <v>19.9871794871794</v>
      </c>
      <c r="C687">
        <v>500000</v>
      </c>
      <c r="D687">
        <v>6.3183428803465794E-2</v>
      </c>
      <c r="E687">
        <v>0.15984320557495499</v>
      </c>
      <c r="F687">
        <v>0.16144163763070399</v>
      </c>
      <c r="G687" s="1">
        <v>4.0445608290306999E-7</v>
      </c>
      <c r="H687">
        <v>0.18050640211497099</v>
      </c>
      <c r="I687" s="1">
        <v>9.2419229385617205E-6</v>
      </c>
      <c r="J687">
        <v>6542068299</v>
      </c>
    </row>
    <row r="688" spans="1:16" x14ac:dyDescent="0.25">
      <c r="A688">
        <v>1.024</v>
      </c>
      <c r="B688">
        <v>19.9871794871794</v>
      </c>
      <c r="C688">
        <v>333084</v>
      </c>
      <c r="D688">
        <v>6.7915468147186395E-2</v>
      </c>
      <c r="E688">
        <v>0.174860940013394</v>
      </c>
      <c r="F688">
        <v>0.17660954941352799</v>
      </c>
      <c r="G688" s="1">
        <v>2.8091478238012602E-7</v>
      </c>
      <c r="H688">
        <v>0.174999741720511</v>
      </c>
      <c r="I688" s="1">
        <v>6.6616874769415E-6</v>
      </c>
      <c r="J688">
        <v>11980982099</v>
      </c>
      <c r="K688">
        <v>500000</v>
      </c>
      <c r="L688">
        <v>6542068299</v>
      </c>
      <c r="M688">
        <v>0.15984320557495499</v>
      </c>
      <c r="N688" s="1">
        <v>4.0445608290306999E-7</v>
      </c>
      <c r="O688">
        <v>0.18050640211497099</v>
      </c>
      <c r="P688" s="1">
        <v>9.2419229385617205E-6</v>
      </c>
    </row>
    <row r="689" spans="1:16" x14ac:dyDescent="0.25">
      <c r="A689">
        <v>0.51200000000000001</v>
      </c>
      <c r="B689">
        <v>19.9871794871794</v>
      </c>
      <c r="C689">
        <v>333084</v>
      </c>
      <c r="D689">
        <v>6.7915468147186395E-2</v>
      </c>
      <c r="E689">
        <v>0.174860940013394</v>
      </c>
      <c r="F689">
        <v>0.17660954941352799</v>
      </c>
      <c r="G689" s="1">
        <v>2.8091478238012602E-7</v>
      </c>
      <c r="H689">
        <v>0.174999741720511</v>
      </c>
      <c r="I689" s="1">
        <v>6.6616874769415E-6</v>
      </c>
      <c r="J689">
        <v>11921984899</v>
      </c>
      <c r="K689">
        <v>500000</v>
      </c>
      <c r="L689">
        <v>6542068299</v>
      </c>
      <c r="M689">
        <v>0.15984320557495499</v>
      </c>
      <c r="N689" s="1">
        <v>4.0445608290306999E-7</v>
      </c>
      <c r="O689">
        <v>0.18050640211497099</v>
      </c>
      <c r="P689" s="1">
        <v>9.2419229385617205E-6</v>
      </c>
    </row>
    <row r="690" spans="1:16" x14ac:dyDescent="0.25">
      <c r="A690">
        <v>0.25600000000000001</v>
      </c>
      <c r="B690">
        <v>19.9871794871794</v>
      </c>
      <c r="C690">
        <v>333084</v>
      </c>
      <c r="D690">
        <v>6.7915468147186395E-2</v>
      </c>
      <c r="E690">
        <v>0.174860940013394</v>
      </c>
      <c r="F690">
        <v>0.17660954941352799</v>
      </c>
      <c r="G690" s="1">
        <v>2.8091478238012602E-7</v>
      </c>
      <c r="H690">
        <v>0.174999741720511</v>
      </c>
      <c r="I690" s="1">
        <v>6.6616874769415E-6</v>
      </c>
      <c r="J690">
        <v>11964796500</v>
      </c>
      <c r="K690">
        <v>500000</v>
      </c>
      <c r="L690">
        <v>6542068299</v>
      </c>
      <c r="M690">
        <v>0.15984320557495499</v>
      </c>
      <c r="N690" s="1">
        <v>4.0445608290306999E-7</v>
      </c>
      <c r="O690">
        <v>0.18050640211497099</v>
      </c>
      <c r="P690" s="1">
        <v>9.2419229385617205E-6</v>
      </c>
    </row>
    <row r="691" spans="1:16" x14ac:dyDescent="0.25">
      <c r="A691">
        <v>0.128</v>
      </c>
      <c r="B691">
        <v>19.9871794871794</v>
      </c>
      <c r="C691">
        <v>333084</v>
      </c>
      <c r="D691">
        <v>6.7915468147186395E-2</v>
      </c>
      <c r="E691">
        <v>0.174860940013394</v>
      </c>
      <c r="F691">
        <v>0.17660954941352799</v>
      </c>
      <c r="G691" s="1">
        <v>2.8091478238012602E-7</v>
      </c>
      <c r="H691">
        <v>0.174999741720511</v>
      </c>
      <c r="I691" s="1">
        <v>6.6616874769415E-6</v>
      </c>
      <c r="J691">
        <v>12047566600</v>
      </c>
      <c r="K691">
        <v>500000</v>
      </c>
      <c r="L691">
        <v>6542068299</v>
      </c>
      <c r="M691">
        <v>0.15984320557495499</v>
      </c>
      <c r="N691" s="1">
        <v>4.0445608290306999E-7</v>
      </c>
      <c r="O691">
        <v>0.18050640211497099</v>
      </c>
      <c r="P691" s="1">
        <v>9.2419229385617205E-6</v>
      </c>
    </row>
    <row r="692" spans="1:16" x14ac:dyDescent="0.25">
      <c r="A692">
        <v>6.4000000000000001E-2</v>
      </c>
      <c r="B692">
        <v>19.9871794871794</v>
      </c>
      <c r="C692">
        <v>333084</v>
      </c>
      <c r="D692">
        <v>6.7915468147186395E-2</v>
      </c>
      <c r="E692">
        <v>0.174860940013394</v>
      </c>
      <c r="F692">
        <v>0.17660954941352799</v>
      </c>
      <c r="G692" s="1">
        <v>2.8091478238012602E-7</v>
      </c>
      <c r="H692">
        <v>0.174999741720511</v>
      </c>
      <c r="I692" s="1">
        <v>6.6616874769415E-6</v>
      </c>
      <c r="J692">
        <v>11964084700</v>
      </c>
      <c r="K692">
        <v>500000</v>
      </c>
      <c r="L692">
        <v>6542068299</v>
      </c>
      <c r="M692">
        <v>0.15984320557495499</v>
      </c>
      <c r="N692" s="1">
        <v>4.0445608290306999E-7</v>
      </c>
      <c r="O692">
        <v>0.18050640211497099</v>
      </c>
      <c r="P692" s="1">
        <v>9.2419229385617205E-6</v>
      </c>
    </row>
    <row r="693" spans="1:16" x14ac:dyDescent="0.25">
      <c r="A693">
        <v>3.2000000000000001E-2</v>
      </c>
      <c r="B693">
        <v>19.9871794871794</v>
      </c>
      <c r="C693">
        <v>132923</v>
      </c>
      <c r="D693">
        <v>5.73872983031323E-2</v>
      </c>
      <c r="E693">
        <v>0.174799292993362</v>
      </c>
      <c r="F693">
        <v>0.17654728592329599</v>
      </c>
      <c r="G693" s="1">
        <v>2.8064241686109801E-7</v>
      </c>
      <c r="H693">
        <v>0.17499973545070899</v>
      </c>
      <c r="I693" s="1">
        <v>6.6660839910856999E-6</v>
      </c>
      <c r="J693">
        <v>4759062601</v>
      </c>
      <c r="K693">
        <v>500000</v>
      </c>
      <c r="L693">
        <v>6542068299</v>
      </c>
      <c r="M693">
        <v>0.15984320557495499</v>
      </c>
      <c r="N693" s="1">
        <v>4.0445608290306999E-7</v>
      </c>
      <c r="O693">
        <v>0.18050640211497099</v>
      </c>
      <c r="P693" s="1">
        <v>9.2419229385617205E-6</v>
      </c>
    </row>
    <row r="694" spans="1:16" x14ac:dyDescent="0.25">
      <c r="A694">
        <v>1.6E-2</v>
      </c>
      <c r="B694">
        <v>19.9871794871794</v>
      </c>
      <c r="C694">
        <v>132923</v>
      </c>
      <c r="D694">
        <v>5.73872983031323E-2</v>
      </c>
      <c r="E694">
        <v>0.174799292993362</v>
      </c>
      <c r="F694">
        <v>0.17654728592329599</v>
      </c>
      <c r="G694" s="1">
        <v>2.8064241686109801E-7</v>
      </c>
      <c r="H694">
        <v>0.17499973545070899</v>
      </c>
      <c r="I694" s="1">
        <v>6.6660839910856999E-6</v>
      </c>
      <c r="J694">
        <v>4790410600</v>
      </c>
      <c r="K694">
        <v>500000</v>
      </c>
      <c r="L694">
        <v>6542068299</v>
      </c>
      <c r="M694">
        <v>0.15984320557495499</v>
      </c>
      <c r="N694" s="1">
        <v>4.0445608290306999E-7</v>
      </c>
      <c r="O694">
        <v>0.18050640211497099</v>
      </c>
      <c r="P694" s="1">
        <v>9.2419229385617205E-6</v>
      </c>
    </row>
    <row r="695" spans="1:16" x14ac:dyDescent="0.25">
      <c r="A695">
        <v>8.0000000000000002E-3</v>
      </c>
      <c r="B695">
        <v>19.9871794871794</v>
      </c>
      <c r="C695">
        <v>415428</v>
      </c>
      <c r="D695">
        <v>6.7382595310143303E-2</v>
      </c>
      <c r="E695">
        <v>0.17477678100564201</v>
      </c>
      <c r="F695">
        <v>0.17652454881569801</v>
      </c>
      <c r="G695" s="1">
        <v>2.8069574559141899E-7</v>
      </c>
      <c r="H695">
        <v>0.17499974138194699</v>
      </c>
      <c r="I695" s="1">
        <v>6.6634525693433804E-6</v>
      </c>
      <c r="J695">
        <v>14866923001</v>
      </c>
      <c r="K695">
        <v>500000</v>
      </c>
      <c r="L695">
        <v>6542068299</v>
      </c>
      <c r="M695">
        <v>0.15984320557495499</v>
      </c>
      <c r="N695" s="1">
        <v>4.0445608290306999E-7</v>
      </c>
      <c r="O695">
        <v>0.18050640211497099</v>
      </c>
      <c r="P695" s="1">
        <v>9.2419229385617205E-6</v>
      </c>
    </row>
    <row r="696" spans="1:16" x14ac:dyDescent="0.25">
      <c r="A696">
        <v>4.0000000000000001E-3</v>
      </c>
      <c r="B696">
        <v>19.9871794871794</v>
      </c>
      <c r="C696">
        <v>269670</v>
      </c>
      <c r="D696">
        <v>6.7845994899394205E-2</v>
      </c>
      <c r="E696">
        <v>0.17479860392993499</v>
      </c>
      <c r="F696">
        <v>0.176546589969234</v>
      </c>
      <c r="G696" s="1">
        <v>2.80769840044214E-7</v>
      </c>
      <c r="H696">
        <v>0.174999730501954</v>
      </c>
      <c r="I696" s="1">
        <v>6.66287363499256E-6</v>
      </c>
      <c r="J696">
        <v>9693225400</v>
      </c>
      <c r="K696">
        <v>500000</v>
      </c>
      <c r="L696">
        <v>6542068299</v>
      </c>
      <c r="M696">
        <v>0.15984320557495499</v>
      </c>
      <c r="N696" s="1">
        <v>4.0445608290306999E-7</v>
      </c>
      <c r="O696">
        <v>0.18050640211497099</v>
      </c>
      <c r="P696" s="1">
        <v>9.2419229385617205E-6</v>
      </c>
    </row>
    <row r="697" spans="1:16" x14ac:dyDescent="0.25">
      <c r="A697">
        <v>2E-3</v>
      </c>
      <c r="B697">
        <v>19.9871794871794</v>
      </c>
      <c r="C697">
        <v>341373</v>
      </c>
      <c r="D697">
        <v>6.9264295601334999E-2</v>
      </c>
      <c r="E697">
        <v>0.174806673929426</v>
      </c>
      <c r="F697">
        <v>0.17655474066872001</v>
      </c>
      <c r="G697" s="1">
        <v>2.8068915611245597E-7</v>
      </c>
      <c r="H697">
        <v>0.174999735254179</v>
      </c>
      <c r="I697" s="1">
        <v>6.6625491332975504E-6</v>
      </c>
      <c r="J697">
        <v>12316021900</v>
      </c>
      <c r="K697">
        <v>500000</v>
      </c>
      <c r="L697">
        <v>6542068299</v>
      </c>
      <c r="M697">
        <v>0.15984320557495499</v>
      </c>
      <c r="N697" s="1">
        <v>4.0445608290306999E-7</v>
      </c>
      <c r="O697">
        <v>0.18050640211497099</v>
      </c>
      <c r="P697" s="1">
        <v>9.2419229385617205E-6</v>
      </c>
    </row>
    <row r="698" spans="1:16" x14ac:dyDescent="0.25">
      <c r="A698">
        <v>1E-3</v>
      </c>
      <c r="B698">
        <v>19.9871794871794</v>
      </c>
      <c r="C698">
        <v>358816</v>
      </c>
      <c r="D698">
        <v>6.9436318771982197E-2</v>
      </c>
      <c r="E698">
        <v>0.17478865182220299</v>
      </c>
      <c r="F698">
        <v>0.17653653834042499</v>
      </c>
      <c r="G698" s="1">
        <v>2.8080652619832899E-7</v>
      </c>
      <c r="H698">
        <v>0.174999742749406</v>
      </c>
      <c r="I698" s="1">
        <v>6.6638837667112998E-6</v>
      </c>
      <c r="J698">
        <v>12966500900</v>
      </c>
      <c r="K698">
        <v>500000</v>
      </c>
      <c r="L698">
        <v>6542068299</v>
      </c>
      <c r="M698">
        <v>0.15984320557495499</v>
      </c>
      <c r="N698" s="1">
        <v>4.0445608290306999E-7</v>
      </c>
      <c r="O698">
        <v>0.18050640211497099</v>
      </c>
      <c r="P698" s="1">
        <v>9.2419229385617205E-6</v>
      </c>
    </row>
    <row r="699" spans="1:16" x14ac:dyDescent="0.25">
      <c r="A699" s="1">
        <v>5.0000000000000001E-4</v>
      </c>
      <c r="B699">
        <v>19.9871794871794</v>
      </c>
      <c r="C699">
        <v>368108</v>
      </c>
      <c r="D699">
        <v>6.63474541489492E-2</v>
      </c>
      <c r="E699">
        <v>0.174775686222016</v>
      </c>
      <c r="F699">
        <v>0.17652344308423601</v>
      </c>
      <c r="G699" s="1">
        <v>2.8069305518796299E-7</v>
      </c>
      <c r="H699">
        <v>0.17499973527871099</v>
      </c>
      <c r="I699" s="1">
        <v>6.6629967610028799E-6</v>
      </c>
      <c r="J699">
        <v>13262403000</v>
      </c>
      <c r="K699">
        <v>500000</v>
      </c>
      <c r="L699">
        <v>6542068299</v>
      </c>
      <c r="M699">
        <v>0.15984320557495499</v>
      </c>
      <c r="N699" s="1">
        <v>4.0445608290306999E-7</v>
      </c>
      <c r="O699">
        <v>0.18050640211497099</v>
      </c>
      <c r="P699" s="1">
        <v>9.2419229385617205E-6</v>
      </c>
    </row>
    <row r="700" spans="1:16" x14ac:dyDescent="0.25">
      <c r="A700" s="1">
        <v>2.5000000000000001E-4</v>
      </c>
      <c r="B700">
        <v>19.9871794871794</v>
      </c>
      <c r="C700">
        <v>362187</v>
      </c>
      <c r="D700">
        <v>6.2967976969824105E-2</v>
      </c>
      <c r="E700">
        <v>0.17479127901440999</v>
      </c>
      <c r="F700">
        <v>0.17653919180455399</v>
      </c>
      <c r="G700" s="1">
        <v>2.8067005677923E-7</v>
      </c>
      <c r="H700">
        <v>0.17499974075299399</v>
      </c>
      <c r="I700" s="1">
        <v>6.6647370964967601E-6</v>
      </c>
      <c r="J700">
        <v>13003879000</v>
      </c>
      <c r="K700">
        <v>500000</v>
      </c>
      <c r="L700">
        <v>6542068299</v>
      </c>
      <c r="M700">
        <v>0.15984320557495499</v>
      </c>
      <c r="N700" s="1">
        <v>4.0445608290306999E-7</v>
      </c>
      <c r="O700">
        <v>0.18050640211497099</v>
      </c>
      <c r="P700" s="1">
        <v>9.2419229385617205E-6</v>
      </c>
    </row>
    <row r="701" spans="1:16" x14ac:dyDescent="0.25">
      <c r="A701" s="1">
        <v>1.25E-4</v>
      </c>
      <c r="B701">
        <v>19.9871794871794</v>
      </c>
      <c r="C701">
        <v>372802</v>
      </c>
      <c r="D701">
        <v>6.8165260043606901E-2</v>
      </c>
      <c r="E701">
        <v>0.174798799832458</v>
      </c>
      <c r="F701">
        <v>0.17654678783078201</v>
      </c>
      <c r="G701" s="1">
        <v>2.80746287106836E-7</v>
      </c>
      <c r="H701">
        <v>0.17499973769266799</v>
      </c>
      <c r="I701" s="1">
        <v>6.66291417702245E-6</v>
      </c>
      <c r="J701">
        <v>13445780299</v>
      </c>
      <c r="K701">
        <v>500000</v>
      </c>
      <c r="L701">
        <v>6542068299</v>
      </c>
      <c r="M701">
        <v>0.15984320557495499</v>
      </c>
      <c r="N701" s="1">
        <v>4.0445608290306999E-7</v>
      </c>
      <c r="O701">
        <v>0.18050640211497099</v>
      </c>
      <c r="P701" s="1">
        <v>9.2419229385617205E-6</v>
      </c>
    </row>
    <row r="702" spans="1:16" x14ac:dyDescent="0.25">
      <c r="A702" s="1">
        <v>6.2500000000000001E-5</v>
      </c>
      <c r="B702">
        <v>19.9871794871794</v>
      </c>
      <c r="C702">
        <v>210637</v>
      </c>
      <c r="D702">
        <v>7.0945828549837497E-2</v>
      </c>
      <c r="E702">
        <v>0.17479502491583601</v>
      </c>
      <c r="F702">
        <v>0.17654297516499501</v>
      </c>
      <c r="G702" s="1">
        <v>2.8077046732022302E-7</v>
      </c>
      <c r="H702">
        <v>0.17499973265788199</v>
      </c>
      <c r="I702" s="1">
        <v>6.6659830678535897E-6</v>
      </c>
      <c r="J702">
        <v>7575763800</v>
      </c>
      <c r="K702">
        <v>500000</v>
      </c>
      <c r="L702">
        <v>6542068299</v>
      </c>
      <c r="M702">
        <v>0.15984320557495499</v>
      </c>
      <c r="N702" s="1">
        <v>4.0445608290306999E-7</v>
      </c>
      <c r="O702">
        <v>0.18050640211497099</v>
      </c>
      <c r="P702" s="1">
        <v>9.2419229385617205E-6</v>
      </c>
    </row>
    <row r="703" spans="1:16" x14ac:dyDescent="0.25">
      <c r="A703" s="1">
        <v>3.1250000000000001E-5</v>
      </c>
      <c r="B703">
        <v>19.9871794871794</v>
      </c>
      <c r="C703">
        <v>303920</v>
      </c>
      <c r="D703">
        <v>6.9077275246968606E-2</v>
      </c>
      <c r="E703">
        <v>0.17488529999804001</v>
      </c>
      <c r="F703">
        <v>0.17663415299802099</v>
      </c>
      <c r="G703" s="1">
        <v>2.80707865674134E-7</v>
      </c>
      <c r="H703">
        <v>0.174999741825071</v>
      </c>
      <c r="I703" s="1">
        <v>6.6603623206269199E-6</v>
      </c>
      <c r="J703">
        <v>10888328000</v>
      </c>
      <c r="K703">
        <v>500000</v>
      </c>
      <c r="L703">
        <v>6542068299</v>
      </c>
      <c r="M703">
        <v>0.15984320557495499</v>
      </c>
      <c r="N703" s="1">
        <v>4.0445608290306999E-7</v>
      </c>
      <c r="O703">
        <v>0.18050640211497099</v>
      </c>
      <c r="P703" s="1">
        <v>9.2419229385617205E-6</v>
      </c>
    </row>
    <row r="704" spans="1:16" x14ac:dyDescent="0.25">
      <c r="A704" s="1">
        <v>1.5625E-5</v>
      </c>
      <c r="B704">
        <v>19.9871794871794</v>
      </c>
      <c r="C704">
        <v>405983</v>
      </c>
      <c r="D704">
        <v>6.65952815624202E-2</v>
      </c>
      <c r="E704">
        <v>0.174818400648976</v>
      </c>
      <c r="F704">
        <v>0.17656658465546499</v>
      </c>
      <c r="G704" s="1">
        <v>2.8090035281147502E-7</v>
      </c>
      <c r="H704">
        <v>0.17499974088391901</v>
      </c>
      <c r="I704" s="1">
        <v>6.6639098108951602E-6</v>
      </c>
      <c r="J704">
        <v>14643776501</v>
      </c>
      <c r="K704">
        <v>500000</v>
      </c>
      <c r="L704">
        <v>6542068299</v>
      </c>
      <c r="M704">
        <v>0.15984320557495499</v>
      </c>
      <c r="N704" s="1">
        <v>4.0445608290306999E-7</v>
      </c>
      <c r="O704">
        <v>0.18050640211497099</v>
      </c>
      <c r="P704" s="1">
        <v>9.2419229385617205E-6</v>
      </c>
    </row>
    <row r="705" spans="1:16" x14ac:dyDescent="0.25">
      <c r="A705" t="s">
        <v>0</v>
      </c>
      <c r="B705">
        <v>20.499999999999901</v>
      </c>
      <c r="C705">
        <v>500000</v>
      </c>
      <c r="D705">
        <v>6.3196199890681495E-2</v>
      </c>
      <c r="E705">
        <v>6.3261485283476707E-2</v>
      </c>
      <c r="F705">
        <v>6.3894100136311499E-2</v>
      </c>
      <c r="G705" s="1">
        <v>1.03601882378567E-7</v>
      </c>
      <c r="H705">
        <v>0.18106042225570701</v>
      </c>
      <c r="I705" s="1">
        <v>1.3728323872749099E-6</v>
      </c>
      <c r="J705">
        <v>6567169501</v>
      </c>
    </row>
    <row r="706" spans="1:16" x14ac:dyDescent="0.25">
      <c r="A706">
        <v>1.024</v>
      </c>
      <c r="B706">
        <v>20.499999999999901</v>
      </c>
      <c r="C706">
        <v>492113</v>
      </c>
      <c r="D706">
        <v>6.5933994612587296E-2</v>
      </c>
      <c r="E706">
        <v>0.174799374851203</v>
      </c>
      <c r="F706">
        <v>0.17654736859971501</v>
      </c>
      <c r="G706" s="1">
        <v>2.7373764976967799E-7</v>
      </c>
      <c r="H706">
        <v>0.17499974847223701</v>
      </c>
      <c r="I706" s="1">
        <v>6.6660275306520196E-6</v>
      </c>
      <c r="J706">
        <v>17449613100</v>
      </c>
      <c r="K706">
        <v>500000</v>
      </c>
      <c r="L706">
        <v>6567169501</v>
      </c>
      <c r="M706">
        <v>6.3261485283476707E-2</v>
      </c>
      <c r="N706" s="1">
        <v>1.03601882378567E-7</v>
      </c>
      <c r="O706">
        <v>0.18106042225570701</v>
      </c>
      <c r="P706" s="1">
        <v>1.3728323872749099E-6</v>
      </c>
    </row>
    <row r="707" spans="1:16" x14ac:dyDescent="0.25">
      <c r="A707">
        <v>0.51200000000000001</v>
      </c>
      <c r="B707">
        <v>20.499999999999901</v>
      </c>
      <c r="C707">
        <v>492113</v>
      </c>
      <c r="D707">
        <v>6.5933994612587296E-2</v>
      </c>
      <c r="E707">
        <v>0.174799374851203</v>
      </c>
      <c r="F707">
        <v>0.17654736859971501</v>
      </c>
      <c r="G707" s="1">
        <v>2.7373764976967799E-7</v>
      </c>
      <c r="H707">
        <v>0.17499974847223701</v>
      </c>
      <c r="I707" s="1">
        <v>6.6660275306520196E-6</v>
      </c>
      <c r="J707">
        <v>17481104300</v>
      </c>
      <c r="K707">
        <v>500000</v>
      </c>
      <c r="L707">
        <v>6567169501</v>
      </c>
      <c r="M707">
        <v>6.3261485283476707E-2</v>
      </c>
      <c r="N707" s="1">
        <v>1.03601882378567E-7</v>
      </c>
      <c r="O707">
        <v>0.18106042225570701</v>
      </c>
      <c r="P707" s="1">
        <v>1.3728323872749099E-6</v>
      </c>
    </row>
    <row r="708" spans="1:16" x14ac:dyDescent="0.25">
      <c r="A708">
        <v>0.25600000000000001</v>
      </c>
      <c r="B708">
        <v>20.499999999999901</v>
      </c>
      <c r="C708">
        <v>492113</v>
      </c>
      <c r="D708">
        <v>6.5933994612587296E-2</v>
      </c>
      <c r="E708">
        <v>0.174799374851203</v>
      </c>
      <c r="F708">
        <v>0.17654736859971501</v>
      </c>
      <c r="G708" s="1">
        <v>2.7373764976967799E-7</v>
      </c>
      <c r="H708">
        <v>0.17499974847223701</v>
      </c>
      <c r="I708" s="1">
        <v>6.6660275306520196E-6</v>
      </c>
      <c r="J708">
        <v>17443480200</v>
      </c>
      <c r="K708">
        <v>500000</v>
      </c>
      <c r="L708">
        <v>6567169501</v>
      </c>
      <c r="M708">
        <v>6.3261485283476707E-2</v>
      </c>
      <c r="N708" s="1">
        <v>1.03601882378567E-7</v>
      </c>
      <c r="O708">
        <v>0.18106042225570701</v>
      </c>
      <c r="P708" s="1">
        <v>1.3728323872749099E-6</v>
      </c>
    </row>
    <row r="709" spans="1:16" x14ac:dyDescent="0.25">
      <c r="A709">
        <v>0.128</v>
      </c>
      <c r="B709">
        <v>20.499999999999901</v>
      </c>
      <c r="C709">
        <v>492113</v>
      </c>
      <c r="D709">
        <v>6.5933994612587296E-2</v>
      </c>
      <c r="E709">
        <v>0.174799374851203</v>
      </c>
      <c r="F709">
        <v>0.17654736859971501</v>
      </c>
      <c r="G709" s="1">
        <v>2.7373764976967799E-7</v>
      </c>
      <c r="H709">
        <v>0.17499974847223701</v>
      </c>
      <c r="I709" s="1">
        <v>6.6660275306520196E-6</v>
      </c>
      <c r="J709">
        <v>17511440299</v>
      </c>
      <c r="K709">
        <v>500000</v>
      </c>
      <c r="L709">
        <v>6567169501</v>
      </c>
      <c r="M709">
        <v>6.3261485283476707E-2</v>
      </c>
      <c r="N709" s="1">
        <v>1.03601882378567E-7</v>
      </c>
      <c r="O709">
        <v>0.18106042225570701</v>
      </c>
      <c r="P709" s="1">
        <v>1.3728323872749099E-6</v>
      </c>
    </row>
    <row r="710" spans="1:16" x14ac:dyDescent="0.25">
      <c r="A710">
        <v>6.4000000000000001E-2</v>
      </c>
      <c r="B710">
        <v>20.499999999999901</v>
      </c>
      <c r="C710">
        <v>492113</v>
      </c>
      <c r="D710">
        <v>6.5933994612587296E-2</v>
      </c>
      <c r="E710">
        <v>0.174799374851203</v>
      </c>
      <c r="F710">
        <v>0.17654736859971501</v>
      </c>
      <c r="G710" s="1">
        <v>2.7373764976967799E-7</v>
      </c>
      <c r="H710">
        <v>0.17499974847223701</v>
      </c>
      <c r="I710" s="1">
        <v>6.6660275306520196E-6</v>
      </c>
      <c r="J710">
        <v>17441318300</v>
      </c>
      <c r="K710">
        <v>500000</v>
      </c>
      <c r="L710">
        <v>6567169501</v>
      </c>
      <c r="M710">
        <v>6.3261485283476707E-2</v>
      </c>
      <c r="N710" s="1">
        <v>1.03601882378567E-7</v>
      </c>
      <c r="O710">
        <v>0.18106042225570701</v>
      </c>
      <c r="P710" s="1">
        <v>1.3728323872749099E-6</v>
      </c>
    </row>
    <row r="711" spans="1:16" x14ac:dyDescent="0.25">
      <c r="A711">
        <v>3.2000000000000001E-2</v>
      </c>
      <c r="B711">
        <v>20.499999999999901</v>
      </c>
      <c r="C711">
        <v>322484</v>
      </c>
      <c r="D711">
        <v>7.0194771972409295E-2</v>
      </c>
      <c r="E711">
        <v>0.17480537223260401</v>
      </c>
      <c r="F711">
        <v>0.17655342595493001</v>
      </c>
      <c r="G711" s="1">
        <v>2.7369616539818498E-7</v>
      </c>
      <c r="H711">
        <v>0.17499974911731001</v>
      </c>
      <c r="I711" s="1">
        <v>6.6620240118369404E-6</v>
      </c>
      <c r="J711">
        <v>11624716201</v>
      </c>
      <c r="K711">
        <v>500000</v>
      </c>
      <c r="L711">
        <v>6567169501</v>
      </c>
      <c r="M711">
        <v>6.3261485283476707E-2</v>
      </c>
      <c r="N711" s="1">
        <v>1.03601882378567E-7</v>
      </c>
      <c r="O711">
        <v>0.18106042225570701</v>
      </c>
      <c r="P711" s="1">
        <v>1.3728323872749099E-6</v>
      </c>
    </row>
    <row r="712" spans="1:16" x14ac:dyDescent="0.25">
      <c r="A712">
        <v>1.6E-2</v>
      </c>
      <c r="B712">
        <v>20.499999999999901</v>
      </c>
      <c r="C712">
        <v>322484</v>
      </c>
      <c r="D712">
        <v>7.0194771972409295E-2</v>
      </c>
      <c r="E712">
        <v>0.17480537223260401</v>
      </c>
      <c r="F712">
        <v>0.17655342595493001</v>
      </c>
      <c r="G712" s="1">
        <v>2.7369616539818498E-7</v>
      </c>
      <c r="H712">
        <v>0.17499974911731001</v>
      </c>
      <c r="I712" s="1">
        <v>6.6620240118369404E-6</v>
      </c>
      <c r="J712">
        <v>11580914499</v>
      </c>
      <c r="K712">
        <v>500000</v>
      </c>
      <c r="L712">
        <v>6567169501</v>
      </c>
      <c r="M712">
        <v>6.3261485283476707E-2</v>
      </c>
      <c r="N712" s="1">
        <v>1.03601882378567E-7</v>
      </c>
      <c r="O712">
        <v>0.18106042225570701</v>
      </c>
      <c r="P712" s="1">
        <v>1.3728323872749099E-6</v>
      </c>
    </row>
    <row r="713" spans="1:16" x14ac:dyDescent="0.25">
      <c r="A713">
        <v>8.0000000000000002E-3</v>
      </c>
      <c r="B713">
        <v>20.499999999999901</v>
      </c>
      <c r="C713">
        <v>363880</v>
      </c>
      <c r="D713">
        <v>7.1055202971359893E-2</v>
      </c>
      <c r="E713">
        <v>0.17482620535430801</v>
      </c>
      <c r="F713">
        <v>0.17657446740785099</v>
      </c>
      <c r="G713" s="1">
        <v>2.7368973948282902E-7</v>
      </c>
      <c r="H713">
        <v>0.174999754981842</v>
      </c>
      <c r="I713" s="1">
        <v>6.6660118230622802E-6</v>
      </c>
      <c r="J713">
        <v>13072660100</v>
      </c>
      <c r="K713">
        <v>500000</v>
      </c>
      <c r="L713">
        <v>6567169501</v>
      </c>
      <c r="M713">
        <v>6.3261485283476707E-2</v>
      </c>
      <c r="N713" s="1">
        <v>1.03601882378567E-7</v>
      </c>
      <c r="O713">
        <v>0.18106042225570701</v>
      </c>
      <c r="P713" s="1">
        <v>1.3728323872749099E-6</v>
      </c>
    </row>
    <row r="714" spans="1:16" x14ac:dyDescent="0.25">
      <c r="A714">
        <v>4.0000000000000001E-3</v>
      </c>
      <c r="B714">
        <v>20.499999999999901</v>
      </c>
      <c r="C714">
        <v>391038</v>
      </c>
      <c r="D714">
        <v>6.8731684684877697E-2</v>
      </c>
      <c r="E714">
        <v>0.17482139365316601</v>
      </c>
      <c r="F714">
        <v>0.176569607589697</v>
      </c>
      <c r="G714" s="1">
        <v>2.7374156091885997E-7</v>
      </c>
      <c r="H714">
        <v>0.17499974295735299</v>
      </c>
      <c r="I714" s="1">
        <v>6.6649849369913099E-6</v>
      </c>
      <c r="J714">
        <v>14043895300</v>
      </c>
      <c r="K714">
        <v>500000</v>
      </c>
      <c r="L714">
        <v>6567169501</v>
      </c>
      <c r="M714">
        <v>6.3261485283476707E-2</v>
      </c>
      <c r="N714" s="1">
        <v>1.03601882378567E-7</v>
      </c>
      <c r="O714">
        <v>0.18106042225570701</v>
      </c>
      <c r="P714" s="1">
        <v>1.3728323872749099E-6</v>
      </c>
    </row>
    <row r="715" spans="1:16" x14ac:dyDescent="0.25">
      <c r="A715">
        <v>2E-3</v>
      </c>
      <c r="B715">
        <v>20.499999999999901</v>
      </c>
      <c r="C715">
        <v>178992</v>
      </c>
      <c r="D715">
        <v>7.1437017251937199E-2</v>
      </c>
      <c r="E715">
        <v>0.17478584284356</v>
      </c>
      <c r="F715">
        <v>0.176533701271995</v>
      </c>
      <c r="G715" s="1">
        <v>2.7381964640138502E-7</v>
      </c>
      <c r="H715">
        <v>0.174999750152211</v>
      </c>
      <c r="I715" s="1">
        <v>6.6657923027228698E-6</v>
      </c>
      <c r="J715">
        <v>6435232201</v>
      </c>
      <c r="K715">
        <v>500000</v>
      </c>
      <c r="L715">
        <v>6567169501</v>
      </c>
      <c r="M715">
        <v>6.3261485283476707E-2</v>
      </c>
      <c r="N715" s="1">
        <v>1.03601882378567E-7</v>
      </c>
      <c r="O715">
        <v>0.18106042225570701</v>
      </c>
      <c r="P715" s="1">
        <v>1.3728323872749099E-6</v>
      </c>
    </row>
    <row r="716" spans="1:16" x14ac:dyDescent="0.25">
      <c r="A716">
        <v>1E-3</v>
      </c>
      <c r="B716">
        <v>20.499999999999901</v>
      </c>
      <c r="C716">
        <v>128050</v>
      </c>
      <c r="D716">
        <v>7.0309058401555505E-2</v>
      </c>
      <c r="E716">
        <v>0.17483688828365199</v>
      </c>
      <c r="F716">
        <v>0.17658525716648801</v>
      </c>
      <c r="G716" s="1">
        <v>2.7399553292895002E-7</v>
      </c>
      <c r="H716">
        <v>0.17499974623683201</v>
      </c>
      <c r="I716" s="1">
        <v>6.6635319688305901E-6</v>
      </c>
      <c r="J716">
        <v>4607418200</v>
      </c>
      <c r="K716">
        <v>500000</v>
      </c>
      <c r="L716">
        <v>6567169501</v>
      </c>
      <c r="M716">
        <v>6.3261485283476707E-2</v>
      </c>
      <c r="N716" s="1">
        <v>1.03601882378567E-7</v>
      </c>
      <c r="O716">
        <v>0.18106042225570701</v>
      </c>
      <c r="P716" s="1">
        <v>1.3728323872749099E-6</v>
      </c>
    </row>
    <row r="717" spans="1:16" x14ac:dyDescent="0.25">
      <c r="A717" s="1">
        <v>5.0000000000000001E-4</v>
      </c>
      <c r="B717">
        <v>20.499999999999901</v>
      </c>
      <c r="C717">
        <v>393628</v>
      </c>
      <c r="D717">
        <v>6.5605647994382496E-2</v>
      </c>
      <c r="E717">
        <v>0.174826144698569</v>
      </c>
      <c r="F717">
        <v>0.176574406145555</v>
      </c>
      <c r="G717" s="1">
        <v>2.73789177829275E-7</v>
      </c>
      <c r="H717">
        <v>0.17499975361438799</v>
      </c>
      <c r="I717" s="1">
        <v>6.6648953512618502E-6</v>
      </c>
      <c r="J717">
        <v>14219852301</v>
      </c>
      <c r="K717">
        <v>500000</v>
      </c>
      <c r="L717">
        <v>6567169501</v>
      </c>
      <c r="M717">
        <v>6.3261485283476707E-2</v>
      </c>
      <c r="N717" s="1">
        <v>1.03601882378567E-7</v>
      </c>
      <c r="O717">
        <v>0.18106042225570701</v>
      </c>
      <c r="P717" s="1">
        <v>1.3728323872749099E-6</v>
      </c>
    </row>
    <row r="718" spans="1:16" x14ac:dyDescent="0.25">
      <c r="A718" s="1">
        <v>2.5000000000000001E-4</v>
      </c>
      <c r="B718">
        <v>20.499999999999901</v>
      </c>
      <c r="C718">
        <v>385342</v>
      </c>
      <c r="D718">
        <v>6.09671434585939E-2</v>
      </c>
      <c r="E718">
        <v>0.17481067357779101</v>
      </c>
      <c r="F718">
        <v>0.176558780313569</v>
      </c>
      <c r="G718" s="1">
        <v>2.7368703842123299E-7</v>
      </c>
      <c r="H718">
        <v>0.17499974481622799</v>
      </c>
      <c r="I718" s="1">
        <v>6.6647447493246799E-6</v>
      </c>
      <c r="J718">
        <v>13790932000</v>
      </c>
      <c r="K718">
        <v>500000</v>
      </c>
      <c r="L718">
        <v>6567169501</v>
      </c>
      <c r="M718">
        <v>6.3261485283476707E-2</v>
      </c>
      <c r="N718" s="1">
        <v>1.03601882378567E-7</v>
      </c>
      <c r="O718">
        <v>0.18106042225570701</v>
      </c>
      <c r="P718" s="1">
        <v>1.3728323872749099E-6</v>
      </c>
    </row>
    <row r="719" spans="1:16" x14ac:dyDescent="0.25">
      <c r="A719" s="1">
        <v>1.25E-4</v>
      </c>
      <c r="B719">
        <v>20.499999999999901</v>
      </c>
      <c r="C719">
        <v>384871</v>
      </c>
      <c r="D719">
        <v>6.8810627489580195E-2</v>
      </c>
      <c r="E719">
        <v>0.17481718668670801</v>
      </c>
      <c r="F719">
        <v>0.176565358553575</v>
      </c>
      <c r="G719" s="1">
        <v>2.7401795416048802E-7</v>
      </c>
      <c r="H719">
        <v>0.174999753773904</v>
      </c>
      <c r="I719" s="1">
        <v>6.6643113924222304E-6</v>
      </c>
      <c r="J719">
        <v>13824239600</v>
      </c>
      <c r="K719">
        <v>500000</v>
      </c>
      <c r="L719">
        <v>6567169501</v>
      </c>
      <c r="M719">
        <v>6.3261485283476707E-2</v>
      </c>
      <c r="N719" s="1">
        <v>1.03601882378567E-7</v>
      </c>
      <c r="O719">
        <v>0.18106042225570701</v>
      </c>
      <c r="P719" s="1">
        <v>1.3728323872749099E-6</v>
      </c>
    </row>
    <row r="720" spans="1:16" x14ac:dyDescent="0.25">
      <c r="A720" s="1">
        <v>6.2500000000000001E-5</v>
      </c>
      <c r="B720">
        <v>20.499999999999901</v>
      </c>
      <c r="C720">
        <v>422748</v>
      </c>
      <c r="D720">
        <v>6.7652098991774295E-2</v>
      </c>
      <c r="E720">
        <v>0.17481522150236001</v>
      </c>
      <c r="F720">
        <v>0.17656337371738401</v>
      </c>
      <c r="G720" s="1">
        <v>2.7373709104994101E-7</v>
      </c>
      <c r="H720">
        <v>0.17499974539687299</v>
      </c>
      <c r="I720" s="1">
        <v>6.6621488643767098E-6</v>
      </c>
      <c r="J720">
        <v>15305911100</v>
      </c>
      <c r="K720">
        <v>500000</v>
      </c>
      <c r="L720">
        <v>6567169501</v>
      </c>
      <c r="M720">
        <v>6.3261485283476707E-2</v>
      </c>
      <c r="N720" s="1">
        <v>1.03601882378567E-7</v>
      </c>
      <c r="O720">
        <v>0.18106042225570701</v>
      </c>
      <c r="P720" s="1">
        <v>1.3728323872749099E-6</v>
      </c>
    </row>
    <row r="721" spans="1:16" x14ac:dyDescent="0.25">
      <c r="A721" s="1">
        <v>3.1250000000000001E-5</v>
      </c>
      <c r="B721">
        <v>20.499999999999901</v>
      </c>
      <c r="C721">
        <v>388997</v>
      </c>
      <c r="D721">
        <v>6.6608205286163805E-2</v>
      </c>
      <c r="E721">
        <v>0.174801050952199</v>
      </c>
      <c r="F721">
        <v>0.176549061461721</v>
      </c>
      <c r="G721" s="1">
        <v>2.7378598249638799E-7</v>
      </c>
      <c r="H721">
        <v>0.17499974695206999</v>
      </c>
      <c r="I721" s="1">
        <v>6.66401185910047E-6</v>
      </c>
      <c r="J721">
        <v>14315635300</v>
      </c>
      <c r="K721">
        <v>500000</v>
      </c>
      <c r="L721">
        <v>6567169501</v>
      </c>
      <c r="M721">
        <v>6.3261485283476707E-2</v>
      </c>
      <c r="N721" s="1">
        <v>1.03601882378567E-7</v>
      </c>
      <c r="O721">
        <v>0.18106042225570701</v>
      </c>
      <c r="P721" s="1">
        <v>1.3728323872749099E-6</v>
      </c>
    </row>
    <row r="722" spans="1:16" x14ac:dyDescent="0.25">
      <c r="A722" s="1">
        <v>1.5625E-5</v>
      </c>
      <c r="B722">
        <v>20.499999999999901</v>
      </c>
      <c r="C722">
        <v>335368</v>
      </c>
      <c r="D722">
        <v>5.92896907638387E-2</v>
      </c>
      <c r="E722">
        <v>0.174814420415248</v>
      </c>
      <c r="F722">
        <v>0.17656256461940101</v>
      </c>
      <c r="G722" s="1">
        <v>2.73782800097599E-7</v>
      </c>
      <c r="H722">
        <v>0.174999742398041</v>
      </c>
      <c r="I722" s="1">
        <v>6.6631017486950301E-6</v>
      </c>
      <c r="J722">
        <v>12123183599</v>
      </c>
      <c r="K722">
        <v>500000</v>
      </c>
      <c r="L722">
        <v>6567169501</v>
      </c>
      <c r="M722">
        <v>6.3261485283476707E-2</v>
      </c>
      <c r="N722" s="1">
        <v>1.03601882378567E-7</v>
      </c>
      <c r="O722">
        <v>0.18106042225570701</v>
      </c>
      <c r="P722" s="1">
        <v>1.3728323872749099E-6</v>
      </c>
    </row>
  </sheetData>
  <dataConsolidate/>
  <mergeCells count="1">
    <mergeCell ref="K1:P1"/>
  </mergeCells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iterations_time_eps_0.01-refere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Krokant Black</cp:lastModifiedBy>
  <dcterms:created xsi:type="dcterms:W3CDTF">2022-08-05T15:33:22Z</dcterms:created>
  <dcterms:modified xsi:type="dcterms:W3CDTF">2022-08-08T13:06:10Z</dcterms:modified>
</cp:coreProperties>
</file>