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30" windowWidth="22995" windowHeight="9795" firstSheet="3" activeTab="3"/>
  </bookViews>
  <sheets>
    <sheet name="Assets" sheetId="2" state="hidden" r:id="rId1"/>
    <sheet name="Base" sheetId="1" state="hidden" r:id="rId2"/>
    <sheet name="Calcs" sheetId="4" state="hidden" r:id="rId3"/>
    <sheet name="Dashboards" sheetId="3" r:id="rId4"/>
  </sheets>
  <definedNames>
    <definedName name="SegmentaçãodeDados_Plan">#N/A</definedName>
    <definedName name="SegmentaçãodeDados_Subscription_Type">#N/A</definedName>
  </definedNames>
  <calcPr calcId="145621"/>
  <pivotCaches>
    <pivotCache cacheId="4" r:id="rId5"/>
    <pivotCache cacheId="27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P296" i="1" l="1"/>
  <c r="O296" i="1"/>
  <c r="N296" i="1"/>
  <c r="P295" i="1"/>
  <c r="O295" i="1"/>
  <c r="N295" i="1"/>
  <c r="P294" i="1"/>
  <c r="O294" i="1"/>
  <c r="N294" i="1"/>
  <c r="P293" i="1"/>
  <c r="O293" i="1"/>
  <c r="N293" i="1"/>
  <c r="P292" i="1"/>
  <c r="O292" i="1"/>
  <c r="N292" i="1"/>
  <c r="P291" i="1"/>
  <c r="O291" i="1"/>
  <c r="N291" i="1"/>
  <c r="P290" i="1"/>
  <c r="O290" i="1"/>
  <c r="N290" i="1"/>
  <c r="P289" i="1"/>
  <c r="O289" i="1"/>
  <c r="N289" i="1"/>
  <c r="P288" i="1"/>
  <c r="O288" i="1"/>
  <c r="N288" i="1"/>
  <c r="P287" i="1"/>
  <c r="O287" i="1"/>
  <c r="N287" i="1"/>
  <c r="P286" i="1"/>
  <c r="O286" i="1"/>
  <c r="N286" i="1"/>
  <c r="P285" i="1"/>
  <c r="O285" i="1"/>
  <c r="N285" i="1"/>
  <c r="P284" i="1"/>
  <c r="O284" i="1"/>
  <c r="N284" i="1"/>
  <c r="P283" i="1"/>
  <c r="O283" i="1"/>
  <c r="N283" i="1"/>
  <c r="P282" i="1"/>
  <c r="O282" i="1"/>
  <c r="N282" i="1"/>
  <c r="P281" i="1"/>
  <c r="O281" i="1"/>
  <c r="N281" i="1"/>
  <c r="P280" i="1"/>
  <c r="O280" i="1"/>
  <c r="N280" i="1"/>
  <c r="P279" i="1"/>
  <c r="O279" i="1"/>
  <c r="N279" i="1"/>
  <c r="P278" i="1"/>
  <c r="O278" i="1"/>
  <c r="N278" i="1"/>
  <c r="P277" i="1"/>
  <c r="O277" i="1"/>
  <c r="N277" i="1"/>
  <c r="P276" i="1"/>
  <c r="O276" i="1"/>
  <c r="N276" i="1"/>
  <c r="P275" i="1"/>
  <c r="O275" i="1"/>
  <c r="N275" i="1"/>
  <c r="P274" i="1"/>
  <c r="O274" i="1"/>
  <c r="N274" i="1"/>
  <c r="P273" i="1"/>
  <c r="O273" i="1"/>
  <c r="N273" i="1"/>
  <c r="P272" i="1"/>
  <c r="O272" i="1"/>
  <c r="N272" i="1"/>
  <c r="P271" i="1"/>
  <c r="O271" i="1"/>
  <c r="N271" i="1"/>
  <c r="P270" i="1"/>
  <c r="O270" i="1"/>
  <c r="N270" i="1"/>
  <c r="P269" i="1"/>
  <c r="O269" i="1"/>
  <c r="N269" i="1"/>
  <c r="P268" i="1"/>
  <c r="O268" i="1"/>
  <c r="N268" i="1"/>
  <c r="P267" i="1"/>
  <c r="O267" i="1"/>
  <c r="N267" i="1"/>
  <c r="P266" i="1"/>
  <c r="O266" i="1"/>
  <c r="N266" i="1"/>
  <c r="P265" i="1"/>
  <c r="O265" i="1"/>
  <c r="N265" i="1"/>
  <c r="P264" i="1"/>
  <c r="O264" i="1"/>
  <c r="N264" i="1"/>
  <c r="P263" i="1"/>
  <c r="O263" i="1"/>
  <c r="N263" i="1"/>
  <c r="P262" i="1"/>
  <c r="O262" i="1"/>
  <c r="N262" i="1"/>
  <c r="P261" i="1"/>
  <c r="O261" i="1"/>
  <c r="N261" i="1"/>
  <c r="P260" i="1"/>
  <c r="O260" i="1"/>
  <c r="N260" i="1"/>
  <c r="P259" i="1"/>
  <c r="O259" i="1"/>
  <c r="N259" i="1"/>
  <c r="P258" i="1"/>
  <c r="O258" i="1"/>
  <c r="N258" i="1"/>
  <c r="P257" i="1"/>
  <c r="O257" i="1"/>
  <c r="N257" i="1"/>
  <c r="P256" i="1"/>
  <c r="O256" i="1"/>
  <c r="N256" i="1"/>
  <c r="P255" i="1"/>
  <c r="O255" i="1"/>
  <c r="N255" i="1"/>
  <c r="P254" i="1"/>
  <c r="O254" i="1"/>
  <c r="N254" i="1"/>
  <c r="P253" i="1"/>
  <c r="O253" i="1"/>
  <c r="N253" i="1"/>
  <c r="P252" i="1"/>
  <c r="O252" i="1"/>
  <c r="N252" i="1"/>
  <c r="P251" i="1"/>
  <c r="O251" i="1"/>
  <c r="N251" i="1"/>
  <c r="P250" i="1"/>
  <c r="O250" i="1"/>
  <c r="N250" i="1"/>
  <c r="P249" i="1"/>
  <c r="O249" i="1"/>
  <c r="N249" i="1"/>
  <c r="P248" i="1"/>
  <c r="O248" i="1"/>
  <c r="N248" i="1"/>
  <c r="P247" i="1"/>
  <c r="O247" i="1"/>
  <c r="N247" i="1"/>
  <c r="P246" i="1"/>
  <c r="O246" i="1"/>
  <c r="N246" i="1"/>
  <c r="P245" i="1"/>
  <c r="O245" i="1"/>
  <c r="N245" i="1"/>
  <c r="P244" i="1"/>
  <c r="O244" i="1"/>
  <c r="N244" i="1"/>
  <c r="P243" i="1"/>
  <c r="O243" i="1"/>
  <c r="N243" i="1"/>
  <c r="P242" i="1"/>
  <c r="O242" i="1"/>
  <c r="N242" i="1"/>
  <c r="P241" i="1"/>
  <c r="O241" i="1"/>
  <c r="N241" i="1"/>
  <c r="P240" i="1"/>
  <c r="O240" i="1"/>
  <c r="N240" i="1"/>
  <c r="P239" i="1"/>
  <c r="O239" i="1"/>
  <c r="N239" i="1"/>
  <c r="P238" i="1"/>
  <c r="O238" i="1"/>
  <c r="N238" i="1"/>
  <c r="P237" i="1"/>
  <c r="O237" i="1"/>
  <c r="N237" i="1"/>
  <c r="P236" i="1"/>
  <c r="O236" i="1"/>
  <c r="N236" i="1"/>
  <c r="P235" i="1"/>
  <c r="O235" i="1"/>
  <c r="N235" i="1"/>
  <c r="P234" i="1"/>
  <c r="O234" i="1"/>
  <c r="N234" i="1"/>
  <c r="P233" i="1"/>
  <c r="O233" i="1"/>
  <c r="N233" i="1"/>
  <c r="P232" i="1"/>
  <c r="O232" i="1"/>
  <c r="N232" i="1"/>
  <c r="P231" i="1"/>
  <c r="O231" i="1"/>
  <c r="N231" i="1"/>
  <c r="P230" i="1"/>
  <c r="O230" i="1"/>
  <c r="N230" i="1"/>
  <c r="P229" i="1"/>
  <c r="O229" i="1"/>
  <c r="N229" i="1"/>
  <c r="P228" i="1"/>
  <c r="O228" i="1"/>
  <c r="N228" i="1"/>
  <c r="P227" i="1"/>
  <c r="O227" i="1"/>
  <c r="N227" i="1"/>
  <c r="P226" i="1"/>
  <c r="O226" i="1"/>
  <c r="N226" i="1"/>
  <c r="P225" i="1"/>
  <c r="O225" i="1"/>
  <c r="N225" i="1"/>
  <c r="P224" i="1"/>
  <c r="O224" i="1"/>
  <c r="N224" i="1"/>
  <c r="P223" i="1"/>
  <c r="O223" i="1"/>
  <c r="N223" i="1"/>
  <c r="P222" i="1"/>
  <c r="O222" i="1"/>
  <c r="N222" i="1"/>
  <c r="P221" i="1"/>
  <c r="O221" i="1"/>
  <c r="N221" i="1"/>
  <c r="P220" i="1"/>
  <c r="O220" i="1"/>
  <c r="N220" i="1"/>
  <c r="P219" i="1"/>
  <c r="O219" i="1"/>
  <c r="N219" i="1"/>
  <c r="P218" i="1"/>
  <c r="O218" i="1"/>
  <c r="N218" i="1"/>
  <c r="P217" i="1"/>
  <c r="O217" i="1"/>
  <c r="N217" i="1"/>
  <c r="P216" i="1"/>
  <c r="O216" i="1"/>
  <c r="N216" i="1"/>
  <c r="P215" i="1"/>
  <c r="O215" i="1"/>
  <c r="N215" i="1"/>
  <c r="P214" i="1"/>
  <c r="O214" i="1"/>
  <c r="N214" i="1"/>
  <c r="P213" i="1"/>
  <c r="O213" i="1"/>
  <c r="N213" i="1"/>
  <c r="P212" i="1"/>
  <c r="O212" i="1"/>
  <c r="N212" i="1"/>
  <c r="P211" i="1"/>
  <c r="O211" i="1"/>
  <c r="N211" i="1"/>
  <c r="P210" i="1"/>
  <c r="O210" i="1"/>
  <c r="N210" i="1"/>
  <c r="P209" i="1"/>
  <c r="O209" i="1"/>
  <c r="N209" i="1"/>
  <c r="P208" i="1"/>
  <c r="O208" i="1"/>
  <c r="N208" i="1"/>
  <c r="P207" i="1"/>
  <c r="O207" i="1"/>
  <c r="N207" i="1"/>
  <c r="P206" i="1"/>
  <c r="O206" i="1"/>
  <c r="N206" i="1"/>
  <c r="P205" i="1"/>
  <c r="O205" i="1"/>
  <c r="N205" i="1"/>
  <c r="P204" i="1"/>
  <c r="O204" i="1"/>
  <c r="N204" i="1"/>
  <c r="P203" i="1"/>
  <c r="O203" i="1"/>
  <c r="N203" i="1"/>
  <c r="P202" i="1"/>
  <c r="O202" i="1"/>
  <c r="N202" i="1"/>
  <c r="P201" i="1"/>
  <c r="O201" i="1"/>
  <c r="N201" i="1"/>
  <c r="P200" i="1"/>
  <c r="O200" i="1"/>
  <c r="N200" i="1"/>
  <c r="P199" i="1"/>
  <c r="O199" i="1"/>
  <c r="N199" i="1"/>
  <c r="P198" i="1"/>
  <c r="O198" i="1"/>
  <c r="N198" i="1"/>
  <c r="P197" i="1"/>
  <c r="O197" i="1"/>
  <c r="N197" i="1"/>
  <c r="P196" i="1"/>
  <c r="O196" i="1"/>
  <c r="N196" i="1"/>
  <c r="P195" i="1"/>
  <c r="O195" i="1"/>
  <c r="N195" i="1"/>
  <c r="P194" i="1"/>
  <c r="O194" i="1"/>
  <c r="N194" i="1"/>
  <c r="P193" i="1"/>
  <c r="O193" i="1"/>
  <c r="N193" i="1"/>
  <c r="P192" i="1"/>
  <c r="O192" i="1"/>
  <c r="N192" i="1"/>
  <c r="P191" i="1"/>
  <c r="O191" i="1"/>
  <c r="N191" i="1"/>
  <c r="P190" i="1"/>
  <c r="O190" i="1"/>
  <c r="N190" i="1"/>
  <c r="P189" i="1"/>
  <c r="O189" i="1"/>
  <c r="N189" i="1"/>
  <c r="P188" i="1"/>
  <c r="O188" i="1"/>
  <c r="N188" i="1"/>
  <c r="P187" i="1"/>
  <c r="O187" i="1"/>
  <c r="N187" i="1"/>
  <c r="P186" i="1"/>
  <c r="O186" i="1"/>
  <c r="N186" i="1"/>
  <c r="P185" i="1"/>
  <c r="O185" i="1"/>
  <c r="N185" i="1"/>
  <c r="P184" i="1"/>
  <c r="O184" i="1"/>
  <c r="N184" i="1"/>
  <c r="P183" i="1"/>
  <c r="O183" i="1"/>
  <c r="N183" i="1"/>
  <c r="P182" i="1"/>
  <c r="O182" i="1"/>
  <c r="N182" i="1"/>
  <c r="P181" i="1"/>
  <c r="O181" i="1"/>
  <c r="N181" i="1"/>
  <c r="P180" i="1"/>
  <c r="O180" i="1"/>
  <c r="N180" i="1"/>
  <c r="P179" i="1"/>
  <c r="O179" i="1"/>
  <c r="N179" i="1"/>
  <c r="P178" i="1"/>
  <c r="O178" i="1"/>
  <c r="N178" i="1"/>
  <c r="P177" i="1"/>
  <c r="O177" i="1"/>
  <c r="N177" i="1"/>
  <c r="P176" i="1"/>
  <c r="O176" i="1"/>
  <c r="N176" i="1"/>
  <c r="P175" i="1"/>
  <c r="O175" i="1"/>
  <c r="N175" i="1"/>
  <c r="P174" i="1"/>
  <c r="O174" i="1"/>
  <c r="N174" i="1"/>
  <c r="P173" i="1"/>
  <c r="O173" i="1"/>
  <c r="N173" i="1"/>
  <c r="P172" i="1"/>
  <c r="O172" i="1"/>
  <c r="N172" i="1"/>
  <c r="P171" i="1"/>
  <c r="O171" i="1"/>
  <c r="N171" i="1"/>
  <c r="P170" i="1"/>
  <c r="O170" i="1"/>
  <c r="N170" i="1"/>
  <c r="P169" i="1"/>
  <c r="O169" i="1"/>
  <c r="N169" i="1"/>
  <c r="P168" i="1"/>
  <c r="O168" i="1"/>
  <c r="N168" i="1"/>
  <c r="P167" i="1"/>
  <c r="O167" i="1"/>
  <c r="N167" i="1"/>
  <c r="P166" i="1"/>
  <c r="O166" i="1"/>
  <c r="N166" i="1"/>
  <c r="P165" i="1"/>
  <c r="O165" i="1"/>
  <c r="N165" i="1"/>
  <c r="P164" i="1"/>
  <c r="O164" i="1"/>
  <c r="N164" i="1"/>
  <c r="P163" i="1"/>
  <c r="O163" i="1"/>
  <c r="N163" i="1"/>
  <c r="P162" i="1"/>
  <c r="O162" i="1"/>
  <c r="N162" i="1"/>
  <c r="P161" i="1"/>
  <c r="O161" i="1"/>
  <c r="N161" i="1"/>
  <c r="P160" i="1"/>
  <c r="O160" i="1"/>
  <c r="N160" i="1"/>
  <c r="P159" i="1"/>
  <c r="O159" i="1"/>
  <c r="N159" i="1"/>
  <c r="P158" i="1"/>
  <c r="O158" i="1"/>
  <c r="N158" i="1"/>
  <c r="P157" i="1"/>
  <c r="O157" i="1"/>
  <c r="N157" i="1"/>
  <c r="P156" i="1"/>
  <c r="O156" i="1"/>
  <c r="N156" i="1"/>
  <c r="P155" i="1"/>
  <c r="O155" i="1"/>
  <c r="N155" i="1"/>
  <c r="P154" i="1"/>
  <c r="O154" i="1"/>
  <c r="N154" i="1"/>
  <c r="P153" i="1"/>
  <c r="O153" i="1"/>
  <c r="N153" i="1"/>
  <c r="P152" i="1"/>
  <c r="O152" i="1"/>
  <c r="N152" i="1"/>
  <c r="P151" i="1"/>
  <c r="O151" i="1"/>
  <c r="N151" i="1"/>
  <c r="P150" i="1"/>
  <c r="O150" i="1"/>
  <c r="N150" i="1"/>
  <c r="P149" i="1"/>
  <c r="O149" i="1"/>
  <c r="N149" i="1"/>
  <c r="P148" i="1"/>
  <c r="O148" i="1"/>
  <c r="N148" i="1"/>
  <c r="P147" i="1"/>
  <c r="O147" i="1"/>
  <c r="N147" i="1"/>
  <c r="P146" i="1"/>
  <c r="O146" i="1"/>
  <c r="N146" i="1"/>
  <c r="P145" i="1"/>
  <c r="O145" i="1"/>
  <c r="N145" i="1"/>
  <c r="P144" i="1"/>
  <c r="O144" i="1"/>
  <c r="N144" i="1"/>
  <c r="P143" i="1"/>
  <c r="O143" i="1"/>
  <c r="N143" i="1"/>
  <c r="P142" i="1"/>
  <c r="O142" i="1"/>
  <c r="N142" i="1"/>
  <c r="P141" i="1"/>
  <c r="O141" i="1"/>
  <c r="N141" i="1"/>
  <c r="P140" i="1"/>
  <c r="O140" i="1"/>
  <c r="N140" i="1"/>
  <c r="P139" i="1"/>
  <c r="O139" i="1"/>
  <c r="N139" i="1"/>
  <c r="P138" i="1"/>
  <c r="O138" i="1"/>
  <c r="N138" i="1"/>
  <c r="P137" i="1"/>
  <c r="O137" i="1"/>
  <c r="N137" i="1"/>
  <c r="P136" i="1"/>
  <c r="O136" i="1"/>
  <c r="N136" i="1"/>
  <c r="P135" i="1"/>
  <c r="O135" i="1"/>
  <c r="N135" i="1"/>
  <c r="P134" i="1"/>
  <c r="O134" i="1"/>
  <c r="N134" i="1"/>
  <c r="P133" i="1"/>
  <c r="O133" i="1"/>
  <c r="N133" i="1"/>
  <c r="P132" i="1"/>
  <c r="O132" i="1"/>
  <c r="N132" i="1"/>
  <c r="P131" i="1"/>
  <c r="O131" i="1"/>
  <c r="N131" i="1"/>
  <c r="P130" i="1"/>
  <c r="O130" i="1"/>
  <c r="N130" i="1"/>
  <c r="P129" i="1"/>
  <c r="O129" i="1"/>
  <c r="N129" i="1"/>
  <c r="P128" i="1"/>
  <c r="O128" i="1"/>
  <c r="N128" i="1"/>
  <c r="P127" i="1"/>
  <c r="O127" i="1"/>
  <c r="N127" i="1"/>
  <c r="P126" i="1"/>
  <c r="O126" i="1"/>
  <c r="N126" i="1"/>
  <c r="P125" i="1"/>
  <c r="O125" i="1"/>
  <c r="N125" i="1"/>
  <c r="P124" i="1"/>
  <c r="O124" i="1"/>
  <c r="N124" i="1"/>
  <c r="P123" i="1"/>
  <c r="O123" i="1"/>
  <c r="N123" i="1"/>
  <c r="P122" i="1"/>
  <c r="O122" i="1"/>
  <c r="N122" i="1"/>
  <c r="P121" i="1"/>
  <c r="O121" i="1"/>
  <c r="N121" i="1"/>
  <c r="P120" i="1"/>
  <c r="O120" i="1"/>
  <c r="N120" i="1"/>
  <c r="P119" i="1"/>
  <c r="O119" i="1"/>
  <c r="N119" i="1"/>
  <c r="P118" i="1"/>
  <c r="O118" i="1"/>
  <c r="N118" i="1"/>
  <c r="P117" i="1"/>
  <c r="O117" i="1"/>
  <c r="N117" i="1"/>
  <c r="P116" i="1"/>
  <c r="O116" i="1"/>
  <c r="N116" i="1"/>
  <c r="P115" i="1"/>
  <c r="O115" i="1"/>
  <c r="N115" i="1"/>
  <c r="P114" i="1"/>
  <c r="O114" i="1"/>
  <c r="N114" i="1"/>
  <c r="P113" i="1"/>
  <c r="O113" i="1"/>
  <c r="N113" i="1"/>
  <c r="P112" i="1"/>
  <c r="O112" i="1"/>
  <c r="N112" i="1"/>
  <c r="P111" i="1"/>
  <c r="O111" i="1"/>
  <c r="N111" i="1"/>
  <c r="P110" i="1"/>
  <c r="O110" i="1"/>
  <c r="N110" i="1"/>
  <c r="P109" i="1"/>
  <c r="O109" i="1"/>
  <c r="N109" i="1"/>
  <c r="P108" i="1"/>
  <c r="O108" i="1"/>
  <c r="N108" i="1"/>
  <c r="P107" i="1"/>
  <c r="O107" i="1"/>
  <c r="N107" i="1"/>
  <c r="P106" i="1"/>
  <c r="O106" i="1"/>
  <c r="N106" i="1"/>
  <c r="P105" i="1"/>
  <c r="O105" i="1"/>
  <c r="N105" i="1"/>
  <c r="P104" i="1"/>
  <c r="O104" i="1"/>
  <c r="N104" i="1"/>
  <c r="P103" i="1"/>
  <c r="O103" i="1"/>
  <c r="N103" i="1"/>
  <c r="P102" i="1"/>
  <c r="O102" i="1"/>
  <c r="N102" i="1"/>
  <c r="P101" i="1"/>
  <c r="O101" i="1"/>
  <c r="N101" i="1"/>
  <c r="P100" i="1"/>
  <c r="O100" i="1"/>
  <c r="N100" i="1"/>
  <c r="P99" i="1"/>
  <c r="O99" i="1"/>
  <c r="N99" i="1"/>
  <c r="P98" i="1"/>
  <c r="O98" i="1"/>
  <c r="N98" i="1"/>
  <c r="P97" i="1"/>
  <c r="O97" i="1"/>
  <c r="N97" i="1"/>
  <c r="P96" i="1"/>
  <c r="O96" i="1"/>
  <c r="N96" i="1"/>
  <c r="P95" i="1"/>
  <c r="O95" i="1"/>
  <c r="N95" i="1"/>
  <c r="P94" i="1"/>
  <c r="O94" i="1"/>
  <c r="N94" i="1"/>
  <c r="P93" i="1"/>
  <c r="O93" i="1"/>
  <c r="N93" i="1"/>
  <c r="P92" i="1"/>
  <c r="O92" i="1"/>
  <c r="N92" i="1"/>
  <c r="P91" i="1"/>
  <c r="O91" i="1"/>
  <c r="N91" i="1"/>
  <c r="P90" i="1"/>
  <c r="O90" i="1"/>
  <c r="N90" i="1"/>
  <c r="P89" i="1"/>
  <c r="O89" i="1"/>
  <c r="N89" i="1"/>
  <c r="P88" i="1"/>
  <c r="O88" i="1"/>
  <c r="N88" i="1"/>
  <c r="P87" i="1"/>
  <c r="O87" i="1"/>
  <c r="N87" i="1"/>
  <c r="P86" i="1"/>
  <c r="O86" i="1"/>
  <c r="N86" i="1"/>
  <c r="P85" i="1"/>
  <c r="O85" i="1"/>
  <c r="N85" i="1"/>
  <c r="P84" i="1"/>
  <c r="O84" i="1"/>
  <c r="N84" i="1"/>
  <c r="P83" i="1"/>
  <c r="O83" i="1"/>
  <c r="N83" i="1"/>
  <c r="P82" i="1"/>
  <c r="O82" i="1"/>
  <c r="N82" i="1"/>
  <c r="P81" i="1"/>
  <c r="O81" i="1"/>
  <c r="N81" i="1"/>
  <c r="P80" i="1"/>
  <c r="O80" i="1"/>
  <c r="N80" i="1"/>
  <c r="P79" i="1"/>
  <c r="O79" i="1"/>
  <c r="N79" i="1"/>
  <c r="P78" i="1"/>
  <c r="O78" i="1"/>
  <c r="N78" i="1"/>
  <c r="P77" i="1"/>
  <c r="O77" i="1"/>
  <c r="N77" i="1"/>
  <c r="P76" i="1"/>
  <c r="O76" i="1"/>
  <c r="N76" i="1"/>
  <c r="P75" i="1"/>
  <c r="O75" i="1"/>
  <c r="N75" i="1"/>
  <c r="P74" i="1"/>
  <c r="O74" i="1"/>
  <c r="N74" i="1"/>
  <c r="P73" i="1"/>
  <c r="O73" i="1"/>
  <c r="N73" i="1"/>
  <c r="P72" i="1"/>
  <c r="O72" i="1"/>
  <c r="N72" i="1"/>
  <c r="P71" i="1"/>
  <c r="O71" i="1"/>
  <c r="N71" i="1"/>
  <c r="P70" i="1"/>
  <c r="O70" i="1"/>
  <c r="N70" i="1"/>
  <c r="P69" i="1"/>
  <c r="O69" i="1"/>
  <c r="N69" i="1"/>
  <c r="P68" i="1"/>
  <c r="O68" i="1"/>
  <c r="N68" i="1"/>
  <c r="P67" i="1"/>
  <c r="O67" i="1"/>
  <c r="N67" i="1"/>
  <c r="P66" i="1"/>
  <c r="O66" i="1"/>
  <c r="N66" i="1"/>
  <c r="P65" i="1"/>
  <c r="O65" i="1"/>
  <c r="N6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55" i="1"/>
  <c r="O55" i="1"/>
  <c r="N55" i="1"/>
  <c r="P54" i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  <c r="L41" i="4"/>
  <c r="J41" i="4"/>
  <c r="Q5" i="4"/>
  <c r="N22" i="4"/>
  <c r="I22" i="4"/>
  <c r="I5" i="4"/>
</calcChain>
</file>

<file path=xl/sharedStrings.xml><?xml version="1.0" encoding="utf-8"?>
<sst xmlns="http://schemas.openxmlformats.org/spreadsheetml/2006/main" count="2021" uniqueCount="318">
  <si>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</si>
  <si>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</si>
  <si>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</si>
  <si>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</si>
  <si>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</si>
  <si>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</si>
  <si>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</si>
  <si>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</si>
  <si>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</si>
  <si>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</si>
  <si>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</si>
  <si>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</si>
  <si>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</si>
  <si>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Start Year</t>
  </si>
  <si>
    <t>Start Month</t>
  </si>
  <si>
    <t>Start Month-Year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</si>
  <si>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</si>
  <si>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</si>
  <si>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</si>
  <si>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</si>
  <si>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</si>
  <si>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</si>
  <si>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</si>
  <si>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</si>
  <si>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</si>
  <si>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</si>
  <si>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</si>
  <si>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</si>
  <si>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</si>
  <si>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</si>
  <si>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</si>
  <si>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</si>
  <si>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</si>
  <si>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</si>
  <si>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</si>
  <si>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</si>
  <si>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</si>
  <si>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</si>
  <si>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</si>
  <si>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</si>
  <si>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</si>
  <si>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</si>
  <si>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</si>
  <si>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</si>
  <si>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</si>
  <si>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</si>
  <si>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</si>
  <si>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</si>
  <si>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</si>
  <si>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</si>
  <si>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</si>
  <si>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</si>
  <si>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</si>
  <si>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</si>
  <si>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</si>
  <si>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</si>
  <si>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</si>
  <si>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</si>
  <si>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</si>
  <si>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</si>
  <si>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</si>
  <si>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</si>
  <si>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</si>
  <si>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</si>
  <si>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</si>
  <si>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</si>
  <si>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</si>
  <si>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</si>
  <si>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</si>
  <si>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</si>
  <si>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</si>
  <si>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</si>
  <si>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</si>
  <si>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</si>
  <si>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</si>
  <si>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</si>
  <si>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</si>
  <si>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</si>
  <si>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</si>
  <si>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</si>
  <si>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</si>
  <si>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</si>
  <si>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</si>
  <si>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</si>
  <si>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</si>
  <si>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</si>
  <si>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</si>
  <si>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</si>
  <si>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</si>
  <si>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</si>
  <si>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</si>
  <si>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</si>
  <si>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</si>
  <si>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</si>
  <si>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</si>
  <si>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</si>
  <si>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</si>
  <si>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</si>
  <si>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</si>
  <si>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</si>
  <si>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</si>
  <si>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</si>
  <si>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</si>
  <si>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</si>
  <si>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</si>
  <si>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</si>
  <si>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</si>
  <si>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</si>
  <si>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</si>
  <si>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</si>
  <si>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</si>
  <si>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</si>
  <si>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</si>
  <si>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</si>
  <si>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</si>
  <si>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</si>
  <si>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</si>
  <si>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</si>
  <si>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</si>
  <si>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</si>
  <si>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</si>
  <si>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</si>
  <si>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</si>
  <si>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</si>
  <si>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</si>
  <si>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</si>
  <si>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</si>
  <si>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</si>
  <si>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</si>
  <si>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</si>
  <si>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</si>
  <si>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</si>
  <si>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</si>
  <si>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</si>
  <si>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</si>
  <si>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</si>
  <si>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</si>
  <si>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</si>
  <si>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</si>
  <si>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</si>
  <si>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</si>
  <si>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</si>
  <si>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</si>
  <si>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</si>
  <si>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</si>
  <si>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</si>
  <si>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</si>
  <si>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</si>
  <si>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</si>
  <si>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</si>
  <si>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</si>
  <si>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</si>
  <si>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</si>
  <si>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</si>
  <si>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</si>
  <si>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</si>
  <si>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</si>
  <si>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</si>
  <si>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</si>
  <si>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</si>
  <si>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</si>
  <si>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</si>
  <si>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</si>
  <si>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</si>
  <si>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</si>
  <si>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</si>
  <si>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</si>
  <si>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</si>
  <si>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</si>
  <si>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</si>
  <si>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</si>
  <si>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</si>
  <si>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</si>
  <si>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</si>
  <si>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</si>
  <si>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</si>
  <si>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</si>
  <si>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</si>
  <si>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</si>
  <si>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</si>
  <si>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</si>
  <si>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</si>
  <si>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</si>
  <si>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</si>
  <si>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</si>
  <si>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</si>
  <si>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</si>
  <si>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</si>
  <si>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</si>
  <si>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</si>
  <si>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</si>
  <si>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</si>
  <si>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</si>
  <si>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</si>
  <si>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</si>
  <si>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</si>
  <si>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</si>
  <si>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</si>
  <si>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</si>
  <si>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</si>
  <si>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</si>
  <si>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</si>
  <si>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</si>
  <si>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</si>
  <si>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</si>
  <si>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</si>
  <si>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</si>
  <si>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</si>
  <si>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</si>
  <si>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</si>
  <si>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</si>
  <si>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</si>
  <si>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</si>
  <si>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</si>
  <si>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</si>
  <si>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</si>
  <si>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</si>
  <si>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</si>
  <si>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</si>
  <si>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</si>
  <si>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</si>
  <si>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</si>
  <si>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</si>
  <si>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</si>
  <si>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</si>
  <si>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</si>
  <si>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</si>
  <si>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</si>
  <si>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</si>
  <si>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</si>
  <si>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</si>
  <si>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</si>
  <si>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</si>
  <si>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</si>
  <si>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</si>
  <si>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</si>
  <si>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</si>
  <si>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</si>
  <si>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</si>
  <si>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</si>
  <si>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</si>
  <si>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</si>
  <si>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</si>
  <si>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</si>
  <si>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</si>
  <si>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</si>
  <si>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</si>
  <si>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</si>
  <si>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</si>
  <si>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</si>
  <si>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</si>
  <si>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</si>
  <si>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</si>
  <si>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</si>
  <si>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</si>
  <si>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</si>
  <si>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</si>
  <si>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</si>
  <si>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</si>
  <si>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</si>
  <si>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</si>
  <si>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</si>
  <si>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</si>
  <si>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</si>
  <si>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</si>
  <si>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</si>
  <si>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</si>
  <si>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</si>
  <si>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</si>
  <si>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</si>
  <si>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</si>
  <si>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</si>
  <si>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</si>
  <si>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</si>
  <si>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</si>
  <si>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</si>
  <si>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</si>
  <si>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</si>
  <si>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</si>
  <si>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</si>
  <si>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</si>
  <si>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</si>
  <si>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</si>
  <si>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</si>
  <si>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</si>
  <si>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</si>
  <si>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</si>
  <si>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</si>
  <si>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</si>
  <si>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</si>
  <si>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</si>
  <si>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</si>
  <si>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</si>
  <si>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</si>
  <si>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</si>
  <si>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</si>
  <si>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</si>
  <si>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</si>
  <si>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</si>
  <si>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</si>
  <si>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</si>
  <si>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</si>
  <si>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</si>
  <si>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</si>
  <si>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</si>
  <si>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Pergunta de negócio 1 - Quantos clientes ativos temos na base</t>
  </si>
  <si>
    <t>Pergunta de negócio 2 - Quantos clientes ativos foram criados por mês</t>
  </si>
  <si>
    <t>Pergunta de negócio 3 - Quantos clientes ativos há com subscritions extras</t>
  </si>
  <si>
    <t>Rótulos de Linha</t>
  </si>
  <si>
    <t>Total Geral</t>
  </si>
  <si>
    <t>Contagem de Subscriber ID</t>
  </si>
  <si>
    <t>Pergunta de neõcio 4 - Quantos clientes ativos há por Subscription Type</t>
  </si>
  <si>
    <t>Soma de Total Value</t>
  </si>
  <si>
    <t>Pergunta de negócio 5 - Faturamento total de vendas</t>
  </si>
  <si>
    <t>Pergunta de negócio 5 - Faturamento total de vendas por mês</t>
  </si>
  <si>
    <t>tbl_price_total</t>
  </si>
  <si>
    <t>tbl_consumer_qtqde</t>
  </si>
  <si>
    <t>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</si>
</sst>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mmm/yyyy"/>
    <numFmt numFmtId="165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36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44" fontId="0" fillId="0" borderId="2" xfId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164" fontId="3" fillId="0" borderId="0" xfId="0" applyNumberFormat="1" applyFont="1"/>
    <xf numFmtId="164" fontId="0" fillId="0" borderId="0" xfId="0" applyNumberFormat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44" fontId="0" fillId="0" borderId="5" xfId="1" applyFon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14" fontId="0" fillId="0" borderId="0" xfId="0" applyNumberFormat="1"/>
    <xf numFmtId="49" fontId="0" fillId="0" borderId="0" xfId="0" applyNumberForma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indent="1"/>
    </xf>
    <xf numFmtId="165" fontId="0" fillId="0" borderId="0" xfId="0" applyNumberFormat="1"/>
    <xf numFmtId="44" fontId="0" fillId="0" borderId="0" xfId="1" applyFont="1"/>
    <xf numFmtId="0" fontId="4" fillId="3" borderId="0" xfId="0" applyFont="1" applyFill="1"/>
    <xf numFmtId="0" fontId="0" fillId="3" borderId="0" xfId="0" applyFill="1"/>
    <xf numFmtId="0" fontId="5" fillId="3" borderId="0" xfId="0" applyFont="1" applyFill="1" applyAlignment="1">
      <alignment horizontal="center"/>
    </xf>
    <xf numFmtId="0" fontId="0" fillId="3" borderId="0" xfId="0" applyFill="1" applyBorder="1"/>
    <xf numFmtId="0" fontId="0" fillId="3" borderId="0" xfId="0" applyFill="1" applyAlignment="1">
      <alignment horizontal="left"/>
    </xf>
    <xf numFmtId="0" fontId="0" fillId="3" borderId="0" xfId="0" applyNumberFormat="1" applyFill="1"/>
  </cellXfs>
  <cellStyles count="2">
    <cellStyle name="Moeda" xfId="1" builtinId="4"/>
    <cellStyle name="Normal" xfId="0" builtinId="0"/>
  </cellStyles>
  <dxfs count="2">
    <dxf>
      <numFmt numFmtId="165" formatCode="&quot;R$&quot;\ #,##0.00"/>
    </dxf>
    <dxf>
      <numFmt numFmtId="165" formatCode="&quot;R$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[DIO_DASH.xlsx]Calcs!tbl_consumers_date_qtde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t-BR"/>
              <a:t>CONSUMERS PER MONTH</a:t>
            </a:r>
            <a:endParaRPr lang="pt-BR" baseline="0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Calcs!$L$3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Calcs!$K$4:$K$17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Calcs!$L$4:$L$17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31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31</c:v>
                </c:pt>
                <c:pt idx="8">
                  <c:v>30</c:v>
                </c:pt>
                <c:pt idx="9">
                  <c:v>31</c:v>
                </c:pt>
                <c:pt idx="10">
                  <c:v>30</c:v>
                </c:pt>
                <c:pt idx="11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06944"/>
        <c:axId val="211908480"/>
      </c:barChart>
      <c:catAx>
        <c:axId val="21190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08480"/>
        <c:crosses val="autoZero"/>
        <c:auto val="1"/>
        <c:lblAlgn val="ctr"/>
        <c:lblOffset val="100"/>
        <c:noMultiLvlLbl val="0"/>
      </c:catAx>
      <c:valAx>
        <c:axId val="21190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06944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[DIO_DASH.xlsx]Calcs!tbl_sales_month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  <a:r>
              <a:rPr lang="en-US" baseline="0"/>
              <a:t> PER MONTH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Calcs!$L$20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Calcs!$K$21:$K$34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Calcs!$L$21:$L$34</c:f>
              <c:numCache>
                <c:formatCode>"R$"\ #,##0.00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38720"/>
        <c:axId val="212240256"/>
      </c:barChart>
      <c:catAx>
        <c:axId val="21223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40256"/>
        <c:crosses val="autoZero"/>
        <c:auto val="1"/>
        <c:lblAlgn val="ctr"/>
        <c:lblOffset val="100"/>
        <c:noMultiLvlLbl val="0"/>
      </c:catAx>
      <c:valAx>
        <c:axId val="212240256"/>
        <c:scaling>
          <c:orientation val="minMax"/>
        </c:scaling>
        <c:delete val="0"/>
        <c:axPos val="l"/>
        <c:majorGridlines/>
        <c:numFmt formatCode="&quot;R$&quot;\ #,##0.00" sourceLinked="1"/>
        <c:majorTickMark val="out"/>
        <c:minorTickMark val="none"/>
        <c:tickLblPos val="nextTo"/>
        <c:crossAx val="212238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[DIO_DASH.xlsx]Calcs!tbl_consumers_subscribers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pt-BR" baseline="0"/>
              <a:t>AUTO RENEWAL</a:t>
            </a:r>
            <a:endParaRPr lang="pt-BR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dLbl>
          <c:idx val="0"/>
          <c:layout>
            <c:manualLayout>
              <c:x val="7.4999999999999997E-2"/>
              <c:y val="-0.1111111111111111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2"/>
        <c:dLbl>
          <c:idx val="0"/>
          <c:layout>
            <c:manualLayout>
              <c:x val="0"/>
              <c:y val="0.15277777777777779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"/>
        <c:dLbl>
          <c:idx val="0"/>
          <c:layout>
            <c:manualLayout>
              <c:x val="-0.10555555555555553"/>
              <c:y val="-0.12962962962962962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5"/>
        <c:dLbl>
          <c:idx val="0"/>
          <c:layout>
            <c:manualLayout>
              <c:x val="7.4999999999999997E-2"/>
              <c:y val="-0.1111111111111111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6"/>
        <c:dLbl>
          <c:idx val="0"/>
          <c:layout>
            <c:manualLayout>
              <c:x val="0"/>
              <c:y val="0.15277777777777779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7"/>
        <c:dLbl>
          <c:idx val="0"/>
          <c:layout>
            <c:manualLayout>
              <c:x val="-0.10555555555555553"/>
              <c:y val="-0.12962962962962962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9"/>
        <c:dLbl>
          <c:idx val="0"/>
          <c:layout>
            <c:manualLayout>
              <c:x val="7.4999999999999997E-2"/>
              <c:y val="-0.1111111111111111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0"/>
        <c:dLbl>
          <c:idx val="0"/>
          <c:layout>
            <c:manualLayout>
              <c:x val="0"/>
              <c:y val="0.15277777777777779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1"/>
        <c:dLbl>
          <c:idx val="0"/>
          <c:layout>
            <c:manualLayout>
              <c:x val="-0.10555555555555553"/>
              <c:y val="-0.12962962962962962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3"/>
        <c:dLbl>
          <c:idx val="0"/>
          <c:layout>
            <c:manualLayout>
              <c:x val="7.4999999999999997E-2"/>
              <c:y val="-0.1111111111111111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4"/>
        <c:dLbl>
          <c:idx val="0"/>
          <c:layout>
            <c:manualLayout>
              <c:x val="0"/>
              <c:y val="0.15277777777777779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5"/>
        <c:dLbl>
          <c:idx val="0"/>
          <c:layout>
            <c:manualLayout>
              <c:x val="-0.10555555555555553"/>
              <c:y val="-0.12962962962962962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7"/>
        <c:dLbl>
          <c:idx val="0"/>
          <c:layout>
            <c:manualLayout>
              <c:x val="7.4999999999999997E-2"/>
              <c:y val="-0.1111111111111111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8"/>
        <c:dLbl>
          <c:idx val="0"/>
          <c:layout>
            <c:manualLayout>
              <c:x val="0"/>
              <c:y val="0.15277777777777779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9"/>
        <c:dLbl>
          <c:idx val="0"/>
          <c:layout>
            <c:manualLayout>
              <c:x val="-0.10555555555555553"/>
              <c:y val="-0.12962962962962962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2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1"/>
        <c:dLbl>
          <c:idx val="0"/>
          <c:layout>
            <c:manualLayout>
              <c:x val="7.4999999999999997E-2"/>
              <c:y val="-0.1111111111111111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22"/>
        <c:dLbl>
          <c:idx val="0"/>
          <c:layout>
            <c:manualLayout>
              <c:x val="0"/>
              <c:y val="0.15277777777777779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23"/>
        <c:dLbl>
          <c:idx val="0"/>
          <c:layout>
            <c:manualLayout>
              <c:x val="-0.10555555555555553"/>
              <c:y val="-0.12962962962962962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Calcs!$O$3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Calcs!$N$4:$N$6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Calcs!$O$4:$O$6</c:f>
              <c:numCache>
                <c:formatCode>General</c:formatCode>
                <c:ptCount val="2"/>
                <c:pt idx="0">
                  <c:v>147</c:v>
                </c:pt>
                <c:pt idx="1">
                  <c:v>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[DIO_DASH.xlsx]Calcs!Tabela dinâmica6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baseline="0"/>
              <a:t>SUBSCRIPTION TYPE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Calcs!$R$20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Calcs!$Q$21:$Q$24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Calcs!$R$21:$R$24</c:f>
              <c:numCache>
                <c:formatCode>General</c:formatCode>
                <c:ptCount val="3"/>
                <c:pt idx="0">
                  <c:v>71</c:v>
                </c:pt>
                <c:pt idx="1">
                  <c:v>139</c:v>
                </c:pt>
                <c:pt idx="2">
                  <c:v>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114300</xdr:rowOff>
    </xdr:to>
    <xdr:sp macro="" textlink="">
      <xdr:nvSpPr>
        <xdr:cNvPr id="1029" name="AutoShape 5" descr="data:image/png;charset=utf-8;base64,iVBORw0KGgoAAAANSUhEUgAAAEkAAABJCAYAAABxcwvcAAAAAXNSR0IArs4c6QAAAARnQU1BAACxjwv8YQUAAAAJcEhZcwAADsMAAA7DAcdvqGQAAB/lSURBVHhe3ZtJUFR5uvarWgWBJDNJ5klUcAAsRHEeixIRBcUBBZkEREBUQEVkVkAGmed5HgWctcp7u2/c6ns7vqj4ohe1qC+iF3dRi170sha96EUtnu95/5npmFaJ0t333hPxxsk8ec7J8/7O804n4bN/9DI3N6cZG5uPGh+dzx8dvt8zNjz/He1HsdGh+b+NDs9hdGjub8ODcz8qG5r9bnjg3sjQwFzh4OC94319U06mU/3vWiYmHniNjz+8PDH+8HcTYw9/puFtGx99YLL7GBsx2ujw/Bs2MjSnjND+MDw4mz8wMOtn+or/mcu98Wcbpicfl05NPvnj9OQTTE08fsMmxx+9YW9CMwN78BLY29AUrKFZApv9YWhgtmqkfy7Y9NX//ZfZ8Sd+M9PPHt2bfobXbWbq6Rsm4F63NyFahvdKbUZ4oyOvK01Be/HfGtbc3HO3malnPQTw89uAPtRmpp6YIJrhPVYm0Mw2Of5Q2ZuKo9JUmFJhw7M/jw7PjvT3P/AyXdo/f5FETDi3aX+15PjHmxGW2d4EJuH6JiwjsPtGYBKew/NM/rO1IyOP9KZL/ecs96aeh/HO/8Wyk4trlsLUHJ5vh+YbITk099PY0HyU6ZL/sQuVc3lhofW6k0bnzOoQMytG9lP7c993z2G0t4G9DcsM7LXcxRC8X2q69L//8u233y5lYh6wdPHvNeWQOCJO0XmagkIHZ7hd9hGnXzlKcAKR+78B7j1mhqbAq+8wgnuprlGTwkYeTMx1zmlMrvx9FpWcp5/9wdKFvmuv3W1esFw0G0jU321HcVEFsjKuIDkpVVlaWiZu5Jeht3tcwTQajxdn6agcK+ey/D2vTO2jgL2pMDnHK3Xd/176NpNLi7vcu/dsAx3/s6WLe5+Zw2Gckq+quIszp+OwY8dO+Pmtgbu7O5ycnODoaKA5wsPDE4GBGxB24CCOHD6mLCU5He1tg8pBSdgCz9L3WLZXsMzAXipr7OFfxsYe7jG5tjiLKOhjAIkSBvunkJGRjZCQELi5uUKj0cDOzhY2NjbKrK2tlS1fvlx9JsAcHBzUa63OHqtX+yL7Yh6bx1kFSc5r6fveZ+ZQfB2UCdZfWPlWmlz8tMWUgz4wxIxmvDAjoPT0LAQFBUGn08HKykrBsLW1JSg7tRZQ5vdisp+AEkjWVtZYsmQJt+lx4ngserrGXqrD0vf+kpmvyRyCAmp87MH30sKYXP34ZaFJ2njXnkpTh7zcfGzatOkNQFqtVr0XIDa2RkA2y23UZ2ZF2XMfFxcXGAwGHrcMy5Ytg8ZOg4Nhh9HW2v9RijKa5DUxAS2wRFUP502uftwiZd7yl1k2MyC5U9XVDQgNDX0JSBQjgPR6vVKJCjfCMYIxwlnO9wLN3t4eegc9c5YzHGk23CbHCLTw8EgM9E2q7/g4UGZ7PWc9/rj2wNQoflQf1Nc7iuTkZJWczQpSOYaQzGFla2MMNQXH1vi5wJF97PnajmAMDDtnN3foHAx8L/nKgBWrViIzK9cEaSGJ3LIZw/ApJiefLKzhNI4aC+ukjV/GSsYG7vr1AlaqwJfhIzBUeHEtAOy19gqIUpNs42sH5h1RmShPR1AaW8IUVfF1wNo1CFy7WgF09/DC/tAwht2Asc/i91q6noWYCdRPCxphZBazdLJfsxmGmvRBe/buVcoQQGYlCQxrvhYAZhgSWpJrBJrWntsJSiqbUtJyW1gxFznotShKPYO8c2cYeo4qBNesXY/Ll69hUrUFnxJyb9rM1OMWE4JfXkzT/IKHVbkbMmTGn02Cp6enAiNKMkOStajJkaHjaHBU6lFJW4FiDtISnFan4GrYIqj8RLAJB3bim4abGK0qQPAGf6UmN4bgoYgoNp+sdoukJqM9/Zs86jGheP9CQD2WT/DLJhfa1TmMLSFbFAyBIJBeN1GPs2ogHRUg2WbLsNLbMQ9JOAoYrq1Z9XRUV0LoNjwsycA31VfxTettxB87BB1VKMevW+/PBrXB1GEvFiTlx4QJheVFPTD7hOdB5WU18PL0sghJFCKh5OLszLBixeM2UZjkHQfuayAUAWbDY12dDMg6vBcPCtPxqPgCnpVl40VDMequXzQeT1DOri5sUi9hkh30Yoac2Nzk8/c/uLP0RPFDbXbmueqMzbnGHGJmQLJdIMkootdp4cRu2pEm+woojcYOGsIK9luJunPRqEmOxs7Atdi8bhVyj4ViuigT07Ul8FvtY8xfbBHCww9jaGBGQVpMNVGd35qQvLkYZzMLByzAzsYlKaclbMyArK2XqxzkYErWzizj+zesQfT2L+Dt7KD2M3C7i8EBx3cEYyQ3CV+XX0TawV08RodVnm7wpW0JWIOyzHPYHRKskr3kJr81azjbDSw+JLGJJztMaF4tTFqlFnf+YHuKyCPRWM5RQkwASacsYedkcFJJWRzTaTVwZmi5UEW+7k6I2OyPgmMH0JB0DOOXE/B1yUU8upmOqrhIVNJGryRg+Eo8KhOicOFEBPZsDVE3QtTpylmwvLxW9UzSfli+ro8zQn+30lFif7S080Is4lAkllEZZhUJJBVmVJGEkji22p255KsdqIg9jKmrSZi9fg5TVxIxe/UcnhYy/xRn4f6NC5jKScIkAd2/kcrclIZHJVkY4PYDO0OUUiXvORNSzpWCRei+3zWmnv8yoTEuExPfeFnacSEmOSki4ih7G1OYUU3yWmuvo5rYaTPnSGL2dNTjeIg/Lh3ajdqESIwRxOilOIxmx+F+fhqeFGcSXCoGLsZhKEu2peJRUTqeENJceR4i9+4wtgdUk0reF65w/qKSFhmSMqYgE6KFz2hvG4/H3L2vEcXeRdQjkKysrbBsqRXsbaV7No4ZMooEsXTfyMlFfc0dRIbtx04m5qLjX6Hz/AlMX03G05JMpbCOCzHoSj+J4ewz/OwkahhuVedOYd/mYAVJmlMH5rq01CwZUqmkTx9R3jbOoa9mupnpp7+ztNOHGo/Hg9lniAkPx7IlS1+Gm9XSZbAjGA0dshXHWPEunjuP3//779HV3Yawg/ux0scVx0ICcPcsw48h9uLWFcwwrJpSTyErYg+uZ6QiNf4Mdm7djDWc2wysatJL2bKXkvA9n5almlh5+sgQsXh9H2vTU0+/U4BMc9pH90ZiUlnmp5/gQvQxWC9bYoTEUBNViXo0NIFkS0jxDJeByjJcPheDHQGrEcrQO88cdftkGCZyEvGiIpdhlYP6rGRM9PbhP/7zP5CUchaHDh9gMxmp+ikpBhp7jfqe0NCD6mG/PB+S4mHp+j7WZuiTetTLWI6ytMNCTCDN8gKzz6VBs9wKNtZLYWN6DiT9kj1LtqxFSWe3fYFWJu1eVrPO5KOoOR2O8uOhqDtzCJOXzjJxZ+NZTTF6i66hpzgfzUV5iNi5EQkH96As4RT8V3opSNInLV26FCt8fFSFM7YBi17hMD7+IO6zmZmn+ZZ2WKiNDc8hOjIKOkLS2nBOW05AzEtytyXJmvunY5sD0BYfhb6UUxhOj0Ff6kl0JR1Ff8oJTFyMxWxeMp5XF+FBQyW6M1n+L5zB9GVWwZwUtGckYO/GAHVOASVrecZ09NhJ+TFy0ZO3PBubnnxU+9Gz2usmSftuTRM2rl8LJ40N3PTssO2WU1XWhGWtkqyeYWJNJW1e5YW604fQmXgMo4R0jxVsPvss7l1KwAQr3IOCdLyoLsC/97XiKRX1ddVN/EvlDczdyEJTymnsJ6TPf/P5yxZD8tK27TvR0TbIa5FwW5yQExVJ1Xz+8Pm8jCLfWdppITY/+w0uXbiIlc5arHLVwdfLhSOHBgZ7W+g0y6HlVO/iwEaSAF309sgL343u5OOEdBrTGWcweeE0Bs+fVuH2tDADT9kG/LblNme2XDzIS8GjgkyM56aiLiUGa7098flnn7/Rj20MDkGv6fm3pev7GJPf7+bnvsZ0W9MPbCKf/Whpp4XYHCGlJyRijasGG1e50hEXuDlo4OWkg5vBHs4OOni5OMDb1QFajS3S9m9BR+JRdHNGG6KaJtkTdSYcw+2jYehg2LWcO47quKMYzozDlEDMOosBKq7g9BG2FDb4/HNRkjyCkX5sGb7cf0DlpMVsKCcJ6XfP/xX1Gck/Lgqk+dkXyE5NR5CXAZtWOWO1mw5rPZy41lNZBpoe/l5O2MBy7+qoRcyOINTHHUFD3GHCOoaJrFjMs/zPUEn97Im6U45jPCcZ84VUkDSVkrsuJSMz5hjcdQxjVlAJY62tFRVrh0sXr6n8Yf41+FNNQu3h/Rf4/cMHaM9K/Vlmtr9Z2nEhJuFWcqMEW/28scHTAf6eAssFAd5OWMfXgd6OCPH1QIifJz9zwY61rEgnD+Lq4S9RFn0QA+lxmM1OxmzmWUymxWCUPdL4xUSM5Z3HSHY8Bqmi/uLr6GzpxtGwMKzQWcFVZwMn++VYyfmvtamXfdIidd0ENMF24t9efIs/PpjDw+KrICQLOy7QJHG3NHRhT3AAAty12LzaBSE0ARW00gmbfd2wzX8FNvt5YZOPO4K8XZHLRvHC/u0I9w9AyoFQVKTEo//6ZQwX5KIpMxm3Es+gLj0Jw5cTMXw9HcMtbexZHhNIN3xdtVjpaAsvRxsErPbCYP+M+mXWPMOJEixd568aj1M/yVOV3/+f/4v/NzeG6cx4sLp9WiNptpHBeziwawcCPfVUjDNBuRKUqwK0fZ0H9gZ4Y+NKVwR4OGO9uwEZodtQErkPkSt9EGDrgM2uXvhyXSBO7N2HlNMncD3tHPoLcjB6NQX95QUYHZxhnniM7o4h+Dhp4WOwwWpXO2wk+K7OUWO4cTwSSB8z8MrUIMeIikb6xvD9b/+FReQy+tjTLUpOEuvrGceX27fC30NPQM4IYW4yq2n7GlfsW++OjT5O8Hd3hK+zPRL3BKP0WCiKvtqGC8EbEL1yHUKdvPGljy/ST0ajJe8iJlnVmhmCN7IyMSajB3NOe3Mv3LXL4W5vBT+BRKVGhe5B8olonDtzGvlXC9DXPbFgRbFfRB/biOzwKOTu349vW2sVoAHmzk+GJNN/b9coTkVGYh2rWqCnDlsIY7OPgZC4Fkh+Lti93g3BdEggrWdCP7UtANeP7EXZkX3oOnUIQ6mxaE+KQUPsUXScPYbBzER0MBclRexDUly8utNTdLy6oh6udkvhbLsUnlorrGGRCPSwZ5jbY52LHYJWe+LsqRjOXcYEbOma3zTjM3K5ATcOR+OQ9XJ0piVhKjsJPWci0Bd3RKrbpz1HkjvW0TaA6soG9dTQ313DvGNA8AqB5IxNBBPi68RkLapyJkRHfOHliKhNa3ElfBcT9wE0nQrHyNlIjMdHYiRWXRhbgRjkxURgrZczstMvYrBnAoPshW5eLYQnVSSQDDQnjRVc+H4de7Mt61crJR/Ys01+5//VRC5wOMRi5t436CqrRqqbG5LX+OJZdQm64yLRHXsEnWcO/0kS98jbBy/MnuPB/d+ioa4Vgas8qRIdE7OWoWXAl5v8TaAM2Mr1xlUGrPfSserpEB7ki6wD21HJ2a2VbUBncjTauW5jv9TOXqn9SirCgv2xzt4GZ0K24dKufcjfvR+Xt+7AQUcdNuls2Zc5wd2ghf2yz+Dj5oLMtAxsD1iF0O3B6tm3EZJlNakcxPXExCO0FleifN9+xHIWzNq+GX2stoSDDiqpKfbII0nchZZO8qEmF3Or+DZCd4RgJ3NLxG4mbw9CIogzRyOZtL0RwBDcxBDcuIr9kqcGASvscYhKyjiwA7dOH0BvxilM5yVg9moSJnPj2RPF4eqxQ9jv6IjQZVY4tnQZUthdX+b8d11jhxy9Dsm0aFdXbHd0gIfGGrZLPsO5+GTsDlqLr3ZtVX/jLZXq7ZBT6iG8SdpoSx9azyYja+Uq3FzhjViOTVm7tzDkj6Al5hCaCKr48JcNEm7HXz/Jgoz5qLN9ACcORyDuxEk03W3HuZgYbPDQYaOXPS4kJSNy7y5WNOYN9k9BPnoErdBhwwoNDgT74vxXO1F4/Cu0pZ3A+JV43LuezPEjHmWnDlIteoT95jc4waH4PMea6xxoy3VaVOi1KOYceJXvL2jsEafVIkxnD2+rJTh75iz2bFyLmKNRBCGzl/nnJiMoY3ixm+Yw3nflGhq3bke1wQEX7DUo8fRCBs953NMVFdFfoZUqunPyEE56e6R8NjX11Okd5z/Q5EvlQgZ6J9QfWTXVd+LLzV8giMrZ6KVFfs51JJ04oXonf3c9NnjpsW+tB4IJa8daV5zeFoiYrV8ged82XD68DznsnZIYKgedHRFO9cTxzqbY2SHPnnC0OtzV61Gnd0Al1wKsgLCy6Vgih9wDNsuRcPAwjh74Eof27sDF8xkovlmmrs94rRxbeL3j/VNoj0tEzepVqOd5mnQ6XOW5ilzcUObkhHh+Zzyb4ry9W5CwegWOWlsbf9HlkLugP9J63aS6DfVPI42z22Y/DwS6s8K42eAgna2prEfUvl1Y62qP9R7shXycEbHBF3sJ6gvmrcPMSwf9V2H3mhUIcePYwql+42+W4CvmhjgOrhcJKJcQSulEHee/JlojlVTPUKvjtko6WEh4lwgpwdYO4VRWuN8a7F3ni+TYePT0sBmkktTfIlFNwywwdRGHUckE3cRztBJ4O62G57nGdZWLK8odDcji9yYQepK19Q8KkCyf8kxJIA30TiL++FHsDPDBnkAfgtmOqls1uF1QhvCVXtiit8MuDrvRQetwIiSQoFZjM5O5wDrCHBLKhL9tuRV2LFmC8GXWOM38k2ljg3wq6DrDqZQO1Tvo0cbQaOXdb+b7RgcHKssBd/i+lKBy7e2QxOE3ised9fZBVUomhtm7Se4RG2wdQMX+UNxyMqhzdPD4Th7fzfN2OhioTD0KmQOr3N1R4+WJEoIsDdhQZUJk/HnbEoCFmIRcXVUD7tyqxRBDb6B9CHmhYThJJw9ZWeMYLc7NGbEb/HBq83rsWuOOHb4uOO63AlFURSQT9ClrGyQtt0UGHc3l3cynii7Reck/AqODznQZDHSKsOhcC9dN3H6XDt6hGm5yv2w7Dc4xh6XR4dKwCPTf7cTo8Cyqjx5XYdom56EZATmgV29AD9ctPP4WrdjJGSVeXigMCkJH8Z0tJkTGhfnlB0vOf7DNGFV1jz1Hf2s/rrFkJ7IaxdHZo5zYY+h4Mi2JIXPayxV7GXqRzjqkMq+k2tjiPMPlAivXFYbMNYbPDTp8lesUqiON57nB7XVUTCchdRGAwOpycESbCVgT17V0/jb3ucZELMn4POHf2LYTNWcSUOHminZC6BbQ3Lebx/caHNHL9wJLwLVToTU8V5mnB2rikv9sQvNq4dxTZdH5DzRJ4vJrxWjfFK7vP4B4OpZCx5PoaCxfJxJEJl9nEloa73SyVoMM3vUr3JZDADlc59GpAjpSxHUhFXiNoFII9pS1lVrn87i7dETgiIM9tE5lBsIygpLkXsVz3CD8C/yuJDknQ6hNHedA1RjhiHp6BRTP1cVtbbRWWoOzE+6yZxrqGOowoXm1yF9SWHL+w036j0eoZuVIpYNy988TQgot0aSiLBOQy2LcnmsvuUSLXDp0jccU0MFCXnwhHSqkowWElEklRTOJRzNcU1l5SngOcVgcFEd7uFbq4usOOtxCRyV/3eb5LmlsEUt1Spl/CYjWx9d9XIuqxCQntRJco8EJtev80VvViKmxx2EmNG8u7JleWAbw6zbDzrurvBa53itYHYwKEQBXCSSX0s+gCuTOZvOis/mZgMoRQAoSEzQdv0FnCunw65DkPNIKHGTli2JCF1CV3C5OK2fpnAodUYSjE9rpsICqoYKui2p5A1oFpF7UY4TUS4g9NAkzUVAzz9HEfeq8vdCZnYeJ8Qd/MCF5dxE1MWwW/uiEuWiibxIVe/bhGp0TVUjI3JI7SofLua2YiTKfCTaHOeMynZTeR/bL5/t8KugGL/ImL/Ym9zNC0rMPMp4rnYAPM+QOEFI0IV2kKusEFKGK4xJ2PSzdAqvblK8aec6bvCFyEyThi1pke7cpYXfwWNnewv0bePxdDw+0nInH2OA9TE39yn8L0OmFz3Kz36DjSj6KWTaL6VgJHbzFC7lNK+PFCqAiXtBNvhcIN/j5TYIrJMgiU4gV8UKLWGmK+Fkxrcj0eQGB5VANsQQTyrALozpiCeg6FSb9klQ6Cbs+yVM0Wcv7dhVy9upaOk2qEevia3N4NbN5lBxUv2o12pPPM59Osl14/MiE4v2L8Y8nFvBIV1RE+vVhh1DOu36bTpfw4kt518p5l4p5YQJBABUoOASgQLL/IYhStb+Yg/E9TZQnvU+xSZE3eL4MOhzJBm8PlRTFm3He05PnNaCJCpLE203AkmekpJuT8V2ep4rnbue1mPOW6rUYlk3Orqineuo3BqPnegnGOapMTjz+efxD/mZSFjpf+w6M99nsCwzdaUa1ry9q6IxUlkLerXIOn7ddXFDCiysSUPxMKYfOl3GfWwRQIWtuK6cjtwlP3lfwfSWBVHD/23xfJrD4+TWDHsnMbREsCIdd3ZAfE4uy8AiUMo/c5Xe1UBWqj+J3qRDkDRIgdbyWdqpGPpPE3so+qNHNHXUcSxr27kdfZYN6GinPkzi69JgQ/PryaOSRnuX8J4tQ3rKZ2a/Rd7UYdU5MfrwgGRVENbfZkFW4EhJfK6WIeui8zFzivMCsNq2rCKian0tTWM/979Lq6VQdj5PzlRFYEaf9K3Q6kXCjpeG7kM158R5aMy6heddutARuQD3V1ch9pHcytgUOaKAJHIHURnDNBHp3xQrUbd+OHhaa8YnH6rHw1MSTv8pfHpsQfNgyM/kk6kOS+PTEI3QlpqqyK+1+FZ29yQu8I5B4UaKIOzqOD3RWHK4UIDRp/KSnqeU2sQaGWwtN5inppMUaeGwt95XjynnOm87OuEzFJNPRkpQM9cOA2NjANIbLajAYm4jOrdvQ4O2NWn53DUOxiaHVwdftLO+tPLaRN656hTca45LUf4Ab/xb8MaannySaXF/Ywtz0q38iODU0h7ZDRzhLSbtPGJJHeGHVMgPROZm0G5gn1PjAz+tpAkQaP6lAknwbCUJKt6pA6s7rVOKVGU2OF7VJISh1ccZNdzdcZi65fS6dgDiXSajIWp5ICLDmXgxkXEYPO/4udw9WMQPaCUdMclEDz1fHPNRb28Iqxt6Ox0xPPqs1ufxxC9U0YQmOMkna/VNo3Um50/EumoApd3ZBPR1q1muV5AWAkjsvuJXvpbMVa1GTvcxg7Ib5mZRy1SQyZARWO03gVzNEpZ0o43lLGFI3mYdqk9IwoSZ84wN/9SiEr6fkeRGvbaSlH4OE1fdVOLrX+6ODFaw1IAAdEUfRV1qtgAqge5NPX8i/q5nc/bhF/f3S9NPv3wdprHsUTQFfqDsvJbZGKhydaSakDiqhm473SFmm8910XiVQKkusXfIHE7IcawYkvY7qe1QeEcXxzhO8aidcXJmovVHq4436hBT16FWeEb1+TWZgohL1z39d4xir68BwdQuG6zsw1ssyL58TEFPKnxbl/91kkbaAX/7uP+QQ0khjNxrZZXdRDQLpDnuYcibxFoaFlGGpNFKaVWdMxwVUN/OD9DcSCpJgO5mUe7mtl7mjkyaVSY4TBTZLeBB2hSjJ1RnlPitQttIHjVQSexqlnneuiyaw5OmkwJriewlHWcsvLpKDOKv+xM/Wm1xcnGVu6umet0HJQDtQdBtNBNJNZzpp1VRSGZ1sYuJWIaQgOaCfgMxDqZrgmVQ7JazkNU0+61PbnUxqMkFivpKhtoL7lrm5oIw3pNR3FVoycpTj74MkZlSV0V6FpbKfxB+Ta4u7zMw8Wvl66InUe1PTWVZdVLvfzipWyzGgjA7V+7KLZYIVEKKiAULqp+N9VIwAMIaUEY6ap17/jO8lTCXcXiqJ28vZRJYx3MrXrUV73k31tPGXIL3H/rToCnp7kRjmIDwvXzg5Mo+OsDC0OksoSflmySakEg64lSyzbWv80M7cJGHXTwADtH6qTBTTR8WY1dPHbeqxhTKj4mQ6l0erTVSSNISVPH+5mysheeF2YCC6qODJhULiAL9oOehDlmm2ByONnWgOClJtv5T/Ft71uwy3Ug6W+XSswT8A7Wzc2glEErGEnKhJcs9LQFyrpM68ZARmVJJUSvWMSCom1xJu0sWXerL8fxGE7ls1SkkSPhaBvGu1n1zFPmbpzsqJali16icJC3ksqvKHtABM3ldt7VDK1r/Vzw8tbAIlScvwaX68IYlagPUrWKIqIyTZJpO8GkK570tIoiSqUiBVBG9Cb1XDB0Figv7r7PTzj2sUF2tpdHd3atdrW5p1up/l5xkp12Wc0PM4Y+XQ2Ub/9WhmLmnna+l/FBiBRTACzQhJ4Imq+Bn3Mz8Ikx6rmSbduYJE2KUe7qjYvBl9Nc2/CInbf5a/B13wqPH3XJq0Wr9GnW6mhvNZsTxwk4fxzFHVAYFo5t2XRxPivPmpoDn3CDDJVQoaIcnnsp/kMWkmzZDk6YL8LlZK4BUhIei/26bKuyVIrLqPPug/IP9ZC8eSLYW2mm+z7eyQwn6pauNGNEoSV480jBO6UUECxagieW00eW9+7mNUkgo3E6Ry5rYSVtJbGzag59Zd1fe8Dkl+P/y7lfa/x5Kh0ey5HBTcUh926L/qCalV+iJREAH10vF+vu7nNtUWMMREXeo1wRirm7HZlJmvVloACWPuU+xCUKtXou1KvoI0Nfn4z5wxO+Rf9E1f/T9zqfby2tBiMJSy2fxO+inpi4y5ybQmpAFZCySauQWQEUbCTfVJAonASqnOQjfnH+pOnK4aG5x/83ex/y0Lh1yvXr1jIst+LcNunuH2AwH92CttgoQb16qppOI6DA4/shj8qV6vf1Sp1TaU6nQpt5y1/+Bc89ln/x9Lo28cqMSjRgAAAABJRU5ErkJggg=="/>
        <xdr:cNvSpPr>
          <a:spLocks noChangeAspect="1" noChangeArrowheads="1"/>
        </xdr:cNvSpPr>
      </xdr:nvSpPr>
      <xdr:spPr bwMode="auto">
        <a:xfrm>
          <a:off x="6096000" y="160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12</xdr:row>
      <xdr:rowOff>114300</xdr:rowOff>
    </xdr:to>
    <xdr:sp macro="" textlink="">
      <xdr:nvSpPr>
        <xdr:cNvPr id="1030" name="AutoShape 6" descr="data:image/png;base64,iVBORw0KGgoAAAANSUhEUgAAAKMAAAB6CAYAAADTXeNnAAAAAXNSR0IArs4c6QAAIABJREFUeF7svXfYXXW1LTxWX7vvt5f0RgktFCkWwHJAwGO/x4IFVJrSQwshEAjSBQQuCCpI85x79GBHxA4qIGISQkJ6z9vb7quvzzHXfjGgft9zn++P4BO3z/Ylu6691vzNMsaY86fEcRxjb7o1f22s/O2PjpoP8ak4iqAggKryDSHiOAJiQIEFhDoiH1ANBbEB1OEjikOYigkVKqIwhA4VmtL8khiIECPUQvATFKjy/3xW7m+8An/n2PaGS6Tsbcb491Zecu1j+V9iLLwpYnxxFCOK+UwIVVURKyEQ+9CUGF7UwGBtB4bq/QhcFa35qejKz4St5aAB0F77Mv5HjHDSOPlZoLE3vwcqEGvyfa9Z6N5gfW/4jXu3MTYvviJWQK+VGE1imwYQKWDcoBelrfhRiFipI1ImMFrfiG1Dq7FjZB1Kbgl6nEc+NQ2duXnoLs5Fb/tsZNUMzUy8phLTZ6pNY/MBeM3vpEkaQGwCMV8NyJv2wttebYwSHiUm8y+D9F+NMQpooipUTUGoAH4cwlPqmPC2YM2OZ/DK1t+g5vdBS8XQjRQyZg5qmIEWZJHTuzG94wDM6JyPnNmNlFGAxRD+Wh4QAErQNEZanZ4Y/7+Mce/KGRluE6PTkoD8xrjd/LcfeYhVX0KzgyqGvT5sHlyNV7c9hx3jq1GPhqCmHFh2GrlMJ2xDQejVoIZARi2iLT0bbal9YUcz0F6Yh2kt05DVrcTtiaul+9vtyyVm01oVQNk7XeNe5xmj2BGPpCqmeKQwTIK0RhuZ9I0x4EUl+NogKu4wtoyuwfodyzFS3wFXr8BRagi0EKqhwdAz0GIDUViFrnnI2jqK6SK6CjORRi8mBnTUSga6Mr3Yp2cOivkpsLV2KFEaupJEZDFJJYaiMXTTIO2my967YvVeZoy87EmuFscqwlBFGGtQVI2OEpHUvDEiBBhrrMe20vPY2r8agxMbEBglwHLhqyFiw0SsphCBBh0jDl0EngsljmHpBtJmBq3pVhiKifGRCqrlGswgjw57Nmb0Hoje9gPRkZuHtJ6VQidmxI4DaLorXlH5lzHuLaswydXimB5RQawoCBEigIsGyhiu7sCu4W3YMboKE94mhGoNkVqDYjTQCKvwwhCmnYOiZOFHOjyvAt8vAaEBHWmYNDBFh6krMIwQnjcBP6zAUlqQiqbDUIrIaN3oKc7DjPb90VWYjrSWgc60IY6kYFJVGvned9vLPCOAoJmnsWZADC+uw8EERr3t2D62GlsGV2F4YjtcpQ41pUIzGL99eH4DfuhBoedSk7wvigHXryMIXBiaDUPPwdDTMA0Lhsnn6/DCEvywBhUpmGqneEvVVWFFGbTavejJz8OUwv7oye2DjNEKhfDPv3DGN/NKnCx7X3+Mk+n/a1VxEy983at2R7cJPgf0PEwXYzTiMkacbdg6/Ap2jq/GmLMJ9WgQMBpQzRSgZSScK7GGONagqgriKIDj1RAEDahqBEXhc4Y8x//FBMnlgGKEMUFzIkQxgjCGquiwTQ1qGCClWEjHeRhOC3KYje7sQZjSegDaC11Ip9K7FTevt8y/ljy7wVBNLOh14Lm87bUz9Ga+uK8d2z+BZ0wgF4bUN4JwcqqFFQF8P4CuK8KYxMT15CmaB10gLYIANhBqgKNVMOpvx/bSK9gx/grGGtsQxBOSTxqqgoyVlbwvDBQ4riOZpJGyYZgGQkRwfAd1tw7XcxCFMXRFB4msKAjgB66wNV7gIYgjpLIpqDoNNoKhJ1USUSQTBvTIhuIZgGvC1grIZdoxJT0P+xQPl/+20wVAMWRB8FfyTBCAV1T5xQBcKcKEFSKv04SO5EwJtcPXNKGjfwJ3+6Y3xoQV2f02yZDstu4JTPMiiwXG8IOELVG0pBwBjVOJECs+Buo7sL26AX2lTRh1t8JRRwGzAcMAbN2CjRT00JILG8UBwihExFxOBXTLhKIraPguHMdBw3PguwE0VUM2k4Gp6YjDEA2nhlKtDMfzECoRzJQFjQYUBNA1HYZmwVAtaCQNQx1KrDcfN2CHBRSCXrTlp6OzbR7aC7NgqUX5sVJ581hoiGSCFL1pdYSpmli5nC6C669hAwJj/TPc/gmM8W9PYwLGiJ+YRKyBmB6QYTR5lOff4z/UBlTQE27Gpl0rsXN0HRyljNgK4KkO6nENsRrCtglcZ8VjBQ3hAaEzX1SAKIrghz6CyIcf+AhCMjE0eA2macHQbWFXdFWFaejCuAwOD2JodAR6yoBpW9BiBRnThqbRcDSAdRSNJlLhOp5411y+iJRtoVZroDGhwIq7MbXlIMzoOBDT2+bIsWni74kI0BDtpgfkh/Ex+dCE0WGlT9po0kv+E1jjP4cxTtJ2r6WOuxtjE8SOLcShKteXf9w4QCOuYNzdjO1Df8KO8ZUoNbZD1atQjRBuHKLu+6h5AdwgRMrKoq3QiUIqC1WKkxChEiIMAgRhgDgKEYYBgsAX72uYOlKpFHQzBU2h51MR+gGceg3lSgmlSgl+TK9oIlvIIZ/KIUtMUiGkFMJxXVSqNVTKZSmKVM2AZZnCCjaiBvwGoPkpZNGONrMX01v3xYz2fTG1dRZsPQclTkEJ9cQYNRpho2mQtDobiHlv8t3/HI6R0Nibm4HZPUj/jbpFErCmYcbkVpIE0kENfdWt2NS/CtvHVmGg/Co8fRzZFoLbDQQeq1wdIT2ImkIc69AUAynLhm3okjey8nB9D7V6HUHow9A0mLqOKPThOo5UvbZtIZXOQ9fSotTxHAf1ahVRFEjRQhrRylgwLBNGbCCv5xKDUwDXc5t3D/VGHa7vSmoRaBpcemU1hK4EMGJAD0zYYRtajFmY0nIwZnYfgu7cbOSNJHxLyJYcssngCNetN0PEP02UfvMbIw2BF0lVklU+mQlNUsoSrCOGzAo8ZQIjjV3YOboeO8fXob+8BbVoHL7uItR8aJYGLfYBejqYSeKv2SLp0mlslIRFLjy3Bs8LEUZJ4cCKg14PERU7VNvEEp4lAioGDCMtpVLkJx40k0nBzqahaKrkjHW3Ab8WwIxNmLoB3dCgGQy4hIYcOG4Dnu+JcfqhAt3IIJUCdLMBz6si9AJocQZa2I6MMR2F9Ax0WjOwb2F/dLb2iqdExIpe+yvFPlnvTerU/hWm//+fgRieXHxWlFHEC6gyzUroXXImcYhIcTFcWY1d48uxbXAtxp0d0DINeGoN9aAOj2yLYkLRUtBjRcBlydsktwIMQxeYxvdq8L0KwtBF6NMIbbS1taOlpYihwX6MjY4khZECpNMpCc1BpELTLFY7KOTyaCnkE7mZrkk1XfcamGDIboSwFRo+U8WkzmdhpOkqDEOTvFTTNVl0ieclH+TDj1mh+4igwjSzULQ0/ECBUcugN5iFaV37YVrX/mjJTIel5mEQaiJ8hRiaFjUjB/PLN//tTR6m6TuEK3sdY+JTzAofXlzBcH0ntg5swI6hFSh72xHEFURGFbrtC6viBAG8UEMYpaAoNmwzDcs0RYtA+i4MfcQsTNwGHKcqtJxlGcimWtDR2oO29japdOmhB0cGMTDYD03Xxfvxb6PhwvcidHZ0opjLgxGeVfh4aQLj5RIqjSqgKbBMG3psSggPgyT/pDHzsynCpcHn83x/CD9wUCpXUa44aLhEARSouopI9xEqHiK4UF0D2UYvclYPLLSiKz8Ps7sPRHuuF2ktC1ul0JfnLfHe/wy3N7kx0hYJYSR5D72gizpCpY4RdwfW9f0JW4dWo+qOItIcxFoA0syGCegGyZYQvusJhRdFioDOlLUyH9TpLCIPvlOX0EtGmO42lcoinyuivdAOLVThR4HkhhOVMkYnRuH4rhiHlTLluHw/QkysUdPQ0dom1fREaQzVRg1eGEiYZi5L1sbigSWFOpQolsWgxppU4bqqIZ/NQbc10Uc26oSPEg6dX+RJCHcEOzQsRVgeRCkg0KF6KaTiAormFMzpOlDySYp8s0YLFBgJq/NPcNvDxvh3GIJmxSz4IG9BlAgZ1ADVcAJD1W3YPvYqBisbMeZtQSMaRIAaFM2UXMuyGD4NMb4ojOD7Dny/gTByoBKy1g2ohgGT2tnAhVuvwnddSfgtI41sphW5TAtszYRCI6aCJ/RQrlXgBB58etEohGboCEjnxLHghbZpoqujE3EYYWxsBF5ILxbBDT3hvlXdgEWIR9NETGGophhg5Edwaw3JN03DQKgpqIaueNco9MSTxkGIKIjkexBpCAMJ4AgsV95jxSbyZhFtqSlo0abCDrpRNGagIzcbLbkuFFi57X573WnfncnZswnmHjTGBJBOuBXmcZRSJ2csJlWHquB/DNMEeUe9PmwaXYW+0gZMNHYhVuswTBpCxBQMUUDsj85NhReHcPxQBLEJe8McMRLg2dRN6JohkjFT06RKZtis1RvwGsTqFJimLV6M3kzYDpVHQTC7jppTQxAHQvsx1JuqhZyVRyFTkM9WQ0Xe50UeKrUKRioj8GJPPlPXbPGyuVwOGkW7IUOyh3K5BNd1oOsqNN0Uz80FQq/OBUXAQFM0ZK2sePdG3UG9UUao1ZBJpVDIF1HMFpHW89CiLGIvAyXIQI3SEsJndRyCnpYZMNQMLNUSSpSfSTNUdeamdTnvqkIacs9pKfecMbKvRJJ0GooClVAE2S0WJ3oIT62ihhJGG9sxWNqCrSMbMO7sRGTXJFdkD0rGzICcieqxCCCU4qPq1FFxG2gEHiLJtTTxRlKRs2qOFBiKCsu0kLJTME0ThmEgCALUKhU0Gg5iJU76XXgspPZ8D47nIgg9BMxhFaYBmtCDKR5DbEGJVORSOViGDc/1ZSEZKR0lp4Tx6hgi4u9xAnrbGVs461qtgmqj0mRVGAHIgwOBHyAklx0rklPaRgr5XAHZVAa6qsNzPTQadcSxj2IxD1NXpVeH+WGjHkDjOWGxpBhQ/QwspxPtmamY2rEf2rLTkdEL0CSjbCrcVWo86RRSe6sx0osxm0qwMTFGcYQBAq2OnZVN2FnbjJ1jK1FydsDXHKhpliQ1eIEjGBqNIKMXkTVy0M0QscbqM0LNc1Gu04OF0E1CKYaAzez4M2IVaSMlHooFCOm+gHfihMwvfQ9+kNCALGYIG4VRJF5M4CQWKCHzWAW6zuJDQ9bOorXQBku3oNJdxoDjOaj7dTghewfZPajA9xLaMk3oxzakmvY8FisTqNVZPFFMQVA8hqbqsC0LaTsNy7Cgq4Z4Xvlsx4HrBFBCFemMjUzGgufVUSqPC0eu6wY0ncyQCUvNIK+0o1FSkDenQnPbMbf3EMzs3kfSGSlwWHUnfnKPinr3oGdMViX/JyECOmIvlBNT94fx3V8+gu2V9SjM8KCkKmJosRnDjyhEiBEHKozQRsFqQUu2A4YdIVRZrPgo12oYK08ItGKYpngjhjtCJmndQjGdg2XbYoTlWlXywZCsisWiJAmfAYuFyBfjMJjvkfbTDNLcYrT0pLRM27LFw/I12XRWXtdoNDA6PoqG30DEVEOJZZF4foggCJHP51AoFKQgq1bLUtF7jieiDKYMxD1VTYVl2WKM/A5JAaCK1+Tr3HoAxTdQyOegGjG8oC7nhsetiHKIP0UVmrHNboNb0bFzYwVDG3285YB/w0nHfxTthaniAAjhvhm6EvewMdLB0R3SGImPhVD0EOPVzfjWj+/DusEVsLodtPRayObTogvQmMOHMWw9hfZsO3J2AYZiwPFrGK+NCaRSp+pa16CbLGoSysxruGiQHXEC5NJZZHM5UeBMlMuoug3otgU7k5YckQKHKGhAa3K9lmYhbaWRTedgaiYCP5SwyAtN70YckDdihZ436V19CeXZQlYA7lqjjpHxcTFU0ojFQkFkZ8wVVYVgeyweN5SiK+GYuYgIrttWSoQYk+mGLEY/RuwpAg8xwoQxPbyPgGqhiIuS1GUowo3KSBk7NoygNqIimMiJfvK8z1+BfWceAp34q6IgimKo7IPYg4X3njVGXkDpyqMxUjRAaYqHoepaPP7U17Bp9BVE2QCRHsDQFeSLWXR0tCCTTcNi7qVR8QK41TomqiU4sQdPcMVAFDaFliKymazkhZHvo16pIvYi2KYloZtJQsNtSFiPVEUqZHpIN/AQMxUIXPFYXC/0iplUFoVsEZl0BrZhS6rg+z4aTgPVahWlaimpsEkDWibaO9rlTn2iG/noHx3E8NCQGC2rYB47f3eCd0ZijCIRU5jnEuTmYmKxpSUyNCqImGoY9MIpKD6pSbYqaKjVGTEYZhNioN5wsGnTZuzc3ofx4QrSpCLDVqi1HFDPYPFFy/CWQ95KKD2Bm0gEMJHda41RSRrnEz6k2amnuBisrcWjT96DLeW1iA21iROGop62LA1TejvQ2pJF6NdRmhiBI8CyCoMXyNAFemGuKNieaUnFGXo+yuMTCFxfQh89o2roCQ1HepDiWE0VY/BDUn8+FHLMBKi9MPGGISRkFlhMpLOJAiehgkS/SI1j3U2qbQnfqZT8ZQgPtRi1oCbGI96MFU3IKlmH73giyKCnZLWsGybSmbQUUVQL0dj5+UwhWPQwV20t5pBSYwR+hFLJQeARWC8AkYnB/lGsXbsBmzZtlQVj69kklYnyiCsWNDeDRRddjSMPe6v0cwuCwQLmtXi9Z0DJPegZE5Wp9KFIAdNckoqHgfpaPPzkPdhWWiMGIgJSildZTAQJ6BuhAU0LkC9YMC0Ndi6NTD5PfAJVCg8CX3JLKQIsG4HroTQ2jjiIkc8XUCgWxOs0XLIcSR7KEC2oG6tlRUHKMGFZliT5TsMR78d8ko+JkZkGbM0WeIdQjuM3UA9qkgcnhUiYGBy9FUF4k12JSc5ZmaggcHzxtgS7WwqtyOdyAmYzv6THJdBdd+pSDHm+K0A6jYb0Zeh7UDwPlpmGEtuIXQN9O0axc9sQxoZKAt8IskV5sWYhaxVgxgX4ZRU28lh47hV4y6FHJ2wC15N45El95F5ljIwLCbOSGGMiDpWIrYboq6/FIzTG8mrEYRWqMBwUNiQhiHJ+16/B8avI5A30TOtGR08rcsW8hNpytYpyNfEgYjRkIAgUu1TG6EilM0IJ8gIwx6vX6/KXYZMGySqbuWHGpmCB7QeJykYMg0VGTKMiHmkibWShhwZqTgU1vwYPZGiagH2kSMVLg3ThoaE2mFiiUqnAqTRkYTB/nTl9Jqb1zhBumyei7roolUpyp5EnoooQlXpFlEQ8RpUTKnwdoatgsG8cw7vGMTFUlcJOZ5tEwCIvkOPn4jKVFIw4i+pIiIzehoXnX4UjDj1GlOQS2sUY92CMlm7dPSUhE2OkZ0wMTIxR2JcIffV1ePTJu7C1tBqGWobisw1Uh0LdoJ6SUEpmwwnJrLhSTZoZFR29bejq7pHwy2Se55bMReSHYpA2aReOc2picoR7eGc4ZC6GMEoYEpP6xL9OePACF3WPUrJAFgINhIVRNpdF0WpBWk2LoKHilTFeGUPDa4hBM88kkO/UXNT8KlzNkWrYd3wByVvzLWL0gney/TVKckfqK9n8JSp3SWWSNGCiNC4Fk0LA3FNRHvIwsHMYY0MVBPUIWTsPlZMwyOYQs4wCaKJljKCEBtQgjdE+B1mzE0sW34TDDn17IsKlQyBFuefwbnHFe84YBV58faOV+BMlwLC7Af/15H0YrGyAG1QQ+B5ix5e2AIW5YNpChVSe60DxQ6h+gECpI85o0NM5FNpymNKTgUKBbSMUoYRpa0hnEtEFhatSRJCJUUxkUhlkM3nYhiWwCg2GYbHilCU8s+L3/GTSWKwRRmGXIMQzsl8mb2XgRQHGqyVU3boYInNWxndZDAF7Yhy5s7dmattU9LT3Soh3XRcT9XEMlQYx3hgXY6cry2SyyKbzyKXyaG/phFPzMbhrCCODY+jbNYDh/lHUJmrNBjMTmmqKws2tuyjmsxJ5It9B5EXQAwtBOUJ10ENp0MM++x6ORVffgAMWHC7FT7OVrNm3sWdC9J41xr9tbYHjBSJyGK5vxPee+jr6R9cIVzvYPwh3vIQp3V1IF7NoGCHlEqIF1P0IVkRBQxUeIRTScWaA1iKLDcBMFaFaBVG8pLKO8M3scab2j4OdMlZGQrllpJDLFIRjppdw/DoqjTJqtZqEaIZGw9KFnRHQ2XMkJ7R1UwoiAuyVBkW7oeSirH7pccUghVGhQjxCId2C6V0zZOoE87p6o4ah0hDK3gRK7oR8F0FrCiha822Y0jkdLZl2+I0Ym17dghefW46+HQPQFQ2mpoqaiZ2HEWVyQZJP2pYBjwtVCaGFGtzhCKNbx6A1bChuCrPmHYxF192A/RccJgaoCjfYBL33YKTec57xtQX4V+9IgQ5zxvHaFvzoqQcxUtoiXmbNqjVYt3IlOjtb8Za3H4kgDVTiBlxigVGEjK7B9Rsy5cELDcAMUKrvQKy70nCfKSQ5ZbpANsWH30hmLabtlNBtvFN5Qy6YBU9LoYhUJi1hksZYrpRhWuxlMcVYGK7JKfOvwFHsvVEV2rYoeqSBS9gUhtMAjRo9WCjqHL7HNm20t3XCMExUK5WEy6akzGD1nxLq0Kk70mMdBxr6tg1icNcwKmM1eI0IaqjB9z2Bu/h9bLcIgliMkYuJuV+jXoOmx7AUC+5wiOHNI9AdcudZzNnnYFx69TLst+BQMUat2ciWNHLthZ7xr61UiTHuLkweHduGW79yKSq1XZg3dx9s3rgNq5b/CcWWLN79vnfBMVyUwhKqXkkkVSlTE054YthD39ZRtHa3wrPG4ZsOIulrtpHK2WjpsZHJpRL1S7Ob0DKT3hOmAm6DEq0IKctCIdci2kfCKmwLYErBQkKAZ4OCWo5FSVpk6w6/h6BxImKlxyR0Q3V46HhJ4RQrgjdqpiZCECp5WFozN9UVA4V0KwrpIkzNQgwdI0Nj2LhuM3Zu3YWRgXEEToSUkUHoxdIiQVGFGxJRII2qwm0Ewokz+2b+SZqRT9mqjbgE9G/oR1rJAb6Fzt7ZuHLZzdj/0EObdEPSVZmIPPdCY2T2lrDSTdVOIoCWXGx8cBe+vOwCrF79HAotHcjlihge7kOseDjh/e9BmA4w7g1jvDEkkx+slIaUkkEwrGL5M6ukeuxe0Ib0NEtCv6XlpMU0tFyksrbgjvR0mQzxxpSIFly2Bng0xhCWYSBjF4QvZ25JL1etV6WS5vts2xaD5OMEzh0qsaMQVjolP6BRq8Op1gXbZOGUS6Wl8zCby8PMGhh3JlD1KwL4By5gK2m0mh1oS7cBoYnVr6zHqlWrUS3XRbWtRZo0fTF0M51QIhZhZLxdKXoaNQ+VsQpqlQZSZlrEE5KDJco7hCMenDEXWb0Az1PROWU2Lr7qGgnTRCgSjLd58vdGY2RETrxjUyjB08KKTgEqg/245frLsGLFMwgUHb0z5oAagWqjjIOPmI9cp41RZwD95e3wLAeB5qGg56H0q9j8h21wfR+9R/dAn6EKm5KOs4LfOboDtr2YpiahLJNNobu7A6m0CT9oQFHY9decShYaUALyw2yoMgSOqTWS/JH5IqtpyTvZN0Naz08oOILohJHYQ521U8hnsihmckJfslgKzRAVr4KKX5HXI9BgBimgqmFwyxB2bB7A6BibumKkrLR48Tig9I3GyF4gXSAwelYvTjwue69fXbkWft1HV0cP2ttahNLk8dYmykh5BjIK5/nYcNwY7dNmiTHOX3C4fP5fCYc9qpPYc9X0ZJieFEqwihVjBFAfHMBdty3Bq2tewHjVQbatCy2drQIqN/wqOnpyKHanUNPKKGsTqCsOcnYG+k4FA88NwHV8dL29B/ocHZHiw6zrEuaCtAorp0PTFcm5WN3aKQOFljza2grI5jMIqf4OfKihiu7WTtgpG9VaTdIpAtHjpXFUKuUE2CZDIkOjIvGgFF4kCp9AOg2nT5mKrpY26IpKUbm0J5SJFRKOMnWomo5GxcfOjf3Y8PJmVEcasNVM0uSlGVLZM+TTALMpVsjMFhJFOoUUrPJlwcQWVr24CrXxGjpaO5FOp1GqltHwXFkYeTWFjJoSHtoJFBSnTMMlS67B/EOPgMbJFqKV2+OinT1njMKHEgdsEoLCU/BkexEaY/14+IHbsH7Nn0B1XoMshm2TIMbOHVsQhDXkW00Up+egd5sIGJUsQN8ZYfSZEfhOgLZjuxHPpoihikzdFHijQTrZoKKaWkTimzGC2JeiRjMUtLa1oLW9KF7TqzeEtenoaEdrWysq1Yrkj3wP+1EYAuktS+WSqL+l30Hj401pGTv1AAnRbS0tAukEXtLLQ8sujVewfXMftm3ahdJoFW6N6UQKlmYj4nAqCoZp2EEIQ9dRLBTlvfSEYjdU5MCApdoIyj62rNnChmvJOatMEwiOm5S4qbACBRmd4l6LL0HrlGlYeM1SHLBgN2Okd5hU7+yhtHHPVdPJ4P+k6V6UOwnapbLBfWQXHrrvVmzd+DJsPY2JSgMNSrzsNEaHhuBUJqCxOSntwWuNMO2wuVC6dAS7HFR+PYawHqF4XBeifdjxV0JL1UQKOdRMoBbVoCoRMumUVMfEDDk7J+kypOTMQDabRj6XRld7K9ra2qRwYU7InJGANmEeYoyUkZXKY6jXOTaP1XQsf6U3JiDGSbFFKKIIFkMdrd3ImjlsfnUb1r+8GbVxD6bGvm0V5UpVqvEMhz4FiRGyhYE3flcul02MsAmJsYhhQaJ6Coa2DmJ85xhSsBF6ERzHFdE8PTa/2yCEZaah66bMnShOnYoLrlqCA2mMcdMz7tXGODmJQ4sRyXxrkdiKfdYGt+He269F/9Y1yOlp1OuheEcmjrZmwKVM3ymjFE2gnHIw923z4U9V4A/SGEcR1oDW43qgzufFqyPcWsb4zjJyU7phtdhwgxpSaRu5XEG8T7VRTaRs7HygttAnjaZh9qxezJk9By3FlgT4DigPc4U6JB5Cg2GPDftUqBaqh0ne6FMPGYXwPV+EGRRZBF70VgJrAAAgAElEQVSAidEyxvtK8MdiqI4FO6Jy24bjU6upINCTfhcz1iTU0wszNxU1uknsMXFZxDq1wEBtsIHyYBlh2ZWc2QgouuAolhDZYlG4bErWbE2TwsYwLXgKUJw2DedednniGWMzCdN7szFK8SYWODkzh4oZArAKGqUB3LVsEbavW4F8KgOX8EngC6vRXiwiajQQhS4mnBIG3HHMO+pAaFMtudjbfrcFqCuYevA0tO/fglhzsHP9FuxYvRO5dCt6Du1GUPBljmIxU4RFKtB3EQQO3NCFEyuo+xFCjUB3A4V8HnNmzUZPd7eIK3jV6o2q5JUUMoRRIM1W7OWu+6QNXTFmjhZhwVIvedixZScGtvUhrLMBzIcZmGgzu+CMeBjtnxDDbp1dRFwIEdcVmOMp1MIaUm22wED0aKx5KTejBjNQA1iwMLxmCLs296FoZ9CRb4XBsX2xhkw6K7nr6MS4pBYcTtDW1gnLyqDuh0jl23DB5VfigAVHJq0JTXX6Hmx/2bN0oODbCVPcHNGhgdeQjUqN8QHced0ibF3zkrAbDfagBC4sW0d7ayvSmoq0bVBag4HaOPTWDAoz2zAwOIB1f9oEMzCgmSryXWn0zu1GtVrBupfWIhPnMPOd0+F2OtCiFLJWHmbEVn7Kt3yBaCpBhFqowUMNmtFIQmUIEbdOmdqLKVN6BN7h6Dt6RHK/7ORjz40TuohVVai5WsXF1vU70bdtGG7Zl/4eblpESp6sSFYpYHTLOEZ3jiFTSKNnfiecbA2V/jrcLTGUjILOuR1CHTMks1ApjVdR8+pItaaQ1tJwNtcx0jeMQiaDlG5BY3+Ppkmxw54dEVoEHrJ5C20dndDNNKo1H2aqgAsvvRIHLjgKMT+baqU9q6t98xljyN5mFSgP78L9tyzFtleXC/RQrjuouDVp9ZzS1QkrBlKGhlxrDjUE2NS3DY7hobWtA/3rByRnZDXUUKrIdFAhraIx5kDzDMx49zTE0yMogYGswW66EGrsQdVC0TXWwxhOpMEPGwj8smCJnPTAsElKz7JNdHZ1YNr0qbBTJrxGBW69JPBOkoOGGBoYwbbNuzA2MAF4Gmw1hcAjPZgRiIlKHsOzMLBuSMJsa2cbpszvRsWYQP/mfpTWV5DrzGH6/KkyMsepuuJBy2NUKWUxe/+ZcCoB6jtCRE6IrGUjJndOgYQIPUyhSgnGK2qEXN5CjgWQYqJSc2Gni7j4cuaMb0mMUUuKoj0IMb75jDGBv4HqaD8eu/c27NrwCnw3xvBECaOlMeGGZ/T0IqubMBEjk08htnSs2rgOQxND6O2eAjOyUS835GL4mocGXIFhLIW6Qxvdx3XCn+LLMKWMwZ2sSA26iDQfbhTAJaBMz9ioIwwaSduCuPBIPtMLGknTk6mjvaMDXcUWZG1bIJjtO3ZicGAYTt1F6MQyW0ePDMSuAjeIoaaYt1HYqEFv6OhbO4jyYAWdXe2YOn8Kyto4BrYNoLq1gkxbGr379Eg3YmmojMGtI7DVNFKZjKiT6lUfcTUDW7NkXKhfryPmgCp6ZkregqRfm5ShrsdI53KIYrY/BEjnWnH5YlbT/zLGhDL7O2E6yRnpGfvw/Yfvw+DWNQj9GANjo9g52A9FVzGztxcFw4bikCP2oWUsDIyNYHhoGC35Iro7eqX3o1QuoxG5EtYIH7FvhkrmzuM64XU7sOM0WiiiILykuQj1gG3xCEIVcagjqPsIyUMjAPeEkZ061Ai1RgV1MjGmgVwuj0KqDZGrYXh4DJWJsgDTFNvGbgwjMqR9lf0qVacGpNiey96VGGZgYXDjCEp9FbS2tGDqflPg2DUM7RzGxOYJGNRpzumSIsYtexjZMgYjTIYAMHQzpSlmpyFl2og8D369Bg7G1Tm5FwGcwBEUgJ6cTFAml5edHRwvQq7QjkuvXNI0Rl0EzG9qzyhjgaME2CXuRhhD+NjdBJjSGNS887lJgSbft/vr/p5o02f4Uyg+9ZJNIzUDQczZMwrqY4P43sP3on/TK9Jsv2nHNoxU2O0XYnpPL3KagZxuoVGrItIUjNUqaEzURSOYbymIJyQj4rDVoFIRY6w5DeimhuLRLXDbWUQYCEou2jvbYLfZcPWGQDsaLBixjcpQBdWJilx4K2fCV+k9Q2krYHHASpmKcV0rYGzEw8QYt2zjvG5FckNbpceiAIMdDJzEFACGB5e9NZRyOhrGtk6gMdxAMd+CrpmdGGoMojpehz8C6BkVnTM7xJOWB8qo9Neg+QTCFbhRAxrbKbLtwp7wPKRZdTeH4TNfpsDXj31ZhCkjC4PtrmYGNcdDvqUDFyy8Agcd/hao7OXhQL2gOeZ5N4xR6E6C7jIEPeHcJ5vCRCXZpEr537JI3nCbfO/k9Z+0Ff5bhCRsv9hN1PsPccbJL5o0xsnvmfwCAWQpl2qKA8hO8LWTB8t/80vf+P7Jz2GDvcCMMdsDqKRmNx2b3FXURgfw/Ue+hl3rV0gluLV/O/pGhxGqClqLBVDqkIaOfDYrItvxapVDGWGqOtItafhKgEa9ASXSZIg3e1rcgFtrNNB1TC/crA93qI6tazZI3jntwBnI9uaSyjXQ0WIWsXPdAFa/vAaFzjzaprUi1WIh4FYaEftVfBkxYmgmNCuLsYmagNiKF4uihjN6qCPMpdnHokt/C3lvRnzCLZl0GpqnY9vqXfBGPAm1sRXD1R0ogQnDyUFLK7BaqcCBgNr1IQcZGXhPAkAToF2jVwzYp+OhmE1DU6kUiqFbuhR3xE99J0SKTfs6p7AZqDY8dPVOwyVXLMF+hxyKmOh90zjemDPubjxJB2Gzea5pRHRQvP587u85nN0Njf/N1+9uoDKPMggEupLP+HtKb+ndkNmDiTFNrorJf09+CYWhk8Y4uTr4Xhnv1vSi/0jKTmRR+loIItNLWrZo8sjJ1sf68L1v3YeRHeugxiGGxkexcdd2+CokNGqkuAxbKsdYU0XZXR2ti/DBLloIjQBjIxOI60BKSUPTDShWjFIwgUZLgHRrGtnAwvZXt8BVPEw5eDqKs9qgmtwSw0BvuhP96wfxzG/+gNDwUZhawIwDZiCyI0Tc4YAQSxBJq6piqNIVWJ2oySTjyImldZZzGCmoYNAkvOK7PhAoMrcnl8/BL/sY3DCCcCIWZQ1HoAQGX6MjzS6+NFCNSjJElLmnQX5ZY6ejISlDoHBBhCJPY8FSzCabZgo7RBGHysayEIEbQo8spLNsadBQqTdQaOvExZcuwsFHHS3SMyp/RHPfvNa7O7jdGwEmI+Xujmry+Uk7eeN73+gV+d7dbYaYLbsdxWn9I2Oc9Gi7h2ta8eQq2N3j0Sj5OC180n1PrqR/5BlFTcPejognNYBucj514rYb40P47jfvxsSujYKdDYxOoK8yimroo1BsgVetQWXfMDWCKQuFtlZ4VTbeB1DyESI9xMRYGfXBOopaQZTcrloHcsCm0e0iOmhBBvWRKjw9wPQj5qB9v26MlUfQv347ZhWmQqnq2LhhOxzNgd1uYMr8KQhMH6EWIZvJIZCW1xTqtQpq1TKcigsl0BC5Ebx6Alj39HZLajA8PizzcdJ2DpEaiN7Rjm3sWjuAxqAPxaNwV4Ov+zAVG3mlFaEVYNQbkqIppdlosVtkwBMr+LJbFkU4h9unzBQKjBDs43FdKXAILxGP5J3xx1J0CdP0go4foKW9C2efdyEOOPRwqHxcwjT1ln+/nt7dK5L3noyKjH6imG9e9zeGaRl08HdCN/tyZLBCMw2cDPH/n3QgP5DK5ttv/wra29uFauKK540DM8fHJ3DyySdj3333TbrhuDqbAzVZSDz55E+wecsW8RS8JS2RHIwEtLe0YP4+s/Dzp59GvrUVXPLSt1Ibx9qXnsXw1nXYf+Z8bNneDyWfQjUOYWdSiL1AmvE9x0W+tQVdvb2IfRUvLn8R6a4UPNQRNEKoVRVpP4V6tY6p83owWO+Hp0ZQfRWWo8MKNTiKB603Ba3TggcfE1v7YVYUpKIc+/AQpWJEWR+tM4sYqo7LPB+2kVI/SfGDpZnwqx4CJ4QJC5GnwG0k/dvFtiI4R5QDQzmdtlIdQ74li46uThbw2PbKTnTa3dJDIx4wyy5IDbqvI9CJdHLShQdbtzG8Yxg5Oyu4YaE9h7rjwlIIcHNAqIKJsQnpr1Y4yAqK9H8TiOdMIoPtXBwQAAV1l2oeD/MPOQx2NiuhngwQgR2mH8ktCbuEs2gwTCtIV7I78pSTT8byFcsTry+jVHRp03hdK1VzrDCdg+smDW+chU7tZ2trK66//nq0tLTIe+gVJ29/1xgnc4NJw1q16mVcf80SfORDH0rm0LDhHDFS6RS++50nxCAf/fZj6OmdKqIDauzYA1yt1nDjsmWYNWNWIuenTN/i0CMN67dvww033oj995mD9510Ivbdbz8EYSS5XiZly3589997L8pjFZxz1tnomT4NkRbD9TwZJadEIe66625MmU4gegpKE1XMnDUbs/aZIdNg2RBvKpZ4ndu+cgdC+Djm2KNw3LFvk50HDI6WY/+MqaMWOaiGDtK5NCzuJchwG3DAqALVUDA0MYCf/PzH8KMYn/7sJ5HJ2NLvzO/gpFjOWpT8kY/JpkeaYHwmRbv0gmkbf/7zn/HIo9/CUccciY9//GNwGi5e+fNqTOmcilnT5wjNyOqXKQtJKSl0DE7Q0AQd+NMf/4xHH34Mre0tWHz1Yti6jthhdLGEDZJZQrFsRAc/TLwVzxX3xTFYBSoKvv/DH+L//M8TOPa443H2F88RMW5ihGzgZ984e9JC4dR37dqF/fbbT8bCSHusrmPDhg24/c67kMrmcc3Sq5AyLZgKYTBHtkJOJrYpiXBE0eA3PNRrdWTz7NqkINjAz55+GgcdfAhOO/106f9JpHikgf9BzvhGY7zxhi+jI5/B3NmzZFYiKzSeaILEy65bht/84QW876ST8J3v/LdM96fBsp933dpV+PYjj+Hf3vluadHkRWMFzZEdL65ejbPPPw/7z5uHe26/JRm8zlmEJIhVHdVGA1889wJR8nz9a/dJVSmzu5tthGQ/zjv/YsybOwMzZ07D2rXrcdZZX0R7W7ucQCZQXLUMJYuuvAo7dm7DOWeejXcd+zaZzZ103PkyZImvE6KF+Qy79DgJjONGFEVwu/HxMXz1jjtlPs4lCy+SIfM8D/QknABG1kg2L+LXapq8lyeZn82UP2Wnceedd+GF55/HRz/yYXziE5+Qdoa+/n7xPNOnT5NEnl6Cv1GKFp8bW2rST8OUplSp4qILL4KdyuCOO25H1rKgNotG07KkOY1vJDfOzwk5AJUFgnQKahK6X3jxBSxZeh0++KEP4pxzzkLIIpNVbfO3E5mQNExVsHPnTmzcuBFHvuVIFFta4DgN0XY+/OjjePLnv8BX77gd3e0dcMpV2IaGkZERtLQWk0EIanLuxofGsWL5yzjhhBOkj91M2diwYTPa2jvwgQ99WLShPPbXVP5/L2eczBP5d2hoCNdfvwzve8870VIsyJ4lXPkckrT61Vdx7oUXyw9OpdP4n+9+ByecdDKq1QmMjY7iqSd/ipdXrhBj7Ghtl34P6vx0XcO3n/ge7nngfnzo5BNxxaWXolIpyQxFToJNZXPoHxrC575wNt597LG4dOFFIk5gqGHDERU2Q0MDuPKqJaKefs8734Znnvk9jjzyaHz84x9/LRfhBebFXnL1UqxY+QpuuH4pjjj0EEQcf0LPwomwFCaYFrIMWUaixKHn5/a9tFiqaFasWC6Lbvbs2bjkkgvFw0t7K+Eug56Liwjo6OiUaWbk0jnlzGEbgMapFT6uvmoxBvr68O53vQsf/ehH5aLT+/C9U6dObc67iZoQWtMo2J/CBRVEqNYdfOazpwsLddNNN2L2jOlQhANPjI5GW3e4uZIh38ceHv7GcqnMnelkUQwOD+O0L5yNj3/8I/j85z8nxy8TdGUDphihME0hcvm89Fv/9Kc/xdQpU3DQQQeJl2WBuHz5Cnz2C2fhrDM+h7PPOAO1iRIC18Wzzz6Ldxz7dpn0S0aHx8SBqD/43g8xe+5cLDjsMGRyWfzyV79Ba3sHPnv66cnwLP5G2RvnH7SqyhSuZtm+detWnHnmGZjZ3YFDFxyCWbNmo1hokUFGL61YgZUrX8bGTZvw0spVmDd3Lv7zvx7Ds88+g76duzBj2nTs2L4d4yOjOPXjn5AcL23bUuVdsXQpnn/pJSy57BKc+J53STeb7P4UKxgrVfDHP/0Jt911DxZ+6Uv4yAc/IFtg0BvS1dMYN23eiMGBfqxa9Qp27twB3w9lGHxPT7dckGOPPRY9PT3yQxctugovvPwKbv/ytTj88MMk0U+6kRWkM1msWPEyXl61qjlrhp4hof/YS8KKfcXyP2Pjhg048sgjcP5558rMm0ljpAcwbRsvvfQSXl61OhFNxIkQl6uenG+Zv+e5P2DWtF7Mnz8fX/jCFySP6uvrE03k3LlzsX79etx//zdwxBGH4n/9r4+IIQleK01c3IcQOP+Ci7Bj5y7cestNOOSgg+A36hgcGMB99z+A8VIZH/7wB/Cud70T/QMD+NbDj2JsfBSfP/10HDhvP8FdJ8olnHH2F3Hc8cfivPPO/asx0lg598e28YMf/RgvPP+CeMH+gX7p6W5vb0tm8SgqhkdG8MraV8WpHHLgAXBqDYSeJ/QoowY5cWG8LAspI4U/vfhn3HzrLeiZMlXo0nKlhptvuRUnve99cgWYFkiu+4+McRLs5Al57LHHsH3bVuw7c5qESEIrnIpVrddQcxx0d3fhsce+ja9/8yGxcsr433n88fjMZz4tP4R51eOPPIpPfPwTIhBjhxxP1rmXXoKB4RE8dP99mDGlJ/mxiDE+XsKOXf341mOPY8XqNbjjpi/jyMOPgOcRj+TuBklFTyPjaLk//vFFXLVkKWbOmIqlS5eKEZTLZZkOmxRZaSxeshSrXlmD//jIB3DMMUfDZSVvmZg9Zy7a2ttx9z334tH/+j+vq/uaOfhrIWT+7Fk48ID9cfY5Z0mYF2NkwaYZsHNZfOUrt+O73//x31SPkw9Mm9KLlrSJ7p5efOTDH8KsmTMxNj6OsbExHHLIIbKgLr3iKrS2t+PWG5aKt5bGLtkVAUhnc3jkkUdx/4MP44qFF+K97z0RceBLs9i9994n5/TE956IufPmYcfO7fjpU7+UQaSnnXoqjllwRJKS/OUcX7tsGSbKFdx991cFxaBnVDnUgHmNncLTv/wVbrr55qQQJf7Y3O9k98nLMhNIYwqQFKx8bt6Mabj15htQbCmKmomvCdxk1vm1N96EZ59/QV573dVLsOjKxQLaT3bF/b+G6UnAmsZ47bXX4e1vfys06vZELBDJGGLpbDNNjI+P4wtnno2R8YlkmOZfvnHp4ivwnve8R8KFbZj4z8cfxyc++Uk49QZSto0nn/wplt1+O/aZPRtfveM2WEywZb6MJ3IpO53FZVcuxoZNm3HX7beht7szuTDC9tB7EnCPUcgX8PTTT2PpTbfi3DM+hw9+8P2vA+GZxLMCvGjhZZLEn3vuF5EvFKVBPp3OJAb1lz1dbrjlNvzqN799zZA4UYKbmU9SZJwUd+B++2L+Afvjc6ef1uxJViTnGhwdhxvH+O4T38fPf/Er6BpzSKYAECkZfw87D7lY2nNpDAyO4LTPfFJCH/Mser+jjjpK0pBrr7seAwODuP0rN4ln4WNyDJohx/3zn/8ci5dej0994mP4wudPQ8iuQ5lFRA1viN8++yy+csdX0d3VhcVLrsTsObNluoTmccS0IhK8B775TfzkqV/ggfvvQZG7K1BUzkKOE93sDFauWiWLmu25HFjFcy5tGM3OQToBFpoJJJm048p1+YtdXH/dUhx9zJGSxsggq5iKehP/9d//jXu+8SA+/pEP4aFHH4OdSuAhqduleGnW8G/MGSeRcoa6/v5+PPjggzjs0AXIEEiVbcua0nmRHSmoVKv4+te/gVDk9DFymTSOOfooGRvHXIgh8ZsPPoj3nXIKDj7oIKm8r1u2DC+sfBknn3gCLlt4EcJmiOauo1Q9j06UcNEll4ns6eYvXytFwuTBCwOhafC5UY+m42c/exqr16zBRz/6IUydOiUZl9wcV8LXjY6O4qKLL0N3T7fkjKZly3sFpFWSiv/Jn/4Um7Zulc8rlSpYu34d9pk7W1pWWQzt2rVDwtKRbzkCp576CZkNPjExgfLEBIx0Fms3bcY3HnwIu3b1vVYMSasZXRrHFccBZs2YjkLKxLx583DloiukgNm+fbuE6mnTpgnzNDw8Il79sMMWvAabMBdft2ETfvHLX2PL1q34/Qt/wsc++mGc9YXPiYem72LR9fh/fhuPPPafqHuJt6JA4n3vOxFnfe4LSHHgPktDQ8cTP/g+HvjGQ7j1lhtxwPz5CVUpxqVLmHZdH+vWrcPA4KCETxZGgiVycXAQPxQ8+4c/4Lk/viALL7klWxh/4mMfxVnMRSkWlt/OItLA4NAQvnr3PfjuD7+P7p6pzYEBiWZtd078H0I7vFg//vGPpYCZMX0a/CpXCres4NgOlhoJwi9DkkxL4FUeWui72LVzlzTDs7KkZ2J+xAT4d8/+XsYF/+G551CqO7jw/PPw4Q+8H169Kl7XtkzZfGfN2vU476KFeP8H3o+LL/iibI8xuakcc0oCuMleKskGlPTgxPFIufE7J1F/Pr558yZccumVOPjgg3DlosskbEgBoxF+oUaS+8MkG5rTULfv3IE/v7Qc737Pu2TF0rM/8thjePa3v8UxxxyFz3z6U2IAyYxwDqXQoP5l/N3Nt9yCH/30aVg66Ud6moSrJ8RBL7Hf3NnQIg/veMc78OlPf1pgDUYg5uT8S9xt0iiZr/K8MYT3Dwzi1799Bs/+7nm56BXHw3uOfwcWXnQh0ixWXFcKjke//W1845sPY9bMqTIDaGf/AAxdw8033oDp3VMExyS88tKK5bhqybU499yz8YH3vx9uvQFD1ZI0iHMgZXPOhJ4TAoIT3VxP9sOhUTKiPPWLX2LpdcsEvOcQLLk2MTBn9gzcfeftsDRD5hsxgnExMd//5rcewr3334/2rt7/O2OcpPt+8pOfSBhua22BLSMw6H5J9yWNVCbnHhLPI5Unk1eJEfiSDUvJzrxBWBteE8qXGuLWiS/+aflK3P3VOzFv1ix4Tk0gBn6qZaXx1F/C3fW3fgWXLbwYHzjlBHk+MUaeIDa+6xgZGRPglVUfTyB/OHued+dP+fyfX3oJl1y2GKeccgIuuuAC8SZUdjMsNQOFHBs7CuncK5Wq8ORdPT1y7GnLwqOPPY7f/PrXWLDgIHz605+Sxxgeaay8wG4Y4cEHH8Lj3/keO1fF4yZDP5M9CMMoxiEH7A+nPIHjjjsWn/zkJ5OpZ01Ol79Bho42kmqYUBGNnaLgUrmChksKsYjf/e53+Oq9D2D/eXNw+603o5BKS6rA7xocHsLNN9+KxVddiWkzpmP5ihW48aabcfttt6KjpVVAeMIugyPDAom99a3H4MLzvySTLthWy+KSaRe7D8XAeA1NE9u3b5Nz2ts7RX4zndHGbX1YtGQxBoYGk5GFBB4iThO2JJIdevDBYow8FTw23n/xy19ixpw5OOtL5/3fGSO/nO751ltvTQYTjY/j3098j0zxololnc4hX8xjbGJCsDnhKlmeSMN6SgxrcuXLBEZNFeyRJ51h84ILL5LE/8GvPyCzb5SYujvSQ4HgaHf/73vx30/8AHffcw/m7zMDseyH0nToio5quYbFS5ags70TZ555Fnp7exERbCe0LWwCQ3kyoP3Xv/k1Fl9/Mz71kQ/gnLPPgtuowWTTfpN14IgRO52C3gSPJ0UbPA6FIoAYuOeeu7Fq5Uo5hrPPPgNz58wST0DvyikShDLuu+9reOJ7P5HNighPCWTRbM4ixnfw/vthYnQURx75Fpx55plynPwuGZfaPIfEMekVee65EETVwgkRXOxQsGXLFlx48SXIZDK45/bb0Z7NieCXbAs/jKMA88Wi4JO8Jlu3bZN2CXp3zTSELmX76kULLxfvuXTJlcmIF6LdoifgWGdPZomzwOPC+Nr9D+CtxxyNo485WuqFSrWOTLED195wA/77ie/IEIrEeXEef4xPn/pxnPP5z6NRrSV4p8weMrF2w3q88OKLuPeBr0svzmR8fl2YjnbjcZJEMnn6lz9/GiuWv4SjjjwS6159FT1dbHbn1gzA6MgYNm/ZjAMOmI/sX9B4notavSYnadOGTRI2Z8+aLSeZwCaNkKAnsbBX1qzGuRcsxEnvfheuvPRSNBxuFsTNGzkuJMnjLl64UCCMRx57FLkM+d9qwmWyU84w0dc/gE9/5nSccspJuPCCC2XuDZNmrvBJz8i/LAKIld1w510469On4tRTP4XAd+Skc09nXhCyDavWrElmGFqWhJTBwQGhGHnbuWM7fvTDJyUXlmr6rLMkTE/uzyIFiw48+M1vCB7J4ws8R35z2mbOmeyYkEoXMDxWhvmXWTpXX3OVzNmhx0gUMwlA//TPfyH51XHHHY/pU6fJtQi5hQgn8eokE0JccPElkjvedccd2H/uHPl8GYpPiISFE3ds5QjB5tReFhbk8NkgxpwRf0kjFl+1BK+8shrfeOBr6GrrQOD5snCpbuL2czwPP/vZU1izfgN+88zvcNJJJ2LO3DmSOhC3ZBG9fOVKbNi4QUJ1sut8shcP64tl110rinOq6Lm4OFudqdWd99yDL99wA/bZ/4AmuJ94Ye7kIHEvaBqjRBe5U/kc4Y5bb8XcOXMkJJGio0aOlk7vd/XVS7Fmzau4//57xSvxIPkcOexzz7sQhy04DF88+xzxHDKvmnIzzrlO2/ifH3wfX73rXlx+/nn4wMmnJBvzNHVyPIGEjE4/40xuV4lFi67AvLnzJAzLviuWJRf7l7/+Fa665jqc8J7jcc111466Z/sAACAASURBVMkuBlSbsirkz5kk4WmMLMAe/s//wpLLLxMmgKGQz9MzMuxwIP3lixZj87btMKkDpGqag+4ZekJeO+60FeOA+XOx7z774guf+5zQkVxoHBjFvf5q5Ql866GHMD46gkBUSKHkjvlsSnZwpcG4kY5qqKO/fwDXXbcM3T09ySB5lfN7km04liy7Ab97/o/40Cmn4N9PPhmFbEYOIpu2xRFEsY4LLrkEK9etx10334IjFhyIgGG6iZqKgCGO5LNZDTNXpyaAwxHoLSkK5giWRx57HF//1uO4+7YbseDAgxB4nhQrpDtZlHI4/5dvvAm/euZ3iZ1xhmVzFwgazdFHH40FCxbgoYceaqZhSTrG27Rp07F48WLMmD4VGuf9UJ/aoNDXwI+ffBIHH7IAZ33pfAShK8MJZDNPtSlD+1tjjOXkfu+JJ9DV3i4HUS1XkC9SOBCLp7n7nvtxxOELcO2110jyz5OQStl47rnncc01y3DJRRfhlJNORr3KXC8R2nI0cCqXwdJl1+M3v30GX/vqnZg/b1/58ZP5E+Gibdu34cKFl2D+fvvis587XRrg6ax//4c/SI7S1dWF3//+Ofx5xUq0FPOYMWe2NGm978T3orsjmabA8EbPxBN011134Ze/+jW+eM7ZeO973yuPMYVgPzQhiw2bN+HCixai4fGivv5GRy2yLAU44MD9sN+8fXD6aacJVkrPKFKoOEJ//y48/OCDUl2WxkdlYiy7C+hNVZlGRolcBoGWwtp16/DlG26U38Fckg33ZH4YFq+//kb8/HfP4czTTsOH3v9+UTSpHKOXo0CCFKSJixZegpdeXYubrrkGx771qNcZIxczvdXXH3wYlqnjvPPPk/OnBTFKtYqkI7lCAc+98DyuuOJqLLzoXLz3305I8kZdh8dhqZSoaRoeevgRPPTo49JfzhyaJ4GenI1p33/ie+JJ3/q2t722oRMXOM/HoYceKhGJBMmh+++LdMoSnNS0UyhVynjqZ0/jsW8/DkUjBRuLQ+BOF//AMwK/f+bXWL1qFWbPmiWjOTZv2iiE/8BfKuuHHvoWtu4awIf+/RRcdunC13I0esbrln0ZL77wIu69807Buuj+ubDI0/IHlqoVnLtwoRjL3V+5DRb3NmnCMAwjNKCnnv4Zbr39Tpx2+mdx2mc/A4e9HSyO6GHjCE8++ST+99e+niTHzaTijM+fhn975zuxffNWMUbCJYRQSN9dcMGFAlF96lOnihdnTOQA0OOOO07e/fwf/ygMRjLPmzQcQ2ZSdFB2MDw8KuDuvLmzsP9+++Czn/2rMSZbY5gYGhzG179xvxgpwyr7Zyj2SNkc/RzLBItytSH9NTv7+rB06TVo7+jCyOi4MBrE4ioVQkw/w09//Rucf845+OTHPoZKaUxmi3P6E6tz1Ujh0ssux/MrX8aiiy/G+957QjP3TBT3fA3B7zPOOx+1Wh1LFl2K+fvuB6dWF8iIBeTI+CjGSiU89Mi38dH3n4wLzz1fPKNENv6lMeo6fv6LX+C6G2+RXJ56UC5cFq9XLb0Gy65ZKtz129/+dmzbtu01g+SusDzn7Er86p13oGDqkv8y7PN0MlW7//4HcOXV1+CItxwFn4UkP19mib8hTAs0E/i4647bMX3aVBRyOfTv6hP5TzqTkeT3+9//IX7w5FP4t+PfgS9+8ZzXIIC+vl24/PIrMWfmbHzlphtlKiw9GoURNKJ0LosXXnoRF19+Bd5x/PG4+tJLpRiiVfFiMLfkXBsaxre/+wQWXXIx3nvSe0URwnCfNM6rEnouv2IR1m/eKsMyuZqXXXu1GGO1ROYljzXMARGL8TFPnD59Or52372SnHM83auvrMaBBx0kF49hm3eeFBq4iIPjGLv6dgpfTk9K3O3llS8LLnfGGWckGCW9COVT3FZN01GulJI2CgLQHnc0YD9KIsMi0E8e/8dP/VSgssVLroahWxibGMeMmbPk/fQqK1esxAWXXIqzzjwLn/jYf8B3Gk2+3k3GO9tZXHzJJXh+xcu44Oyz8R8f/qAQC5JpEXgmehH6WHjp5Vi9biMWXvglfPD9H0TkJpU7dw0bHB3G8uXL8cAD38S8OXNwx623SOpDNonAeWL0Gl5ZvQZXLFqEukc0JIl+xx5/HL773f9BRxvpwVhoTaZBk2kRDXEyZbv9K7dhSmsLGg7nRCbjqxn+6RmLf3n88kVLpPgSKK7ZsP1azsgciOFo44b1uP2Wm/GpU09Fo16XCpCsQCqXlb7k+752P8ZGx8SS95k3Fz29PZIr0kPwdUceergQ6PVKLfGKKlUsoQgrvvejH+G2e+7B2Wd8Hh/7yEcEtU+EAL5Upaz2rrv+euG7b/jyl3HgQQfCdzj2LREDMN+huODKxUuwadt2ZCxDVttNN96Atxx2uGBuAolUqpIjlcsVnHnW2bKw7rjjjv+nvS8BsrO8rjz99u7X+6ZWS2qtrV2IoH1HCCc2mTFjkzg2qfIYEpOYmLFdFgMGYsbEgOJgpowME8qphHgBxhmXbZiknBjIxFVTAwYJLa1e1OpNvaj3t++v3xvO+f6/1SiNJYwlJPSeS5aQXr/3/993//vde+655xrZOqcbrcdbcN111wn7VP3XotSTt8dNoX4Oky0lIiXF+OGPfoyXfv4vqmvbxmgLzGdzJsbMkEhQ4jdCoZxDGIuiuqpSv5cUF2PozCC+/9wP0HL8OB5+5ID4gbzv5uXkgebgKy5GW3uHwH5WZ/7bVx+Az80eGntsAWvgJfjus8/iO898D3/22c/i1j/4fSQVA1PDfMoIz781luOJgwfxwov/hLu//EV85CMfRioSN0JRqpq5kUylcM8992ByMojH//IA6qpqdP0en1d74C8rQ8/p07jn3vswODyiva6qrVEFaMO1vzVdTz548CC+8IUvTMfp5AIMDw/LFh64/z7s3rwRyUTM6KlSZc7jVmL645/+FN9/9lmUlrJj0Yymm/aM/Atloy4X/vWVl9B1skNegEckp4vyAkkIICHi83d9QXEkS12lpX6sXrVCT4bBx5z4+Edvxrq1awn5ycvarQr0fg9/4wB+9tJL+OY3H8M1q9cIj2SMWFVdjfKKckyGgvjMZ25Hff0cfPPxx8y0ewoXuQhLMNHJYmRkBPvvvgdjY2OgPhLpY2SxNNTXIxaJ6pimJ1u0aJEqInf+2eexZPEiPPXUk4oVee3f/btn8LH/9DHFbUwAaAx8cBgmREJh9PT2YP1bIDk5hoyRnv6bv8EvfvELY4x30DM6zSCiWBRnhsewdEmzPDIfSjvQ/+EPn8etn7pVlRXCOBz7+53v/DV6e3rx53/+VXT39mLv3r3weIsFe5Hzd/ToUdz5+buETT7/7A/QUFOtzQxMTqCurg6eklJ5rE//0R349B/einu++CVNZBVvkvgpoPk2DKUef+Lb+OJdd+L2//wZpGKx6cSEMBDDpS9/eT86WtvwV48+in1792qCGIm73mJDZGEj298+8wyaFi9RJrx2/TW45eO3KFsnrY8P/bFjx3DDDTcInBdLhyC89YDf+qlP4kt/+idwUfFtKmdKiNaR//VHDuDRv3wUzc3L5YymPWMmJ1OUmycS/2//5xX0dXeJXUJAVX0mOU4XyOLRAwfwjz/7uaGnM7YiWu91Y+lS6tFUKsVfs3oNPvmJT8i4idHxiOJR0sVKyFfuw8jkJP7749/A9o2bJdjxD//rHxAMhUT2fPnll/Gl//oV7Lt+Jx4+8KgC63Q8qeTg47fcgiXNy/CTn/wED339EcV7qWwOW7dsxKMHHtWsF34nF+PFF1/Ehz70IRw/fhx333s/rl23Gk8//bQWq/PUKez/8n78h9+9CbfddptmspA4SqMkNYYsmhf/94u4/Y9uN8L2+Ry+9cRBvHHoDSxbvhR/fMcdUgQ7dPgwWtva8PIr/4abPnwTbr/tdnlU9pFwLuHXH/oLfPgjN2Hr1i06it489Es8+71nEAyEsGnLZjQ0zMX2HTsVOvBBZ72fxFNWKfylfnztwa9iRfMSDPX3IzA5rsQgnc3jn196GU889TSufYu1c//d+40ej8ulxKi2vg7VNTW6/7//wfPYd8Nu/PFtt8MNhxIgqeu63Rg8M4Svfe0vEI3E8YmP3Yw//INPGkSCn8awyevVOtFwv/LAg/JaWWbqVi2a5kMnw7XetGmTjNJwMQ3mTM+4ccN1+NPPfBrV1ZVCU0hOoeflKfLEtw/iiYPfxnp6WWbTdsyYmmI+TTYwvyIveOKzt90mFonm2+Xz8jaJqRxGxsfR0d4xgy9o4hVyAUmDYulncGAAc+pqQXliHnn0bNKszmbx2qE39fQ1zm9E84KFKMpOoaqmBm0d7apj0/v19PYpyG9uXoo59XPgdbkQCYa04OVVlYrhTpxoxcDwqGJJ9gWTwEDvqclT+Tz6+wcUJzLWPXToTVHCtm/brAVjXMV6emBiAo1zG03/DTFMK6PUoMhkElVVldLU4XHf3XMapZwggLyuQWXIkmLhqm2tHagoKRNbRZNZ02mVKPsHB1U6I3uIDJZYKIhyf7Fq2pWV1abt0+PRkenzlugYbe84qdOhtrYOixc3oWgqi0goiPraaqG/yfQU+gYGMHBmBCuWrUDT3AYj/czYl5o6nEtT6kdre5vwylWrVqGitAxFWYI/UMzm8LoVt5461aXwZ/2aNSj3l6mMK1yTwz9FHxvB1x9+GDff8vsmSXVy/g5nXxvCsd2Adffdd+Oxxx5TOZN7xBNrzZo1WLSwCfGJMdNARh1LYp1MgkdGsXP3Lnz7qf+hMjI9OnuSdEzTM+oPdHZ0v0VF6GhrwRfvustQjKyyltNH8fYpHWNt7e2SaCPrhBZ//Z5dYum89NLLiCVYi46hcc7caR0hGhDjvc7ubnQKFHdi3Uou5jwtIjNtbiSfNoLgr75+CDXVlYoZeSSwTUDDIhnzOF0YnxjHkWMnUFHux6rVqwRU11XXTMvUkYTABeSx29XdjTNnRrFu3SptMvFOxoHkAfIh4hxBxks0Zo5S438TrhHrxFmEktJiEXPZ0Uc+XhnFn6ykjN/D95f6/DJCQhqEQWyCKjNytgxw48KTE4iHArpGekUzjInO2Ag7kSk+MDCESDSGsooyzJ07Bz5WMDIsChj2ZSKVxRuHj8qIN/zWBhSrJFmkfnJO+eI68zo6uk6J0bRm7RrdGyXxeETSM1K3keEWldUCk5NY0DgflWWlQgLUf5TLYWhkGP/xox9VlcUQrU1Z05Q4jSyfjee+8MILuPnmm3VfJjQalDFy2qsnl1UyR9Cb3r9/YAA3fui38fCBb8BXbCaP0WNToVc2mLOM8WyPq2mYIjGA0A09BM9kjqelMRAWIfkgEAwYqbepKfze792C55//nzh5skOL8dMXfoqf/PjHislU8xSrmiFiTtWDocEhlNKjrVghb2pKRm6zyYAAdSpEXLN+vUaZkdJFz8qsTKPTUnGcOHpEfL6bfmcf+np74OQ0q7Jqc+x6zOgJPanjY2g90Yp58+fKU5B6lkiYqgZr15pyT50ct0exI6+fm5/LZpBMRhWT9fUPYPnKZi2gj9O1vMVaj0gsqqSFpTRVSQheg/XtMAhzaN0El3gQGB+FiwON0hxYXq2pBjREdcY5ihQXMkmPJ0ho8FjtE8Qr2b5AHcgwzgyNYGx8Qk1o69euEzrHJIzf4y8txYn2NnT19AjzvXb9tSgtLzMCCepJIkmXDPlRtNKZ+P3CShvnzEFtVY2pO3upOEHyiA/PPfc86htYZuXDZDXoW01apJOJPKza9WkVE0gOJnphF/QWLlyIshKfjn8+/Kya3bB3rwgl3mL2fxv5bOYjItcSibCNcSbcazfn06geeughPUW8GS6szUCmwTCZoGsn1f+5557TR/Bi+L7HH38cP/rRj8QS1qhZy8PyCKRX4vBJ8hvXX7teRiFChRg3TrnyY8eOKtvaeJ2ZVWI6Ck2pkvzCjtYWpCIhfPR3diM4MYbXjneipnGxAn3TccbmrYSuiZ9VUuLDsmXNOhKK2DYn/M58ns2TNNev/9exlWcFwe1EV9cpxYssuY2MjktezuF0w+MukdB8DlklQPxe3uuZM0O6JypOCL9k0jA5hqJcRpS1bCYPn69EbQrMhqOxCJKpGOrqqhEKxVBRWSvOpQzJQa0cN+KxmDBJJgvUlVy+fJlOC64LHyKW+iYmJ3Cys1NdnCzfcaP5cCrBdPFhy6Kvpxf9pweUNLKixLYKwz6ClNRI+OXeMTGhwc3scbZtxKyXIYLwd3pGkmrYGEd815y0Jq6kwTKhZLL2rW99S6fRjAr09Ge8zTPONEb7i/hhTz75pD6kaWGTcEG7ukE8idkfwdTPfe5zeOqpp6ZbVXnzxAMfeeQRwQEkAHCjGE/wSeJRwHryyhUrp2NOQ9yld3HqyGA7ZCgcxfrVyzF3br20G5Mpwg8+GePQQD8G+wZx074tSCVjaOsegsdfreCfL9LRNHQ8m0Z7RxfWrV2hDWWjGDE+E2wbzp1ZnLOz83j0OYtyGnlG/cXjJ9pwzbVrpWhLxnhxcRk83hIU+/zqXyYyoWOL7Qq5KcWF9Iz8WLvJKhycQGVZMUZHxlFbSyNMax4iccFkMq74tK6+GhOTQdTVzbOMx9Dk+BnEQokG8MW1nbdgvvHijN+cDjMoSQSLtJLG8soK5MmyEg7KEMQMV+dp1n6yCwsWzEdNdb36lwSvuJ0YGhnBHX9yB+699963tR3PtI2Zf7apeg8++KD2micPjc+WuqEh0xPv27dPcSXj55mGeO7nzuoZTc+sRa1/Szj9gQceUBmQATufFvPUlyvz5JfxYugdbYkTWzWAC7h//3689tpr0/Gc4kevF13dffjGXxHhd+OpJw8inUqIRMustrzMj4H+fo2xLS92IZMiVsXmKaP3w3hOnERHHteuWYmx0WHEkkUYD1IimbGNwUwZ7xF7HBsPYOPG9ejv70c6TULB2V5dY42mMC/iMP9nRvapHZQTrDg7cPt2titk0NrWoc3Nk8Xs8sr4WOe32fG8d9WE3aYHnJuj0yIVx+JFjejt6RdZgiMvNHDcUYR4PKpYecGCOSJwZDLmJOARyaOVNXAWBZgk8P4j4bAqRIRMVI8mQ97pUHce1yQaDeshNJCbTyJR7Bp0ONwoLilT3/TixUslk+f1lSCdzqr60rSkCfffd58Z3mnp59iJykzDsZvv7RO0paVFxsj/pu2o29Ji5m/btg133nnndMIz2+fZnz2rMfIfbdkJ/plGx43UjVOit5RCQjySjE6KoXCdTetnCgTRG7J0pOmepLBbrj81lVdBv66qQhl0msJMFpU9HQ/jh8/9AGMjw/C7shgfOW1VOhwIh0KynPKyUixdsghuRxG63oJroglWTpwCmPlye1xKstxuQ/DlptN7JMmz40xnzvcj7sWKA9tvOa2A0+s5h5Btow63VGsVC7oNhEUjJ4VqcjIMf2k5Sv0V2nQaE42WDwKPVto2kxtmyszw6+rrpRnkL2YsO6WeaRmGrpXJWQqBwJjKkMT0onFDg7P7TuzQx958MqJ4vWdGRsU3JZapOjgFCtSwn1abBWNhp9uL8VBC2azD5UE4lsSy5atx3/0P4poNG5WJE88h/CLGttWIZxcDZhN0sosE9nvOPb7tUM6+Xvs4fyepm2ljPN9UVfviznWpZxMe+5gzmZj9heLi/YqxsTwh0zzGDDfzbS/qMz77vb9HW8tR5NMh5NIRxUcE5Znth0NBbeSipiZVqEeHRxEMx7XB+k5CMBXlMjb+MoICEcNaZsM6NXLYE+1hY7nRzJbHJTSTSsmIKMdA+RKv1w2Xm1AGZ71krNIWs3/GankNMIrEQgpXhNNZSQkfOho/jY1JYLHXhTQns6paQ2aUQ0A5j1iWHWkTmnqVyYpqJkbQDIElOgf+4gO2sGmRTonR0THdF105CQniuTrYcuDU7xy0xP6ZcDKPRCqDVIZ638DOPTfgv3xpP5atWnt23jSv3qp0vdOxfG4oZx+5M72d7Yj43pkiT/xv2z7eySjPK29yIRf267yHWbP95JuJDxz4aArnhDNa3zyMf33lFfR2Hkc0PI5kPAqvy4FlixdJJSEeiShcoCEN9A+od4MiRjQAesPKygrVumlEbPQy/dAZZKbySGeMF6dH0dBIS/bPfuK56YlYSsbGzJRDjCoqy2VIzKbdzKZTOUwGQopNeW0czTH98FmC5UxW+PAQMfBy1Eee18hkjl6L3+tSXMdhSNTQ4e/0vKEwJ7OSrgeLZcTBmWktGB9Clt0YCjCZibNtwG1OAWbeDDO4LjRsZvXJTA7RFBCOxmR4y1aswic/9Wns2nsjahvmKvwRj9QakPXr7OVv6mfeN2OcSdcybT3WQHT+KcspAUl0d3Xi2LHDwj37Tp2EM5fB/IYa+FwOxDl0Jx6TdyHsEY8nleCEQkEZV21ttSknWvP+aOx8UuNxTiwwzf3Tkm5qBz2rRckEhuqzZL4o7itmi2m9RVgtkTFSEuTMyIToYVPppOr4dv+NfVTTYGigMg72IxSxoU0Vezg405CJHHt/fF5JppDjx/vI5aywQdMUjIdl8qKpBxzjwcapBA2U07rSeuhYTyYjnPiQgGQygQjuh2JITjmwoGkRtmzbjm07dmHxkmY0NMwThGSrYMxkXP+mjOvdfs77ZozGL9pLcDarFfeRNV6r5TMUjYptfez1/4fOljeRiQZQ7MpRhhOxaEjjeHlkkb2TSKYwMTEub8OjkZ5PkIvHrfotpeNi0QTSyawSD8Z1PJ5ZYTJe0VwHjZnEVyZgbIXweF2YO69BEAprrG5COi4PJidDKkFmU3EdoXYWSeOxpQEZBtCbFTk4szou8XmHg9Qy6xEkSddDRQjSrTgOLgtfCWf8pRUyqCZvqX3ZiYXaPEhmpeYhjbm4BD5/KRxECRwORBJJeUKKpVbX1mPz9j3Yu+9GrFixEtVV1QLZCaHREO2w4t0azsV4//tkjLYXfFsHhMlMBYAaRQfxzhnL0eAiYZzpaUfH0dcx3HcKIwO9iDLWokApn3DiZEmj8E+eHMmq6gUhy9pqKqfoVJF1RGr0GoN/hxON8xplMKwcEZSmUXKTjAoXaVV51NRVi31CyZJEkno2XoTDMdHryezmPEE+W/xcejE7BrU5j8Qi6fkI4LtcrD4w2SELnsc2PRkfL76HrGy2jCYNbW4aB80LhbDVPoq9Rh6ZxujyFcPt8yOTL0IgEhceO2feAmzYvAVbt+3EspVrUFFRKdEtEVf4INijTyxo61dluRfD8Gb7zPfJGLkC1BKe4RynPUVex6FtEBQD5YskIx6H6UQUQ6e7cfiXr6K9vU192CxZepFAPpuQfEYqRe9SJoNIMNONh5GbSkshjdPtfT72viSEEvAYXrRwoYDiaCSM0eFhfb+k3iyogmI0ZE6zkkKslTR6HrOkqNH7kh4nL5ODynnablad8sxgjfIE8UQNynTTM7If2WqM580VUdGN49ScCiFo8Ab/M2xyrgDLejye+XckLbNpiuVZKqWxdYHoRCJNGb452LZzF3ZcvxeLlzajsqoavuIyU7e3ern1Z8bMljioDdVcKqN7p+95/4zxPdw5vQODc7KMjx1rwanOdoT7jyOfmEQqRW/jRmXVHJW1Muk4AhPDmBwflOp/WXm1jli2UgpwTiXQ2DAX8+Y1ajRvR1urvCE1eEiNZwLCGosasNjH4+Wx61MrBpuTUvRsTgd8Xr+O4EAwIiU1Askl/mI4KGec4uQEM+/G4G+Y1rm0+4p4rfx39pXHKAFN9gzVb9kWa7U5UDaanpeJEcVVE1lIiZawzZLm5di0ZRs2btmO5atWS1yJ0snTpbz3sN6X6kevSGM0YveEZyDP2Nfbjc6j/xd9HcfQ2zeISDSDyqoaJTDMwPPZOCbGBhAJTaiyQVYNPRo9AmvtrBCxjMiNpgYh4RIC/EyOBE/AyELzyOdgS2r8BCcm1XYbjEWQpxqDw6NYbHIiJAk7TfOqrcFUnsd6XCxwPgBRjvSQYZs+HSY9vA4e+8y0Y7EI0hnDwCGbh+/xeCjHbIBwGiZpaMEwE5O8NCmZmOy+/nosW74CFVW1cPpMyc1UX9hMdanM6b19zxVpjOdinDoGkyH0drbi1dfewMmT3WJ7e1xOeIjpZuLCKjmQN8cMlBrbJIFKcd+l5IHMEmeRE2dGRxSrsYJSZnkiVoZYymJMySYwGi7jNfWUx6IIcLpqkKoYRRrBkc2x+lMqeInGyFHCamqYyitpIpbIo53xKmFqPlWkU1GgIJ0iHER9S58SE3rAIpZ4KL5JGt/YBKLRBOYvaMLOPddj2/YdaF61EuUVVSLqqoVMLChTVSLwbYuQvDdTufg/fcUbo71EjM8oNsrqBlk2h19/Had7uhEJjCEWGAGylPGg1PEUHJxin0nLKFhWy1tkAyYoVHBgTworGGWlfnEi2VxVX1+vn+Hm0uPSGJV5ez0YGh1FT3c/xSoQiSbg9vjkGYlxFjkVqSnrJlGZOj/8XiZd7NlOZaeU1LA0x3hyKpvUdRrRdTem4BKpNhRJSI97TuN8bN22Azt27pKwU1VNPdyWrLUpL7LNw0jc0QppiKzlXwmvK9IYzxqgyXqFUpJBYjVEMUtlIjE61I+WN99Ay+HXEA2MaeaMO5+Ak/NRlDETFiIXkEKklNvLKSlhaYyxWnmpX0doRZlfdDjuaSg0KciF7QiM6WiMZ8bG0HWqV8MrUeRSvZfM6ESCsR3/jrIvU2pw41EcjhEyyiOW4MStvARPK6qq5S0pD53LxuSxabSBYBQpDiCqrsfuG27E1h00wuXiZirO5H2zFEsuKocLSUp5uq/eSLBcCZaoPO5X0SiukJvgZbIfxm5dVZ+GNiGPeDiAgZ5OnDjyJk61tyI8PoBskjMBWQ6kdDMNkMSDnKCWSCwig/FTx8fHozMvz8gjl+x1lthYbzf0iAAAB2RJREFU66Z6BeNIp9eDiVAIfX2DKjNSK4j1YBoH4z8yUYlTspRZ7vcLmJ+YDKgSxBFIbJynlEpVba2uSeOCU1EEgoSo8mhonIet23cbI2xehcrqWh3pM6EYu5LFdTAswbPVLf5dwRgvsSFT2VVVHUtmTV+fI+HBtI/GJydwuvsUWo+9ga7ONkxOjCOdTqIoTw/GOS1J9fyYzHdK0iQkXYjY4ShSBs3jmXVfEnfJ6tHL7cJkOIyhwVElRx6v34rvTDKSmaKCVxWqystQNEU5ZE49iElrKO9wI80kw+1V9kvAm+zrcHgSDY3zsXP3HmzfsQuLlixFXf1cOFyGbKLjeFqO7u0LfYWcyLNaxwfGM05L5pE6P32Os9nH1L0tBXkk42H09XTi6JHD6O48iYmxYQQnx5FNJeDl0Edm2RnTZ6yJASJNGBEmZu8kJHC6vXp7eES6HBidDGBkeFyUMk75YvLANgBSudjGNKehTmNG8um0ZPh4/MLpEYNoispJTi/CkbjiV8oNb9i6Bbt378HCxYtRWVklpWBGfwZ/NWcwIae3v6yKlqXWpn+bfmKujBTmA2OM0xaoofKGl0jJZb40yYrT5i3PiXxGRtnf1Y0333gVne0tGDszgGhwAk5l2KbDraSYXL+0+IKkyVMe2F/iE+zDhITYI2PGQDiC4eEx4YzSY5yCZqtEwkG4fW7U1FWhhL01LOvRkJxuzcEJhOOIsKaeyaFp0RLs2rMXG7ZsQ9OyZWiYM1cxqZGVIz/TNijDrmZwyEazGY+eRVOfeWjbym2GinK5vz6QxmiE5rg3lo+0vAVBDrOnxotwJC7bH4b6T6un5tiRQzjd26upV+W+ItRV+NWuyl/c/FSSpFk3SktJlOA8wAwcHh/CiRQmOB6OteIMZZ7JC2R7ZtKwh3xmHImcGjVm8kUIRuIIRZOomzMPN/72R7Bp604sWrIMNfV1cHD8B5FFqz9ZzB7LmKbpV7Kzc6NDdcufEzHqSy93O7Qc+QckgXkvq01gm0A3O9soMcKemcjwKXinQiKrUk6Z5ctUIq5GLYHg6lR0oMhTgmA0jUiYiU8WU5ms4kzWkasqDDObTUnJXA6hTBrRWFIRA4dJbtm6Exs278SKVetQWV2jxjXCQVeAE3svy/2OP/vB8YzvYXlmkj5JG+O0gFMtr6Pll7/AONVZi6aMshjJryRTJKKSyqN4KgkK4XgagWDYKvmxkzKjClFtTb0y34nxcYwEg0i8JTxaW9+A3XtuwM5de0ztuLoeRayw2OMviIG/h3u5kn+0YIwzds9unVAtOBNDT0eLZsC0njiGwNgIfC7KAwakQc7aCVsl3F6fasBRYoecrJXNqb+ZssfFJX4MnhlBMplGw/wmbN6xC3v27sX8hYtRXlEhmTgN72ScycyEarcWVnolG9Wve+0FY5zuDjzbPmHo/qThZBUn9vWcwtFDr6PnZDuG+nsQnBgFFcHTFL4X+4W9zyx3uBCMJBCMxOBy+eApLkFNbYPk37Zs24nlq9ehurZGyg6ix5HVw45CEjGsGJAhrdFDu/peBWOcYYwzt59Zr3lRrZwCqgEM9nWh/fgRtLYcxWBvN4aHBpFJJ+D3eQV00yOOBUJIZ4GFi5uxfdf12LpjJ5YtX4ny8iq42D5r5xcOzm7JCS+UbIg1AIh04IIxztiJ2XKa83V22T9+oT97OeVNs90bS2r8JeVayb4YQnAyEsRAXw9ajh3BoddfRfepTiTiYTU8UWVi7vyF2LRpGzZs2oZVa69BeXWN+mw0cdRCXTQyx8p5Tb4vvQ2TUZINab/hEjvH2dbhQvdztku90J+13zerZ7zQD/lNXMAlXu9Zv262TeCxSV0eGiPtUMC51VBNp5mKRjBwug8nWo7g6JFDGmbUOL8JGzdvwZo161BRXQuXhxUTlaXV6D/b4WtAKH6HDdXb6uqXfmUKxnjp1/zffeMFb4I118SW7iDoHU+EMToyrKYp6kpWVlZqjIcxY8t+jcs7B/8zQtAGwD47skzvep9Cxgteh39X/Zl9Ey/UqRU844z1mzUEYVuEvJV8o+lFoci6zUSwpHpMGZK9MqaphJqV04PICShaAyHZcsCmrOmXXRGyy3e2BfJzC8Y4Y53sQu/5NmyWB+LdPg2XgWOcFh5427XQGHU0W8emNAPNzBYONxc4bbfwWIapt8xwgnyv2kzsqgjlfM2hbH6jQU6v9VkLLBjj5WAVhWu4qlegAO1c1dt/ed18wRgvr/24qq+mYIxX9fZfXjdfMMbLaz+u6qspGONVvf2X180XjPHy2o+r+moKxnhVb//ldfMFY7y89uOqvpqCMV7V23953fw7Tjs49zIvlPJ1ocX2y2sZCldzMVbg3dpCwRgvxi4UPtNU4Gdh9/wqp1YwxoLhXLQVKBjjRVvawge/2xUoGOO7XbHC+y/aCrxrY/ygqJBdtBUtfPAlW4ECtHPJlrrwRedbgYIxnm+FCv9+yVagYIyXbKkLX3S+FSgY4/lWqPDvl2wFCsZ4yZa68EXnW4H/D4G8Gr1Xw42pAAAAAElFTkSuQmCC"/>
        <xdr:cNvSpPr>
          <a:spLocks noChangeAspect="1" noChangeArrowheads="1"/>
        </xdr:cNvSpPr>
      </xdr:nvSpPr>
      <xdr:spPr bwMode="auto">
        <a:xfrm>
          <a:off x="6705600" y="217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</xdr:col>
      <xdr:colOff>400050</xdr:colOff>
      <xdr:row>2</xdr:row>
      <xdr:rowOff>66675</xdr:rowOff>
    </xdr:from>
    <xdr:to>
      <xdr:col>2</xdr:col>
      <xdr:colOff>590550</xdr:colOff>
      <xdr:row>6</xdr:row>
      <xdr:rowOff>57150</xdr:rowOff>
    </xdr:to>
    <xdr:pic>
      <xdr:nvPicPr>
        <xdr:cNvPr id="4" name="Imagem 3" descr="Resultado de imagem para XBOX LOG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778" b="88889" l="4321" r="97531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925" t="15000" r="22223" b="41111"/>
        <a:stretch/>
      </xdr:blipFill>
      <xdr:spPr bwMode="auto">
        <a:xfrm>
          <a:off x="1009650" y="447675"/>
          <a:ext cx="800100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161558</xdr:colOff>
      <xdr:row>12</xdr:row>
      <xdr:rowOff>39345</xdr:rowOff>
    </xdr:from>
    <xdr:to>
      <xdr:col>8</xdr:col>
      <xdr:colOff>85726</xdr:colOff>
      <xdr:row>17</xdr:row>
      <xdr:rowOff>38098</xdr:rowOff>
    </xdr:to>
    <xdr:pic>
      <xdr:nvPicPr>
        <xdr:cNvPr id="5" name="Imagem 4" descr="Xbox logo vector, Xbox icon free vector 20714519 Vector Art at Vecteezy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0087"/>
        <a:stretch/>
      </xdr:blipFill>
      <xdr:spPr bwMode="auto">
        <a:xfrm>
          <a:off x="3209558" y="2325345"/>
          <a:ext cx="1752968" cy="9512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114300</xdr:rowOff>
    </xdr:to>
    <xdr:sp macro="" textlink="">
      <xdr:nvSpPr>
        <xdr:cNvPr id="2049" name="AutoShape 1" descr="data:image/png;base64,iVBORw0KGgoAAAANSUhEUgAAAKMAAAB6CAYAAADTXeNnAAAAAXNSR0IArs4c6QAAIABJREFUeF7svXfYXXW1LTxWX7vvt5f0RgktFCkWwHJAwGO/x4IFVJrSQwshEAjSBQQuCCpI85x79GBHxA4qIGISQkJ6z9vb7quvzzHXfjGgft9zn++P4BO3z/Ylu6691vzNMsaY86fEcRxjb7o1f22s/O2PjpoP8ak4iqAggKryDSHiOAJiQIEFhDoiH1ANBbEB1OEjikOYigkVKqIwhA4VmtL8khiIECPUQvATFKjy/3xW7m+8An/n2PaGS6Tsbcb491Zecu1j+V9iLLwpYnxxFCOK+UwIVVURKyEQ+9CUGF7UwGBtB4bq/QhcFa35qejKz4St5aAB0F77Mv5HjHDSOPlZoLE3vwcqEGvyfa9Z6N5gfW/4jXu3MTYvviJWQK+VGE1imwYQKWDcoBelrfhRiFipI1ImMFrfiG1Dq7FjZB1Kbgl6nEc+NQ2duXnoLs5Fb/tsZNUMzUy8phLTZ6pNY/MBeM3vpEkaQGwCMV8NyJv2wttebYwSHiUm8y+D9F+NMQpooipUTUGoAH4cwlPqmPC2YM2OZ/DK1t+g5vdBS8XQjRQyZg5qmIEWZJHTuzG94wDM6JyPnNmNlFGAxRD+Wh4QAErQNEZanZ4Y/7+Mce/KGRluE6PTkoD8xrjd/LcfeYhVX0KzgyqGvT5sHlyNV7c9hx3jq1GPhqCmHFh2GrlMJ2xDQejVoIZARi2iLT0bbal9YUcz0F6Yh2kt05DVrcTtiaul+9vtyyVm01oVQNk7XeNe5xmj2BGPpCqmeKQwTIK0RhuZ9I0x4EUl+NogKu4wtoyuwfodyzFS3wFXr8BRagi0EKqhwdAz0GIDUViFrnnI2jqK6SK6CjORRi8mBnTUSga6Mr3Yp2cOivkpsLV2KFEaupJEZDFJJYaiMXTTIO2my967YvVeZoy87EmuFscqwlBFGGtQVI2OEpHUvDEiBBhrrMe20vPY2r8agxMbEBglwHLhqyFiw0SsphCBBh0jDl0EngsljmHpBtJmBq3pVhiKifGRCqrlGswgjw57Nmb0Hoje9gPRkZuHtJ6VQidmxI4DaLorXlH5lzHuLaswydXimB5RQawoCBEigIsGyhiu7sCu4W3YMboKE94mhGoNkVqDYjTQCKvwwhCmnYOiZOFHOjyvAt8vAaEBHWmYNDBFh6krMIwQnjcBP6zAUlqQiqbDUIrIaN3oKc7DjPb90VWYjrSWgc60IY6kYFJVGvned9vLPCOAoJmnsWZADC+uw8EERr3t2D62GlsGV2F4YjtcpQ41pUIzGL99eH4DfuhBoedSk7wvigHXryMIXBiaDUPPwdDTMA0Lhsnn6/DCEvywBhUpmGqneEvVVWFFGbTavejJz8OUwv7oye2DjNEKhfDPv3DGN/NKnCx7X3+Mk+n/a1VxEy983at2R7cJPgf0PEwXYzTiMkacbdg6/Ap2jq/GmLMJ9WgQMBpQzRSgZSScK7GGONagqgriKIDj1RAEDahqBEXhc4Y8x//FBMnlgGKEMUFzIkQxgjCGquiwTQ1qGCClWEjHeRhOC3KYje7sQZjSegDaC11Ip9K7FTevt8y/ljy7wVBNLOh14Lm87bUz9Ga+uK8d2z+BZ0wgF4bUN4JwcqqFFQF8P4CuK8KYxMT15CmaB10gLYIANhBqgKNVMOpvx/bSK9gx/grGGtsQxBOSTxqqgoyVlbwvDBQ4riOZpJGyYZgGQkRwfAd1tw7XcxCFMXRFB4msKAjgB66wNV7gIYgjpLIpqDoNNoKhJ1USUSQTBvTIhuIZgGvC1grIZdoxJT0P+xQPl/+20wVAMWRB8FfyTBCAV1T5xQBcKcKEFSKv04SO5EwJtcPXNKGjfwJ3+6Y3xoQV2f02yZDstu4JTPMiiwXG8IOELVG0pBwBjVOJECs+Buo7sL26AX2lTRh1t8JRRwGzAcMAbN2CjRT00JILG8UBwihExFxOBXTLhKIraPguHMdBw3PguwE0VUM2k4Gp6YjDEA2nhlKtDMfzECoRzJQFjQYUBNA1HYZmwVAtaCQNQx1KrDcfN2CHBRSCXrTlp6OzbR7aC7NgqUX5sVJ581hoiGSCFL1pdYSpmli5nC6C669hAwJj/TPc/gmM8W9PYwLGiJ+YRKyBmB6QYTR5lOff4z/UBlTQE27Gpl0rsXN0HRyljNgK4KkO6nENsRrCtglcZ8VjBQ3hAaEzX1SAKIrghz6CyIcf+AhCMjE0eA2macHQbWFXdFWFaejCuAwOD2JodAR6yoBpW9BiBRnThqbRcDSAdRSNJlLhOp5411y+iJRtoVZroDGhwIq7MbXlIMzoOBDT2+bIsWni74kI0BDtpgfkh/Ex+dCE0WGlT9po0kv+E1jjP4cxTtJ2r6WOuxtjE8SOLcShKteXf9w4QCOuYNzdjO1Df8KO8ZUoNbZD1atQjRBuHKLu+6h5AdwgRMrKoq3QiUIqC1WKkxChEiIMAgRhgDgKEYYBgsAX72uYOlKpFHQzBU2h51MR+gGceg3lSgmlSgl+TK9oIlvIIZ/KIUtMUiGkFMJxXVSqNVTKZSmKVM2AZZnCCjaiBvwGoPkpZNGONrMX01v3xYz2fTG1dRZsPQclTkEJ9cQYNRpho2mQtDobiHlv8t3/HI6R0Nibm4HZPUj/jbpFErCmYcbkVpIE0kENfdWt2NS/CtvHVmGg/Co8fRzZFoLbDQQeq1wdIT2ImkIc69AUAynLhm3okjey8nB9D7V6HUHow9A0mLqOKPThOo5UvbZtIZXOQ9fSotTxHAf1ahVRFEjRQhrRylgwLBNGbCCv5xKDUwDXc5t3D/VGHa7vSmoRaBpcemU1hK4EMGJAD0zYYRtajFmY0nIwZnYfgu7cbOSNJHxLyJYcssngCNetN0PEP02UfvMbIw2BF0lVklU+mQlNUsoSrCOGzAo8ZQIjjV3YOboeO8fXob+8BbVoHL7uItR8aJYGLfYBejqYSeKv2SLp0mlslIRFLjy3Bs8LEUZJ4cCKg14PERU7VNvEEp4lAioGDCMtpVLkJx40k0nBzqahaKrkjHW3Ab8WwIxNmLoB3dCgGQy4hIYcOG4Dnu+JcfqhAt3IIJUCdLMBz6si9AJocQZa2I6MMR2F9Ax0WjOwb2F/dLb2iqdExIpe+yvFPlnvTerU/hWm//+fgRieXHxWlFHEC6gyzUroXXImcYhIcTFcWY1d48uxbXAtxp0d0DINeGoN9aAOj2yLYkLRUtBjRcBlydsktwIMQxeYxvdq8L0KwtBF6NMIbbS1taOlpYihwX6MjY4khZECpNMpCc1BpELTLFY7KOTyaCnkE7mZrkk1XfcamGDIboSwFRo+U8WkzmdhpOkqDEOTvFTTNVl0ieclH+TDj1mh+4igwjSzULQ0/ECBUcugN5iFaV37YVrX/mjJTIel5mEQaiJ8hRiaFjUjB/PLN//tTR6m6TuEK3sdY+JTzAofXlzBcH0ntg5swI6hFSh72xHEFURGFbrtC6viBAG8UEMYpaAoNmwzDcs0RYtA+i4MfcQsTNwGHKcqtJxlGcimWtDR2oO29japdOmhB0cGMTDYD03Xxfvxb6PhwvcidHZ0opjLgxGeVfh4aQLj5RIqjSqgKbBMG3psSggPgyT/pDHzsynCpcHn83x/CD9wUCpXUa44aLhEARSouopI9xEqHiK4UF0D2UYvclYPLLSiKz8Ps7sPRHuuF2ktC1ul0JfnLfHe/wy3N7kx0hYJYSR5D72gizpCpY4RdwfW9f0JW4dWo+qOItIcxFoA0syGCegGyZYQvusJhRdFioDOlLUyH9TpLCIPvlOX0EtGmO42lcoinyuivdAOLVThR4HkhhOVMkYnRuH4rhiHlTLluHw/QkysUdPQ0dom1fREaQzVRg1eGEiYZi5L1sbigSWFOpQolsWgxppU4bqqIZ/NQbc10Uc26oSPEg6dX+RJCHcEOzQsRVgeRCkg0KF6KaTiAormFMzpOlDySYp8s0YLFBgJq/NPcNvDxvh3GIJmxSz4IG9BlAgZ1ADVcAJD1W3YPvYqBisbMeZtQSMaRIAaFM2UXMuyGD4NMb4ojOD7Dny/gTByoBKy1g2ohgGT2tnAhVuvwnddSfgtI41sphW5TAtszYRCI6aCJ/RQrlXgBB58etEohGboCEjnxLHghbZpoqujE3EYYWxsBF5ILxbBDT3hvlXdgEWIR9NETGGophhg5Edwaw3JN03DQKgpqIaueNco9MSTxkGIKIjkexBpCAMJ4AgsV95jxSbyZhFtqSlo0abCDrpRNGagIzcbLbkuFFi57X573WnfncnZswnmHjTGBJBOuBXmcZRSJ2csJlWHquB/DNMEeUe9PmwaXYW+0gZMNHYhVuswTBpCxBQMUUDsj85NhReHcPxQBLEJe8McMRLg2dRN6JohkjFT06RKZtis1RvwGsTqFJimLV6M3kzYDpVHQTC7jppTQxAHQvsx1JuqhZyVRyFTkM9WQ0Xe50UeKrUKRioj8GJPPlPXbPGyuVwOGkW7IUOyh3K5BNd1oOsqNN0Uz80FQq/OBUXAQFM0ZK2sePdG3UG9UUao1ZBJpVDIF1HMFpHW89CiLGIvAyXIQI3SEsJndRyCnpYZMNQMLNUSSpSfSTNUdeamdTnvqkIacs9pKfecMbKvRJJ0GooClVAE2S0WJ3oIT62ihhJGG9sxWNqCrSMbMO7sRGTXJFdkD0rGzICcieqxCCCU4qPq1FFxG2gEHiLJtTTxRlKRs2qOFBiKCsu0kLJTME0ThmEgCALUKhU0Gg5iJU76XXgspPZ8D47nIgg9BMxhFaYBmtCDKR5DbEGJVORSOViGDc/1ZSEZKR0lp4Tx6hgi4u9xAnrbGVs461qtgmqj0mRVGAHIgwOBHyAklx0rklPaRgr5XAHZVAa6qsNzPTQadcSxj2IxD1NXpVeH+WGjHkDjOWGxpBhQ/QwspxPtmamY2rEf2rLTkdEL0CSjbCrcVWo86RRSe6sx0osxm0qwMTFGcYQBAq2OnZVN2FnbjJ1jK1FydsDXHKhpliQ1eIEjGBqNIKMXkTVy0M0QscbqM0LNc1Gu04OF0E1CKYaAzez4M2IVaSMlHooFCOm+gHfihMwvfQ9+kNCALGYIG4VRJF5M4CQWKCHzWAW6zuJDQ9bOorXQBku3oNJdxoDjOaj7dTghewfZPajA9xLaMk3oxzakmvY8FisTqNVZPFFMQVA8hqbqsC0LaTsNy7Cgq4Z4Xvlsx4HrBFBCFemMjUzGgufVUSqPC0eu6wY0ncyQCUvNIK+0o1FSkDenQnPbMbf3EMzs3kfSGSlwWHUnfnKPinr3oGdMViX/JyECOmIvlBNT94fx3V8+gu2V9SjM8KCkKmJosRnDjyhEiBEHKozQRsFqQUu2A4YdIVRZrPgo12oYK08ItGKYpngjhjtCJmndQjGdg2XbYoTlWlXywZCsisWiJAmfAYuFyBfjMJjvkfbTDNLcYrT0pLRM27LFw/I12XRWXtdoNDA6PoqG30DEVEOJZZF4foggCJHP51AoFKQgq1bLUtF7jieiDKYMxD1VTYVl2WKM/A5JAaCK1+Tr3HoAxTdQyOegGjG8oC7nhsetiHKIP0UVmrHNboNb0bFzYwVDG3285YB/w0nHfxTthaniAAjhvhm6EvewMdLB0R3SGImPhVD0EOPVzfjWj+/DusEVsLodtPRayObTogvQmMOHMWw9hfZsO3J2AYZiwPFrGK+NCaRSp+pa16CbLGoSysxruGiQHXEC5NJZZHM5UeBMlMuoug3otgU7k5YckQKHKGhAa3K9lmYhbaWRTedgaiYCP5SwyAtN70YckDdihZ436V19CeXZQlYA7lqjjpHxcTFU0ojFQkFkZ8wVVYVgeyweN5SiK+GYuYgIrttWSoQYk+mGLEY/RuwpAg8xwoQxPbyPgGqhiIuS1GUowo3KSBk7NoygNqIimMiJfvK8z1+BfWceAp34q6IgimKo7IPYg4X3njVGXkDpyqMxUjRAaYqHoepaPP7U17Bp9BVE2QCRHsDQFeSLWXR0tCCTTcNi7qVR8QK41TomqiU4sQdPcMVAFDaFliKymazkhZHvo16pIvYi2KYloZtJQsNtSFiPVEUqZHpIN/AQMxUIXPFYXC/0iplUFoVsEZl0BrZhS6rg+z4aTgPVahWlaimpsEkDWibaO9rlTn2iG/noHx3E8NCQGC2rYB47f3eCd0ZijCIRU5jnEuTmYmKxpSUyNCqImGoY9MIpKD6pSbYqaKjVGTEYZhNioN5wsGnTZuzc3ofx4QrSpCLDVqi1HFDPYPFFy/CWQ95KKD2Bm0gEMJHda41RSRrnEz6k2amnuBisrcWjT96DLeW1iA21iROGop62LA1TejvQ2pJF6NdRmhiBI8CyCoMXyNAFemGuKNieaUnFGXo+yuMTCFxfQh89o2roCQ1HepDiWE0VY/BDUn8+FHLMBKi9MPGGISRkFlhMpLOJAiehgkS/SI1j3U2qbQnfqZT8ZQgPtRi1oCbGI96MFU3IKlmH73giyKCnZLWsGybSmbQUUVQL0dj5+UwhWPQwV20t5pBSYwR+hFLJQeARWC8AkYnB/lGsXbsBmzZtlQVj69kklYnyiCsWNDeDRRddjSMPe6v0cwuCwQLmtXi9Z0DJPegZE5Wp9KFIAdNckoqHgfpaPPzkPdhWWiMGIgJSildZTAQJ6BuhAU0LkC9YMC0Ndi6NTD5PfAJVCg8CX3JLKQIsG4HroTQ2jjiIkc8XUCgWxOs0XLIcSR7KEC2oG6tlRUHKMGFZliT5TsMR78d8ko+JkZkGbM0WeIdQjuM3UA9qkgcnhUiYGBy9FUF4k12JSc5ZmaggcHzxtgS7WwqtyOdyAmYzv6THJdBdd+pSDHm+K0A6jYb0Zeh7UDwPlpmGEtuIXQN9O0axc9sQxoZKAt8IskV5sWYhaxVgxgX4ZRU28lh47hV4y6FHJ2wC15N45El95F5ljIwLCbOSGGMiDpWIrYboq6/FIzTG8mrEYRWqMBwUNiQhiHJ+16/B8avI5A30TOtGR08rcsW8hNpytYpyNfEgYjRkIAgUu1TG6EilM0IJ8gIwx6vX6/KXYZMGySqbuWHGpmCB7QeJykYMg0VGTKMiHmkibWShhwZqTgU1vwYPZGiagH2kSMVLg3ThoaE2mFiiUqnAqTRkYTB/nTl9Jqb1zhBumyei7roolUpyp5EnoooQlXpFlEQ8RpUTKnwdoatgsG8cw7vGMTFUlcJOZ5tEwCIvkOPn4jKVFIw4i+pIiIzehoXnX4UjDj1GlOQS2sUY92CMlm7dPSUhE2OkZ0wMTIxR2JcIffV1ePTJu7C1tBqGWobisw1Uh0LdoJ6SUEpmwwnJrLhSTZoZFR29bejq7pHwy2Se55bMReSHYpA2aReOc2picoR7eGc4ZC6GMEoYEpP6xL9OePACF3WPUrJAFgINhIVRNpdF0WpBWk2LoKHilTFeGUPDa4hBM88kkO/UXNT8KlzNkWrYd3wByVvzLWL0gney/TVKckfqK9n8JSp3SWWSNGCiNC4Fk0LA3FNRHvIwsHMYY0MVBPUIWTsPlZMwyOYQs4wCaKJljKCEBtQgjdE+B1mzE0sW34TDDn17IsKlQyBFuefwbnHFe84YBV58faOV+BMlwLC7Af/15H0YrGyAG1QQ+B5ix5e2AIW5YNpChVSe60DxQ6h+gECpI85o0NM5FNpymNKTgUKBbSMUoYRpa0hnEtEFhatSRJCJUUxkUhlkM3nYhiWwCg2GYbHilCU8s+L3/GTSWKwRRmGXIMQzsl8mb2XgRQHGqyVU3boYInNWxndZDAF7Yhy5s7dmattU9LT3Soh3XRcT9XEMlQYx3hgXY6cry2SyyKbzyKXyaG/phFPzMbhrCCODY+jbNYDh/lHUJmrNBjMTmmqKws2tuyjmsxJ5It9B5EXQAwtBOUJ10ENp0MM++x6ORVffgAMWHC7FT7OVrNm3sWdC9J41xr9tbYHjBSJyGK5vxPee+jr6R9cIVzvYPwh3vIQp3V1IF7NoGCHlEqIF1P0IVkRBQxUeIRTScWaA1iKLDcBMFaFaBVG8pLKO8M3scab2j4OdMlZGQrllpJDLFIRjppdw/DoqjTJqtZqEaIZGw9KFnRHQ2XMkJ7R1UwoiAuyVBkW7oeSirH7pccUghVGhQjxCId2C6V0zZOoE87p6o4ah0hDK3gRK7oR8F0FrCiha822Y0jkdLZl2+I0Ym17dghefW46+HQPQFQ2mpoqaiZ2HEWVyQZJP2pYBjwtVCaGFGtzhCKNbx6A1bChuCrPmHYxF192A/RccJgaoCjfYBL33YKTec57xtQX4V+9IgQ5zxvHaFvzoqQcxUtoiXmbNqjVYt3IlOjtb8Za3H4kgDVTiBlxigVGEjK7B9Rsy5cELDcAMUKrvQKy70nCfKSQ5ZbpANsWH30hmLabtlNBtvFN5Qy6YBU9LoYhUJi1hksZYrpRhWuxlMcVYGK7JKfOvwFHsvVEV2rYoeqSBS9gUhtMAjRo9WCjqHL7HNm20t3XCMExUK5WEy6akzGD1nxLq0Kk70mMdBxr6tg1icNcwKmM1eI0IaqjB9z2Bu/h9bLcIgliMkYuJuV+jXoOmx7AUC+5wiOHNI9AdcudZzNnnYFx69TLst+BQMUat2ciWNHLthZ7xr61UiTHuLkweHduGW79yKSq1XZg3dx9s3rgNq5b/CcWWLN79vnfBMVyUwhKqXkkkVSlTE054YthD39ZRtHa3wrPG4ZsOIulrtpHK2WjpsZHJpRL1S7Ob0DKT3hOmAm6DEq0IKctCIdci2kfCKmwLYErBQkKAZ4OCWo5FSVpk6w6/h6BxImKlxyR0Q3V46HhJ4RQrgjdqpiZCECp5WFozN9UVA4V0KwrpIkzNQgwdI0Nj2LhuM3Zu3YWRgXEEToSUkUHoxdIiQVGFGxJRII2qwm0Ewokz+2b+SZqRT9mqjbgE9G/oR1rJAb6Fzt7ZuHLZzdj/0EObdEPSVZmIPPdCY2T2lrDSTdVOIoCWXGx8cBe+vOwCrF79HAotHcjlihge7kOseDjh/e9BmA4w7g1jvDEkkx+slIaUkkEwrGL5M6ukeuxe0Ib0NEtCv6XlpMU0tFyksrbgjvR0mQzxxpSIFly2Bng0xhCWYSBjF4QvZ25JL1etV6WS5vts2xaD5OMEzh0qsaMQVjolP6BRq8Op1gXbZOGUS6Wl8zCby8PMGhh3JlD1KwL4By5gK2m0mh1oS7cBoYnVr6zHqlWrUS3XRbWtRZo0fTF0M51QIhZhZLxdKXoaNQ+VsQpqlQZSZlrEE5KDJco7hCMenDEXWb0Az1PROWU2Lr7qGgnTRCgSjLd58vdGY2RETrxjUyjB08KKTgEqg/245frLsGLFMwgUHb0z5oAagWqjjIOPmI9cp41RZwD95e3wLAeB5qGg56H0q9j8h21wfR+9R/dAn6EKm5KOs4LfOboDtr2YpiahLJNNobu7A6m0CT9oQFHY9decShYaUALyw2yoMgSOqTWS/JH5IqtpyTvZN0Naz08oOILohJHYQ521U8hnsihmckJfslgKzRAVr4KKX5HXI9BgBimgqmFwyxB2bB7A6BibumKkrLR48Tig9I3GyF4gXSAwelYvTjwue69fXbkWft1HV0cP2ttahNLk8dYmykh5BjIK5/nYcNwY7dNmiTHOX3C4fP5fCYc9qpPYc9X0ZJieFEqwihVjBFAfHMBdty3Bq2tewHjVQbatCy2drQIqN/wqOnpyKHanUNPKKGsTqCsOcnYG+k4FA88NwHV8dL29B/ocHZHiw6zrEuaCtAorp0PTFcm5WN3aKQOFljza2grI5jMIqf4OfKihiu7WTtgpG9VaTdIpAtHjpXFUKuUE2CZDIkOjIvGgFF4kCp9AOg2nT5mKrpY26IpKUbm0J5SJFRKOMnWomo5GxcfOjf3Y8PJmVEcasNVM0uSlGVLZM+TTALMpVsjMFhJFOoUUrPJlwcQWVr24CrXxGjpaO5FOp1GqltHwXFkYeTWFjJoSHtoJFBSnTMMlS67B/EOPgMbJFqKV2+OinT1njMKHEgdsEoLCU/BkexEaY/14+IHbsH7Nn0B1XoMshm2TIMbOHVsQhDXkW00Up+egd5sIGJUsQN8ZYfSZEfhOgLZjuxHPpoihikzdFHijQTrZoKKaWkTimzGC2JeiRjMUtLa1oLW9KF7TqzeEtenoaEdrWysq1Yrkj3wP+1EYAuktS+WSqL+l30Hj401pGTv1AAnRbS0tAukEXtLLQ8sujVewfXMftm3ahdJoFW6N6UQKlmYj4nAqCoZp2EEIQ9dRLBTlvfSEYjdU5MCApdoIyj62rNnChmvJOatMEwiOm5S4qbACBRmd4l6LL0HrlGlYeM1SHLBgN2Okd5hU7+yhtHHPVdPJ4P+k6V6UOwnapbLBfWQXHrrvVmzd+DJsPY2JSgMNSrzsNEaHhuBUJqCxOSntwWuNMO2wuVC6dAS7HFR+PYawHqF4XBeifdjxV0JL1UQKOdRMoBbVoCoRMumUVMfEDDk7J+kypOTMQDabRj6XRld7K9ra2qRwYU7InJGANmEeYoyUkZXKY6jXOTaP1XQsf6U3JiDGSbFFKKIIFkMdrd3ImjlsfnUb1r+8GbVxD6bGvm0V5UpVqvEMhz4FiRGyhYE3flcul02MsAmJsYhhQaJ6Coa2DmJ85xhSsBF6ERzHFdE8PTa/2yCEZaah66bMnShOnYoLrlqCA2mMcdMz7tXGODmJQ4sRyXxrkdiKfdYGt+He269F/9Y1yOlp1OuheEcmjrZmwKVM3ymjFE2gnHIw923z4U9V4A/SGEcR1oDW43qgzufFqyPcWsb4zjJyU7phtdhwgxpSaRu5XEG8T7VRTaRs7HygttAnjaZh9qxezJk9By3FlgT4DigPc4U6JB5Cg2GPDftUqBaqh0ne6FMPGYXwPV+EGRRZBF70VgJrAAAgAElEQVSAidEyxvtK8MdiqI4FO6Jy24bjU6upINCTfhcz1iTU0wszNxU1uknsMXFZxDq1wEBtsIHyYBlh2ZWc2QgouuAolhDZYlG4bErWbE2TwsYwLXgKUJw2DedednniGWMzCdN7szFK8SYWODkzh4oZArAKGqUB3LVsEbavW4F8KgOX8EngC6vRXiwiajQQhS4mnBIG3HHMO+pAaFMtudjbfrcFqCuYevA0tO/fglhzsHP9FuxYvRO5dCt6Du1GUPBljmIxU4RFKtB3EQQO3NCFEyuo+xFCjUB3A4V8HnNmzUZPd7eIK3jV6o2q5JUUMoRRIM1W7OWu+6QNXTFmjhZhwVIvedixZScGtvUhrLMBzIcZmGgzu+CMeBjtnxDDbp1dRFwIEdcVmOMp1MIaUm22wED0aKx5KTejBjNQA1iwMLxmCLs296FoZ9CRb4XBsX2xhkw6K7nr6MS4pBYcTtDW1gnLyqDuh0jl23DB5VfigAVHJq0JTXX6Hmx/2bN0oODbCVPcHNGhgdeQjUqN8QHced0ibF3zkrAbDfagBC4sW0d7ayvSmoq0bVBag4HaOPTWDAoz2zAwOIB1f9oEMzCgmSryXWn0zu1GtVrBupfWIhPnMPOd0+F2OtCiFLJWHmbEVn7Kt3yBaCpBhFqowUMNmtFIQmUIEbdOmdqLKVN6BN7h6Dt6RHK/7ORjz40TuohVVai5WsXF1vU70bdtGG7Zl/4eblpESp6sSFYpYHTLOEZ3jiFTSKNnfiecbA2V/jrcLTGUjILOuR1CHTMks1ApjVdR8+pItaaQ1tJwNtcx0jeMQiaDlG5BY3+Ppkmxw54dEVoEHrJ5C20dndDNNKo1H2aqgAsvvRIHLjgKMT+baqU9q6t98xljyN5mFSgP78L9tyzFtleXC/RQrjuouDVp9ZzS1QkrBlKGhlxrDjUE2NS3DY7hobWtA/3rByRnZDXUUKrIdFAhraIx5kDzDMx49zTE0yMogYGswW66EGrsQdVC0TXWwxhOpMEPGwj8smCJnPTAsElKz7JNdHZ1YNr0qbBTJrxGBW69JPBOkoOGGBoYwbbNuzA2MAF4Gmw1hcAjPZgRiIlKHsOzMLBuSMJsa2cbpszvRsWYQP/mfpTWV5DrzGH6/KkyMsepuuJBy2NUKWUxe/+ZcCoB6jtCRE6IrGUjJndOgYQIPUyhSgnGK2qEXN5CjgWQYqJSc2Gni7j4cuaMb0mMUUuKoj0IMb75jDGBv4HqaD8eu/c27NrwCnw3xvBECaOlMeGGZ/T0IqubMBEjk08htnSs2rgOQxND6O2eAjOyUS835GL4mocGXIFhLIW6Qxvdx3XCn+LLMKWMwZ2sSA26iDQfbhTAJaBMz9ioIwwaSduCuPBIPtMLGknTk6mjvaMDXcUWZG1bIJjtO3ZicGAYTt1F6MQyW0ePDMSuAjeIoaaYt1HYqEFv6OhbO4jyYAWdXe2YOn8Kyto4BrYNoLq1gkxbGr379Eg3YmmojMGtI7DVNFKZjKiT6lUfcTUDW7NkXKhfryPmgCp6ZkregqRfm5ShrsdI53KIYrY/BEjnWnH5YlbT/zLGhDL7O2E6yRnpGfvw/Yfvw+DWNQj9GANjo9g52A9FVzGztxcFw4bikCP2oWUsDIyNYHhoGC35Iro7eqX3o1QuoxG5EtYIH7FvhkrmzuM64XU7sOM0WiiiILykuQj1gG3xCEIVcagjqPsIyUMjAPeEkZ061Ai1RgV1MjGmgVwuj0KqDZGrYXh4DJWJsgDTFNvGbgwjMqR9lf0qVacGpNiey96VGGZgYXDjCEp9FbS2tGDqflPg2DUM7RzGxOYJGNRpzumSIsYtexjZMgYjTIYAMHQzpSlmpyFl2og8D369Bg7G1Tm5FwGcwBEUgJ6cTFAml5edHRwvQq7QjkuvXNI0Rl0EzG9qzyhjgaME2CXuRhhD+NjdBJjSGNS887lJgSbft/vr/p5o02f4Uyg+9ZJNIzUDQczZMwrqY4P43sP3on/TK9Jsv2nHNoxU2O0XYnpPL3KagZxuoVGrItIUjNUqaEzURSOYbymIJyQj4rDVoFIRY6w5DeimhuLRLXDbWUQYCEou2jvbYLfZcPWGQDsaLBixjcpQBdWJilx4K2fCV+k9Q2krYHHASpmKcV0rYGzEw8QYt2zjvG5FckNbpceiAIMdDJzEFACGB5e9NZRyOhrGtk6gMdxAMd+CrpmdGGoMojpehz8C6BkVnTM7xJOWB8qo9Neg+QTCFbhRAxrbKbLtwp7wPKRZdTeH4TNfpsDXj31ZhCkjC4PtrmYGNcdDvqUDFyy8Agcd/hao7OXhQL2gOeZ5N4xR6E6C7jIEPeHcJ5vCRCXZpEr537JI3nCbfO/k9Z+0Ff5bhCRsv9hN1PsPccbJL5o0xsnvmfwCAWQpl2qKA8hO8LWTB8t/80vf+P7Jz2GDvcCMMdsDqKRmNx2b3FXURgfw/Ue+hl3rV0gluLV/O/pGhxGqClqLBVDqkIaOfDYrItvxapVDGWGqOtItafhKgEa9ASXSZIg3e1rcgFtrNNB1TC/crA93qI6tazZI3jntwBnI9uaSyjXQ0WIWsXPdAFa/vAaFzjzaprUi1WIh4FYaEftVfBkxYmgmNCuLsYmagNiKF4uihjN6qCPMpdnHokt/C3lvRnzCLZl0GpqnY9vqXfBGPAm1sRXD1R0ogQnDyUFLK7BaqcCBgNr1IQcZGXhPAkAToF2jVwzYp+OhmE1DU6kUiqFbuhR3xE99J0SKTfs6p7AZqDY8dPVOwyVXLMF+hxyKmOh90zjemDPubjxJB2Gzea5pRHRQvP587u85nN0Njf/N1+9uoDKPMggEupLP+HtKb+ndkNmDiTFNrorJf09+CYWhk8Y4uTr4Xhnv1vSi/0jKTmRR+loIItNLWrZo8sjJ1sf68L1v3YeRHeugxiGGxkexcdd2+CokNGqkuAxbKsdYU0XZXR2ti/DBLloIjQBjIxOI60BKSUPTDShWjFIwgUZLgHRrGtnAwvZXt8BVPEw5eDqKs9qgmtwSw0BvuhP96wfxzG/+gNDwUZhawIwDZiCyI0Tc4YAQSxBJq6piqNIVWJ2oySTjyImldZZzGCmoYNAkvOK7PhAoMrcnl8/BL/sY3DCCcCIWZQ1HoAQGX6MjzS6+NFCNSjJElLmnQX5ZY6ejISlDoHBBhCJPY8FSzCabZgo7RBGHysayEIEbQo8spLNsadBQqTdQaOvExZcuwsFHHS3SMyp/RHPfvNa7O7jdGwEmI+Xujmry+Uk7eeN73+gV+d7dbYaYLbsdxWn9I2Oc9Gi7h2ta8eQq2N3j0Sj5OC180n1PrqR/5BlFTcPejognNYBucj514rYb40P47jfvxsSujYKdDYxOoK8yimroo1BsgVetQWXfMDWCKQuFtlZ4VTbeB1DyESI9xMRYGfXBOopaQZTcrloHcsCm0e0iOmhBBvWRKjw9wPQj5qB9v26MlUfQv347ZhWmQqnq2LhhOxzNgd1uYMr8KQhMH6EWIZvJIZCW1xTqtQpq1TKcigsl0BC5Ebx6Alj39HZLajA8PizzcdJ2DpEaiN7Rjm3sWjuAxqAPxaNwV4Ov+zAVG3mlFaEVYNQbkqIppdlosVtkwBMr+LJbFkU4h9unzBQKjBDs43FdKXAILxGP5J3xx1J0CdP0go4foKW9C2efdyEOOPRwqHxcwjT1ln+/nt7dK5L3noyKjH6imG9e9zeGaRl08HdCN/tyZLBCMw2cDPH/n3QgP5DK5ttv/wra29uFauKK540DM8fHJ3DyySdj3333TbrhuDqbAzVZSDz55E+wecsW8RS8JS2RHIwEtLe0YP4+s/Dzp59GvrUVXPLSt1Ibx9qXnsXw1nXYf+Z8bNneDyWfQjUOYWdSiL1AmvE9x0W+tQVdvb2IfRUvLn8R6a4UPNQRNEKoVRVpP4V6tY6p83owWO+Hp0ZQfRWWo8MKNTiKB603Ba3TggcfE1v7YVYUpKIc+/AQpWJEWR+tM4sYqo7LPB+2kVI/SfGDpZnwqx4CJ4QJC5GnwG0k/dvFtiI4R5QDQzmdtlIdQ74li46uThbw2PbKTnTa3dJDIx4wyy5IDbqvI9CJdHLShQdbtzG8Yxg5Oyu4YaE9h7rjwlIIcHNAqIKJsQnpr1Y4yAqK9H8TiOdMIoPtXBwQAAV1l2oeD/MPOQx2NiuhngwQgR2mH8ktCbuEs2gwTCtIV7I78pSTT8byFcsTry+jVHRp03hdK1VzrDCdg+smDW+chU7tZ2trK66//nq0tLTIe+gVJ29/1xgnc4NJw1q16mVcf80SfORDH0rm0LDhHDFS6RS++50nxCAf/fZj6OmdKqIDauzYA1yt1nDjsmWYNWNWIuenTN/i0CMN67dvww033oj995mD9510Ivbdbz8EYSS5XiZly3589997L8pjFZxz1tnomT4NkRbD9TwZJadEIe66625MmU4gegpKE1XMnDUbs/aZIdNg2RBvKpZ4ndu+cgdC+Djm2KNw3LFvk50HDI6WY/+MqaMWOaiGDtK5NCzuJchwG3DAqALVUDA0MYCf/PzH8KMYn/7sJ5HJ2NLvzO/gpFjOWpT8kY/JpkeaYHwmRbv0gmkbf/7zn/HIo9/CUccciY9//GNwGi5e+fNqTOmcilnT5wjNyOqXKQtJKSl0DE7Q0AQd+NMf/4xHH34Mre0tWHz1Yti6jthhdLGEDZJZQrFsRAc/TLwVzxX3xTFYBSoKvv/DH+L//M8TOPa443H2F88RMW5ihGzgZ984e9JC4dR37dqF/fbbT8bCSHusrmPDhg24/c67kMrmcc3Sq5AyLZgKYTBHtkJOJrYpiXBE0eA3PNRrdWTz7NqkINjAz55+GgcdfAhOO/106f9JpHikgf9BzvhGY7zxhi+jI5/B3NmzZFYiKzSeaILEy65bht/84QW876ST8J3v/LdM96fBsp933dpV+PYjj+Hf3vluadHkRWMFzZEdL65ejbPPPw/7z5uHe26/JRm8zlmEJIhVHdVGA1889wJR8nz9a/dJVSmzu5tthGQ/zjv/YsybOwMzZ07D2rXrcdZZX0R7W7ucQCZQXLUMJYuuvAo7dm7DOWeejXcd+zaZzZ103PkyZImvE6KF+Qy79DgJjONGFEVwu/HxMXz1jjtlPs4lCy+SIfM8D/QknABG1kg2L+LXapq8lyeZn82UP2Wnceedd+GF55/HRz/yYXziE5+Qdoa+/n7xPNOnT5NEnl6Cv1GKFp8bW2rST8OUplSp4qILL4KdyuCOO25H1rKgNotG07KkOY1vJDfOzwk5AJUFgnQKahK6X3jxBSxZeh0++KEP4pxzzkLIIpNVbfO3E5mQNExVsHPnTmzcuBFHvuVIFFta4DgN0XY+/OjjePLnv8BX77gd3e0dcMpV2IaGkZERtLQWk0EIanLuxofGsWL5yzjhhBOkj91M2diwYTPa2jvwgQ99WLShPPbXVP5/L2eczBP5d2hoCNdfvwzve8870VIsyJ4lXPkckrT61Vdx7oUXyw9OpdP4n+9+ByecdDKq1QmMjY7iqSd/ipdXrhBj7Ghtl34P6vx0XcO3n/ge7nngfnzo5BNxxaWXolIpyQxFToJNZXPoHxrC575wNt597LG4dOFFIk5gqGHDERU2Q0MDuPKqJaKefs8734Znnvk9jjzyaHz84x9/LRfhBebFXnL1UqxY+QpuuH4pjjj0EEQcf0LPwomwFCaYFrIMWUaixKHn5/a9tFiqaFasWC6Lbvbs2bjkkgvFw0t7K+Eug56Liwjo6OiUaWbk0jnlzGEbgMapFT6uvmoxBvr68O53vQsf/ehH5aLT+/C9U6dObc67iZoQWtMo2J/CBRVEqNYdfOazpwsLddNNN2L2jOlQhANPjI5GW3e4uZIh38ceHv7GcqnMnelkUQwOD+O0L5yNj3/8I/j85z8nxy8TdGUDphihME0hcvm89Fv/9Kc/xdQpU3DQQQeJl2WBuHz5Cnz2C2fhrDM+h7PPOAO1iRIC18Wzzz6Ldxz7dpn0S0aHx8SBqD/43g8xe+5cLDjsMGRyWfzyV79Ba3sHPnv66cnwLP5G2RvnH7SqyhSuZtm+detWnHnmGZjZ3YFDFxyCWbNmo1hokUFGL61YgZUrX8bGTZvw0spVmDd3Lv7zvx7Ds88+g76duzBj2nTs2L4d4yOjOPXjn5AcL23bUuVdsXQpnn/pJSy57BKc+J53STeb7P4UKxgrVfDHP/0Jt911DxZ+6Uv4yAc/IFtg0BvS1dMYN23eiMGBfqxa9Qp27twB3w9lGHxPT7dckGOPPRY9PT3yQxctugovvPwKbv/ytTj88MMk0U+6kRWkM1msWPEyXl61qjlrhp4hof/YS8KKfcXyP2Pjhg048sgjcP5558rMm0ljpAcwbRsvvfQSXl61OhFNxIkQl6uenG+Zv+e5P2DWtF7Mnz8fX/jCFySP6uvrE03k3LlzsX79etx//zdwxBGH4n/9r4+IIQleK01c3IcQOP+Ci7Bj5y7cestNOOSgg+A36hgcGMB99z+A8VIZH/7wB/Cud70T/QMD+NbDj2JsfBSfP/10HDhvP8FdJ8olnHH2F3Hc8cfivPPO/asx0lg598e28YMf/RgvPP+CeMH+gX7p6W5vb0tm8SgqhkdG8MraV8WpHHLgAXBqDYSeJ/QoowY5cWG8LAspI4U/vfhn3HzrLeiZMlXo0nKlhptvuRUnve99cgWYFkiu+4+McRLs5Al57LHHsH3bVuw7c5qESEIrnIpVrddQcxx0d3fhsce+ja9/8yGxcsr433n88fjMZz4tP4R51eOPPIpPfPwTIhBjhxxP1rmXXoKB4RE8dP99mDGlJ/mxiDE+XsKOXf341mOPY8XqNbjjpi/jyMOPgOcRj+TuBklFTyPjaLk//vFFXLVkKWbOmIqlS5eKEZTLZZkOmxRZaSxeshSrXlmD//jIB3DMMUfDZSVvmZg9Zy7a2ttx9z334tH/+j+vq/uaOfhrIWT+7Fk48ID9cfY5Z0mYF2NkwaYZsHNZfOUrt+O73//x31SPkw9Mm9KLlrSJ7p5efOTDH8KsmTMxNj6OsbExHHLIIbKgLr3iKrS2t+PWG5aKt5bGLtkVAUhnc3jkkUdx/4MP44qFF+K97z0RceBLs9i9994n5/TE956IufPmYcfO7fjpU7+UQaSnnXoqjllwRJKS/OUcX7tsGSbKFdx991cFxaBnVDnUgHmNncLTv/wVbrr55qQQJf7Y3O9k98nLMhNIYwqQFKx8bt6Mabj15htQbCmKmomvCdxk1vm1N96EZ59/QV573dVLsOjKxQLaT3bF/b+G6UnAmsZ47bXX4e1vfys06vZELBDJGGLpbDNNjI+P4wtnno2R8YlkmOZfvnHp4ivwnve8R8KFbZj4z8cfxyc++Uk49QZSto0nn/wplt1+O/aZPRtfveM2WEywZb6MJ3IpO53FZVcuxoZNm3HX7beht7szuTDC9tB7EnCPUcgX8PTTT2PpTbfi3DM+hw9+8P2vA+GZxLMCvGjhZZLEn3vuF5EvFKVBPp3OJAb1lz1dbrjlNvzqN799zZA4UYKbmU9SZJwUd+B++2L+Afvjc6ef1uxJViTnGhwdhxvH+O4T38fPf/Er6BpzSKYAECkZfw87D7lY2nNpDAyO4LTPfFJCH/Mser+jjjpK0pBrr7seAwODuP0rN4ln4WNyDJohx/3zn/8ci5dej0994mP4wudPQ8iuQ5lFRA1viN8++yy+csdX0d3VhcVLrsTsObNluoTmccS0IhK8B775TfzkqV/ggfvvQZG7K1BUzkKOE93sDFauWiWLmu25HFjFcy5tGM3OQToBFpoJJJm048p1+YtdXH/dUhx9zJGSxsggq5iKehP/9d//jXu+8SA+/pEP4aFHH4OdSuAhqduleGnW8G/MGSeRcoa6/v5+PPjggzjs0AXIEEiVbcua0nmRHSmoVKv4+te/gVDk9DFymTSOOfooGRvHXIgh8ZsPPoj3nXIKDj7oIKm8r1u2DC+sfBknn3gCLlt4EcJmiOauo1Q9j06UcNEll4ns6eYvXytFwuTBCwOhafC5UY+m42c/exqr16zBRz/6IUydOiUZl9wcV8LXjY6O4qKLL0N3T7fkjKZly3sFpFWSiv/Jn/4Um7Zulc8rlSpYu34d9pk7W1pWWQzt2rVDwtKRbzkCp576CZkNPjExgfLEBIx0Fms3bcY3HnwIu3b1vVYMSasZXRrHFccBZs2YjkLKxLx583DloiukgNm+fbuE6mnTpgnzNDw8Il79sMMWvAabMBdft2ETfvHLX2PL1q34/Qt/wsc++mGc9YXPiYem72LR9fh/fhuPPPafqHuJt6JA4n3vOxFnfe4LSHHgPktDQ8cTP/g+HvjGQ7j1lhtxwPz5CVUpxqVLmHZdH+vWrcPA4KCETxZGgiVycXAQPxQ8+4c/4Lk/viALL7klWxh/4mMfxVnMRSkWlt/OItLA4NAQvnr3PfjuD7+P7p6pzYEBiWZtd078H0I7vFg//vGPpYCZMX0a/CpXCres4NgOlhoJwi9DkkxL4FUeWui72LVzlzTDs7KkZ2J+xAT4d8/+XsYF/+G551CqO7jw/PPw4Q+8H169Kl7XtkzZfGfN2vU476KFeP8H3o+LL/iibI8xuakcc0oCuMleKskGlPTgxPFIufE7J1F/Pr558yZccumVOPjgg3DlosskbEgBoxF+oUaS+8MkG5rTULfv3IE/v7Qc737Pu2TF0rM/8thjePa3v8UxxxyFz3z6U2IAyYxwDqXQoP5l/N3Nt9yCH/30aVg66Ud6moSrJ8RBL7Hf3NnQIg/veMc78OlPf1pgDUYg5uT8S9xt0iiZr/K8MYT3Dwzi1799Bs/+7nm56BXHw3uOfwcWXnQh0ixWXFcKjke//W1845sPY9bMqTIDaGf/AAxdw8033oDp3VMExyS88tKK5bhqybU499yz8YH3vx9uvQFD1ZI0iHMgZXPOhJ4TAoIT3VxP9sOhUTKiPPWLX2LpdcsEvOcQLLk2MTBn9gzcfeftsDRD5hsxgnExMd//5rcewr3334/2rt7/O2OcpPt+8pOfSBhua22BLSMw6H5J9yWNVCbnHhLPI5Unk1eJEfiSDUvJzrxBWBteE8qXGuLWiS/+aflK3P3VOzFv1ix4Tk0gBn6qZaXx1F/C3fW3fgWXLbwYHzjlBHk+MUaeIDa+6xgZGRPglVUfTyB/OHued+dP+fyfX3oJl1y2GKeccgIuuuAC8SZUdjMsNQOFHBs7CuncK5Wq8ORdPT1y7GnLwqOPPY7f/PrXWLDgIHz605+Sxxgeaay8wG4Y4cEHH8Lj3/keO1fF4yZDP5M9CMMoxiEH7A+nPIHjjjsWn/zkJ5OpZ01Ol79Bho42kmqYUBGNnaLgUrmChksKsYjf/e53+Oq9D2D/eXNw+603o5BKS6rA7xocHsLNN9+KxVddiWkzpmP5ihW48aabcfttt6KjpVVAeMIugyPDAom99a3H4MLzvySTLthWy+KSaRe7D8XAeA1NE9u3b5Nz2ts7RX4zndHGbX1YtGQxBoYGk5GFBB4iThO2JJIdevDBYow8FTw23n/xy19ixpw5OOtL5/3fGSO/nO751ltvTQYTjY/j3098j0zxololnc4hX8xjbGJCsDnhKlmeSMN6SgxrcuXLBEZNFeyRJ51h84ILL5LE/8GvPyCzb5SYujvSQ4HgaHf/73vx30/8AHffcw/m7zMDseyH0nToio5quYbFS5ags70TZ555Fnp7exERbCe0LWwCQ3kyoP3Xv/k1Fl9/Mz71kQ/gnLPPgtuowWTTfpN14IgRO52C3gSPJ0UbPA6FIoAYuOeeu7Fq5Uo5hrPPPgNz58wST0DvyikShDLuu+9reOJ7P5HNighPCWTRbM4ixnfw/vthYnQURx75Fpx55plynPwuGZfaPIfEMekVee65EETVwgkRXOxQsGXLFlx48SXIZDK45/bb0Z7NieCXbAs/jKMA88Wi4JO8Jlu3bZN2CXp3zTSELmX76kULLxfvuXTJlcmIF6LdoifgWGdPZomzwOPC+Nr9D+CtxxyNo485WuqFSrWOTLED195wA/77ie/IEIrEeXEef4xPn/pxnPP5z6NRrSV4p8weMrF2w3q88OKLuPeBr0svzmR8fl2YjnbjcZJEMnn6lz9/GiuWv4SjjjwS6159FT1dbHbn1gzA6MgYNm/ZjAMOmI/sX9B4notavSYnadOGTRI2Z8+aLSeZwCaNkKAnsbBX1qzGuRcsxEnvfheuvPRSNBxuFsTNGzkuJMnjLl64UCCMRx57FLkM+d9qwmWyU84w0dc/gE9/5nSccspJuPCCC2XuDZNmrvBJz8i/LAKIld1w510469On4tRTP4XAd+Skc09nXhCyDavWrElmGFqWhJTBwQGhGHnbuWM7fvTDJyUXlmr6rLMkTE/uzyIFiw48+M1vCB7J4ws8R35z2mbOmeyYkEoXMDxWhvmXWTpXX3OVzNmhx0gUMwlA//TPfyH51XHHHY/pU6fJtQi5hQgn8eokE0JccPElkjvedccd2H/uHPl8GYpPiISFE3ds5QjB5tReFhbk8NkgxpwRf0kjFl+1BK+8shrfeOBr6GrrQOD5snCpbuL2czwPP/vZU1izfgN+88zvcNJJJ2LO3DmSOhC3ZBG9fOVKbNi4QUJ1sut8shcP64tl110rinOq6Lm4OFudqdWd99yDL99wA/bZ/4AmuJ94Ye7kIHEvaBqjRBe5U/kc4Y5bb8XcOXMkJJGio0aOlk7vd/XVS7Fmzau4//57xSvxIPkcOexzz7sQhy04DF88+xzxHDKvmnIzzrlO2/ifH3wfX73rXlx+/nn4wMmnJBvzNHVyPIGEjE4/40xuV4lFi67AvLnzJAzLviuWJRf7l7/+Fa665jqc8J7jcc111466Z/sAACAASURBVMkuBlSbsirkz5kk4WmMLMAe/s//wpLLLxMmgKGQz9MzMuxwIP3lixZj87btMKkDpGqag+4ZekJeO+60FeOA+XOx7z774guf+5zQkVxoHBjFvf5q5Ql866GHMD46gkBUSKHkjvlsSnZwpcG4kY5qqKO/fwDXXbcM3T09ySB5lfN7km04liy7Ab97/o/40Cmn4N9PPhmFbEYOIpu2xRFEsY4LLrkEK9etx10334IjFhyIgGG6iZqKgCGO5LNZDTNXpyaAwxHoLSkK5giWRx57HF//1uO4+7YbseDAgxB4nhQrpDtZlHI4/5dvvAm/euZ3iZ1xhmVzFwgazdFHH40FCxbgoYceaqZhSTrG27Rp07F48WLMmD4VGuf9UJ/aoNDXwI+ffBIHH7IAZ33pfAShK8MJZDNPtSlD+1tjjOXkfu+JJ9DV3i4HUS1XkC9SOBCLp7n7nvtxxOELcO2110jyz5OQStl47rnncc01y3DJRRfhlJNORr3KXC8R2nI0cCqXwdJl1+M3v30GX/vqnZg/b1/58ZP5E+Gibdu34cKFl2D+fvvis587XRrg6ax//4c/SI7S1dWF3//+Ofx5xUq0FPOYMWe2NGm978T3orsjmabA8EbPxBN011134Ze/+jW+eM7ZeO973yuPMYVgPzQhiw2bN+HCixai4fGivv5GRy2yLAU44MD9sN+8fXD6aacJVkrPKFKoOEJ//y48/OCDUl2WxkdlYiy7C+hNVZlGRolcBoGWwtp16/DlG26U38Fckg33ZH4YFq+//kb8/HfP4czTTsOH3v9+UTSpHKOXo0CCFKSJixZegpdeXYubrrkGx771qNcZIxczvdXXH3wYlqnjvPPPk/OnBTFKtYqkI7lCAc+98DyuuOJqLLzoXLz3305I8kZdh8dhqZSoaRoeevgRPPTo49JfzhyaJ4GenI1p33/ie+JJ3/q2t722oRMXOM/HoYceKhGJBMmh+++LdMoSnNS0UyhVynjqZ0/jsW8/DkUjBRuLQ+BOF//AMwK/f+bXWL1qFWbPmiWjOTZv2iiE/8BfKuuHHvoWtu4awIf+/RRcdunC13I0esbrln0ZL77wIu69807Buuj+ubDI0/IHlqoVnLtwoRjL3V+5DRb3NmnCMAwjNKCnnv4Zbr39Tpx2+mdx2mc/A4e9HSyO6GHjCE8++ST+99e+niTHzaTijM+fhn975zuxffNWMUbCJYRQSN9dcMGFAlF96lOnihdnTOQA0OOOO07e/fwf/ygMRjLPmzQcQ2ZSdFB2MDw8KuDuvLmzsP9+++Czn/2rMSZbY5gYGhzG179xvxgpwyr7Zyj2SNkc/RzLBItytSH9NTv7+rB06TVo7+jCyOi4MBrE4ioVQkw/w09//Rucf845+OTHPoZKaUxmi3P6E6tz1Ujh0ssux/MrX8aiiy/G+957QjP3TBT3fA3B7zPOOx+1Wh1LFl2K+fvuB6dWF8iIBeTI+CjGSiU89Mi38dH3n4wLzz1fPKNENv6lMeo6fv6LX+C6G2+RXJ56UC5cFq9XLb0Gy65ZKtz129/+dmzbtu01g+SusDzn7Er86p13oGDqkv8y7PN0MlW7//4HcOXV1+CItxwFn4UkP19mib8hTAs0E/i4647bMX3aVBRyOfTv6hP5TzqTkeT3+9//IX7w5FP4t+PfgS9+8ZzXIIC+vl24/PIrMWfmbHzlphtlKiw9GoURNKJ0LosXXnoRF19+Bd5x/PG4+tJLpRiiVfFiMLfkXBsaxre/+wQWXXIx3nvSe0URwnCfNM6rEnouv2IR1m/eKsMyuZqXXXu1GGO1ROYljzXMARGL8TFPnD59Or52372SnHM83auvrMaBBx0kF49hm3eeFBq4iIPjGLv6dgpfTk9K3O3llS8LLnfGGWckGCW9COVT3FZN01GulJI2CgLQHnc0YD9KIsMi0E8e/8dP/VSgssVLroahWxibGMeMmbPk/fQqK1esxAWXXIqzzjwLn/jYf8B3Gk2+3k3GO9tZXHzJJXh+xcu44Oyz8R8f/qAQC5JpEXgmehH6WHjp5Vi9biMWXvglfPD9H0TkJpU7dw0bHB3G8uXL8cAD38S8OXNwx623SOpDNonAeWL0Gl5ZvQZXLFqEukc0JIl+xx5/HL773f9BRxvpwVhoTaZBk2kRDXEyZbv9K7dhSmsLGg7nRCbjqxn+6RmLf3n88kVLpPgSKK7ZsP1azsgciOFo44b1uP2Wm/GpU09Fo16XCpCsQCqXlb7k+752P8ZGx8SS95k3Fz29PZIr0kPwdUceergQ6PVKLfGKKlUsoQgrvvejH+G2e+7B2Wd8Hh/7yEcEtU+EAL5Upaz2rrv+euG7b/jyl3HgQQfCdzj2LREDMN+huODKxUuwadt2ZCxDVttNN96Atxx2uGBuAolUqpIjlcsVnHnW2bKw7rjjjv+nvS8BsrO8rjz99u7X+6ZWS2qtrV2IoH1HCCc2mTFjkzg2qfIYEpOYmLFdFgMGYsbEgOJgpowME8qphHgBxhmXbZiknBjIxFVTAwYJLa1e1OpNvaj3t++v3xvO+f6/1SiNJYwlJPSeS5aQXr/3/993//vde+655xrZOqcbrcdbcN111wn7VP3XotSTt8dNoX4Oky0lIiXF+OGPfoyXfv4vqmvbxmgLzGdzJsbMkEhQ4jdCoZxDGIuiuqpSv5cUF2PozCC+/9wP0HL8OB5+5ID4gbzv5uXkgebgKy5GW3uHwH5WZ/7bVx+Az80eGntsAWvgJfjus8/iO898D3/22c/i1j/4fSQVA1PDfMoIz781luOJgwfxwov/hLu//EV85CMfRioSN0JRqpq5kUylcM8992ByMojH//IA6qpqdP0en1d74C8rQ8/p07jn3vswODyiva6qrVEFaMO1vzVdTz548CC+8IUvTMfp5AIMDw/LFh64/z7s3rwRyUTM6KlSZc7jVmL645/+FN9/9lmUlrJj0Yymm/aM/Atloy4X/vWVl9B1skNegEckp4vyAkkIICHi83d9QXEkS12lpX6sXrVCT4bBx5z4+Edvxrq1awn5ycvarQr0fg9/4wB+9tJL+OY3H8M1q9cIj2SMWFVdjfKKckyGgvjMZ25Hff0cfPPxx8y0ewoXuQhLMNHJYmRkBPvvvgdjY2OgPhLpY2SxNNTXIxaJ6pimJ1u0aJEqInf+2eexZPEiPPXUk4oVee3f/btn8LH/9DHFbUwAaAx8cBgmREJh9PT2YP1bIDk5hoyRnv6bv8EvfvELY4x30DM6zSCiWBRnhsewdEmzPDIfSjvQ/+EPn8etn7pVlRXCOBz7+53v/DV6e3rx53/+VXT39mLv3r3weIsFe5Hzd/ToUdz5+buETT7/7A/QUFOtzQxMTqCurg6eklJ5rE//0R349B/einu++CVNZBVvkvgpoPk2DKUef+Lb+OJdd+L2//wZpGKx6cSEMBDDpS9/eT86WtvwV48+in1792qCGIm73mJDZGEj298+8wyaFi9RJrx2/TW45eO3KFsnrY8P/bFjx3DDDTcInBdLhyC89YDf+qlP4kt/+idwUfFtKmdKiNaR//VHDuDRv3wUzc3L5YymPWMmJ1OUmycS/2//5xX0dXeJXUJAVX0mOU4XyOLRAwfwjz/7uaGnM7YiWu91Y+lS6tFUKsVfs3oNPvmJT8i4idHxiOJR0sVKyFfuw8jkJP7749/A9o2bJdjxD//rHxAMhUT2fPnll/Gl//oV7Lt+Jx4+8KgC63Q8qeTg47fcgiXNy/CTn/wED339EcV7qWwOW7dsxKMHHtWsF34nF+PFF1/Ehz70IRw/fhx333s/rl23Gk8//bQWq/PUKez/8n78h9+9CbfddptmspA4SqMkNYYsmhf/94u4/Y9uN8L2+Ry+9cRBvHHoDSxbvhR/fMcdUgQ7dPgwWtva8PIr/4abPnwTbr/tdnlU9pFwLuHXH/oLfPgjN2Hr1i06it489Es8+71nEAyEsGnLZjQ0zMX2HTsVOvBBZ72fxFNWKfylfnztwa9iRfMSDPX3IzA5rsQgnc3jn196GU889TSufYu1c//d+40ej8ulxKi2vg7VNTW6/7//wfPYd8Nu/PFtt8MNhxIgqeu63Rg8M4Svfe0vEI3E8YmP3Yw//INPGkSCn8awyevVOtFwv/LAg/JaWWbqVi2a5kMnw7XetGmTjNJwMQ3mTM+4ccN1+NPPfBrV1ZVCU0hOoeflKfLEtw/iiYPfxnp6WWbTdsyYmmI+TTYwvyIveOKzt90mFonm2+Xz8jaJqRxGxsfR0d4xgy9o4hVyAUmDYulncGAAc+pqQXliHnn0bNKszmbx2qE39fQ1zm9E84KFKMpOoaqmBm0d7apj0/v19PYpyG9uXoo59XPgdbkQCYa04OVVlYrhTpxoxcDwqGJJ9gWTwEDvqclT+Tz6+wcUJzLWPXToTVHCtm/brAVjXMV6emBiAo1zG03/DTFMK6PUoMhkElVVldLU4XHf3XMapZwggLyuQWXIkmLhqm2tHagoKRNbRZNZ02mVKPsHB1U6I3uIDJZYKIhyf7Fq2pWV1abt0+PRkenzlugYbe84qdOhtrYOixc3oWgqi0goiPraaqG/yfQU+gYGMHBmBCuWrUDT3AYj/czYl5o6nEtT6kdre5vwylWrVqGitAxFWYI/UMzm8LoVt5461aXwZ/2aNSj3l6mMK1yTwz9FHxvB1x9+GDff8vsmSXVy/g5nXxvCsd2Adffdd+Oxxx5TOZN7xBNrzZo1WLSwCfGJMdNARh1LYp1MgkdGsXP3Lnz7qf+hMjI9OnuSdEzTM+oPdHZ0v0VF6GhrwRfvustQjKyyltNH8fYpHWNt7e2SaCPrhBZ//Z5dYum89NLLiCVYi46hcc7caR0hGhDjvc7ubnQKFHdi3Uou5jwtIjNtbiSfNoLgr75+CDXVlYoZeSSwTUDDIhnzOF0YnxjHkWMnUFHux6rVqwRU11XXTMvUkYTABeSx29XdjTNnRrFu3SptMvFOxoHkAfIh4hxBxks0Zo5S438TrhHrxFmEktJiEXPZ0Uc+XhnFn6ykjN/D95f6/DJCQhqEQWyCKjNytgxw48KTE4iHArpGekUzjInO2Ag7kSk+MDCESDSGsooyzJ07Bz5WMDIsChj2ZSKVxRuHj8qIN/zWBhSrJFmkfnJO+eI68zo6uk6J0bRm7RrdGyXxeETSM1K3keEWldUCk5NY0DgflWWlQgLUf5TLYWhkGP/xox9VlcUQrU1Z05Q4jSyfjee+8MILuPnmm3VfJjQalDFy2qsnl1UyR9Cb3r9/YAA3fui38fCBb8BXbCaP0WNToVc2mLOM8WyPq2mYIjGA0A09BM9kjqelMRAWIfkgEAwYqbepKfze792C55//nzh5skOL8dMXfoqf/PjHislU8xSrmiFiTtWDocEhlNKjrVghb2pKRm6zyYAAdSpEXLN+vUaZkdJFz8qsTKPTUnGcOHpEfL6bfmcf+np74OQ0q7Jqc+x6zOgJPanjY2g90Yp58+fKU5B6lkiYqgZr15pyT50ct0exI6+fm5/LZpBMRhWT9fUPYPnKZi2gj9O1vMVaj0gsqqSFpTRVSQheg/XtMAhzaN0El3gQGB+FiwON0hxYXq2pBjREdcY5ihQXMkmPJ0ho8FjtE8Qr2b5AHcgwzgyNYGx8Qk1o69euEzrHJIzf4y8txYn2NnT19AjzvXb9tSgtLzMCCepJIkmXDPlRtNKZ+P3CShvnzEFtVY2pO3upOEHyiA/PPfc86htYZuXDZDXoW01apJOJPKza9WkVE0gOJnphF/QWLlyIshKfjn8+/Kya3bB3rwgl3mL2fxv5bOYjItcSibCNcSbcazfn06geeughPUW8GS6szUCmwTCZoGsn1f+5557TR/Bi+L7HH38cP/rRj8QS1qhZy8PyCKRX4vBJ8hvXX7teRiFChRg3TrnyY8eOKtvaeJ2ZVWI6Ck2pkvzCjtYWpCIhfPR3diM4MYbXjneipnGxAn3TccbmrYSuiZ9VUuLDsmXNOhKK2DYn/M58ns2TNNev/9exlWcFwe1EV9cpxYssuY2MjktezuF0w+MukdB8DlklQPxe3uuZM0O6JypOCL9k0jA5hqJcRpS1bCYPn69EbQrMhqOxCJKpGOrqqhEKxVBRWSvOpQzJQa0cN+KxmDBJJgvUlVy+fJlOC64LHyKW+iYmJ3Cys1NdnCzfcaP5cCrBdPFhy6Kvpxf9pweUNLKixLYKwz6ClNRI+OXeMTGhwc3scbZtxKyXIYLwd3pGkmrYGEd815y0Jq6kwTKhZLL2rW99S6fRjAr09Ge8zTPONEb7i/hhTz75pD6kaWGTcEG7ukE8idkfwdTPfe5zeOqpp6ZbVXnzxAMfeeQRwQEkAHCjGE/wSeJRwHryyhUrp2NOQ9yld3HqyGA7ZCgcxfrVyzF3br20G5Mpwg8+GePQQD8G+wZx074tSCVjaOsegsdfreCfL9LRNHQ8m0Z7RxfWrV2hDWWjGDE+E2wbzp1ZnLOz83j0OYtyGnlG/cXjJ9pwzbVrpWhLxnhxcRk83hIU+/zqXyYyoWOL7Qq5KcWF9Iz8WLvJKhycQGVZMUZHxlFbSyNMax4iccFkMq74tK6+GhOTQdTVzbOMx9Dk+BnEQokG8MW1nbdgvvHijN+cDjMoSQSLtJLG8soK5MmyEg7KEMQMV+dp1n6yCwsWzEdNdb36lwSvuJ0YGhnBHX9yB+699963tR3PtI2Zf7apeg8++KD2micPjc+WuqEh0xPv27dPcSXj55mGeO7nzuoZTc+sRa1/Szj9gQceUBmQATufFvPUlyvz5JfxYugdbYkTWzWAC7h//3689tpr0/Gc4kevF13dffjGXxHhd+OpJw8inUqIRMustrzMj4H+fo2xLS92IZMiVsXmKaP3w3hOnERHHteuWYmx0WHEkkUYD1IimbGNwUwZ7xF7HBsPYOPG9ejv70c6TULB2V5dY42mMC/iMP9nRvapHZQTrDg7cPt2titk0NrWoc3Nk8Xs8sr4WOe32fG8d9WE3aYHnJuj0yIVx+JFjejt6RdZgiMvNHDcUYR4PKpYecGCOSJwZDLmJOARyaOVNXAWBZgk8P4j4bAqRIRMVI8mQ97pUHce1yQaDeshNJCbTyJR7Bp0ONwoLilT3/TixUslk+f1lSCdzqr60rSkCfffd58Z3mnp59iJykzDsZvv7RO0paVFxsj/pu2o29Ji5m/btg133nnndMIz2+fZnz2rMfIfbdkJ/plGx43UjVOit5RCQjySjE6KoXCdTetnCgTRG7J0pOmepLBbrj81lVdBv66qQhl0msJMFpU9HQ/jh8/9AGMjw/C7shgfOW1VOhwIh0KynPKyUixdsghuRxG63oJroglWTpwCmPlye1xKstxuQ/DlptN7JMmz40xnzvcj7sWKA9tvOa2A0+s5h5Btow63VGsVC7oNhEUjJ4VqcjIMf2k5Sv0V2nQaE42WDwKPVto2kxtmyszw6+rrpRnkL2YsO6WeaRmGrpXJWQqBwJjKkMT0onFDg7P7TuzQx958MqJ4vWdGRsU3JZapOjgFCtSwn1abBWNhp9uL8VBC2azD5UE4lsSy5atx3/0P4poNG5WJE88h/CLGttWIZxcDZhN0sosE9nvOPb7tUM6+Xvs4fyepm2ljPN9UVfviznWpZxMe+5gzmZj9heLi/YqxsTwh0zzGDDfzbS/qMz77vb9HW8tR5NMh5NIRxUcE5Znth0NBbeSipiZVqEeHRxEMx7XB+k5CMBXlMjb+MoICEcNaZsM6NXLYE+1hY7nRzJbHJTSTSsmIKMdA+RKv1w2Xm1AGZ71krNIWs3/GankNMIrEQgpXhNNZSQkfOho/jY1JYLHXhTQns6paQ2aUQ0A5j1iWHWkTmnqVyYpqJkbQDIElOgf+4gO2sGmRTonR0THdF105CQniuTrYcuDU7xy0xP6ZcDKPRCqDVIZ638DOPTfgv3xpP5atWnt23jSv3qp0vdOxfG4oZx+5M72d7Yj43pkiT/xv2z7eySjPK29yIRf267yHWbP95JuJDxz4aArnhDNa3zyMf33lFfR2Hkc0PI5kPAqvy4FlixdJJSEeiShcoCEN9A+od4MiRjQAesPKygrVumlEbPQy/dAZZKbySGeMF6dH0dBIS/bPfuK56YlYSsbGzJRDjCoqy2VIzKbdzKZTOUwGQopNeW0czTH98FmC5UxW+PAQMfBy1Eee18hkjl6L3+tSXMdhSNTQ4e/0vKEwJ7OSrgeLZcTBmWktGB9Clt0YCjCZibNtwG1OAWbeDDO4LjRsZvXJTA7RFBCOxmR4y1aswic/9Wns2nsjahvmKvwRj9QakPXr7OVv6mfeN2OcSdcybT3WQHT+KcspAUl0d3Xi2LHDwj37Tp2EM5fB/IYa+FwOxDl0Jx6TdyHsEY8nleCEQkEZV21ttSknWvP+aOx8UuNxTiwwzf3Tkm5qBz2rRckEhuqzZL4o7itmi2m9RVgtkTFSEuTMyIToYVPppOr4dv+NfVTTYGigMg72IxSxoU0Vezg405CJHHt/fF5JppDjx/vI5aywQdMUjIdl8qKpBxzjwcapBA2U07rSeuhYTyYjnPiQgGQygQjuh2JITjmwoGkRtmzbjm07dmHxkmY0NMwThGSrYMxkXP+mjOvdfs77ZozGL9pLcDarFfeRNV6r5TMUjYptfez1/4fOljeRiQZQ7MpRhhOxaEjjeHlkkb2TSKYwMTEub8OjkZ5PkIvHrfotpeNi0QTSyawSD8Z1PJ5ZYTJe0VwHjZnEVyZgbIXweF2YO69BEAprrG5COi4PJidDKkFmU3EdoXYWSeOxpQEZBtCbFTk4szou8XmHg9Qy6xEkSddDRQjSrTgOLgtfCWf8pRUyqCZvqX3ZiYXaPEhmpeYhjbm4BD5/KRxECRwORBJJeUKKpVbX1mPz9j3Yu+9GrFixEtVV1QLZCaHREO2w4t0azsV4//tkjLYXfFsHhMlMBYAaRQfxzhnL0eAiYZzpaUfH0dcx3HcKIwO9iDLWokApn3DiZEmj8E+eHMmq6gUhy9pqKqfoVJF1RGr0GoN/hxON8xplMKwcEZSmUXKTjAoXaVV51NRVi31CyZJEkno2XoTDMdHryezmPEE+W/xcejE7BrU5j8Qi6fkI4LtcrD4w2SELnsc2PRkfL76HrGy2jCYNbW4aB80LhbDVPoq9Rh6ZxujyFcPt8yOTL0IgEhceO2feAmzYvAVbt+3EspVrUFFRKdEtEVf4INijTyxo61dluRfD8Gb7zPfJGLkC1BKe4RynPUVex6FtEBQD5YskIx6H6UQUQ6e7cfiXr6K9vU192CxZepFAPpuQfEYqRe9SJoNIMNONh5GbSkshjdPtfT72viSEEvAYXrRwoYDiaCSM0eFhfb+k3iyogmI0ZE6zkkKslTR6HrOkqNH7kh4nL5ODynnablad8sxgjfIE8UQNynTTM7If2WqM580VUdGN49ScCiFo8Ab/M2xyrgDLejye+XckLbNpiuVZKqWxdYHoRCJNGb452LZzF3ZcvxeLlzajsqoavuIyU7e3ern1Z8bMljioDdVcKqN7p+95/4zxPdw5vQODc7KMjx1rwanOdoT7jyOfmEQqRW/jRmXVHJW1Muk4AhPDmBwflOp/WXm1jli2UgpwTiXQ2DAX8+Y1ajRvR1urvCE1eEiNZwLCGosasNjH4+Wx61MrBpuTUvRsTgd8Xr+O4EAwIiU1Askl/mI4KGec4uQEM+/G4G+Y1rm0+4p4rfx39pXHKAFN9gzVb9kWa7U5UDaanpeJEcVVE1lIiZawzZLm5di0ZRs2btmO5atWS1yJ0snTpbz3sN6X6kevSGM0YveEZyDP2Nfbjc6j/xd9HcfQ2zeISDSDyqoaJTDMwPPZOCbGBhAJTaiyQVYNPRo9AmvtrBCxjMiNpgYh4RIC/EyOBE/AyELzyOdgS2r8BCcm1XYbjEWQpxqDw6NYbHIiJAk7TfOqrcFUnsd6XCxwPgBRjvSQYZs+HSY9vA4e+8y0Y7EI0hnDwCGbh+/xeCjHbIBwGiZpaMEwE5O8NCmZmOy+/nosW74CFVW1cPpMyc1UX9hMdanM6b19zxVpjOdinDoGkyH0drbi1dfewMmT3WJ7e1xOeIjpZuLCKjmQN8cMlBrbJIFKcd+l5IHMEmeRE2dGRxSrsYJSZnkiVoZYymJMySYwGi7jNfWUx6IIcLpqkKoYRRrBkc2x+lMqeInGyFHCamqYyitpIpbIo53xKmFqPlWkU1GgIJ0iHER9S58SE3rAIpZ4KL5JGt/YBKLRBOYvaMLOPddj2/YdaF61EuUVVSLqqoVMLChTVSLwbYuQvDdTufg/fcUbo71EjM8oNsrqBlk2h19/Had7uhEJjCEWGAGylPGg1PEUHJxin0nLKFhWy1tkAyYoVHBgTworGGWlfnEi2VxVX1+vn+Hm0uPSGJV5ez0YGh1FT3c/xSoQiSbg9vjkGYlxFjkVqSnrJlGZOj/8XiZd7NlOZaeU1LA0x3hyKpvUdRrRdTem4BKpNhRJSI97TuN8bN22Azt27pKwU1VNPdyWrLUpL7LNw0jc0QppiKzlXwmvK9IYzxqgyXqFUpJBYjVEMUtlIjE61I+WN99Ay+HXEA2MaeaMO5+Ak/NRlDETFiIXkEKklNvLKSlhaYyxWnmpX0doRZlfdDjuaSg0KciF7QiM6WiMZ8bG0HWqV8MrUeRSvZfM6ESCsR3/jrIvU2pw41EcjhEyyiOW4MStvARPK6qq5S0pD53LxuSxabSBYBQpDiCqrsfuG27E1h00wuXiZirO5H2zFEsuKocLSUp5uq/eSLBcCZaoPO5X0SiukJvgZbIfxm5dVZ+GNiGPeDiAgZ5OnDjyJk61tyI8PoBskjMBWQ6kdDMNkMSDnKCWSCwig/FTx8fHozMvz8gjl+x1lthYbzf0iAAAB2RJREFU66Z6BeNIp9eDiVAIfX2DKjNSK4j1YBoH4z8yUYlTspRZ7vcLmJ+YDKgSxBFIbJynlEpVba2uSeOCU1EEgoSo8mhonIet23cbI2xehcrqWh3pM6EYu5LFdTAswbPVLf5dwRgvsSFT2VVVHUtmTV+fI+HBtI/GJydwuvsUWo+9ga7ONkxOjCOdTqIoTw/GOS1J9fyYzHdK0iQkXYjY4ShSBs3jmXVfEnfJ6tHL7cJkOIyhwVElRx6v34rvTDKSmaKCVxWqystQNEU5ZE49iElrKO9wI80kw+1V9kvAm+zrcHgSDY3zsXP3HmzfsQuLlixFXf1cOFyGbKLjeFqO7u0LfYWcyLNaxwfGM05L5pE6P32Os9nH1L0tBXkk42H09XTi6JHD6O48iYmxYQQnx5FNJeDl0Edm2RnTZ6yJASJNGBEmZu8kJHC6vXp7eES6HBidDGBkeFyUMk75YvLANgBSudjGNKehTmNG8um0ZPh4/MLpEYNoispJTi/CkbjiV8oNb9i6Bbt378HCxYtRWVklpWBGfwZ/NWcwIae3v6yKlqXWpn+bfmKujBTmA2OM0xaoofKGl0jJZb40yYrT5i3PiXxGRtnf1Y0333gVne0tGDszgGhwAk5l2KbDraSYXL+0+IKkyVMe2F/iE+zDhITYI2PGQDiC4eEx4YzSY5yCZqtEwkG4fW7U1FWhhL01LOvRkJxuzcEJhOOIsKaeyaFp0RLs2rMXG7ZsQ9OyZWiYM1cxqZGVIz/TNijDrmZwyEazGY+eRVOfeWjbym2GinK5vz6QxmiE5rg3lo+0vAVBDrOnxotwJC7bH4b6T6un5tiRQzjd26upV+W+ItRV+NWuyl/c/FSSpFk3SktJlOA8wAwcHh/CiRQmOB6OteIMZZ7JC2R7ZtKwh3xmHImcGjVm8kUIRuIIRZOomzMPN/72R7Bp604sWrIMNfV1cHD8B5FFqz9ZzB7LmKbpV7Kzc6NDdcufEzHqSy93O7Qc+QckgXkvq01gm0A3O9soMcKemcjwKXinQiKrUk6Z5ctUIq5GLYHg6lR0oMhTgmA0jUiYiU8WU5ms4kzWkasqDDObTUnJXA6hTBrRWFIRA4dJbtm6Exs278SKVetQWV2jxjXCQVeAE3svy/2OP/vB8YzvYXlmkj5JG+O0gFMtr6Pll7/AONVZi6aMshjJryRTJKKSyqN4KgkK4XgagWDYKvmxkzKjClFtTb0y34nxcYwEg0i8JTxaW9+A3XtuwM5de0ztuLoeRayw2OMviIG/h3u5kn+0YIwzds9unVAtOBNDT0eLZsC0njiGwNgIfC7KAwakQc7aCVsl3F6fasBRYoecrJXNqb+ZssfFJX4MnhlBMplGw/wmbN6xC3v27sX8hYtRXlEhmTgN72ScycyEarcWVnolG9Wve+0FY5zuDjzbPmHo/qThZBUn9vWcwtFDr6PnZDuG+nsQnBgFFcHTFL4X+4W9zyx3uBCMJBCMxOBy+eApLkFNbYPk37Zs24nlq9ehurZGyg6ix5HVw45CEjGsGJAhrdFDu/peBWOcYYwzt59Zr3lRrZwCqgEM9nWh/fgRtLYcxWBvN4aHBpFJJ+D3eQV00yOOBUJIZ4GFi5uxfdf12LpjJ5YtX4ny8iq42D5r5xcOzm7JCS+UbIg1AIh04IIxztiJ2XKa83V22T9+oT97OeVNs90bS2r8JeVayb4YQnAyEsRAXw9ajh3BoddfRfepTiTiYTU8UWVi7vyF2LRpGzZs2oZVa69BeXWN+mw0cdRCXTQyx8p5Tb4vvQ2TUZINab/hEjvH2dbhQvdztku90J+13zerZ7zQD/lNXMAlXu9Zv262TeCxSV0eGiPtUMC51VBNp5mKRjBwug8nWo7g6JFDGmbUOL8JGzdvwZo161BRXQuXhxUTlaXV6D/b4WtAKH6HDdXb6uqXfmUKxnjp1/zffeMFb4I118SW7iDoHU+EMToyrKYp6kpWVlZqjIcxY8t+jcs7B/8zQtAGwD47skzvep9Cxgteh39X/Zl9Ey/UqRU844z1mzUEYVuEvJV8o+lFoci6zUSwpHpMGZK9MqaphJqV04PICShaAyHZcsCmrOmXXRGyy3e2BfJzC8Y4Y53sQu/5NmyWB+LdPg2XgWOcFh5427XQGHU0W8emNAPNzBYONxc4bbfwWIapt8xwgnyv2kzsqgjlfM2hbH6jQU6v9VkLLBjj5WAVhWu4qlegAO1c1dt/ed18wRgvr/24qq+mYIxX9fZfXjdfMMbLaz+u6qspGONVvf2X180XjPHy2o+r+moKxnhVb//ldfMFY7y89uOqvpqCMV7V23953fw7Tjs49zIvlPJ1ocX2y2sZCldzMVbg3dpCwRgvxi4UPtNU4Gdh9/wqp1YwxoLhXLQVKBjjRVvawge/2xUoGOO7XbHC+y/aCrxrY/ygqJBdtBUtfPAlW4ECtHPJlrrwRedbgYIxnm+FCv9+yVagYIyXbKkLX3S+FSgY4/lWqPDvl2wFCsZ4yZa68EXnW4H/D4G8Gr1Xw42pAAAAAElFTkSuQmCC"/>
        <xdr:cNvSpPr>
          <a:spLocks noChangeAspect="1" noChangeArrowheads="1"/>
        </xdr:cNvSpPr>
      </xdr:nvSpPr>
      <xdr:spPr bwMode="auto">
        <a:xfrm>
          <a:off x="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18</xdr:row>
      <xdr:rowOff>0</xdr:rowOff>
    </xdr:from>
    <xdr:ext cx="304800" cy="304800"/>
    <xdr:sp macro="" textlink="">
      <xdr:nvSpPr>
        <xdr:cNvPr id="3" name="AutoShape 1" descr="data:image/png;base64,iVBORw0KGgoAAAANSUhEUgAAAKMAAAB6CAYAAADTXeNnAAAAAXNSR0IArs4c6QAAIABJREFUeF7svXfYXXW1LTxWX7vvt5f0RgktFCkWwHJAwGO/x4IFVJrSQwshEAjSBQQuCCpI85x79GBHxA4qIGISQkJ6z9vb7quvzzHXfjGgft9zn++P4BO3z/Ylu6691vzNMsaY86fEcRxjb7o1f22s/O2PjpoP8ak4iqAggKryDSHiOAJiQIEFhDoiH1ANBbEB1OEjikOYigkVKqIwhA4VmtL8khiIECPUQvATFKjy/3xW7m+8An/n2PaGS6Tsbcb491Zecu1j+V9iLLwpYnxxFCOK+UwIVVURKyEQ+9CUGF7UwGBtB4bq/QhcFa35qejKz4St5aAB0F77Mv5HjHDSOPlZoLE3vwcqEGvyfa9Z6N5gfW/4jXu3MTYvviJWQK+VGE1imwYQKWDcoBelrfhRiFipI1ImMFrfiG1Dq7FjZB1Kbgl6nEc+NQ2duXnoLs5Fb/tsZNUMzUy8phLTZ6pNY/MBeM3vpEkaQGwCMV8NyJv2wttebYwSHiUm8y+D9F+NMQpooipUTUGoAH4cwlPqmPC2YM2OZ/DK1t+g5vdBS8XQjRQyZg5qmIEWZJHTuzG94wDM6JyPnNmNlFGAxRD+Wh4QAErQNEZanZ4Y/7+Mce/KGRluE6PTkoD8xrjd/LcfeYhVX0KzgyqGvT5sHlyNV7c9hx3jq1GPhqCmHFh2GrlMJ2xDQejVoIZARi2iLT0bbal9YUcz0F6Yh2kt05DVrcTtiaul+9vtyyVm01oVQNk7XeNe5xmj2BGPpCqmeKQwTIK0RhuZ9I0x4EUl+NogKu4wtoyuwfodyzFS3wFXr8BRagi0EKqhwdAz0GIDUViFrnnI2jqK6SK6CjORRi8mBnTUSga6Mr3Yp2cOivkpsLV2KFEaupJEZDFJJYaiMXTTIO2my967YvVeZoy87EmuFscqwlBFGGtQVI2OEpHUvDEiBBhrrMe20vPY2r8agxMbEBglwHLhqyFiw0SsphCBBh0jDl0EngsljmHpBtJmBq3pVhiKifGRCqrlGswgjw57Nmb0Hoje9gPRkZuHtJ6VQidmxI4DaLorXlH5lzHuLaswydXimB5RQawoCBEigIsGyhiu7sCu4W3YMboKE94mhGoNkVqDYjTQCKvwwhCmnYOiZOFHOjyvAt8vAaEBHWmYNDBFh6krMIwQnjcBP6zAUlqQiqbDUIrIaN3oKc7DjPb90VWYjrSWgc60IY6kYFJVGvned9vLPCOAoJmnsWZADC+uw8EERr3t2D62GlsGV2F4YjtcpQ41pUIzGL99eH4DfuhBoedSk7wvigHXryMIXBiaDUPPwdDTMA0Lhsnn6/DCEvywBhUpmGqneEvVVWFFGbTavejJz8OUwv7oye2DjNEKhfDPv3DGN/NKnCx7X3+Mk+n/a1VxEy983at2R7cJPgf0PEwXYzTiMkacbdg6/Ap2jq/GmLMJ9WgQMBpQzRSgZSScK7GGONagqgriKIDj1RAEDahqBEXhc4Y8x//FBMnlgGKEMUFzIkQxgjCGquiwTQ1qGCClWEjHeRhOC3KYje7sQZjSegDaC11Ip9K7FTevt8y/ljy7wVBNLOh14Lm87bUz9Ga+uK8d2z+BZ0wgF4bUN4JwcqqFFQF8P4CuK8KYxMT15CmaB10gLYIANhBqgKNVMOpvx/bSK9gx/grGGtsQxBOSTxqqgoyVlbwvDBQ4riOZpJGyYZgGQkRwfAd1tw7XcxCFMXRFB4msKAjgB66wNV7gIYgjpLIpqDoNNoKhJ1USUSQTBvTIhuIZgGvC1grIZdoxJT0P+xQPl/+20wVAMWRB8FfyTBCAV1T5xQBcKcKEFSKv04SO5EwJtcPXNKGjfwJ3+6Y3xoQV2f02yZDstu4JTPMiiwXG8IOELVG0pBwBjVOJECs+Buo7sL26AX2lTRh1t8JRRwGzAcMAbN2CjRT00JILG8UBwihExFxOBXTLhKIraPguHMdBw3PguwE0VUM2k4Gp6YjDEA2nhlKtDMfzECoRzJQFjQYUBNA1HYZmwVAtaCQNQx1KrDcfN2CHBRSCXrTlp6OzbR7aC7NgqUX5sVJ581hoiGSCFL1pdYSpmli5nC6C669hAwJj/TPc/gmM8W9PYwLGiJ+YRKyBmB6QYTR5lOff4z/UBlTQE27Gpl0rsXN0HRyljNgK4KkO6nENsRrCtglcZ8VjBQ3hAaEzX1SAKIrghz6CyIcf+AhCMjE0eA2macHQbWFXdFWFaejCuAwOD2JodAR6yoBpW9BiBRnThqbRcDSAdRSNJlLhOp5411y+iJRtoVZroDGhwIq7MbXlIMzoOBDT2+bIsWni74kI0BDtpgfkh/Ex+dCE0WGlT9po0kv+E1jjP4cxTtJ2r6WOuxtjE8SOLcShKteXf9w4QCOuYNzdjO1Df8KO8ZUoNbZD1atQjRBuHKLu+6h5AdwgRMrKoq3QiUIqC1WKkxChEiIMAgRhgDgKEYYBgsAX72uYOlKpFHQzBU2h51MR+gGceg3lSgmlSgl+TK9oIlvIIZ/KIUtMUiGkFMJxXVSqNVTKZSmKVM2AZZnCCjaiBvwGoPkpZNGONrMX01v3xYz2fTG1dRZsPQclTkEJ9cQYNRpho2mQtDobiHlv8t3/HI6R0Nibm4HZPUj/jbpFErCmYcbkVpIE0kENfdWt2NS/CtvHVmGg/Co8fRzZFoLbDQQeq1wdIT2ImkIc69AUAynLhm3okjey8nB9D7V6HUHow9A0mLqOKPThOo5UvbZtIZXOQ9fSotTxHAf1ahVRFEjRQhrRylgwLBNGbCCv5xKDUwDXc5t3D/VGHa7vSmoRaBpcemU1hK4EMGJAD0zYYRtajFmY0nIwZnYfgu7cbOSNJHxLyJYcssngCNetN0PEP02UfvMbIw2BF0lVklU+mQlNUsoSrCOGzAo8ZQIjjV3YOboeO8fXob+8BbVoHL7uItR8aJYGLfYBejqYSeKv2SLp0mlslIRFLjy3Bs8LEUZJ4cCKg14PERU7VNvEEp4lAioGDCMtpVLkJx40k0nBzqahaKrkjHW3Ab8WwIxNmLoB3dCgGQy4hIYcOG4Dnu+JcfqhAt3IIJUCdLMBz6si9AJocQZa2I6MMR2F9Ax0WjOwb2F/dLb2iqdExIpe+yvFPlnvTerU/hWm//+fgRieXHxWlFHEC6gyzUroXXImcYhIcTFcWY1d48uxbXAtxp0d0DINeGoN9aAOj2yLYkLRUtBjRcBlydsktwIMQxeYxvdq8L0KwtBF6NMIbbS1taOlpYihwX6MjY4khZECpNMpCc1BpELTLFY7KOTyaCnkE7mZrkk1XfcamGDIboSwFRo+U8WkzmdhpOkqDEOTvFTTNVl0ieclH+TDj1mh+4igwjSzULQ0/ECBUcugN5iFaV37YVrX/mjJTIel5mEQaiJ8hRiaFjUjB/PLN//tTR6m6TuEK3sdY+JTzAofXlzBcH0ntg5swI6hFSh72xHEFURGFbrtC6viBAG8UEMYpaAoNmwzDcs0RYtA+i4MfcQsTNwGHKcqtJxlGcimWtDR2oO29japdOmhB0cGMTDYD03Xxfvxb6PhwvcidHZ0opjLgxGeVfh4aQLj5RIqjSqgKbBMG3psSggPgyT/pDHzsynCpcHn83x/CD9wUCpXUa44aLhEARSouopI9xEqHiK4UF0D2UYvclYPLLSiKz8Ps7sPRHuuF2ktC1ul0JfnLfHe/wy3N7kx0hYJYSR5D72gizpCpY4RdwfW9f0JW4dWo+qOItIcxFoA0syGCegGyZYQvusJhRdFioDOlLUyH9TpLCIPvlOX0EtGmO42lcoinyuivdAOLVThR4HkhhOVMkYnRuH4rhiHlTLluHw/QkysUdPQ0dom1fREaQzVRg1eGEiYZi5L1sbigSWFOpQolsWgxppU4bqqIZ/NQbc10Uc26oSPEg6dX+RJCHcEOzQsRVgeRCkg0KF6KaTiAormFMzpOlDySYp8s0YLFBgJq/NPcNvDxvh3GIJmxSz4IG9BlAgZ1ADVcAJD1W3YPvYqBisbMeZtQSMaRIAaFM2UXMuyGD4NMb4ojOD7Dny/gTByoBKy1g2ohgGT2tnAhVuvwnddSfgtI41sphW5TAtszYRCI6aCJ/RQrlXgBB58etEohGboCEjnxLHghbZpoqujE3EYYWxsBF5ILxbBDT3hvlXdgEWIR9NETGGophhg5Edwaw3JN03DQKgpqIaueNco9MSTxkGIKIjkexBpCAMJ4AgsV95jxSbyZhFtqSlo0abCDrpRNGagIzcbLbkuFFi57X573WnfncnZswnmHjTGBJBOuBXmcZRSJ2csJlWHquB/DNMEeUe9PmwaXYW+0gZMNHYhVuswTBpCxBQMUUDsj85NhReHcPxQBLEJe8McMRLg2dRN6JohkjFT06RKZtis1RvwGsTqFJimLV6M3kzYDpVHQTC7jppTQxAHQvsx1JuqhZyVRyFTkM9WQ0Xe50UeKrUKRioj8GJPPlPXbPGyuVwOGkW7IUOyh3K5BNd1oOsqNN0Uz80FQq/OBUXAQFM0ZK2sePdG3UG9UUao1ZBJpVDIF1HMFpHW89CiLGIvAyXIQI3SEsJndRyCnpYZMNQMLNUSSpSfSTNUdeamdTnvqkIacs9pKfecMbKvRJJ0GooClVAE2S0WJ3oIT62ihhJGG9sxWNqCrSMbMO7sRGTXJFdkD0rGzICcieqxCCCU4qPq1FFxG2gEHiLJtTTxRlKRs2qOFBiKCsu0kLJTME0ThmEgCALUKhU0Gg5iJU76XXgspPZ8D47nIgg9BMxhFaYBmtCDKR5DbEGJVORSOViGDc/1ZSEZKR0lp4Tx6hgi4u9xAnrbGVs461qtgmqj0mRVGAHIgwOBHyAklx0rklPaRgr5XAHZVAa6qsNzPTQadcSxj2IxD1NXpVeH+WGjHkDjOWGxpBhQ/QwspxPtmamY2rEf2rLTkdEL0CSjbCrcVWo86RRSe6sx0osxm0qwMTFGcYQBAq2OnZVN2FnbjJ1jK1FydsDXHKhpliQ1eIEjGBqNIKMXkTVy0M0QscbqM0LNc1Gu04OF0E1CKYaAzez4M2IVaSMlHooFCOm+gHfihMwvfQ9+kNCALGYIG4VRJF5M4CQWKCHzWAW6zuJDQ9bOorXQBku3oNJdxoDjOaj7dTghewfZPajA9xLaMk3oxzakmvY8FisTqNVZPFFMQVA8hqbqsC0LaTsNy7Cgq4Z4Xvlsx4HrBFBCFemMjUzGgufVUSqPC0eu6wY0ncyQCUvNIK+0o1FSkDenQnPbMbf3EMzs3kfSGSlwWHUnfnKPinr3oGdMViX/JyECOmIvlBNT94fx3V8+gu2V9SjM8KCkKmJosRnDjyhEiBEHKozQRsFqQUu2A4YdIVRZrPgo12oYK08ItGKYpngjhjtCJmndQjGdg2XbYoTlWlXywZCsisWiJAmfAYuFyBfjMJjvkfbTDNLcYrT0pLRM27LFw/I12XRWXtdoNDA6PoqG30DEVEOJZZF4foggCJHP51AoFKQgq1bLUtF7jieiDKYMxD1VTYVl2WKM/A5JAaCK1+Tr3HoAxTdQyOegGjG8oC7nhsetiHKIP0UVmrHNboNb0bFzYwVDG3285YB/w0nHfxTthaniAAjhvhm6EvewMdLB0R3SGImPhVD0EOPVzfjWj+/DusEVsLodtPRayObTogvQmMOHMWw9hfZsO3J2AYZiwPFrGK+NCaRSp+pa16CbLGoSysxruGiQHXEC5NJZZHM5UeBMlMuoug3otgU7k5YckQKHKGhAa3K9lmYhbaWRTedgaiYCP5SwyAtN70YckDdihZ436V19CeXZQlYA7lqjjpHxcTFU0ojFQkFkZ8wVVYVgeyweN5SiK+GYuYgIrttWSoQYk+mGLEY/RuwpAg8xwoQxPbyPgGqhiIuS1GUowo3KSBk7NoygNqIimMiJfvK8z1+BfWceAp34q6IgimKo7IPYg4X3njVGXkDpyqMxUjRAaYqHoepaPP7U17Bp9BVE2QCRHsDQFeSLWXR0tCCTTcNi7qVR8QK41TomqiU4sQdPcMVAFDaFliKymazkhZHvo16pIvYi2KYloZtJQsNtSFiPVEUqZHpIN/AQMxUIXPFYXC/0iplUFoVsEZl0BrZhS6rg+z4aTgPVahWlaimpsEkDWibaO9rlTn2iG/noHx3E8NCQGC2rYB47f3eCd0ZijCIRU5jnEuTmYmKxpSUyNCqImGoY9MIpKD6pSbYqaKjVGTEYZhNioN5wsGnTZuzc3ofx4QrSpCLDVqi1HFDPYPFFy/CWQ95KKD2Bm0gEMJHda41RSRrnEz6k2amnuBisrcWjT96DLeW1iA21iROGop62LA1TejvQ2pJF6NdRmhiBI8CyCoMXyNAFemGuKNieaUnFGXo+yuMTCFxfQh89o2roCQ1HepDiWE0VY/BDUn8+FHLMBKi9MPGGISRkFlhMpLOJAiehgkS/SI1j3U2qbQnfqZT8ZQgPtRi1oCbGI96MFU3IKlmH73giyKCnZLWsGybSmbQUUVQL0dj5+UwhWPQwV20t5pBSYwR+hFLJQeARWC8AkYnB/lGsXbsBmzZtlQVj69kklYnyiCsWNDeDRRddjSMPe6v0cwuCwQLmtXi9Z0DJPegZE5Wp9KFIAdNckoqHgfpaPPzkPdhWWiMGIgJSildZTAQJ6BuhAU0LkC9YMC0Ndi6NTD5PfAJVCg8CX3JLKQIsG4HroTQ2jjiIkc8XUCgWxOs0XLIcSR7KEC2oG6tlRUHKMGFZliT5TsMR78d8ko+JkZkGbM0WeIdQjuM3UA9qkgcnhUiYGBy9FUF4k12JSc5ZmaggcHzxtgS7WwqtyOdyAmYzv6THJdBdd+pSDHm+K0A6jYb0Zeh7UDwPlpmGEtuIXQN9O0axc9sQxoZKAt8IskV5sWYhaxVgxgX4ZRU28lh47hV4y6FHJ2wC15N45El95F5ljIwLCbOSGGMiDpWIrYboq6/FIzTG8mrEYRWqMBwUNiQhiHJ+16/B8avI5A30TOtGR08rcsW8hNpytYpyNfEgYjRkIAgUu1TG6EilM0IJ8gIwx6vX6/KXYZMGySqbuWHGpmCB7QeJykYMg0VGTKMiHmkibWShhwZqTgU1vwYPZGiagH2kSMVLg3ThoaE2mFiiUqnAqTRkYTB/nTl9Jqb1zhBumyei7roolUpyp5EnoooQlXpFlEQ8RpUTKnwdoatgsG8cw7vGMTFUlcJOZ5tEwCIvkOPn4jKVFIw4i+pIiIzehoXnX4UjDj1GlOQS2sUY92CMlm7dPSUhE2OkZ0wMTIxR2JcIffV1ePTJu7C1tBqGWobisw1Uh0LdoJ6SUEpmwwnJrLhSTZoZFR29bejq7pHwy2Se55bMReSHYpA2aReOc2picoR7eGc4ZC6GMEoYEpP6xL9OePACF3WPUrJAFgINhIVRNpdF0WpBWk2LoKHilTFeGUPDa4hBM88kkO/UXNT8KlzNkWrYd3wByVvzLWL0gney/TVKckfqK9n8JSp3SWWSNGCiNC4Fk0LA3FNRHvIwsHMYY0MVBPUIWTsPlZMwyOYQs4wCaKJljKCEBtQgjdE+B1mzE0sW34TDDn17IsKlQyBFuefwbnHFe84YBV58faOV+BMlwLC7Af/15H0YrGyAG1QQ+B5ix5e2AIW5YNpChVSe60DxQ6h+gECpI85o0NM5FNpymNKTgUKBbSMUoYRpa0hnEtEFhatSRJCJUUxkUhlkM3nYhiWwCg2GYbHilCU8s+L3/GTSWKwRRmGXIMQzsl8mb2XgRQHGqyVU3boYInNWxndZDAF7Yhy5s7dmattU9LT3Soh3XRcT9XEMlQYx3hgXY6cry2SyyKbzyKXyaG/phFPzMbhrCCODY+jbNYDh/lHUJmrNBjMTmmqKws2tuyjmsxJ5It9B5EXQAwtBOUJ10ENp0MM++x6ORVffgAMWHC7FT7OVrNm3sWdC9J41xr9tbYHjBSJyGK5vxPee+jr6R9cIVzvYPwh3vIQp3V1IF7NoGCHlEqIF1P0IVkRBQxUeIRTScWaA1iKLDcBMFaFaBVG8pLKO8M3scab2j4OdMlZGQrllpJDLFIRjppdw/DoqjTJqtZqEaIZGw9KFnRHQ2XMkJ7R1UwoiAuyVBkW7oeSirH7pccUghVGhQjxCId2C6V0zZOoE87p6o4ah0hDK3gRK7oR8F0FrCiha822Y0jkdLZl2+I0Ym17dghefW46+HQPQFQ2mpoqaiZ2HEWVyQZJP2pYBjwtVCaGFGtzhCKNbx6A1bChuCrPmHYxF192A/RccJgaoCjfYBL33YKTec57xtQX4V+9IgQ5zxvHaFvzoqQcxUtoiXmbNqjVYt3IlOjtb8Za3H4kgDVTiBlxigVGEjK7B9Rsy5cELDcAMUKrvQKy70nCfKSQ5ZbpANsWH30hmLabtlNBtvFN5Qy6YBU9LoYhUJi1hksZYrpRhWuxlMcVYGK7JKfOvwFHsvVEV2rYoeqSBS9gUhtMAjRo9WCjqHL7HNm20t3XCMExUK5WEy6akzGD1nxLq0Kk70mMdBxr6tg1icNcwKmM1eI0IaqjB9z2Bu/h9bLcIgliMkYuJuV+jXoOmx7AUC+5wiOHNI9AdcudZzNnnYFx69TLst+BQMUat2ciWNHLthZ7xr61UiTHuLkweHduGW79yKSq1XZg3dx9s3rgNq5b/CcWWLN79vnfBMVyUwhKqXkkkVSlTE054YthD39ZRtHa3wrPG4ZsOIulrtpHK2WjpsZHJpRL1S7Ob0DKT3hOmAm6DEq0IKctCIdci2kfCKmwLYErBQkKAZ4OCWo5FSVpk6w6/h6BxImKlxyR0Q3V46HhJ4RQrgjdqpiZCECp5WFozN9UVA4V0KwrpIkzNQgwdI0Nj2LhuM3Zu3YWRgXEEToSUkUHoxdIiQVGFGxJRII2qwm0Ewokz+2b+SZqRT9mqjbgE9G/oR1rJAb6Fzt7ZuHLZzdj/0EObdEPSVZmIPPdCY2T2lrDSTdVOIoCWXGx8cBe+vOwCrF79HAotHcjlihge7kOseDjh/e9BmA4w7g1jvDEkkx+slIaUkkEwrGL5M6ukeuxe0Ib0NEtCv6XlpMU0tFyksrbgjvR0mQzxxpSIFly2Bng0xhCWYSBjF4QvZ25JL1etV6WS5vts2xaD5OMEzh0qsaMQVjolP6BRq8Op1gXbZOGUS6Wl8zCby8PMGhh3JlD1KwL4By5gK2m0mh1oS7cBoYnVr6zHqlWrUS3XRbWtRZo0fTF0M51QIhZhZLxdKXoaNQ+VsQpqlQZSZlrEE5KDJco7hCMenDEXWb0Az1PROWU2Lr7qGgnTRCgSjLd58vdGY2RETrxjUyjB08KKTgEqg/245frLsGLFMwgUHb0z5oAagWqjjIOPmI9cp41RZwD95e3wLAeB5qGg56H0q9j8h21wfR+9R/dAn6EKm5KOs4LfOboDtr2YpiahLJNNobu7A6m0CT9oQFHY9decShYaUALyw2yoMgSOqTWS/JH5IqtpyTvZN0Naz08oOILohJHYQ521U8hnsihmckJfslgKzRAVr4KKX5HXI9BgBimgqmFwyxB2bB7A6BibumKkrLR48Tig9I3GyF4gXSAwelYvTjwue69fXbkWft1HV0cP2ttahNLk8dYmykh5BjIK5/nYcNwY7dNmiTHOX3C4fP5fCYc9qpPYc9X0ZJieFEqwihVjBFAfHMBdty3Bq2tewHjVQbatCy2drQIqN/wqOnpyKHanUNPKKGsTqCsOcnYG+k4FA88NwHV8dL29B/ocHZHiw6zrEuaCtAorp0PTFcm5WN3aKQOFljza2grI5jMIqf4OfKihiu7WTtgpG9VaTdIpAtHjpXFUKuUE2CZDIkOjIvGgFF4kCp9AOg2nT5mKrpY26IpKUbm0J5SJFRKOMnWomo5GxcfOjf3Y8PJmVEcasNVM0uSlGVLZM+TTALMpVsjMFhJFOoUUrPJlwcQWVr24CrXxGjpaO5FOp1GqltHwXFkYeTWFjJoSHtoJFBSnTMMlS67B/EOPgMbJFqKV2+OinT1njMKHEgdsEoLCU/BkexEaY/14+IHbsH7Nn0B1XoMshm2TIMbOHVsQhDXkW00Up+egd5sIGJUsQN8ZYfSZEfhOgLZjuxHPpoihikzdFHijQTrZoKKaWkTimzGC2JeiRjMUtLa1oLW9KF7TqzeEtenoaEdrWysq1Yrkj3wP+1EYAuktS+WSqL+l30Hj401pGTv1AAnRbS0tAukEXtLLQ8sujVewfXMftm3ahdJoFW6N6UQKlmYj4nAqCoZp2EEIQ9dRLBTlvfSEYjdU5MCApdoIyj62rNnChmvJOatMEwiOm5S4qbACBRmd4l6LL0HrlGlYeM1SHLBgN2Okd5hU7+yhtHHPVdPJ4P+k6V6UOwnapbLBfWQXHrrvVmzd+DJsPY2JSgMNSrzsNEaHhuBUJqCxOSntwWuNMO2wuVC6dAS7HFR+PYawHqF4XBeifdjxV0JL1UQKOdRMoBbVoCoRMumUVMfEDDk7J+kypOTMQDabRj6XRld7K9ra2qRwYU7InJGANmEeYoyUkZXKY6jXOTaP1XQsf6U3JiDGSbFFKKIIFkMdrd3ImjlsfnUb1r+8GbVxD6bGvm0V5UpVqvEMhz4FiRGyhYE3flcul02MsAmJsYhhQaJ6Coa2DmJ85xhSsBF6ERzHFdE8PTa/2yCEZaah66bMnShOnYoLrlqCA2mMcdMz7tXGODmJQ4sRyXxrkdiKfdYGt+He269F/9Y1yOlp1OuheEcmjrZmwKVM3ymjFE2gnHIw923z4U9V4A/SGEcR1oDW43qgzufFqyPcWsb4zjJyU7phtdhwgxpSaRu5XEG8T7VRTaRs7HygttAnjaZh9qxezJk9By3FlgT4DigPc4U6JB5Cg2GPDftUqBaqh0ne6FMPGYXwPV+EGRRZBF70VgJrAAAgAElEQVSAidEyxvtK8MdiqI4FO6Jy24bjU6upINCTfhcz1iTU0wszNxU1uknsMXFZxDq1wEBtsIHyYBlh2ZWc2QgouuAolhDZYlG4bErWbE2TwsYwLXgKUJw2DedednniGWMzCdN7szFK8SYWODkzh4oZArAKGqUB3LVsEbavW4F8KgOX8EngC6vRXiwiajQQhS4mnBIG3HHMO+pAaFMtudjbfrcFqCuYevA0tO/fglhzsHP9FuxYvRO5dCt6Du1GUPBljmIxU4RFKtB3EQQO3NCFEyuo+xFCjUB3A4V8HnNmzUZPd7eIK3jV6o2q5JUUMoRRIM1W7OWu+6QNXTFmjhZhwVIvedixZScGtvUhrLMBzIcZmGgzu+CMeBjtnxDDbp1dRFwIEdcVmOMp1MIaUm22wED0aKx5KTejBjNQA1iwMLxmCLs296FoZ9CRb4XBsX2xhkw6K7nr6MS4pBYcTtDW1gnLyqDuh0jl23DB5VfigAVHJq0JTXX6Hmx/2bN0oODbCVPcHNGhgdeQjUqN8QHced0ibF3zkrAbDfagBC4sW0d7ayvSmoq0bVBag4HaOPTWDAoz2zAwOIB1f9oEMzCgmSryXWn0zu1GtVrBupfWIhPnMPOd0+F2OtCiFLJWHmbEVn7Kt3yBaCpBhFqowUMNmtFIQmUIEbdOmdqLKVN6BN7h6Dt6RHK/7ORjz40TuohVVai5WsXF1vU70bdtGG7Zl/4eblpESp6sSFYpYHTLOEZ3jiFTSKNnfiecbA2V/jrcLTGUjILOuR1CHTMks1ApjVdR8+pItaaQ1tJwNtcx0jeMQiaDlG5BY3+Ppkmxw54dEVoEHrJ5C20dndDNNKo1H2aqgAsvvRIHLjgKMT+baqU9q6t98xljyN5mFSgP78L9tyzFtleXC/RQrjuouDVp9ZzS1QkrBlKGhlxrDjUE2NS3DY7hobWtA/3rByRnZDXUUKrIdFAhraIx5kDzDMx49zTE0yMogYGswW66EGrsQdVC0TXWwxhOpMEPGwj8smCJnPTAsElKz7JNdHZ1YNr0qbBTJrxGBW69JPBOkoOGGBoYwbbNuzA2MAF4Gmw1hcAjPZgRiIlKHsOzMLBuSMJsa2cbpszvRsWYQP/mfpTWV5DrzGH6/KkyMsepuuJBy2NUKWUxe/+ZcCoB6jtCRE6IrGUjJndOgYQIPUyhSgnGK2qEXN5CjgWQYqJSc2Gni7j4cuaMb0mMUUuKoj0IMb75jDGBv4HqaD8eu/c27NrwCnw3xvBECaOlMeGGZ/T0IqubMBEjk08htnSs2rgOQxND6O2eAjOyUS835GL4mocGXIFhLIW6Qxvdx3XCn+LLMKWMwZ2sSA26iDQfbhTAJaBMz9ioIwwaSduCuPBIPtMLGknTk6mjvaMDXcUWZG1bIJjtO3ZicGAYTt1F6MQyW0ePDMSuAjeIoaaYt1HYqEFv6OhbO4jyYAWdXe2YOn8Kyto4BrYNoLq1gkxbGr379Eg3YmmojMGtI7DVNFKZjKiT6lUfcTUDW7NkXKhfryPmgCp6ZkregqRfm5ShrsdI53KIYrY/BEjnWnH5YlbT/zLGhDL7O2E6yRnpGfvw/Yfvw+DWNQj9GANjo9g52A9FVzGztxcFw4bikCP2oWUsDIyNYHhoGC35Iro7eqX3o1QuoxG5EtYIH7FvhkrmzuM64XU7sOM0WiiiILykuQj1gG3xCEIVcagjqPsIyUMjAPeEkZ061Ai1RgV1MjGmgVwuj0KqDZGrYXh4DJWJsgDTFNvGbgwjMqR9lf0qVacGpNiey96VGGZgYXDjCEp9FbS2tGDqflPg2DUM7RzGxOYJGNRpzumSIsYtexjZMgYjTIYAMHQzpSlmpyFl2og8D369Bg7G1Tm5FwGcwBEUgJ6cTFAml5edHRwvQq7QjkuvXNI0Rl0EzG9qzyhjgaME2CXuRhhD+NjdBJjSGNS887lJgSbft/vr/p5o02f4Uyg+9ZJNIzUDQczZMwrqY4P43sP3on/TK9Jsv2nHNoxU2O0XYnpPL3KagZxuoVGrItIUjNUqaEzURSOYbymIJyQj4rDVoFIRY6w5DeimhuLRLXDbWUQYCEou2jvbYLfZcPWGQDsaLBixjcpQBdWJilx4K2fCV+k9Q2krYHHASpmKcV0rYGzEw8QYt2zjvG5FckNbpceiAIMdDJzEFACGB5e9NZRyOhrGtk6gMdxAMd+CrpmdGGoMojpehz8C6BkVnTM7xJOWB8qo9Neg+QTCFbhRAxrbKbLtwp7wPKRZdTeH4TNfpsDXj31ZhCkjC4PtrmYGNcdDvqUDFyy8Agcd/hao7OXhQL2gOeZ5N4xR6E6C7jIEPeHcJ5vCRCXZpEr537JI3nCbfO/k9Z+0Ff5bhCRsv9hN1PsPccbJL5o0xsnvmfwCAWQpl2qKA8hO8LWTB8t/80vf+P7Jz2GDvcCMMdsDqKRmNx2b3FXURgfw/Ue+hl3rV0gluLV/O/pGhxGqClqLBVDqkIaOfDYrItvxapVDGWGqOtItafhKgEa9ASXSZIg3e1rcgFtrNNB1TC/crA93qI6tazZI3jntwBnI9uaSyjXQ0WIWsXPdAFa/vAaFzjzaprUi1WIh4FYaEftVfBkxYmgmNCuLsYmagNiKF4uihjN6qCPMpdnHokt/C3lvRnzCLZl0GpqnY9vqXfBGPAm1sRXD1R0ogQnDyUFLK7BaqcCBgNr1IQcZGXhPAkAToF2jVwzYp+OhmE1DU6kUiqFbuhR3xE99J0SKTfs6p7AZqDY8dPVOwyVXLMF+hxyKmOh90zjemDPubjxJB2Gzea5pRHRQvP587u85nN0Njf/N1+9uoDKPMggEupLP+HtKb+ndkNmDiTFNrorJf09+CYWhk8Y4uTr4Xhnv1vSi/0jKTmRR+loIItNLWrZo8sjJ1sf68L1v3YeRHeugxiGGxkexcdd2+CokNGqkuAxbKsdYU0XZXR2ti/DBLloIjQBjIxOI60BKSUPTDShWjFIwgUZLgHRrGtnAwvZXt8BVPEw5eDqKs9qgmtwSw0BvuhP96wfxzG/+gNDwUZhawIwDZiCyI0Tc4YAQSxBJq6piqNIVWJ2oySTjyImldZZzGCmoYNAkvOK7PhAoMrcnl8/BL/sY3DCCcCIWZQ1HoAQGX6MjzS6+NFCNSjJElLmnQX5ZY6ejISlDoHBBhCJPY8FSzCabZgo7RBGHysayEIEbQo8spLNsadBQqTdQaOvExZcuwsFHHS3SMyp/RHPfvNa7O7jdGwEmI+Xujmry+Uk7eeN73+gV+d7dbYaYLbsdxWn9I2Oc9Gi7h2ta8eQq2N3j0Sj5OC180n1PrqR/5BlFTcPejognNYBucj514rYb40P47jfvxsSujYKdDYxOoK8yimroo1BsgVetQWXfMDWCKQuFtlZ4VTbeB1DyESI9xMRYGfXBOopaQZTcrloHcsCm0e0iOmhBBvWRKjw9wPQj5qB9v26MlUfQv347ZhWmQqnq2LhhOxzNgd1uYMr8KQhMH6EWIZvJIZCW1xTqtQpq1TKcigsl0BC5Ebx6Alj39HZLajA8PizzcdJ2DpEaiN7Rjm3sWjuAxqAPxaNwV4Ov+zAVG3mlFaEVYNQbkqIppdlosVtkwBMr+LJbFkU4h9unzBQKjBDs43FdKXAILxGP5J3xx1J0CdP0go4foKW9C2efdyEOOPRwqHxcwjT1ln+/nt7dK5L3noyKjH6imG9e9zeGaRl08HdCN/tyZLBCMw2cDPH/n3QgP5DK5ttv/wra29uFauKK540DM8fHJ3DyySdj3333TbrhuDqbAzVZSDz55E+wecsW8RS8JS2RHIwEtLe0YP4+s/Dzp59GvrUVXPLSt1Ibx9qXnsXw1nXYf+Z8bNneDyWfQjUOYWdSiL1AmvE9x0W+tQVdvb2IfRUvLn8R6a4UPNQRNEKoVRVpP4V6tY6p83owWO+Hp0ZQfRWWo8MKNTiKB603Ba3TggcfE1v7YVYUpKIc+/AQpWJEWR+tM4sYqo7LPB+2kVI/SfGDpZnwqx4CJ4QJC5GnwG0k/dvFtiI4R5QDQzmdtlIdQ74li46uThbw2PbKTnTa3dJDIx4wyy5IDbqvI9CJdHLShQdbtzG8Yxg5Oyu4YaE9h7rjwlIIcHNAqIKJsQnpr1Y4yAqK9H8TiOdMIoPtXBwQAAV1l2oeD/MPOQx2NiuhngwQgR2mH8ktCbuEs2gwTCtIV7I78pSTT8byFcsTry+jVHRp03hdK1VzrDCdg+smDW+chU7tZ2trK66//nq0tLTIe+gVJ29/1xgnc4NJw1q16mVcf80SfORDH0rm0LDhHDFS6RS++50nxCAf/fZj6OmdKqIDauzYA1yt1nDjsmWYNWNWIuenTN/i0CMN67dvww033oj995mD9510Ivbdbz8EYSS5XiZly3589997L8pjFZxz1tnomT4NkRbD9TwZJadEIe66625MmU4gegpKE1XMnDUbs/aZIdNg2RBvKpZ4ndu+cgdC+Djm2KNw3LFvk50HDI6WY/+MqaMWOaiGDtK5NCzuJchwG3DAqALVUDA0MYCf/PzH8KMYn/7sJ5HJ2NLvzO/gpFjOWpT8kY/JpkeaYHwmRbv0gmkbf/7zn/HIo9/CUccciY9//GNwGi5e+fNqTOmcilnT5wjNyOqXKQtJKSl0DE7Q0AQd+NMf/4xHH34Mre0tWHz1Yti6jthhdLGEDZJZQrFsRAc/TLwVzxX3xTFYBSoKvv/DH+L//M8TOPa443H2F88RMW5ihGzgZ984e9JC4dR37dqF/fbbT8bCSHusrmPDhg24/c67kMrmcc3Sq5AyLZgKYTBHtkJOJrYpiXBE0eA3PNRrdWTz7NqkINjAz55+GgcdfAhOO/106f9JpHikgf9BzvhGY7zxhi+jI5/B3NmzZFYiKzSeaILEy65bht/84QW876ST8J3v/LdM96fBsp933dpV+PYjj+Hf3vluadHkRWMFzZEdL65ejbPPPw/7z5uHe26/JRm8zlmEJIhVHdVGA1889wJR8nz9a/dJVSmzu5tthGQ/zjv/YsybOwMzZ07D2rXrcdZZX0R7W7ucQCZQXLUMJYuuvAo7dm7DOWeejXcd+zaZzZ103PkyZImvE6KF+Qy79DgJjONGFEVwu/HxMXz1jjtlPs4lCy+SIfM8D/QknABG1kg2L+LXapq8lyeZn82UP2Wnceedd+GF55/HRz/yYXziE5+Qdoa+/n7xPNOnT5NEnl6Cv1GKFp8bW2rST8OUplSp4qILL4KdyuCOO25H1rKgNotG07KkOY1vJDfOzwk5AJUFgnQKahK6X3jxBSxZeh0++KEP4pxzzkLIIpNVbfO3E5mQNExVsHPnTmzcuBFHvuVIFFta4DgN0XY+/OjjePLnv8BX77gd3e0dcMpV2IaGkZERtLQWk0EIanLuxofGsWL5yzjhhBOkj91M2diwYTPa2jvwgQ99WLShPPbXVP5/L2eczBP5d2hoCNdfvwzve8870VIsyJ4lXPkckrT61Vdx7oUXyw9OpdP4n+9+ByecdDKq1QmMjY7iqSd/ipdXrhBj7Ghtl34P6vx0XcO3n/ge7nngfnzo5BNxxaWXolIpyQxFToJNZXPoHxrC575wNt597LG4dOFFIk5gqGHDERU2Q0MDuPKqJaKefs8734Znnvk9jjzyaHz84x9/LRfhBebFXnL1UqxY+QpuuH4pjjj0EEQcf0LPwomwFCaYFrIMWUaixKHn5/a9tFiqaFasWC6Lbvbs2bjkkgvFw0t7K+Eug56Liwjo6OiUaWbk0jnlzGEbgMapFT6uvmoxBvr68O53vQsf/ehH5aLT+/C9U6dObc67iZoQWtMo2J/CBRVEqNYdfOazpwsLddNNN2L2jOlQhANPjI5GW3e4uZIh38ceHv7GcqnMnelkUQwOD+O0L5yNj3/8I/j85z8nxy8TdGUDphihME0hcvm89Fv/9Kc/xdQpU3DQQQeJl2WBuHz5Cnz2C2fhrDM+h7PPOAO1iRIC18Wzzz6Ldxz7dpn0S0aHx8SBqD/43g8xe+5cLDjsMGRyWfzyV79Ba3sHPnv66cnwLP5G2RvnH7SqyhSuZtm+detWnHnmGZjZ3YFDFxyCWbNmo1hokUFGL61YgZUrX8bGTZvw0spVmDd3Lv7zvx7Ds88+g76duzBj2nTs2L4d4yOjOPXjn5AcL23bUuVdsXQpnn/pJSy57BKc+J53STeb7P4UKxgrVfDHP/0Jt911DxZ+6Uv4yAc/IFtg0BvS1dMYN23eiMGBfqxa9Qp27twB3w9lGHxPT7dckGOPPRY9PT3yQxctugovvPwKbv/ytTj88MMk0U+6kRWkM1msWPEyXl61qjlrhp4hof/YS8KKfcXyP2Pjhg048sgjcP5558rMm0ljpAcwbRsvvfQSXl61OhFNxIkQl6uenG+Zv+e5P2DWtF7Mnz8fX/jCFySP6uvrE03k3LlzsX79etx//zdwxBGH4n/9r4+IIQleK01c3IcQOP+Ci7Bj5y7cestNOOSgg+A36hgcGMB99z+A8VIZH/7wB/Cud70T/QMD+NbDj2JsfBSfP/10HDhvP8FdJ8olnHH2F3Hc8cfivPPO/asx0lg598e28YMf/RgvPP+CeMH+gX7p6W5vb0tm8SgqhkdG8MraV8WpHHLgAXBqDYSeJ/QoowY5cWG8LAspI4U/vfhn3HzrLeiZMlXo0nKlhptvuRUnve99cgWYFkiu+4+McRLs5Al57LHHsH3bVuw7c5qESEIrnIpVrddQcxx0d3fhsce+ja9/8yGxcsr433n88fjMZz4tP4R51eOPPIpPfPwTIhBjhxxP1rmXXoKB4RE8dP99mDGlJ/mxiDE+XsKOXf341mOPY8XqNbjjpi/jyMOPgOcRj+TuBklFTyPjaLk//vFFXLVkKWbOmIqlS5eKEZTLZZkOmxRZaSxeshSrXlmD//jIB3DMMUfDZSVvmZg9Zy7a2ttx9z334tH/+j+vq/uaOfhrIWT+7Fk48ID9cfY5Z0mYF2NkwaYZsHNZfOUrt+O73//x31SPkw9Mm9KLlrSJ7p5efOTDH8KsmTMxNj6OsbExHHLIIbKgLr3iKrS2t+PWG5aKt5bGLtkVAUhnc3jkkUdx/4MP44qFF+K97z0RceBLs9i9994n5/TE956IufPmYcfO7fjpU7+UQaSnnXoqjllwRJKS/OUcX7tsGSbKFdx991cFxaBnVDnUgHmNncLTv/wVbrr55qQQJf7Y3O9k98nLMhNIYwqQFKx8bt6Mabj15htQbCmKmomvCdxk1vm1N96EZ59/QV573dVLsOjKxQLaT3bF/b+G6UnAmsZ47bXX4e1vfys06vZELBDJGGLpbDNNjI+P4wtnno2R8YlkmOZfvnHp4ivwnve8R8KFbZj4z8cfxyc++Uk49QZSto0nn/wplt1+O/aZPRtfveM2WEywZb6MJ3IpO53FZVcuxoZNm3HX7beht7szuTDC9tB7EnCPUcgX8PTTT2PpTbfi3DM+hw9+8P2vA+GZxLMCvGjhZZLEn3vuF5EvFKVBPp3OJAb1lz1dbrjlNvzqN799zZA4UYKbmU9SZJwUd+B++2L+Afvjc6ef1uxJViTnGhwdhxvH+O4T38fPf/Er6BpzSKYAECkZfw87D7lY2nNpDAyO4LTPfFJCH/Mser+jjjpK0pBrr7seAwODuP0rN4ln4WNyDJohx/3zn/8ci5dej0994mP4wudPQ8iuQ5lFRA1viN8++yy+csdX0d3VhcVLrsTsObNluoTmccS0IhK8B775TfzkqV/ggfvvQZG7K1BUzkKOE93sDFauWiWLmu25HFjFcy5tGM3OQToBFpoJJJm048p1+YtdXH/dUhx9zJGSxsggq5iKehP/9d//jXu+8SA+/pEP4aFHH4OdSuAhqduleGnW8G/MGSeRcoa6/v5+PPjggzjs0AXIEEiVbcua0nmRHSmoVKv4+te/gVDk9DFymTSOOfooGRvHXIgh8ZsPPoj3nXIKDj7oIKm8r1u2DC+sfBknn3gCLlt4EcJmiOauo1Q9j06UcNEll4ns6eYvXytFwuTBCwOhafC5UY+m42c/exqr16zBRz/6IUydOiUZl9wcV8LXjY6O4qKLL0N3T7fkjKZly3sFpFWSiv/Jn/4Um7Zulc8rlSpYu34d9pk7W1pWWQzt2rVDwtKRbzkCp576CZkNPjExgfLEBIx0Fms3bcY3HnwIu3b1vVYMSasZXRrHFccBZs2YjkLKxLx583DloiukgNm+fbuE6mnTpgnzNDw8Il79sMMWvAabMBdft2ETfvHLX2PL1q34/Qt/wsc++mGc9YXPiYem72LR9fh/fhuPPPafqHuJt6JA4n3vOxFnfe4LSHHgPktDQ8cTP/g+HvjGQ7j1lhtxwPz5CVUpxqVLmHZdH+vWrcPA4KCETxZGgiVycXAQPxQ8+4c/4Lk/viALL7klWxh/4mMfxVnMRSkWlt/OItLA4NAQvnr3PfjuD7+P7p6pzYEBiWZtd078H0I7vFg//vGPpYCZMX0a/CpXCres4NgOlhoJwi9DkkxL4FUeWui72LVzlzTDs7KkZ2J+xAT4d8/+XsYF/+G551CqO7jw/PPw4Q+8H169Kl7XtkzZfGfN2vU476KFeP8H3o+LL/iibI8xuakcc0oCuMleKskGlPTgxPFIufE7J1F/Pr558yZccumVOPjgg3DlosskbEgBoxF+oUaS+8MkG5rTULfv3IE/v7Qc737Pu2TF0rM/8thjePa3v8UxxxyFz3z6U2IAyYxwDqXQoP5l/N3Nt9yCH/30aVg66Ud6moSrJ8RBL7Hf3NnQIg/veMc78OlPf1pgDUYg5uT8S9xt0iiZr/K8MYT3Dwzi1799Bs/+7nm56BXHw3uOfwcWXnQh0ixWXFcKjke//W1845sPY9bMqTIDaGf/AAxdw8033oDp3VMExyS88tKK5bhqybU499yz8YH3vx9uvQFD1ZI0iHMgZXPOhJ4TAoIT3VxP9sOhUTKiPPWLX2LpdcsEvOcQLLk2MTBn9gzcfeftsDRD5hsxgnExMd//5rcewr3334/2rt7/O2OcpPt+8pOfSBhua22BLSMw6H5J9yWNVCbnHhLPI5Unk1eJEfiSDUvJzrxBWBteE8qXGuLWiS/+aflK3P3VOzFv1ix4Tk0gBn6qZaXx1F/C3fW3fgWXLbwYHzjlBHk+MUaeIDa+6xgZGRPglVUfTyB/OHued+dP+fyfX3oJl1y2GKeccgIuuuAC8SZUdjMsNQOFHBs7CuncK5Wq8ORdPT1y7GnLwqOPPY7f/PrXWLDgIHz605+Sxxgeaay8wG4Y4cEHH8Lj3/keO1fF4yZDP5M9CMMoxiEH7A+nPIHjjjsWn/zkJ5OpZ01Ol79Bho42kmqYUBGNnaLgUrmChksKsYjf/e53+Oq9D2D/eXNw+603o5BKS6rA7xocHsLNN9+KxVddiWkzpmP5ihW48aabcfttt6KjpVVAeMIugyPDAom99a3H4MLzvySTLthWy+KSaRe7D8XAeA1NE9u3b5Nz2ts7RX4zndHGbX1YtGQxBoYGk5GFBB4iThO2JJIdevDBYow8FTw23n/xy19ixpw5OOtL5/3fGSO/nO751ltvTQYTjY/j3098j0zxololnc4hX8xjbGJCsDnhKlmeSMN6SgxrcuXLBEZNFeyRJ51h84ILL5LE/8GvPyCzb5SYujvSQ4HgaHf/73vx30/8AHffcw/m7zMDseyH0nToio5quYbFS5ags70TZ555Fnp7exERbCe0LWwCQ3kyoP3Xv/k1Fl9/Mz71kQ/gnLPPgtuowWTTfpN14IgRO52C3gSPJ0UbPA6FIoAYuOeeu7Fq5Uo5hrPPPgNz58wST0DvyikShDLuu+9reOJ7P5HNighPCWTRbM4ixnfw/vthYnQURx75Fpx55plynPwuGZfaPIfEMekVee65EETVwgkRXOxQsGXLFlx48SXIZDK45/bb0Z7NieCXbAs/jKMA88Wi4JO8Jlu3bZN2CXp3zTSELmX76kULLxfvuXTJlcmIF6LdoifgWGdPZomzwOPC+Nr9D+CtxxyNo485WuqFSrWOTLED195wA/77ie/IEIrEeXEef4xPn/pxnPP5z6NRrSV4p8weMrF2w3q88OKLuPeBr0svzmR8fl2YjnbjcZJEMnn6lz9/GiuWv4SjjjwS6159FT1dbHbn1gzA6MgYNm/ZjAMOmI/sX9B4notavSYnadOGTRI2Z8+aLSeZwCaNkKAnsbBX1qzGuRcsxEnvfheuvPRSNBxuFsTNGzkuJMnjLl64UCCMRx57FLkM+d9qwmWyU84w0dc/gE9/5nSccspJuPCCC2XuDZNmrvBJz8i/LAKIld1w510469On4tRTP4XAd+Skc09nXhCyDavWrElmGFqWhJTBwQGhGHnbuWM7fvTDJyUXlmr6rLMkTE/uzyIFiw48+M1vCB7J4ws8R35z2mbOmeyYkEoXMDxWhvmXWTpXX3OVzNmhx0gUMwlA//TPfyH51XHHHY/pU6fJtQi5hQgn8eokE0JccPElkjvedccd2H/uHPl8GYpPiISFE3ds5QjB5tReFhbk8NkgxpwRf0kjFl+1BK+8shrfeOBr6GrrQOD5snCpbuL2czwPP/vZU1izfgN+88zvcNJJJ2LO3DmSOhC3ZBG9fOVKbNi4QUJ1sut8shcP64tl110rinOq6Lm4OFudqdWd99yDL99wA/bZ/4AmuJ94Ye7kIHEvaBqjRBe5U/kc4Y5bb8XcOXMkJJGio0aOlk7vd/XVS7Fmzau4//57xSvxIPkcOexzz7sQhy04DF88+xzxHDKvmnIzzrlO2/ifH3wfX73rXlx+/nn4wMmnJBvzNHVyPIGEjE4/40xuV4lFi67AvLnzJAzLviuWJRf7l7/+Fa665jqc8J7jcc111466Z/sAACAASURBVMkuBlSbsirkz5kk4WmMLMAe/s//wpLLLxMmgKGQz9MzMuxwIP3lixZj87btMKkDpGqag+4ZekJeO+60FeOA+XOx7z774guf+5zQkVxoHBjFvf5q5Ql866GHMD46gkBUSKHkjvlsSnZwpcG4kY5qqKO/fwDXXbcM3T09ySB5lfN7km04liy7Ab97/o/40Cmn4N9PPhmFbEYOIpu2xRFEsY4LLrkEK9etx10334IjFhyIgGG6iZqKgCGO5LNZDTNXpyaAwxHoLSkK5giWRx57HF//1uO4+7YbseDAgxB4nhQrpDtZlHI4/5dvvAm/euZ3iZ1xhmVzFwgazdFHH40FCxbgoYceaqZhSTrG27Rp07F48WLMmD4VGuf9UJ/aoNDXwI+ffBIHH7IAZ33pfAShK8MJZDNPtSlD+1tjjOXkfu+JJ9DV3i4HUS1XkC9SOBCLp7n7nvtxxOELcO2110jyz5OQStl47rnncc01y3DJRRfhlJNORr3KXC8R2nI0cCqXwdJl1+M3v30GX/vqnZg/b1/58ZP5E+Gibdu34cKFl2D+fvvis587XRrg6ax//4c/SI7S1dWF3//+Ofx5xUq0FPOYMWe2NGm978T3orsjmabA8EbPxBN011134Ze/+jW+eM7ZeO973yuPMYVgPzQhiw2bN+HCixai4fGivv5GRy2yLAU44MD9sN+8fXD6aacJVkrPKFKoOEJ//y48/OCDUl2WxkdlYiy7C+hNVZlGRolcBoGWwtp16/DlG26U38Fckg33ZH4YFq+//kb8/HfP4czTTsOH3v9+UTSpHKOXo0CCFKSJixZegpdeXYubrrkGx771qNcZIxczvdXXH3wYlqnjvPPPk/OnBTFKtYqkI7lCAc+98DyuuOJqLLzoXLz3305I8kZdh8dhqZSoaRoeevgRPPTo49JfzhyaJ4GenI1p33/ie+JJ3/q2t722oRMXOM/HoYceKhGJBMmh+++LdMoSnNS0UyhVynjqZ0/jsW8/DkUjBRuLQ+BOF//AMwK/f+bXWL1qFWbPmiWjOTZv2iiE/8BfKuuHHvoWtu4awIf+/RRcdunC13I0esbrln0ZL77wIu69807Buuj+ubDI0/IHlqoVnLtwoRjL3V+5DRb3NmnCMAwjNKCnnv4Zbr39Tpx2+mdx2mc/A4e9HSyO6GHjCE8++ST+99e+niTHzaTijM+fhn975zuxffNWMUbCJYRQSN9dcMGFAlF96lOnihdnTOQA0OOOO07e/fwf/ygMRjLPmzQcQ2ZSdFB2MDw8KuDuvLmzsP9+++Czn/2rMSZbY5gYGhzG179xvxgpwyr7Zyj2SNkc/RzLBItytSH9NTv7+rB06TVo7+jCyOi4MBrE4ioVQkw/w09//Rucf845+OTHPoZKaUxmi3P6E6tz1Ujh0ssux/MrX8aiiy/G+957QjP3TBT3fA3B7zPOOx+1Wh1LFl2K+fvuB6dWF8iIBeTI+CjGSiU89Mi38dH3n4wLzz1fPKNENv6lMeo6fv6LX+C6G2+RXJ56UC5cFq9XLb0Gy65ZKtz129/+dmzbtu01g+SusDzn7Er86p13oGDqkv8y7PN0MlW7//4HcOXV1+CItxwFn4UkP19mib8hTAs0E/i4647bMX3aVBRyOfTv6hP5TzqTkeT3+9//IX7w5FP4t+PfgS9+8ZzXIIC+vl24/PIrMWfmbHzlphtlKiw9GoURNKJ0LosXXnoRF19+Bd5x/PG4+tJLpRiiVfFiMLfkXBsaxre/+wQWXXIx3nvSe0URwnCfNM6rEnouv2IR1m/eKsMyuZqXXXu1GGO1ROYljzXMARGL8TFPnD59Or52372SnHM83auvrMaBBx0kF49hm3eeFBq4iIPjGLv6dgpfTk9K3O3llS8LLnfGGWckGCW9COVT3FZN01GulJI2CgLQHnc0YD9KIsMi0E8e/8dP/VSgssVLroahWxibGMeMmbPk/fQqK1esxAWXXIqzzjwLn/jYf8B3Gk2+3k3GO9tZXHzJJXh+xcu44Oyz8R8f/qAQC5JpEXgmehH6WHjp5Vi9biMWXvglfPD9H0TkJpU7dw0bHB3G8uXL8cAD38S8OXNwx623SOpDNonAeWL0Gl5ZvQZXLFqEukc0JIl+xx5/HL773f9BRxvpwVhoTaZBk2kRDXEyZbv9K7dhSmsLGg7nRCbjqxn+6RmLf3n88kVLpPgSKK7ZsP1azsgciOFo44b1uP2Wm/GpU09Fo16XCpCsQCqXlb7k+752P8ZGx8SS95k3Fz29PZIr0kPwdUceergQ6PVKLfGKKlUsoQgrvvejH+G2e+7B2Wd8Hh/7yEcEtU+EAL5Upaz2rrv+euG7b/jyl3HgQQfCdzj2LREDMN+huODKxUuwadt2ZCxDVttNN96Atxx2uGBuAolUqpIjlcsVnHnW2bKw7rjjjv+nvS8BsrO8rjz99u7X+6ZWS2qtrV2IoH1HCCc2mTFjkzg2qfIYEpOYmLFdFgMGYsbEgOJgpowME8qphHgBxhmXbZiknBjIxFVTAwYJLa1e1OpNvaj3t++v3xvO+f6/1SiNJYwlJPSeS5aQXr/3/993//vde+655xrZOqcbrcdbcN111wn7VP3XotSTt8dNoX4Oky0lIiXF+OGPfoyXfv4vqmvbxmgLzGdzJsbMkEhQ4jdCoZxDGIuiuqpSv5cUF2PozCC+/9wP0HL8OB5+5ID4gbzv5uXkgebgKy5GW3uHwH5WZ/7bVx+Az80eGntsAWvgJfjus8/iO898D3/22c/i1j/4fSQVA1PDfMoIz781luOJgwfxwov/hLu//EV85CMfRioSN0JRqpq5kUylcM8992ByMojH//IA6qpqdP0en1d74C8rQ8/p07jn3vswODyiva6qrVEFaMO1vzVdTz548CC+8IUvTMfp5AIMDw/LFh64/z7s3rwRyUTM6KlSZc7jVmL645/+FN9/9lmUlrJj0Yymm/aM/Atloy4X/vWVl9B1skNegEckp4vyAkkIICHi83d9QXEkS12lpX6sXrVCT4bBx5z4+Edvxrq1awn5ycvarQr0fg9/4wB+9tJL+OY3H8M1q9cIj2SMWFVdjfKKckyGgvjMZ25Hff0cfPPxx8y0ewoXuQhLMNHJYmRkBPvvvgdjY2OgPhLpY2SxNNTXIxaJ6pimJ1u0aJEqInf+2eexZPEiPPXUk4oVee3f/btn8LH/9DHFbUwAaAx8cBgmREJh9PT2YP1bIDk5hoyRnv6bv8EvfvELY4x30DM6zSCiWBRnhsewdEmzPDIfSjvQ/+EPn8etn7pVlRXCOBz7+53v/DV6e3rx53/+VXT39mLv3r3weIsFe5Hzd/ToUdz5+buETT7/7A/QUFOtzQxMTqCurg6eklJ5rE//0R349B/einu++CVNZBVvkvgpoPk2DKUef+Lb+OJdd+L2//wZpGKx6cSEMBDDpS9/eT86WtvwV48+in1792qCGIm73mJDZGEj298+8wyaFi9RJrx2/TW45eO3KFsnrY8P/bFjx3DDDTcInBdLhyC89YDf+qlP4kt/+idwUfFtKmdKiNaR//VHDuDRv3wUzc3L5YymPWMmJ1OUmycS/2//5xX0dXeJXUJAVX0mOU4XyOLRAwfwjz/7uaGnM7YiWu91Y+lS6tFUKsVfs3oNPvmJT8i4idHxiOJR0sVKyFfuw8jkJP7749/A9o2bJdjxD//rHxAMhUT2fPnll/Gl//oV7Lt+Jx4+8KgC63Q8qeTg47fcgiXNy/CTn/wED339EcV7qWwOW7dsxKMHHtWsF34nF+PFF1/Ehz70IRw/fhx333s/rl23Gk8//bQWq/PUKez/8n78h9+9CbfddptmspA4SqMkNYYsmhf/94u4/Y9uN8L2+Ry+9cRBvHHoDSxbvhR/fMcdUgQ7dPgwWtva8PIr/4abPnwTbr/tdnlU9pFwLuHXH/oLfPgjN2Hr1i06it489Es8+71nEAyEsGnLZjQ0zMX2HTsVOvBBZ72fxFNWKfylfnztwa9iRfMSDPX3IzA5rsQgnc3jn196GU889TSufYu1c//d+40ej8ulxKi2vg7VNTW6/7//wfPYd8Nu/PFtt8MNhxIgqeu63Rg8M4Svfe0vEI3E8YmP3Yw//INPGkSCn8awyevVOtFwv/LAg/JaWWbqVi2a5kMnw7XetGmTjNJwMQ3mTM+4ccN1+NPPfBrV1ZVCU0hOoeflKfLEtw/iiYPfxnp6WWbTdsyYmmI+TTYwvyIveOKzt90mFonm2+Xz8jaJqRxGxsfR0d4xgy9o4hVyAUmDYulncGAAc+pqQXliHnn0bNKszmbx2qE39fQ1zm9E84KFKMpOoaqmBm0d7apj0/v19PYpyG9uXoo59XPgdbkQCYa04OVVlYrhTpxoxcDwqGJJ9gWTwEDvqclT+Tz6+wcUJzLWPXToTVHCtm/brAVjXMV6emBiAo1zG03/DTFMK6PUoMhkElVVldLU4XHf3XMapZwggLyuQWXIkmLhqm2tHagoKRNbRZNZ02mVKPsHB1U6I3uIDJZYKIhyf7Fq2pWV1abt0+PRkenzlugYbe84qdOhtrYOixc3oWgqi0goiPraaqG/yfQU+gYGMHBmBCuWrUDT3AYj/czYl5o6nEtT6kdre5vwylWrVqGitAxFWYI/UMzm8LoVt5461aXwZ/2aNSj3l6mMK1yTwz9FHxvB1x9+GDff8vsmSXVy/g5nXxvCsd2Adffdd+Oxxx5TOZN7xBNrzZo1WLSwCfGJMdNARh1LYp1MgkdGsXP3Lnz7qf+hMjI9OnuSdEzTM+oPdHZ0v0VF6GhrwRfvustQjKyyltNH8fYpHWNt7e2SaCPrhBZ//Z5dYum89NLLiCVYi46hcc7caR0hGhDjvc7ubnQKFHdi3Uou5jwtIjNtbiSfNoLgr75+CDXVlYoZeSSwTUDDIhnzOF0YnxjHkWMnUFHux6rVqwRU11XXTMvUkYTABeSx29XdjTNnRrFu3SptMvFOxoHkAfIh4hxBxks0Zo5S438TrhHrxFmEktJiEXPZ0Uc+XhnFn6ykjN/D95f6/DJCQhqEQWyCKjNytgxw48KTE4iHArpGekUzjInO2Ag7kSk+MDCESDSGsooyzJ07Bz5WMDIsChj2ZSKVxRuHj8qIN/zWBhSrJFmkfnJO+eI68zo6uk6J0bRm7RrdGyXxeETSM1K3keEWldUCk5NY0DgflWWlQgLUf5TLYWhkGP/xox9VlcUQrU1Z05Q4jSyfjee+8MILuPnmm3VfJjQalDFy2qsnl1UyR9Cb3r9/YAA3fui38fCBb8BXbCaP0WNToVc2mLOM8WyPq2mYIjGA0A09BM9kjqelMRAWIfkgEAwYqbepKfze792C55//nzh5skOL8dMXfoqf/PjHislU8xSrmiFiTtWDocEhlNKjrVghb2pKRm6zyYAAdSpEXLN+vUaZkdJFz8qsTKPTUnGcOHpEfL6bfmcf+np74OQ0q7Jqc+x6zOgJPanjY2g90Yp58+fKU5B6lkiYqgZr15pyT50ct0exI6+fm5/LZpBMRhWT9fUPYPnKZi2gj9O1vMVaj0gsqqSFpTRVSQheg/XtMAhzaN0El3gQGB+FiwON0hxYXq2pBjREdcY5ihQXMkmPJ0ho8FjtE8Qr2b5AHcgwzgyNYGx8Qk1o69euEzrHJIzf4y8txYn2NnT19AjzvXb9tSgtLzMCCepJIkmXDPlRtNKZ+P3CShvnzEFtVY2pO3upOEHyiA/PPfc86htYZuXDZDXoW01apJOJPKza9WkVE0gOJnphF/QWLlyIshKfjn8+/Kya3bB3rwgl3mL2fxv5bOYjItcSibCNcSbcazfn06geeughPUW8GS6szUCmwTCZoGsn1f+5557TR/Bi+L7HH38cP/rRj8QS1qhZy8PyCKRX4vBJ8hvXX7teRiFChRg3TrnyY8eOKtvaeJ2ZVWI6Ck2pkvzCjtYWpCIhfPR3diM4MYbXjneipnGxAn3TccbmrYSuiZ9VUuLDsmXNOhKK2DYn/M58ns2TNNev/9exlWcFwe1EV9cpxYssuY2MjktezuF0w+MukdB8DlklQPxe3uuZM0O6JypOCL9k0jA5hqJcRpS1bCYPn69EbQrMhqOxCJKpGOrqqhEKxVBRWSvOpQzJQa0cN+KxmDBJJgvUlVy+fJlOC64LHyKW+iYmJ3Cys1NdnCzfcaP5cCrBdPFhy6Kvpxf9pweUNLKixLYKwz6ClNRI+OXeMTGhwc3scbZtxKyXIYLwd3pGkmrYGEd815y0Jq6kwTKhZLL2rW99S6fRjAr09Ge8zTPONEb7i/hhTz75pD6kaWGTcEG7ukE8idkfwdTPfe5zeOqpp6ZbVXnzxAMfeeQRwQEkAHCjGE/wSeJRwHryyhUrp2NOQ9yld3HqyGA7ZCgcxfrVyzF3br20G5Mpwg8+GePQQD8G+wZx074tSCVjaOsegsdfreCfL9LRNHQ8m0Z7RxfWrV2hDWWjGDE+E2wbzp1ZnLOz83j0OYtyGnlG/cXjJ9pwzbVrpWhLxnhxcRk83hIU+/zqXyYyoWOL7Qq5KcWF9Iz8WLvJKhycQGVZMUZHxlFbSyNMax4iccFkMq74tK6+GhOTQdTVzbOMx9Dk+BnEQokG8MW1nbdgvvHijN+cDjMoSQSLtJLG8soK5MmyEg7KEMQMV+dp1n6yCwsWzEdNdb36lwSvuJ0YGhnBHX9yB+699963tR3PtI2Zf7apeg8++KD2micPjc+WuqEh0xPv27dPcSXj55mGeO7nzuoZTc+sRa1/Szj9gQceUBmQATufFvPUlyvz5JfxYugdbYkTWzWAC7h//3689tpr0/Gc4kevF13dffjGXxHhd+OpJw8inUqIRMustrzMj4H+fo2xLS92IZMiVsXmKaP3w3hOnERHHteuWYmx0WHEkkUYD1IimbGNwUwZ7xF7HBsPYOPG9ejv70c6TULB2V5dY42mMC/iMP9nRvapHZQTrDg7cPt2titk0NrWoc3Nk8Xs8sr4WOe32fG8d9WE3aYHnJuj0yIVx+JFjejt6RdZgiMvNHDcUYR4PKpYecGCOSJwZDLmJOARyaOVNXAWBZgk8P4j4bAqRIRMVI8mQ97pUHce1yQaDeshNJCbTyJR7Bp0ONwoLilT3/TixUslk+f1lSCdzqr60rSkCfffd58Z3mnp59iJykzDsZvv7RO0paVFxsj/pu2o29Ji5m/btg133nnndMIz2+fZnz2rMfIfbdkJ/plGx43UjVOit5RCQjySjE6KoXCdTetnCgTRG7J0pOmepLBbrj81lVdBv66qQhl0msJMFpU9HQ/jh8/9AGMjw/C7shgfOW1VOhwIh0KynPKyUixdsghuRxG63oJroglWTpwCmPlye1xKstxuQ/DlptN7JMmz40xnzvcj7sWKA9tvOa2A0+s5h5Btow63VGsVC7oNhEUjJ4VqcjIMf2k5Sv0V2nQaE42WDwKPVto2kxtmyszw6+rrpRnkL2YsO6WeaRmGrpXJWQqBwJjKkMT0onFDg7P7TuzQx958MqJ4vWdGRsU3JZapOjgFCtSwn1abBWNhp9uL8VBC2azD5UE4lsSy5atx3/0P4poNG5WJE88h/CLGttWIZxcDZhN0sosE9nvOPb7tUM6+Xvs4fyepm2ljPN9UVfviznWpZxMe+5gzmZj9heLi/YqxsTwh0zzGDDfzbS/qMz77vb9HW8tR5NMh5NIRxUcE5Znth0NBbeSipiZVqEeHRxEMx7XB+k5CMBXlMjb+MoICEcNaZsM6NXLYE+1hY7nRzJbHJTSTSsmIKMdA+RKv1w2Xm1AGZ71krNIWs3/GankNMIrEQgpXhNNZSQkfOho/jY1JYLHXhTQns6paQ2aUQ0A5j1iWHWkTmnqVyYpqJkbQDIElOgf+4gO2sGmRTonR0THdF105CQniuTrYcuDU7xy0xP6ZcDKPRCqDVIZ638DOPTfgv3xpP5atWnt23jSv3qp0vdOxfG4oZx+5M72d7Yj43pkiT/xv2z7eySjPK29yIRf267yHWbP95JuJDxz4aArnhDNa3zyMf33lFfR2Hkc0PI5kPAqvy4FlixdJJSEeiShcoCEN9A+od4MiRjQAesPKygrVumlEbPQy/dAZZKbySGeMF6dH0dBIS/bPfuK56YlYSsbGzJRDjCoqy2VIzKbdzKZTOUwGQopNeW0czTH98FmC5UxW+PAQMfBy1Eee18hkjl6L3+tSXMdhSNTQ4e/0vKEwJ7OSrgeLZcTBmWktGB9Clt0YCjCZibNtwG1OAWbeDDO4LjRsZvXJTA7RFBCOxmR4y1aswic/9Wns2nsjahvmKvwRj9QakPXr7OVv6mfeN2OcSdcybT3WQHT+KcspAUl0d3Xi2LHDwj37Tp2EM5fB/IYa+FwOxDl0Jx6TdyHsEY8nleCEQkEZV21ttSknWvP+aOx8UuNxTiwwzf3Tkm5qBz2rRckEhuqzZL4o7itmi2m9RVgtkTFSEuTMyIToYVPppOr4dv+NfVTTYGigMg72IxSxoU0Vezg405CJHHt/fF5JppDjx/vI5aywQdMUjIdl8qKpBxzjwcapBA2U07rSeuhYTyYjnPiQgGQygQjuh2JITjmwoGkRtmzbjm07dmHxkmY0NMwThGSrYMxkXP+mjOvdfs77ZozGL9pLcDarFfeRNV6r5TMUjYptfez1/4fOljeRiQZQ7MpRhhOxaEjjeHlkkb2TSKYwMTEub8OjkZ5PkIvHrfotpeNi0QTSyawSD8Z1PJ5ZYTJe0VwHjZnEVyZgbIXweF2YO69BEAprrG5COi4PJidDKkFmU3EdoXYWSeOxpQEZBtCbFTk4szou8XmHg9Qy6xEkSddDRQjSrTgOLgtfCWf8pRUyqCZvqX3ZiYXaPEhmpeYhjbm4BD5/KRxECRwORBJJeUKKpVbX1mPz9j3Yu+9GrFixEtVV1QLZCaHREO2w4t0azsV4//tkjLYXfFsHhMlMBYAaRQfxzhnL0eAiYZzpaUfH0dcx3HcKIwO9iDLWokApn3DiZEmj8E+eHMmq6gUhy9pqKqfoVJF1RGr0GoN/hxON8xplMKwcEZSmUXKTjAoXaVV51NRVi31CyZJEkno2XoTDMdHryezmPEE+W/xcejE7BrU5j8Qi6fkI4LtcrD4w2SELnsc2PRkfL76HrGy2jCYNbW4aB80LhbDVPoq9Rh6ZxujyFcPt8yOTL0IgEhceO2feAmzYvAVbt+3EspVrUFFRKdEtEVf4INijTyxo61dluRfD8Gb7zPfJGLkC1BKe4RynPUVex6FtEBQD5YskIx6H6UQUQ6e7cfiXr6K9vU192CxZepFAPpuQfEYqRe9SJoNIMNONh5GbSkshjdPtfT72viSEEvAYXrRwoYDiaCSM0eFhfb+k3iyogmI0ZE6zkkKslTR6HrOkqNH7kh4nL5ODynnablad8sxgjfIE8UQNynTTM7If2WqM580VUdGN49ScCiFo8Ab/M2xyrgDLejye+XckLbNpiuVZKqWxdYHoRCJNGb452LZzF3ZcvxeLlzajsqoavuIyU7e3ern1Z8bMljioDdVcKqN7p+95/4zxPdw5vQODc7KMjx1rwanOdoT7jyOfmEQqRW/jRmXVHJW1Muk4AhPDmBwflOp/WXm1jli2UgpwTiXQ2DAX8+Y1ajRvR1urvCE1eEiNZwLCGosasNjH4+Wx61MrBpuTUvRsTgd8Xr+O4EAwIiU1Askl/mI4KGec4uQEM+/G4G+Y1rm0+4p4rfx39pXHKAFN9gzVb9kWa7U5UDaanpeJEcVVE1lIiZawzZLm5di0ZRs2btmO5atWS1yJ0snTpbz3sN6X6kevSGM0YveEZyDP2Nfbjc6j/xd9HcfQ2zeISDSDyqoaJTDMwPPZOCbGBhAJTaiyQVYNPRo9AmvtrBCxjMiNpgYh4RIC/EyOBE/AyELzyOdgS2r8BCcm1XYbjEWQpxqDw6NYbHIiJAk7TfOqrcFUnsd6XCxwPgBRjvSQYZs+HSY9vA4e+8y0Y7EI0hnDwCGbh+/xeCjHbIBwGiZpaMEwE5O8NCmZmOy+/nosW74CFVW1cPpMyc1UX9hMdanM6b19zxVpjOdinDoGkyH0drbi1dfewMmT3WJ7e1xOeIjpZuLCKjmQN8cMlBrbJIFKcd+l5IHMEmeRE2dGRxSrsYJSZnkiVoZYymJMySYwGi7jNfWUx6IIcLpqkKoYRRrBkc2x+lMqeInGyFHCamqYyitpIpbIo53xKmFqPlWkU1GgIJ0iHER9S58SE3rAIpZ4KL5JGt/YBKLRBOYvaMLOPddj2/YdaF61EuUVVSLqqoVMLChTVSLwbYuQvDdTufg/fcUbo71EjM8oNsrqBlk2h19/Had7uhEJjCEWGAGylPGg1PEUHJxin0nLKFhWy1tkAyYoVHBgTworGGWlfnEi2VxVX1+vn+Hm0uPSGJV5ez0YGh1FT3c/xSoQiSbg9vjkGYlxFjkVqSnrJlGZOj/8XiZd7NlOZaeU1LA0x3hyKpvUdRrRdTem4BKpNhRJSI97TuN8bN22Azt27pKwU1VNPdyWrLUpL7LNw0jc0QppiKzlXwmvK9IYzxqgyXqFUpJBYjVEMUtlIjE61I+WN99Ay+HXEA2MaeaMO5+Ak/NRlDETFiIXkEKklNvLKSlhaYyxWnmpX0doRZlfdDjuaSg0KciF7QiM6WiMZ8bG0HWqV8MrUeRSvZfM6ESCsR3/jrIvU2pw41EcjhEyyiOW4MStvARPK6qq5S0pD53LxuSxabSBYBQpDiCqrsfuG27E1h00wuXiZirO5H2zFEsuKocLSUp5uq/eSLBcCZaoPO5X0SiukJvgZbIfxm5dVZ+GNiGPeDiAgZ5OnDjyJk61tyI8PoBskjMBWQ6kdDMNkMSDnKCWSCwig/FTx8fHozMvz8gjl+x1lthYbzf0iAAAB2RJREFU66Z6BeNIp9eDiVAIfX2DKjNSK4j1YBoH4z8yUYlTspRZ7vcLmJ+YDKgSxBFIbJynlEpVba2uSeOCU1EEgoSo8mhonIet23cbI2xehcrqWh3pM6EYu5LFdTAswbPVLf5dwRgvsSFT2VVVHUtmTV+fI+HBtI/GJydwuvsUWo+9ga7ONkxOjCOdTqIoTw/GOS1J9fyYzHdK0iQkXYjY4ShSBs3jmXVfEnfJ6tHL7cJkOIyhwVElRx6v34rvTDKSmaKCVxWqystQNEU5ZE49iElrKO9wI80kw+1V9kvAm+zrcHgSDY3zsXP3HmzfsQuLlixFXf1cOFyGbKLjeFqO7u0LfYWcyLNaxwfGM05L5pE6P32Os9nH1L0tBXkk42H09XTi6JHD6O48iYmxYQQnx5FNJeDl0Edm2RnTZ6yJASJNGBEmZu8kJHC6vXp7eES6HBidDGBkeFyUMk75YvLANgBSudjGNKehTmNG8um0ZPh4/MLpEYNoispJTi/CkbjiV8oNb9i6Bbt378HCxYtRWVklpWBGfwZ/NWcwIae3v6yKlqXWpn+bfmKujBTmA2OM0xaoofKGl0jJZb40yYrT5i3PiXxGRtnf1Y0333gVne0tGDszgGhwAk5l2KbDraSYXL+0+IKkyVMe2F/iE+zDhITYI2PGQDiC4eEx4YzSY5yCZqtEwkG4fW7U1FWhhL01LOvRkJxuzcEJhOOIsKaeyaFp0RLs2rMXG7ZsQ9OyZWiYM1cxqZGVIz/TNijDrmZwyEazGY+eRVOfeWjbym2GinK5vz6QxmiE5rg3lo+0vAVBDrOnxotwJC7bH4b6T6un5tiRQzjd26upV+W+ItRV+NWuyl/c/FSSpFk3SktJlOA8wAwcHh/CiRQmOB6OteIMZZ7JC2R7ZtKwh3xmHImcGjVm8kUIRuIIRZOomzMPN/72R7Bp604sWrIMNfV1cHD8B5FFqz9ZzB7LmKbpV7Kzc6NDdcufEzHqSy93O7Qc+QckgXkvq01gm0A3O9soMcKemcjwKXinQiKrUk6Z5ctUIq5GLYHg6lR0oMhTgmA0jUiYiU8WU5ms4kzWkasqDDObTUnJXA6hTBrRWFIRA4dJbtm6Exs278SKVetQWV2jxjXCQVeAE3svy/2OP/vB8YzvYXlmkj5JG+O0gFMtr6Pll7/AONVZi6aMshjJryRTJKKSyqN4KgkK4XgagWDYKvmxkzKjClFtTb0y34nxcYwEg0i8JTxaW9+A3XtuwM5de0ztuLoeRayw2OMviIG/h3u5kn+0YIwzds9unVAtOBNDT0eLZsC0njiGwNgIfC7KAwakQc7aCVsl3F6fasBRYoecrJXNqb+ZssfFJX4MnhlBMplGw/wmbN6xC3v27sX8hYtRXlEhmTgN72ScycyEarcWVnolG9Wve+0FY5zuDjzbPmHo/qThZBUn9vWcwtFDr6PnZDuG+nsQnBgFFcHTFL4X+4W9zyx3uBCMJBCMxOBy+eApLkFNbYPk37Zs24nlq9ehurZGyg6ix5HVw45CEjGsGJAhrdFDu/peBWOcYYwzt59Zr3lRrZwCqgEM9nWh/fgRtLYcxWBvN4aHBpFJJ+D3eQV00yOOBUJIZ4GFi5uxfdf12LpjJ5YtX4ny8iq42D5r5xcOzm7JCS+UbIg1AIh04IIxztiJ2XKa83V22T9+oT97OeVNs90bS2r8JeVayb4YQnAyEsRAXw9ajh3BoddfRfepTiTiYTU8UWVi7vyF2LRpGzZs2oZVa69BeXWN+mw0cdRCXTQyx8p5Tb4vvQ2TUZINab/hEjvH2dbhQvdztku90J+13zerZ7zQD/lNXMAlXu9Zv262TeCxSV0eGiPtUMC51VBNp5mKRjBwug8nWo7g6JFDGmbUOL8JGzdvwZo161BRXQuXhxUTlaXV6D/b4WtAKH6HDdXb6uqXfmUKxnjp1/zffeMFb4I118SW7iDoHU+EMToyrKYp6kpWVlZqjIcxY8t+jcs7B/8zQtAGwD47skzvep9Cxgteh39X/Zl9Ey/UqRU844z1mzUEYVuEvJV8o+lFoci6zUSwpHpMGZK9MqaphJqV04PICShaAyHZcsCmrOmXXRGyy3e2BfJzC8Y4Y53sQu/5NmyWB+LdPg2XgWOcFh5427XQGHU0W8emNAPNzBYONxc4bbfwWIapt8xwgnyv2kzsqgjlfM2hbH6jQU6v9VkLLBjj5WAVhWu4qlegAO1c1dt/ed18wRgvr/24qq+mYIxX9fZfXjdfMMbLaz+u6qspGONVvf2X180XjPHy2o+r+moKxnhVb//ldfMFY7y89uOqvpqCMV7V23953fw7Tjs49zIvlPJ1ocX2y2sZCldzMVbg3dpCwRgvxi4UPtNU4Gdh9/wqp1YwxoLhXLQVKBjjRVvawge/2xUoGOO7XbHC+y/aCrxrY/ygqJBdtBUtfPAlW4ECtHPJlrrwRedbgYIxnm+FCv9+yVagYIyXbKkLX3S+FSgY4/lWqPDvl2wFCsZ4yZa68EXnW4H/D4G8Gr1Xw42pAAAAAElFTkSuQmCC"/>
        <xdr:cNvSpPr>
          <a:spLocks noChangeAspect="1" noChangeArrowheads="1"/>
        </xdr:cNvSpPr>
      </xdr:nvSpPr>
      <xdr:spPr bwMode="auto">
        <a:xfrm>
          <a:off x="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0</xdr:rowOff>
    </xdr:from>
    <xdr:ext cx="304800" cy="304800"/>
    <xdr:sp macro="" textlink="">
      <xdr:nvSpPr>
        <xdr:cNvPr id="4" name="AutoShape 1" descr="data:image/png;base64,iVBORw0KGgoAAAANSUhEUgAAAKMAAAB6CAYAAADTXeNnAAAAAXNSR0IArs4c6QAAIABJREFUeF7svXfYXXW1LTxWX7vvt5f0RgktFCkWwHJAwGO/x4IFVJrSQwshEAjSBQQuCCpI85x79GBHxA4qIGISQkJ6z9vb7quvzzHXfjGgft9zn++P4BO3z/Ylu6691vzNMsaY86fEcRxjb7o1f22s/O2PjpoP8ak4iqAggKryDSHiOAJiQIEFhDoiH1ANBbEB1OEjikOYigkVKqIwhA4VmtL8khiIECPUQvATFKjy/3xW7m+8An/n2PaGS6Tsbcb491Zecu1j+V9iLLwpYnxxFCOK+UwIVVURKyEQ+9CUGF7UwGBtB4bq/QhcFa35qejKz4St5aAB0F77Mv5HjHDSOPlZoLE3vwcqEGvyfa9Z6N5gfW/4jXu3MTYvviJWQK+VGE1imwYQKWDcoBelrfhRiFipI1ImMFrfiG1Dq7FjZB1Kbgl6nEc+NQ2duXnoLs5Fb/tsZNUMzUy8phLTZ6pNY/MBeM3vpEkaQGwCMV8NyJv2wttebYwSHiUm8y+D9F+NMQpooipUTUGoAH4cwlPqmPC2YM2OZ/DK1t+g5vdBS8XQjRQyZg5qmIEWZJHTuzG94wDM6JyPnNmNlFGAxRD+Wh4QAErQNEZanZ4Y/7+Mce/KGRluE6PTkoD8xrjd/LcfeYhVX0KzgyqGvT5sHlyNV7c9hx3jq1GPhqCmHFh2GrlMJ2xDQejVoIZARi2iLT0bbal9YUcz0F6Yh2kt05DVrcTtiaul+9vtyyVm01oVQNk7XeNe5xmj2BGPpCqmeKQwTIK0RhuZ9I0x4EUl+NogKu4wtoyuwfodyzFS3wFXr8BRagi0EKqhwdAz0GIDUViFrnnI2jqK6SK6CjORRi8mBnTUSga6Mr3Yp2cOivkpsLV2KFEaupJEZDFJJYaiMXTTIO2my967YvVeZoy87EmuFscqwlBFGGtQVI2OEpHUvDEiBBhrrMe20vPY2r8agxMbEBglwHLhqyFiw0SsphCBBh0jDl0EngsljmHpBtJmBq3pVhiKifGRCqrlGswgjw57Nmb0Hoje9gPRkZuHtJ6VQidmxI4DaLorXlH5lzHuLaswydXimB5RQawoCBEigIsGyhiu7sCu4W3YMboKE94mhGoNkVqDYjTQCKvwwhCmnYOiZOFHOjyvAt8vAaEBHWmYNDBFh6krMIwQnjcBP6zAUlqQiqbDUIrIaN3oKc7DjPb90VWYjrSWgc60IY6kYFJVGvned9vLPCOAoJmnsWZADC+uw8EERr3t2D62GlsGV2F4YjtcpQ41pUIzGL99eH4DfuhBoedSk7wvigHXryMIXBiaDUPPwdDTMA0Lhsnn6/DCEvywBhUpmGqneEvVVWFFGbTavejJz8OUwv7oye2DjNEKhfDPv3DGN/NKnCx7X3+Mk+n/a1VxEy983at2R7cJPgf0PEwXYzTiMkacbdg6/Ap2jq/GmLMJ9WgQMBpQzRSgZSScK7GGONagqgriKIDj1RAEDahqBEXhc4Y8x//FBMnlgGKEMUFzIkQxgjCGquiwTQ1qGCClWEjHeRhOC3KYje7sQZjSegDaC11Ip9K7FTevt8y/ljy7wVBNLOh14Lm87bUz9Ga+uK8d2z+BZ0wgF4bUN4JwcqqFFQF8P4CuK8KYxMT15CmaB10gLYIANhBqgKNVMOpvx/bSK9gx/grGGtsQxBOSTxqqgoyVlbwvDBQ4riOZpJGyYZgGQkRwfAd1tw7XcxCFMXRFB4msKAjgB66wNV7gIYgjpLIpqDoNNoKhJ1USUSQTBvTIhuIZgGvC1grIZdoxJT0P+xQPl/+20wVAMWRB8FfyTBCAV1T5xQBcKcKEFSKv04SO5EwJtcPXNKGjfwJ3+6Y3xoQV2f02yZDstu4JTPMiiwXG8IOELVG0pBwBjVOJECs+Buo7sL26AX2lTRh1t8JRRwGzAcMAbN2CjRT00JILG8UBwihExFxOBXTLhKIraPguHMdBw3PguwE0VUM2k4Gp6YjDEA2nhlKtDMfzECoRzJQFjQYUBNA1HYZmwVAtaCQNQx1KrDcfN2CHBRSCXrTlp6OzbR7aC7NgqUX5sVJ581hoiGSCFL1pdYSpmli5nC6C669hAwJj/TPc/gmM8W9PYwLGiJ+YRKyBmB6QYTR5lOff4z/UBlTQE27Gpl0rsXN0HRyljNgK4KkO6nENsRrCtglcZ8VjBQ3hAaEzX1SAKIrghz6CyIcf+AhCMjE0eA2macHQbWFXdFWFaejCuAwOD2JodAR6yoBpW9BiBRnThqbRcDSAdRSNJlLhOp5411y+iJRtoVZroDGhwIq7MbXlIMzoOBDT2+bIsWni74kI0BDtpgfkh/Ex+dCE0WGlT9po0kv+E1jjP4cxTtJ2r6WOuxtjE8SOLcShKteXf9w4QCOuYNzdjO1Df8KO8ZUoNbZD1atQjRBuHKLu+6h5AdwgRMrKoq3QiUIqC1WKkxChEiIMAgRhgDgKEYYBgsAX72uYOlKpFHQzBU2h51MR+gGceg3lSgmlSgl+TK9oIlvIIZ/KIUtMUiGkFMJxXVSqNVTKZSmKVM2AZZnCCjaiBvwGoPkpZNGONrMX01v3xYz2fTG1dRZsPQclTkEJ9cQYNRpho2mQtDobiHlv8t3/HI6R0Nibm4HZPUj/jbpFErCmYcbkVpIE0kENfdWt2NS/CtvHVmGg/Co8fRzZFoLbDQQeq1wdIT2ImkIc69AUAynLhm3okjey8nB9D7V6HUHow9A0mLqOKPThOo5UvbZtIZXOQ9fSotTxHAf1ahVRFEjRQhrRylgwLBNGbCCv5xKDUwDXc5t3D/VGHa7vSmoRaBpcemU1hK4EMGJAD0zYYRtajFmY0nIwZnYfgu7cbOSNJHxLyJYcssngCNetN0PEP02UfvMbIw2BF0lVklU+mQlNUsoSrCOGzAo8ZQIjjV3YOboeO8fXob+8BbVoHL7uItR8aJYGLfYBejqYSeKv2SLp0mlslIRFLjy3Bs8LEUZJ4cCKg14PERU7VNvEEp4lAioGDCMtpVLkJx40k0nBzqahaKrkjHW3Ab8WwIxNmLoB3dCgGQy4hIYcOG4Dnu+JcfqhAt3IIJUCdLMBz6si9AJocQZa2I6MMR2F9Ax0WjOwb2F/dLb2iqdExIpe+yvFPlnvTerU/hWm//+fgRieXHxWlFHEC6gyzUroXXImcYhIcTFcWY1d48uxbXAtxp0d0DINeGoN9aAOj2yLYkLRUtBjRcBlydsktwIMQxeYxvdq8L0KwtBF6NMIbbS1taOlpYihwX6MjY4khZECpNMpCc1BpELTLFY7KOTyaCnkE7mZrkk1XfcamGDIboSwFRo+U8WkzmdhpOkqDEOTvFTTNVl0ieclH+TDj1mh+4igwjSzULQ0/ECBUcugN5iFaV37YVrX/mjJTIel5mEQaiJ8hRiaFjUjB/PLN//tTR6m6TuEK3sdY+JTzAofXlzBcH0ntg5swI6hFSh72xHEFURGFbrtC6viBAG8UEMYpaAoNmwzDcs0RYtA+i4MfcQsTNwGHKcqtJxlGcimWtDR2oO29japdOmhB0cGMTDYD03Xxfvxb6PhwvcidHZ0opjLgxGeVfh4aQLj5RIqjSqgKbBMG3psSggPgyT/pDHzsynCpcHn83x/CD9wUCpXUa44aLhEARSouopI9xEqHiK4UF0D2UYvclYPLLSiKz8Ps7sPRHuuF2ktC1ul0JfnLfHe/wy3N7kx0hYJYSR5D72gizpCpY4RdwfW9f0JW4dWo+qOItIcxFoA0syGCegGyZYQvusJhRdFioDOlLUyH9TpLCIPvlOX0EtGmO42lcoinyuivdAOLVThR4HkhhOVMkYnRuH4rhiHlTLluHw/QkysUdPQ0dom1fREaQzVRg1eGEiYZi5L1sbigSWFOpQolsWgxppU4bqqIZ/NQbc10Uc26oSPEg6dX+RJCHcEOzQsRVgeRCkg0KF6KaTiAormFMzpOlDySYp8s0YLFBgJq/NPcNvDxvh3GIJmxSz4IG9BlAgZ1ADVcAJD1W3YPvYqBisbMeZtQSMaRIAaFM2UXMuyGD4NMb4ojOD7Dny/gTByoBKy1g2ohgGT2tnAhVuvwnddSfgtI41sphW5TAtszYRCI6aCJ/RQrlXgBB58etEohGboCEjnxLHghbZpoqujE3EYYWxsBF5ILxbBDT3hvlXdgEWIR9NETGGophhg5Edwaw3JN03DQKgpqIaueNco9MSTxkGIKIjkexBpCAMJ4AgsV95jxSbyZhFtqSlo0abCDrpRNGagIzcbLbkuFFi57X573WnfncnZswnmHjTGBJBOuBXmcZRSJ2csJlWHquB/DNMEeUe9PmwaXYW+0gZMNHYhVuswTBpCxBQMUUDsj85NhReHcPxQBLEJe8McMRLg2dRN6JohkjFT06RKZtis1RvwGsTqFJimLV6M3kzYDpVHQTC7jppTQxAHQvsx1JuqhZyVRyFTkM9WQ0Xe50UeKrUKRioj8GJPPlPXbPGyuVwOGkW7IUOyh3K5BNd1oOsqNN0Uz80FQq/OBUXAQFM0ZK2sePdG3UG9UUao1ZBJpVDIF1HMFpHW89CiLGIvAyXIQI3SEsJndRyCnpYZMNQMLNUSSpSfSTNUdeamdTnvqkIacs9pKfecMbKvRJJ0GooClVAE2S0WJ3oIT62ihhJGG9sxWNqCrSMbMO7sRGTXJFdkD0rGzICcieqxCCCU4qPq1FFxG2gEHiLJtTTxRlKRs2qOFBiKCsu0kLJTME0ThmEgCALUKhU0Gg5iJU76XXgspPZ8D47nIgg9BMxhFaYBmtCDKR5DbEGJVORSOViGDc/1ZSEZKR0lp4Tx6hgi4u9xAnrbGVs461qtgmqj0mRVGAHIgwOBHyAklx0rklPaRgr5XAHZVAa6qsNzPTQadcSxj2IxD1NXpVeH+WGjHkDjOWGxpBhQ/QwspxPtmamY2rEf2rLTkdEL0CSjbCrcVWo86RRSe6sx0osxm0qwMTFGcYQBAq2OnZVN2FnbjJ1jK1FydsDXHKhpliQ1eIEjGBqNIKMXkTVy0M0QscbqM0LNc1Gu04OF0E1CKYaAzez4M2IVaSMlHooFCOm+gHfihMwvfQ9+kNCALGYIG4VRJF5M4CQWKCHzWAW6zuJDQ9bOorXQBku3oNJdxoDjOaj7dTghewfZPajA9xLaMk3oxzakmvY8FisTqNVZPFFMQVA8hqbqsC0LaTsNy7Cgq4Z4Xvlsx4HrBFBCFemMjUzGgufVUSqPC0eu6wY0ncyQCUvNIK+0o1FSkDenQnPbMbf3EMzs3kfSGSlwWHUnfnKPinr3oGdMViX/JyECOmIvlBNT94fx3V8+gu2V9SjM8KCkKmJosRnDjyhEiBEHKozQRsFqQUu2A4YdIVRZrPgo12oYK08ItGKYpngjhjtCJmndQjGdg2XbYoTlWlXywZCsisWiJAmfAYuFyBfjMJjvkfbTDNLcYrT0pLRM27LFw/I12XRWXtdoNDA6PoqG30DEVEOJZZF4foggCJHP51AoFKQgq1bLUtF7jieiDKYMxD1VTYVl2WKM/A5JAaCK1+Tr3HoAxTdQyOegGjG8oC7nhsetiHKIP0UVmrHNboNb0bFzYwVDG3285YB/w0nHfxTthaniAAjhvhm6EvewMdLB0R3SGImPhVD0EOPVzfjWj+/DusEVsLodtPRayObTogvQmMOHMWw9hfZsO3J2AYZiwPFrGK+NCaRSp+pa16CbLGoSysxruGiQHXEC5NJZZHM5UeBMlMuoug3otgU7k5YckQKHKGhAa3K9lmYhbaWRTedgaiYCP5SwyAtN70YckDdihZ436V19CeXZQlYA7lqjjpHxcTFU0ojFQkFkZ8wVVYVgeyweN5SiK+GYuYgIrttWSoQYk+mGLEY/RuwpAg8xwoQxPbyPgGqhiIuS1GUowo3KSBk7NoygNqIimMiJfvK8z1+BfWceAp34q6IgimKo7IPYg4X3njVGXkDpyqMxUjRAaYqHoepaPP7U17Bp9BVE2QCRHsDQFeSLWXR0tCCTTcNi7qVR8QK41TomqiU4sQdPcMVAFDaFliKymazkhZHvo16pIvYi2KYloZtJQsNtSFiPVEUqZHpIN/AQMxUIXPFYXC/0iplUFoVsEZl0BrZhS6rg+z4aTgPVahWlaimpsEkDWibaO9rlTn2iG/noHx3E8NCQGC2rYB47f3eCd0ZijCIRU5jnEuTmYmKxpSUyNCqImGoY9MIpKD6pSbYqaKjVGTEYZhNioN5wsGnTZuzc3ofx4QrSpCLDVqi1HFDPYPFFy/CWQ95KKD2Bm0gEMJHda41RSRrnEz6k2amnuBisrcWjT96DLeW1iA21iROGop62LA1TejvQ2pJF6NdRmhiBI8CyCoMXyNAFemGuKNieaUnFGXo+yuMTCFxfQh89o2roCQ1HepDiWE0VY/BDUn8+FHLMBKi9MPGGISRkFlhMpLOJAiehgkS/SI1j3U2qbQnfqZT8ZQgPtRi1oCbGI96MFU3IKlmH73giyKCnZLWsGybSmbQUUVQL0dj5+UwhWPQwV20t5pBSYwR+hFLJQeARWC8AkYnB/lGsXbsBmzZtlQVj69kklYnyiCsWNDeDRRddjSMPe6v0cwuCwQLmtXi9Z0DJPegZE5Wp9KFIAdNckoqHgfpaPPzkPdhWWiMGIgJSildZTAQJ6BuhAU0LkC9YMC0Ndi6NTD5PfAJVCg8CX3JLKQIsG4HroTQ2jjiIkc8XUCgWxOs0XLIcSR7KEC2oG6tlRUHKMGFZliT5TsMR78d8ko+JkZkGbM0WeIdQjuM3UA9qkgcnhUiYGBy9FUF4k12JSc5ZmaggcHzxtgS7WwqtyOdyAmYzv6THJdBdd+pSDHm+K0A6jYb0Zeh7UDwPlpmGEtuIXQN9O0axc9sQxoZKAt8IskV5sWYhaxVgxgX4ZRU28lh47hV4y6FHJ2wC15N45El95F5ljIwLCbOSGGMiDpWIrYboq6/FIzTG8mrEYRWqMBwUNiQhiHJ+16/B8avI5A30TOtGR08rcsW8hNpytYpyNfEgYjRkIAgUu1TG6EilM0IJ8gIwx6vX6/KXYZMGySqbuWHGpmCB7QeJykYMg0VGTKMiHmkibWShhwZqTgU1vwYPZGiagH2kSMVLg3ThoaE2mFiiUqnAqTRkYTB/nTl9Jqb1zhBumyei7roolUpyp5EnoooQlXpFlEQ8RpUTKnwdoatgsG8cw7vGMTFUlcJOZ5tEwCIvkOPn4jKVFIw4i+pIiIzehoXnX4UjDj1GlOQS2sUY92CMlm7dPSUhE2OkZ0wMTIxR2JcIffV1ePTJu7C1tBqGWobisw1Uh0LdoJ6SUEpmwwnJrLhSTZoZFR29bejq7pHwy2Se55bMReSHYpA2aReOc2picoR7eGc4ZC6GMEoYEpP6xL9OePACF3WPUrJAFgINhIVRNpdF0WpBWk2LoKHilTFeGUPDa4hBM88kkO/UXNT8KlzNkWrYd3wByVvzLWL0gney/TVKckfqK9n8JSp3SWWSNGCiNC4Fk0LA3FNRHvIwsHMYY0MVBPUIWTsPlZMwyOYQs4wCaKJljKCEBtQgjdE+B1mzE0sW34TDDn17IsKlQyBFuefwbnHFe84YBV58faOV+BMlwLC7Af/15H0YrGyAG1QQ+B5ix5e2AIW5YNpChVSe60DxQ6h+gECpI85o0NM5FNpymNKTgUKBbSMUoYRpa0hnEtEFhatSRJCJUUxkUhlkM3nYhiWwCg2GYbHilCU8s+L3/GTSWKwRRmGXIMQzsl8mb2XgRQHGqyVU3boYInNWxndZDAF7Yhy5s7dmattU9LT3Soh3XRcT9XEMlQYx3hgXY6cry2SyyKbzyKXyaG/phFPzMbhrCCODY+jbNYDh/lHUJmrNBjMTmmqKws2tuyjmsxJ5It9B5EXQAwtBOUJ10ENp0MM++x6ORVffgAMWHC7FT7OVrNm3sWdC9J41xr9tbYHjBSJyGK5vxPee+jr6R9cIVzvYPwh3vIQp3V1IF7NoGCHlEqIF1P0IVkRBQxUeIRTScWaA1iKLDcBMFaFaBVG8pLKO8M3scab2j4OdMlZGQrllpJDLFIRjppdw/DoqjTJqtZqEaIZGw9KFnRHQ2XMkJ7R1UwoiAuyVBkW7oeSirH7pccUghVGhQjxCId2C6V0zZOoE87p6o4ah0hDK3gRK7oR8F0FrCiha822Y0jkdLZl2+I0Ym17dghefW46+HQPQFQ2mpoqaiZ2HEWVyQZJP2pYBjwtVCaGFGtzhCKNbx6A1bChuCrPmHYxF192A/RccJgaoCjfYBL33YKTec57xtQX4V+9IgQ5zxvHaFvzoqQcxUtoiXmbNqjVYt3IlOjtb8Za3H4kgDVTiBlxigVGEjK7B9Rsy5cELDcAMUKrvQKy70nCfKSQ5ZbpANsWH30hmLabtlNBtvFN5Qy6YBU9LoYhUJi1hksZYrpRhWuxlMcVYGK7JKfOvwFHsvVEV2rYoeqSBS9gUhtMAjRo9WCjqHL7HNm20t3XCMExUK5WEy6akzGD1nxLq0Kk70mMdBxr6tg1icNcwKmM1eI0IaqjB9z2Bu/h9bLcIgliMkYuJuV+jXoOmx7AUC+5wiOHNI9AdcudZzNnnYFx69TLst+BQMUat2ciWNHLthZ7xr61UiTHuLkweHduGW79yKSq1XZg3dx9s3rgNq5b/CcWWLN79vnfBMVyUwhKqXkkkVSlTE054YthD39ZRtHa3wrPG4ZsOIulrtpHK2WjpsZHJpRL1S7Ob0DKT3hOmAm6DEq0IKctCIdci2kfCKmwLYErBQkKAZ4OCWo5FSVpk6w6/h6BxImKlxyR0Q3V46HhJ4RQrgjdqpiZCECp5WFozN9UVA4V0KwrpIkzNQgwdI0Nj2LhuM3Zu3YWRgXEEToSUkUHoxdIiQVGFGxJRII2qwm0Ewokz+2b+SZqRT9mqjbgE9G/oR1rJAb6Fzt7ZuHLZzdj/0EObdEPSVZmIPPdCY2T2lrDSTdVOIoCWXGx8cBe+vOwCrF79HAotHcjlihge7kOseDjh/e9BmA4w7g1jvDEkkx+slIaUkkEwrGL5M6ukeuxe0Ib0NEtCv6XlpMU0tFyksrbgjvR0mQzxxpSIFly2Bng0xhCWYSBjF4QvZ25JL1etV6WS5vts2xaD5OMEzh0qsaMQVjolP6BRq8Op1gXbZOGUS6Wl8zCby8PMGhh3JlD1KwL4By5gK2m0mh1oS7cBoYnVr6zHqlWrUS3XRbWtRZo0fTF0M51QIhZhZLxdKXoaNQ+VsQpqlQZSZlrEE5KDJco7hCMenDEXWb0Az1PROWU2Lr7qGgnTRCgSjLd58vdGY2RETrxjUyjB08KKTgEqg/245frLsGLFMwgUHb0z5oAagWqjjIOPmI9cp41RZwD95e3wLAeB5qGg56H0q9j8h21wfR+9R/dAn6EKm5KOs4LfOboDtr2YpiahLJNNobu7A6m0CT9oQFHY9decShYaUALyw2yoMgSOqTWS/JH5IqtpyTvZN0Naz08oOILohJHYQ521U8hnsihmckJfslgKzRAVr4KKX5HXI9BgBimgqmFwyxB2bB7A6BibumKkrLR48Tig9I3GyF4gXSAwelYvTjwue69fXbkWft1HV0cP2ttahNLk8dYmykh5BjIK5/nYcNwY7dNmiTHOX3C4fP5fCYc9qpPYc9X0ZJieFEqwihVjBFAfHMBdty3Bq2tewHjVQbatCy2drQIqN/wqOnpyKHanUNPKKGsTqCsOcnYG+k4FA88NwHV8dL29B/ocHZHiw6zrEuaCtAorp0PTFcm5WN3aKQOFljza2grI5jMIqf4OfKihiu7WTtgpG9VaTdIpAtHjpXFUKuUE2CZDIkOjIvGgFF4kCp9AOg2nT5mKrpY26IpKUbm0J5SJFRKOMnWomo5GxcfOjf3Y8PJmVEcasNVM0uSlGVLZM+TTALMpVsjMFhJFOoUUrPJlwcQWVr24CrXxGjpaO5FOp1GqltHwXFkYeTWFjJoSHtoJFBSnTMMlS67B/EOPgMbJFqKV2+OinT1njMKHEgdsEoLCU/BkexEaY/14+IHbsH7Nn0B1XoMshm2TIMbOHVsQhDXkW00Up+egd5sIGJUsQN8ZYfSZEfhOgLZjuxHPpoihikzdFHijQTrZoKKaWkTimzGC2JeiRjMUtLa1oLW9KF7TqzeEtenoaEdrWysq1Yrkj3wP+1EYAuktS+WSqL+l30Hj401pGTv1AAnRbS0tAukEXtLLQ8sujVewfXMftm3ahdJoFW6N6UQKlmYj4nAqCoZp2EEIQ9dRLBTlvfSEYjdU5MCApdoIyj62rNnChmvJOatMEwiOm5S4qbACBRmd4l6LL0HrlGlYeM1SHLBgN2Okd5hU7+yhtHHPVdPJ4P+k6V6UOwnapbLBfWQXHrrvVmzd+DJsPY2JSgMNSrzsNEaHhuBUJqCxOSntwWuNMO2wuVC6dAS7HFR+PYawHqF4XBeifdjxV0JL1UQKOdRMoBbVoCoRMumUVMfEDDk7J+kypOTMQDabRj6XRld7K9ra2qRwYU7InJGANmEeYoyUkZXKY6jXOTaP1XQsf6U3JiDGSbFFKKIIFkMdrd3ImjlsfnUb1r+8GbVxD6bGvm0V5UpVqvEMhz4FiRGyhYE3flcul02MsAmJsYhhQaJ6Coa2DmJ85xhSsBF6ERzHFdE8PTa/2yCEZaah66bMnShOnYoLrlqCA2mMcdMz7tXGODmJQ4sRyXxrkdiKfdYGt+He269F/9Y1yOlp1OuheEcmjrZmwKVM3ymjFE2gnHIw923z4U9V4A/SGEcR1oDW43qgzufFqyPcWsb4zjJyU7phtdhwgxpSaRu5XEG8T7VRTaRs7HygttAnjaZh9qxezJk9By3FlgT4DigPc4U6JB5Cg2GPDftUqBaqh0ne6FMPGYXwPV+EGRRZBF70VgJrAAAgAElEQVSAidEyxvtK8MdiqI4FO6Jy24bjU6upINCTfhcz1iTU0wszNxU1uknsMXFZxDq1wEBtsIHyYBlh2ZWc2QgouuAolhDZYlG4bErWbE2TwsYwLXgKUJw2DedednniGWMzCdN7szFK8SYWODkzh4oZArAKGqUB3LVsEbavW4F8KgOX8EngC6vRXiwiajQQhS4mnBIG3HHMO+pAaFMtudjbfrcFqCuYevA0tO/fglhzsHP9FuxYvRO5dCt6Du1GUPBljmIxU4RFKtB3EQQO3NCFEyuo+xFCjUB3A4V8HnNmzUZPd7eIK3jV6o2q5JUUMoRRIM1W7OWu+6QNXTFmjhZhwVIvedixZScGtvUhrLMBzIcZmGgzu+CMeBjtnxDDbp1dRFwIEdcVmOMp1MIaUm22wED0aKx5KTejBjNQA1iwMLxmCLs296FoZ9CRb4XBsX2xhkw6K7nr6MS4pBYcTtDW1gnLyqDuh0jl23DB5VfigAVHJq0JTXX6Hmx/2bN0oODbCVPcHNGhgdeQjUqN8QHced0ibF3zkrAbDfagBC4sW0d7ayvSmoq0bVBag4HaOPTWDAoz2zAwOIB1f9oEMzCgmSryXWn0zu1GtVrBupfWIhPnMPOd0+F2OtCiFLJWHmbEVn7Kt3yBaCpBhFqowUMNmtFIQmUIEbdOmdqLKVN6BN7h6Dt6RHK/7ORjz40TuohVVai5WsXF1vU70bdtGG7Zl/4eblpESp6sSFYpYHTLOEZ3jiFTSKNnfiecbA2V/jrcLTGUjILOuR1CHTMks1ApjVdR8+pItaaQ1tJwNtcx0jeMQiaDlG5BY3+Ppkmxw54dEVoEHrJ5C20dndDNNKo1H2aqgAsvvRIHLjgKMT+baqU9q6t98xljyN5mFSgP78L9tyzFtleXC/RQrjuouDVp9ZzS1QkrBlKGhlxrDjUE2NS3DY7hobWtA/3rByRnZDXUUKrIdFAhraIx5kDzDMx49zTE0yMogYGswW66EGrsQdVC0TXWwxhOpMEPGwj8smCJnPTAsElKz7JNdHZ1YNr0qbBTJrxGBW69JPBOkoOGGBoYwbbNuzA2MAF4Gmw1hcAjPZgRiIlKHsOzMLBuSMJsa2cbpszvRsWYQP/mfpTWV5DrzGH6/KkyMsepuuJBy2NUKWUxe/+ZcCoB6jtCRE6IrGUjJndOgYQIPUyhSgnGK2qEXN5CjgWQYqJSc2Gni7j4cuaMb0mMUUuKoj0IMb75jDGBv4HqaD8eu/c27NrwCnw3xvBECaOlMeGGZ/T0IqubMBEjk08htnSs2rgOQxND6O2eAjOyUS835GL4mocGXIFhLIW6Qxvdx3XCn+LLMKWMwZ2sSA26iDQfbhTAJaBMz9ioIwwaSduCuPBIPtMLGknTk6mjvaMDXcUWZG1bIJjtO3ZicGAYTt1F6MQyW0ePDMSuAjeIoaaYt1HYqEFv6OhbO4jyYAWdXe2YOn8Kyto4BrYNoLq1gkxbGr379Eg3YmmojMGtI7DVNFKZjKiT6lUfcTUDW7NkXKhfryPmgCp6ZkregqRfm5ShrsdI53KIYrY/BEjnWnH5YlbT/zLGhDL7O2E6yRnpGfvw/Yfvw+DWNQj9GANjo9g52A9FVzGztxcFw4bikCP2oWUsDIyNYHhoGC35Iro7eqX3o1QuoxG5EtYIH7FvhkrmzuM64XU7sOM0WiiiILykuQj1gG3xCEIVcagjqPsIyUMjAPeEkZ061Ai1RgV1MjGmgVwuj0KqDZGrYXh4DJWJsgDTFNvGbgwjMqR9lf0qVacGpNiey96VGGZgYXDjCEp9FbS2tGDqflPg2DUM7RzGxOYJGNRpzumSIsYtexjZMgYjTIYAMHQzpSlmpyFl2og8D369Bg7G1Tm5FwGcwBEUgJ6cTFAml5edHRwvQq7QjkuvXNI0Rl0EzG9qzyhjgaME2CXuRhhD+NjdBJjSGNS887lJgSbft/vr/p5o02f4Uyg+9ZJNIzUDQczZMwrqY4P43sP3on/TK9Jsv2nHNoxU2O0XYnpPL3KagZxuoVGrItIUjNUqaEzURSOYbymIJyQj4rDVoFIRY6w5DeimhuLRLXDbWUQYCEou2jvbYLfZcPWGQDsaLBixjcpQBdWJilx4K2fCV+k9Q2krYHHASpmKcV0rYGzEw8QYt2zjvG5FckNbpceiAIMdDJzEFACGB5e9NZRyOhrGtk6gMdxAMd+CrpmdGGoMojpehz8C6BkVnTM7xJOWB8qo9Neg+QTCFbhRAxrbKbLtwp7wPKRZdTeH4TNfpsDXj31ZhCkjC4PtrmYGNcdDvqUDFyy8Agcd/hao7OXhQL2gOeZ5N4xR6E6C7jIEPeHcJ5vCRCXZpEr537JI3nCbfO/k9Z+0Ff5bhCRsv9hN1PsPccbJL5o0xsnvmfwCAWQpl2qKA8hO8LWTB8t/80vf+P7Jz2GDvcCMMdsDqKRmNx2b3FXURgfw/Ue+hl3rV0gluLV/O/pGhxGqClqLBVDqkIaOfDYrItvxapVDGWGqOtItafhKgEa9ASXSZIg3e1rcgFtrNNB1TC/crA93qI6tazZI3jntwBnI9uaSyjXQ0WIWsXPdAFa/vAaFzjzaprUi1WIh4FYaEftVfBkxYmgmNCuLsYmagNiKF4uihjN6qCPMpdnHokt/C3lvRnzCLZl0GpqnY9vqXfBGPAm1sRXD1R0ogQnDyUFLK7BaqcCBgNr1IQcZGXhPAkAToF2jVwzYp+OhmE1DU6kUiqFbuhR3xE99J0SKTfs6p7AZqDY8dPVOwyVXLMF+hxyKmOh90zjemDPubjxJB2Gzea5pRHRQvP587u85nN0Njf/N1+9uoDKPMggEupLP+HtKb+ndkNmDiTFNrorJf09+CYWhk8Y4uTr4Xhnv1vSi/0jKTmRR+loIItNLWrZo8sjJ1sf68L1v3YeRHeugxiGGxkexcdd2+CokNGqkuAxbKsdYU0XZXR2ti/DBLloIjQBjIxOI60BKSUPTDShWjFIwgUZLgHRrGtnAwvZXt8BVPEw5eDqKs9qgmtwSw0BvuhP96wfxzG/+gNDwUZhawIwDZiCyI0Tc4YAQSxBJq6piqNIVWJ2oySTjyImldZZzGCmoYNAkvOK7PhAoMrcnl8/BL/sY3DCCcCIWZQ1HoAQGX6MjzS6+NFCNSjJElLmnQX5ZY6ejISlDoHBBhCJPY8FSzCabZgo7RBGHysayEIEbQo8spLNsadBQqTdQaOvExZcuwsFHHS3SMyp/RHPfvNa7O7jdGwEmI+Xujmry+Uk7eeN73+gV+d7dbYaYLbsdxWn9I2Oc9Gi7h2ta8eQq2N3j0Sj5OC180n1PrqR/5BlFTcPejognNYBucj514rYb40P47jfvxsSujYKdDYxOoK8yimroo1BsgVetQWXfMDWCKQuFtlZ4VTbeB1DyESI9xMRYGfXBOopaQZTcrloHcsCm0e0iOmhBBvWRKjw9wPQj5qB9v26MlUfQv347ZhWmQqnq2LhhOxzNgd1uYMr8KQhMH6EWIZvJIZCW1xTqtQpq1TKcigsl0BC5Ebx6Alj39HZLajA8PizzcdJ2DpEaiN7Rjm3sWjuAxqAPxaNwV4Ov+zAVG3mlFaEVYNQbkqIppdlosVtkwBMr+LJbFkU4h9unzBQKjBDs43FdKXAILxGP5J3xx1J0CdP0go4foKW9C2efdyEOOPRwqHxcwjT1ln+/nt7dK5L3noyKjH6imG9e9zeGaRl08HdCN/tyZLBCMw2cDPH/n3QgP5DK5ttv/wra29uFauKK540DM8fHJ3DyySdj3333TbrhuDqbAzVZSDz55E+wecsW8RS8JS2RHIwEtLe0YP4+s/Dzp59GvrUVXPLSt1Ibx9qXnsXw1nXYf+Z8bNneDyWfQjUOYWdSiL1AmvE9x0W+tQVdvb2IfRUvLn8R6a4UPNQRNEKoVRVpP4V6tY6p83owWO+Hp0ZQfRWWo8MKNTiKB603Ba3TggcfE1v7YVYUpKIc+/AQpWJEWR+tM4sYqo7LPB+2kVI/SfGDpZnwqx4CJ4QJC5GnwG0k/dvFtiI4R5QDQzmdtlIdQ74li46uThbw2PbKTnTa3dJDIx4wyy5IDbqvI9CJdHLShQdbtzG8Yxg5Oyu4YaE9h7rjwlIIcHNAqIKJsQnpr1Y4yAqK9H8TiOdMIoPtXBwQAAV1l2oeD/MPOQx2NiuhngwQgR2mH8ktCbuEs2gwTCtIV7I78pSTT8byFcsTry+jVHRp03hdK1VzrDCdg+smDW+chU7tZ2trK66//nq0tLTIe+gVJ29/1xgnc4NJw1q16mVcf80SfORDH0rm0LDhHDFS6RS++50nxCAf/fZj6OmdKqIDauzYA1yt1nDjsmWYNWNWIuenTN/i0CMN67dvww033oj995mD9510Ivbdbz8EYSS5XiZly3589997L8pjFZxz1tnomT4NkRbD9TwZJadEIe66625MmU4gegpKE1XMnDUbs/aZIdNg2RBvKpZ4ndu+cgdC+Djm2KNw3LFvk50HDI6WY/+MqaMWOaiGDtK5NCzuJchwG3DAqALVUDA0MYCf/PzH8KMYn/7sJ5HJ2NLvzO/gpFjOWpT8kY/JpkeaYHwmRbv0gmkbf/7zn/HIo9/CUccciY9//GNwGi5e+fNqTOmcilnT5wjNyOqXKQtJKSl0DE7Q0AQd+NMf/4xHH34Mre0tWHz1Yti6jthhdLGEDZJZQrFsRAc/TLwVzxX3xTFYBSoKvv/DH+L//M8TOPa443H2F88RMW5ihGzgZ984e9JC4dR37dqF/fbbT8bCSHusrmPDhg24/c67kMrmcc3Sq5AyLZgKYTBHtkJOJrYpiXBE0eA3PNRrdWTz7NqkINjAz55+GgcdfAhOO/106f9JpHikgf9BzvhGY7zxhi+jI5/B3NmzZFYiKzSeaILEy65bht/84QW876ST8J3v/LdM96fBsp933dpV+PYjj+Hf3vluadHkRWMFzZEdL65ejbPPPw/7z5uHe26/JRm8zlmEJIhVHdVGA1889wJR8nz9a/dJVSmzu5tthGQ/zjv/YsybOwMzZ07D2rXrcdZZX0R7W7ucQCZQXLUMJYuuvAo7dm7DOWeejXcd+zaZzZ103PkyZImvE6KF+Qy79DgJjONGFEVwu/HxMXz1jjtlPs4lCy+SIfM8D/QknABG1kg2L+LXapq8lyeZn82UP2Wnceedd+GF55/HRz/yYXziE5+Qdoa+/n7xPNOnT5NEnl6Cv1GKFp8bW2rST8OUplSp4qILL4KdyuCOO25H1rKgNotG07KkOY1vJDfOzwk5AJUFgnQKahK6X3jxBSxZeh0++KEP4pxzzkLIIpNVbfO3E5mQNExVsHPnTmzcuBFHvuVIFFta4DgN0XY+/OjjePLnv8BX77gd3e0dcMpV2IaGkZERtLQWk0EIanLuxofGsWL5yzjhhBOkj91M2diwYTPa2jvwgQ99WLShPPbXVP5/L2eczBP5d2hoCNdfvwzve8870VIsyJ4lXPkckrT61Vdx7oUXyw9OpdP4n+9+ByecdDKq1QmMjY7iqSd/ipdXrhBj7Ghtl34P6vx0XcO3n/ge7nngfnzo5BNxxaWXolIpyQxFToJNZXPoHxrC575wNt597LG4dOFFIk5gqGHDERU2Q0MDuPKqJaKefs8734Znnvk9jjzyaHz84x9/LRfhBebFXnL1UqxY+QpuuH4pjjj0EEQcf0LPwomwFCaYFrIMWUaixKHn5/a9tFiqaFasWC6Lbvbs2bjkkgvFw0t7K+Eug56Liwjo6OiUaWbk0jnlzGEbgMapFT6uvmoxBvr68O53vQsf/ehH5aLT+/C9U6dObc67iZoQWtMo2J/CBRVEqNYdfOazpwsLddNNN2L2jOlQhANPjI5GW3e4uZIh38ceHv7GcqnMnelkUQwOD+O0L5yNj3/8I/j85z8nxy8TdGUDphihME0hcvm89Fv/9Kc/xdQpU3DQQQeJl2WBuHz5Cnz2C2fhrDM+h7PPOAO1iRIC18Wzzz6Ldxz7dpn0S0aHx8SBqD/43g8xe+5cLDjsMGRyWfzyV79Ba3sHPnv66cnwLP5G2RvnH7SqyhSuZtm+detWnHnmGZjZ3YFDFxyCWbNmo1hokUFGL61YgZUrX8bGTZvw0spVmDd3Lv7zvx7Ds88+g76duzBj2nTs2L4d4yOjOPXjn5AcL23bUuVdsXQpnn/pJSy57BKc+J53STeb7P4UKxgrVfDHP/0Jt911DxZ+6Uv4yAc/IFtg0BvS1dMYN23eiMGBfqxa9Qp27twB3w9lGHxPT7dckGOPPRY9PT3yQxctugovvPwKbv/ytTj88MMk0U+6kRWkM1msWPEyXl61qjlrhp4hof/YS8KKfcXyP2Pjhg048sgjcP5558rMm0ljpAcwbRsvvfQSXl61OhFNxIkQl6uenG+Zv+e5P2DWtF7Mnz8fX/jCFySP6uvrE03k3LlzsX79etx//zdwxBGH4n/9r4+IIQleK01c3IcQOP+Ci7Bj5y7cestNOOSgg+A36hgcGMB99z+A8VIZH/7wB/Cud70T/QMD+NbDj2JsfBSfP/10HDhvP8FdJ8olnHH2F3Hc8cfivPPO/asx0lg598e28YMf/RgvPP+CeMH+gX7p6W5vb0tm8SgqhkdG8MraV8WpHHLgAXBqDYSeJ/QoowY5cWG8LAspI4U/vfhn3HzrLeiZMlXo0nKlhptvuRUnve99cgWYFkiu+4+McRLs5Al57LHHsH3bVuw7c5qESEIrnIpVrddQcxx0d3fhsce+ja9/8yGxcsr433n88fjMZz4tP4R51eOPPIpPfPwTIhBjhxxP1rmXXoKB4RE8dP99mDGlJ/mxiDE+XsKOXf341mOPY8XqNbjjpi/jyMOPgOcRj+TuBklFTyPjaLk//vFFXLVkKWbOmIqlS5eKEZTLZZkOmxRZaSxeshSrXlmD//jIB3DMMUfDZSVvmZg9Zy7a2ttx9z334tH/+j+vq/uaOfhrIWT+7Fk48ID9cfY5Z0mYF2NkwaYZsHNZfOUrt+O73//x31SPkw9Mm9KLlrSJ7p5efOTDH8KsmTMxNj6OsbExHHLIIbKgLr3iKrS2t+PWG5aKt5bGLtkVAUhnc3jkkUdx/4MP44qFF+K97z0RceBLs9i9994n5/TE956IufPmYcfO7fjpU7+UQaSnnXoqjllwRJKS/OUcX7tsGSbKFdx991cFxaBnVDnUgHmNncLTv/wVbrr55qQQJf7Y3O9k98nLMhNIYwqQFKx8bt6Mabj15htQbCmKmomvCdxk1vm1N96EZ59/QV573dVLsOjKxQLaT3bF/b+G6UnAmsZ47bXX4e1vfys06vZELBDJGGLpbDNNjI+P4wtnno2R8YlkmOZfvnHp4ivwnve8R8KFbZj4z8cfxyc++Uk49QZSto0nn/wplt1+O/aZPRtfveM2WEywZb6MJ3IpO53FZVcuxoZNm3HX7beht7szuTDC9tB7EnCPUcgX8PTTT2PpTbfi3DM+hw9+8P2vA+GZxLMCvGjhZZLEn3vuF5EvFKVBPp3OJAb1lz1dbrjlNvzqN799zZA4UYKbmU9SZJwUd+B++2L+Afvjc6ef1uxJViTnGhwdhxvH+O4T38fPf/Er6BpzSKYAECkZfw87D7lY2nNpDAyO4LTPfFJCH/Mser+jjjpK0pBrr7seAwODuP0rN4ln4WNyDJohx/3zn/8ci5dej0994mP4wudPQ8iuQ5lFRA1viN8++yy+csdX0d3VhcVLrsTsObNluoTmccS0IhK8B775TfzkqV/ggfvvQZG7K1BUzkKOE93sDFauWiWLmu25HFjFcy5tGM3OQToBFpoJJJm048p1+YtdXH/dUhx9zJGSxsggq5iKehP/9d//jXu+8SA+/pEP4aFHH4OdSuAhqduleGnW8G/MGSeRcoa6/v5+PPjggzjs0AXIEEiVbcua0nmRHSmoVKv4+te/gVDk9DFymTSOOfooGRvHXIgh8ZsPPoj3nXIKDj7oIKm8r1u2DC+sfBknn3gCLlt4EcJmiOauo1Q9j06UcNEll4ns6eYvXytFwuTBCwOhafC5UY+m42c/exqr16zBRz/6IUydOiUZl9wcV8LXjY6O4qKLL0N3T7fkjKZly3sFpFWSiv/Jn/4Um7Zulc8rlSpYu34d9pk7W1pWWQzt2rVDwtKRbzkCp576CZkNPjExgfLEBIx0Fms3bcY3HnwIu3b1vVYMSasZXRrHFccBZs2YjkLKxLx583DloiukgNm+fbuE6mnTpgnzNDw8Il79sMMWvAabMBdft2ETfvHLX2PL1q34/Qt/wsc++mGc9YXPiYem72LR9fh/fhuPPPafqHuJt6JA4n3vOxFnfe4LSHHgPktDQ8cTP/g+HvjGQ7j1lhtxwPz5CVUpxqVLmHZdH+vWrcPA4KCETxZGgiVycXAQPxQ8+4c/4Lk/viALL7klWxh/4mMfxVnMRSkWlt/OItLA4NAQvnr3PfjuD7+P7p6pzYEBiWZtd078H0I7vFg//vGPpYCZMX0a/CpXCres4NgOlhoJwi9DkkxL4FUeWui72LVzlzTDs7KkZ2J+xAT4d8/+XsYF/+G551CqO7jw/PPw4Q+8H169Kl7XtkzZfGfN2vU476KFeP8H3o+LL/iibI8xuakcc0oCuMleKskGlPTgxPFIufE7J1F/Pr558yZccumVOPjgg3DlosskbEgBoxF+oUaS+8MkG5rTULfv3IE/v7Qc737Pu2TF0rM/8thjePa3v8UxxxyFz3z6U2IAyYxwDqXQoP5l/N3Nt9yCH/30aVg66Ud6moSrJ8RBL7Hf3NnQIg/veMc78OlPf1pgDUYg5uT8S9xt0iiZr/K8MYT3Dwzi1799Bs/+7nm56BXHw3uOfwcWXnQh0ixWXFcKjke//W1845sPY9bMqTIDaGf/AAxdw8033oDp3VMExyS88tKK5bhqybU499yz8YH3vx9uvQFD1ZI0iHMgZXPOhJ4TAoIT3VxP9sOhUTKiPPWLX2LpdcsEvOcQLLk2MTBn9gzcfeftsDRD5hsxgnExMd//5rcewr3334/2rt7/O2OcpPt+8pOfSBhua22BLSMw6H5J9yWNVCbnHhLPI5Unk1eJEfiSDUvJzrxBWBteE8qXGuLWiS/+aflK3P3VOzFv1ix4Tk0gBn6qZaXx1F/C3fW3fgWXLbwYHzjlBHk+MUaeIDa+6xgZGRPglVUfTyB/OHued+dP+fyfX3oJl1y2GKeccgIuuuAC8SZUdjMsNQOFHBs7CuncK5Wq8ORdPT1y7GnLwqOPPY7f/PrXWLDgIHz605+Sxxgeaay8wG4Y4cEHH8Lj3/keO1fF4yZDP5M9CMMoxiEH7A+nPIHjjjsWn/zkJ5OpZ01Ol79Bho42kmqYUBGNnaLgUrmChksKsYjf/e53+Oq9D2D/eXNw+603o5BKS6rA7xocHsLNN9+KxVddiWkzpmP5ihW48aabcfttt6KjpVVAeMIugyPDAom99a3H4MLzvySTLthWy+KSaRe7D8XAeA1NE9u3b5Nz2ts7RX4zndHGbX1YtGQxBoYGk5GFBB4iThO2JJIdevDBYow8FTw23n/xy19ixpw5OOtL5/3fGSO/nO751ltvTQYTjY/j3098j0zxololnc4hX8xjbGJCsDnhKlmeSMN6SgxrcuXLBEZNFeyRJ51h84ILL5LE/8GvPyCzb5SYujvSQ4HgaHf/73vx30/8AHffcw/m7zMDseyH0nToio5quYbFS5ags70TZ555Fnp7exERbCe0LWwCQ3kyoP3Xv/k1Fl9/Mz71kQ/gnLPPgtuowWTTfpN14IgRO52C3gSPJ0UbPA6FIoAYuOeeu7Fq5Uo5hrPPPgNz58wST0DvyikShDLuu+9reOJ7P5HNighPCWTRbM4ixnfw/vthYnQURx75Fpx55plynPwuGZfaPIfEMekVee65EETVwgkRXOxQsGXLFlx48SXIZDK45/bb0Z7NieCXbAs/jKMA88Wi4JO8Jlu3bZN2CXp3zTSELmX76kULLxfvuXTJlcmIF6LdoifgWGdPZomzwOPC+Nr9D+CtxxyNo485WuqFSrWOTLED195wA/77ie/IEIrEeXEef4xPn/pxnPP5z6NRrSV4p8weMrF2w3q88OKLuPeBr0svzmR8fl2YjnbjcZJEMnn6lz9/GiuWv4SjjjwS6159FT1dbHbn1gzA6MgYNm/ZjAMOmI/sX9B4notavSYnadOGTRI2Z8+aLSeZwCaNkKAnsbBX1qzGuRcsxEnvfheuvPRSNBxuFsTNGzkuJMnjLl64UCCMRx57FLkM+d9qwmWyU84w0dc/gE9/5nSccspJuPCCC2XuDZNmrvBJz8i/LAKIld1w510469On4tRTP4XAd+Skc09nXhCyDavWrElmGFqWhJTBwQGhGHnbuWM7fvTDJyUXlmr6rLMkTE/uzyIFiw48+M1vCB7J4ws8R35z2mbOmeyYkEoXMDxWhvmXWTpXX3OVzNmhx0gUMwlA//TPfyH51XHHHY/pU6fJtQi5hQgn8eokE0JccPElkjvedccd2H/uHPl8GYpPiISFE3ds5QjB5tReFhbk8NkgxpwRf0kjFl+1BK+8shrfeOBr6GrrQOD5snCpbuL2czwPP/vZU1izfgN+88zvcNJJJ2LO3DmSOhC3ZBG9fOVKbNi4QUJ1sut8shcP64tl110rinOq6Lm4OFudqdWd99yDL99wA/bZ/4AmuJ94Ye7kIHEvaBqjRBe5U/kc4Y5bb8XcOXMkJJGio0aOlk7vd/XVS7Fmzau4//57xSvxIPkcOexzz7sQhy04DF88+xzxHDKvmnIzzrlO2/ifH3wfX73rXlx+/nn4wMmnJBvzNHVyPIGEjE4/40xuV4lFi67AvLnzJAzLviuWJRf7l7/+Fa665jqc8J7jcc111466Z/sAACAASURBVMkuBlSbsirkz5kk4WmMLMAe/s//wpLLLxMmgKGQz9MzMuxwIP3lixZj87btMKkDpGqag+4ZekJeO+60FeOA+XOx7z774guf+5zQkVxoHBjFvf5q5Ql866GHMD46gkBUSKHkjvlsSnZwpcG4kY5qqKO/fwDXXbcM3T09ySB5lfN7km04liy7Ab97/o/40Cmn4N9PPhmFbEYOIpu2xRFEsY4LLrkEK9etx10334IjFhyIgGG6iZqKgCGO5LNZDTNXpyaAwxHoLSkK5giWRx57HF//1uO4+7YbseDAgxB4nhQrpDtZlHI4/5dvvAm/euZ3iZ1xhmVzFwgazdFHH40FCxbgoYceaqZhSTrG27Rp07F48WLMmD4VGuf9UJ/aoNDXwI+ffBIHH7IAZ33pfAShK8MJZDNPtSlD+1tjjOXkfu+JJ9DV3i4HUS1XkC9SOBCLp7n7nvtxxOELcO2110jyz5OQStl47rnncc01y3DJRRfhlJNORr3KXC8R2nI0cCqXwdJl1+M3v30GX/vqnZg/b1/58ZP5E+Gibdu34cKFl2D+fvvis587XRrg6ax//4c/SI7S1dWF3//+Ofx5xUq0FPOYMWe2NGm978T3orsjmabA8EbPxBN011134Ze/+jW+eM7ZeO973yuPMYVgPzQhiw2bN+HCixai4fGivv5GRy2yLAU44MD9sN+8fXD6aacJVkrPKFKoOEJ//y48/OCDUl2WxkdlYiy7C+hNVZlGRolcBoGWwtp16/DlG26U38Fckg33ZH4YFq+//kb8/HfP4czTTsOH3v9+UTSpHKOXo0CCFKSJixZegpdeXYubrrkGx771qNcZIxczvdXXH3wYlqnjvPPPk/OnBTFKtYqkI7lCAc+98DyuuOJqLLzoXLz3305I8kZdh8dhqZSoaRoeevgRPPTo49JfzhyaJ4GenI1p33/ie+JJ3/q2t722oRMXOM/HoYceKhGJBMmh+++LdMoSnNS0UyhVynjqZ0/jsW8/DkUjBRuLQ+BOF//AMwK/f+bXWL1qFWbPmiWjOTZv2iiE/8BfKuuHHvoWtu4awIf+/RRcdunC13I0esbrln0ZL77wIu69807Buuj+ubDI0/IHlqoVnLtwoRjL3V+5DRb3NmnCMAwjNKCnnv4Zbr39Tpx2+mdx2mc/A4e9HSyO6GHjCE8++ST+99e+niTHzaTijM+fhn975zuxffNWMUbCJYRQSN9dcMGFAlF96lOnihdnTOQA0OOOO07e/fwf/ygMRjLPmzQcQ2ZSdFB2MDw8KuDuvLmzsP9+++Czn/2rMSZbY5gYGhzG179xvxgpwyr7Zyj2SNkc/RzLBItytSH9NTv7+rB06TVo7+jCyOi4MBrE4ioVQkw/w09//Rucf845+OTHPoZKaUxmi3P6E6tz1Ujh0ssux/MrX8aiiy/G+957QjP3TBT3fA3B7zPOOx+1Wh1LFl2K+fvuB6dWF8iIBeTI+CjGSiU89Mi38dH3n4wLzz1fPKNENv6lMeo6fv6LX+C6G2+RXJ56UC5cFq9XLb0Gy65ZKtz129/+dmzbtu01g+SusDzn7Er86p13oGDqkv8y7PN0MlW7//4HcOXV1+CItxwFn4UkP19mib8hTAs0E/i4647bMX3aVBRyOfTv6hP5TzqTkeT3+9//IX7w5FP4t+PfgS9+8ZzXIIC+vl24/PIrMWfmbHzlphtlKiw9GoURNKJ0LosXXnoRF19+Bd5x/PG4+tJLpRiiVfFiMLfkXBsaxre/+wQWXXIx3nvSe0URwnCfNM6rEnouv2IR1m/eKsMyuZqXXXu1GGO1ROYljzXMARGL8TFPnD59Or52372SnHM83auvrMaBBx0kF49hm3eeFBq4iIPjGLv6dgpfTk9K3O3llS8LLnfGGWckGCW9COVT3FZN01GulJI2CgLQHnc0YD9KIsMi0E8e/8dP/VSgssVLroahWxibGMeMmbPk/fQqK1esxAWXXIqzzjwLn/jYf8B3Gk2+3k3GO9tZXHzJJXh+xcu44Oyz8R8f/qAQC5JpEXgmehH6WHjp5Vi9biMWXvglfPD9H0TkJpU7dw0bHB3G8uXL8cAD38S8OXNwx623SOpDNonAeWL0Gl5ZvQZXLFqEukc0JIl+xx5/HL773f9BRxvpwVhoTaZBk2kRDXEyZbv9K7dhSmsLGg7nRCbjqxn+6RmLf3n88kVLpPgSKK7ZsP1azsgciOFo44b1uP2Wm/GpU09Fo16XCpCsQCqXlb7k+752P8ZGx8SS95k3Fz29PZIr0kPwdUceergQ6PVKLfGKKlUsoQgrvvejH+G2e+7B2Wd8Hh/7yEcEtU+EAL5Upaz2rrv+euG7b/jyl3HgQQfCdzj2LREDMN+huODKxUuwadt2ZCxDVttNN96Atxx2uGBuAolUqpIjlcsVnHnW2bKw7rjjjv+nvS8BsrO8rjz99u7X+6ZWS2qtrV2IoH1HCCc2mTFjkzg2qfIYEpOYmLFdFgMGYsbEgOJgpowME8qphHgBxhmXbZiknBjIxFVTAwYJLa1e1OpNvaj3t++v3xvO+f6/1SiNJYwlJPSeS5aQXr/3/993//vde+655xrZOqcbrcdbcN111wn7VP3XotSTt8dNoX4Oky0lIiXF+OGPfoyXfv4vqmvbxmgLzGdzJsbMkEhQ4jdCoZxDGIuiuqpSv5cUF2PozCC+/9wP0HL8OB5+5ID4gbzv5uXkgebgKy5GW3uHwH5WZ/7bVx+Az80eGntsAWvgJfjus8/iO898D3/22c/i1j/4fSQVA1PDfMoIz781luOJgwfxwov/hLu//EV85CMfRioSN0JRqpq5kUylcM8992ByMojH//IA6qpqdP0en1d74C8rQ8/p07jn3vswODyiva6qrVEFaMO1vzVdTz548CC+8IUvTMfp5AIMDw/LFh64/z7s3rwRyUTM6KlSZc7jVmL645/+FN9/9lmUlrJj0Yymm/aM/Atloy4X/vWVl9B1skNegEckp4vyAkkIICHi83d9QXEkS12lpX6sXrVCT4bBx5z4+Edvxrq1awn5ycvarQr0fg9/4wB+9tJL+OY3H8M1q9cIj2SMWFVdjfKKckyGgvjMZ25Hff0cfPPxx8y0ewoXuQhLMNHJYmRkBPvvvgdjY2OgPhLpY2SxNNTXIxaJ6pimJ1u0aJEqInf+2eexZPEiPPXUk4oVee3f/btn8LH/9DHFbUwAaAx8cBgmREJh9PT2YP1bIDk5hoyRnv6bv8EvfvELY4x30DM6zSCiWBRnhsewdEmzPDIfSjvQ/+EPn8etn7pVlRXCOBz7+53v/DV6e3rx53/+VXT39mLv3r3weIsFe5Hzd/ToUdz5+buETT7/7A/QUFOtzQxMTqCurg6eklJ5rE//0R349B/einu++CVNZBVvkvgpoPk2DKUef+Lb+OJdd+L2//wZpGKx6cSEMBDDpS9/eT86WtvwV48+in1792qCGIm73mJDZGEj298+8wyaFi9RJrx2/TW45eO3KFsnrY8P/bFjx3DDDTcInBdLhyC89YDf+qlP4kt/+idwUfFtKmdKiNaR//VHDuDRv3wUzc3L5YymPWMmJ1OUmycS/2//5xX0dXeJXUJAVX0mOU4XyOLRAwfwjz/7uaGnM7YiWu91Y+lS6tFUKsVfs3oNPvmJT8i4idHxiOJR0sVKyFfuw8jkJP7749/A9o2bJdjxD//rHxAMhUT2fPnll/Gl//oV7Lt+Jx4+8KgC63Q8qeTg47fcgiXNy/CTn/wED339EcV7qWwOW7dsxKMHHtWsF34nF+PFF1/Ehz70IRw/fhx333s/rl23Gk8//bQWq/PUKez/8n78h9+9CbfddptmspA4SqMkNYYsmhf/94u4/Y9uN8L2+Ry+9cRBvHHoDSxbvhR/fMcdUgQ7dPgwWtva8PIr/4abPnwTbr/tdnlU9pFwLuHXH/oLfPgjN2Hr1i06it489Es8+71nEAyEsGnLZjQ0zMX2HTsVOvBBZ72fxFNWKfylfnztwa9iRfMSDPX3IzA5rsQgnc3jn196GU889TSufYu1c//d+40ej8ulxKi2vg7VNTW6/7//wfPYd8Nu/PFtt8MNhxIgqeu63Rg8M4Svfe0vEI3E8YmP3Yw//INPGkSCn8awyevVOtFwv/LAg/JaWWbqVi2a5kMnw7XetGmTjNJwMQ3mTM+4ccN1+NPPfBrV1ZVCU0hOoeflKfLEtw/iiYPfxnp6WWbTdsyYmmI+TTYwvyIveOKzt90mFonm2+Xz8jaJqRxGxsfR0d4xgy9o4hVyAUmDYulncGAAc+pqQXliHnn0bNKszmbx2qE39fQ1zm9E84KFKMpOoaqmBm0d7apj0/v19PYpyG9uXoo59XPgdbkQCYa04OVVlYrhTpxoxcDwqGJJ9gWTwEDvqclT+Tz6+wcUJzLWPXToTVHCtm/brAVjXMV6emBiAo1zG03/DTFMK6PUoMhkElVVldLU4XHf3XMapZwggLyuQWXIkmLhqm2tHagoKRNbRZNZ02mVKPsHB1U6I3uIDJZYKIhyf7Fq2pWV1abt0+PRkenzlugYbe84qdOhtrYOixc3oWgqi0goiPraaqG/yfQU+gYGMHBmBCuWrUDT3AYj/czYl5o6nEtT6kdre5vwylWrVqGitAxFWYI/UMzm8LoVt5461aXwZ/2aNSj3l6mMK1yTwz9FHxvB1x9+GDff8vsmSXVy/g5nXxvCsd2Adffdd+Oxxx5TOZN7xBNrzZo1WLSwCfGJMdNARh1LYp1MgkdGsXP3Lnz7qf+hMjI9OnuSdEzTM+oPdHZ0v0VF6GhrwRfvustQjKyyltNH8fYpHWNt7e2SaCPrhBZ//Z5dYum89NLLiCVYi46hcc7caR0hGhDjvc7ubnQKFHdi3Uou5jwtIjNtbiSfNoLgr75+CDXVlYoZeSSwTUDDIhnzOF0YnxjHkWMnUFHux6rVqwRU11XXTMvUkYTABeSx29XdjTNnRrFu3SptMvFOxoHkAfIh4hxBxks0Zo5S438TrhHrxFmEktJiEXPZ0Uc+XhnFn6ykjN/D95f6/DJCQhqEQWyCKjNytgxw48KTE4iHArpGekUzjInO2Ag7kSk+MDCESDSGsooyzJ07Bz5WMDIsChj2ZSKVxRuHj8qIN/zWBhSrJFmkfnJO+eI68zo6uk6J0bRm7RrdGyXxeETSM1K3keEWldUCk5NY0DgflWWlQgLUf5TLYWhkGP/xox9VlcUQrU1Z05Q4jSyfjee+8MILuPnmm3VfJjQalDFy2qsnl1UyR9Cb3r9/YAA3fui38fCBb8BXbCaP0WNToVc2mLOM8WyPq2mYIjGA0A09BM9kjqelMRAWIfkgEAwYqbepKfze792C55//nzh5skOL8dMXfoqf/PjHislU8xSrmiFiTtWDocEhlNKjrVghb2pKRm6zyYAAdSpEXLN+vUaZkdJFz8qsTKPTUnGcOHpEfL6bfmcf+np74OQ0q7Jqc+x6zOgJPanjY2g90Yp58+fKU5B6lkiYqgZr15pyT50ct0exI6+fm5/LZpBMRhWT9fUPYPnKZi2gj9O1vMVaj0gsqqSFpTRVSQheg/XtMAhzaN0El3gQGB+FiwON0hxYXq2pBjREdcY5ihQXMkmPJ0ho8FjtE8Qr2b5AHcgwzgyNYGx8Qk1o69euEzrHJIzf4y8txYn2NnT19AjzvXb9tSgtLzMCCepJIkmXDPlRtNKZ+P3CShvnzEFtVY2pO3upOEHyiA/PPfc86htYZuXDZDXoW01apJOJPKza9WkVE0gOJnphF/QWLlyIshKfjn8+/Kya3bB3rwgl3mL2fxv5bOYjItcSibCNcSbcazfn06geeughPUW8GS6szUCmwTCZoGsn1f+5557TR/Bi+L7HH38cP/rRj8QS1qhZy8PyCKRX4vBJ8hvXX7teRiFChRg3TrnyY8eOKtvaeJ2ZVWI6Ck2pkvzCjtYWpCIhfPR3diM4MYbXjneipnGxAn3TccbmrYSuiZ9VUuLDsmXNOhKK2DYn/M58ns2TNNev/9exlWcFwe1EV9cpxYssuY2MjktezuF0w+MukdB8DlklQPxe3uuZM0O6JypOCL9k0jA5hqJcRpS1bCYPn69EbQrMhqOxCJKpGOrqqhEKxVBRWSvOpQzJQa0cN+KxmDBJJgvUlVy+fJlOC64LHyKW+iYmJ3Cys1NdnCzfcaP5cCrBdPFhy6Kvpxf9pweUNLKixLYKwz6ClNRI+OXeMTGhwc3scbZtxKyXIYLwd3pGkmrYGEd815y0Jq6kwTKhZLL2rW99S6fRjAr09Ge8zTPONEb7i/hhTz75pD6kaWGTcEG7ukE8idkfwdTPfe5zeOqpp6ZbVXnzxAMfeeQRwQEkAHCjGE/wSeJRwHryyhUrp2NOQ9yld3HqyGA7ZCgcxfrVyzF3br20G5Mpwg8+GePQQD8G+wZx074tSCVjaOsegsdfreCfL9LRNHQ8m0Z7RxfWrV2hDWWjGDE+E2wbzp1ZnLOz83j0OYtyGnlG/cXjJ9pwzbVrpWhLxnhxcRk83hIU+/zqXyYyoWOL7Qq5KcWF9Iz8WLvJKhycQGVZMUZHxlFbSyNMax4iccFkMq74tK6+GhOTQdTVzbOMx9Dk+BnEQokG8MW1nbdgvvHijN+cDjMoSQSLtJLG8soK5MmyEg7KEMQMV+dp1n6yCwsWzEdNdb36lwSvuJ0YGhnBHX9yB+699963tR3PtI2Zf7apeg8++KD2micPjc+WuqEh0xPv27dPcSXj55mGeO7nzuoZTc+sRa1/Szj9gQceUBmQATufFvPUlyvz5JfxYugdbYkTWzWAC7h//3689tpr0/Gc4kevF13dffjGXxHhd+OpJw8inUqIRMustrzMj4H+fo2xLS92IZMiVsXmKaP3w3hOnERHHteuWYmx0WHEkkUYD1IimbGNwUwZ7xF7HBsPYOPG9ejv70c6TULB2V5dY42mMC/iMP9nRvapHZQTrDg7cPt2titk0NrWoc3Nk8Xs8sr4WOe32fG8d9WE3aYHnJuj0yIVx+JFjejt6RdZgiMvNHDcUYR4PKpYecGCOSJwZDLmJOARyaOVNXAWBZgk8P4j4bAqRIRMVI8mQ97pUHce1yQaDeshNJCbTyJR7Bp0ONwoLilT3/TixUslk+f1lSCdzqr60rSkCfffd58Z3mnp59iJykzDsZvv7RO0paVFxsj/pu2o29Ji5m/btg133nnndMIz2+fZnz2rMfIfbdkJ/plGx43UjVOit5RCQjySjE6KoXCdTetnCgTRG7J0pOmepLBbrj81lVdBv66qQhl0msJMFpU9HQ/jh8/9AGMjw/C7shgfOW1VOhwIh0KynPKyUixdsghuRxG63oJroglWTpwCmPlye1xKstxuQ/DlptN7JMmz40xnzvcj7sWKA9tvOa2A0+s5h5Btow63VGsVC7oNhEUjJ4VqcjIMf2k5Sv0V2nQaE42WDwKPVto2kxtmyszw6+rrpRnkL2YsO6WeaRmGrpXJWQqBwJjKkMT0onFDg7P7TuzQx958MqJ4vWdGRsU3JZapOjgFCtSwn1abBWNhp9uL8VBC2azD5UE4lsSy5atx3/0P4poNG5WJE88h/CLGttWIZxcDZhN0sosE9nvOPb7tUM6+Xvs4fyepm2ljPN9UVfviznWpZxMe+5gzmZj9heLi/YqxsTwh0zzGDDfzbS/qMz77vb9HW8tR5NMh5NIRxUcE5Znth0NBbeSipiZVqEeHRxEMx7XB+k5CMBXlMjb+MoICEcNaZsM6NXLYE+1hY7nRzJbHJTSTSsmIKMdA+RKv1w2Xm1AGZ71krNIWs3/GankNMIrEQgpXhNNZSQkfOho/jY1JYLHXhTQns6paQ2aUQ0A5j1iWHWkTmnqVyYpqJkbQDIElOgf+4gO2sGmRTonR0THdF105CQniuTrYcuDU7xy0xP6ZcDKPRCqDVIZ638DOPTfgv3xpP5atWnt23jSv3qp0vdOxfG4oZx+5M72d7Yj43pkiT/xv2z7eySjPK29yIRf267yHWbP95JuJDxz4aArnhDNa3zyMf33lFfR2Hkc0PI5kPAqvy4FlixdJJSEeiShcoCEN9A+od4MiRjQAesPKygrVumlEbPQy/dAZZKbySGeMF6dH0dBIS/bPfuK56YlYSsbGzJRDjCoqy2VIzKbdzKZTOUwGQopNeW0czTH98FmC5UxW+PAQMfBy1Eee18hkjl6L3+tSXMdhSNTQ4e/0vKEwJ7OSrgeLZcTBmWktGB9Clt0YCjCZibNtwG1OAWbeDDO4LjRsZvXJTA7RFBCOxmR4y1aswic/9Wns2nsjahvmKvwRj9QakPXr7OVv6mfeN2OcSdcybT3WQHT+KcspAUl0d3Xi2LHDwj37Tp2EM5fB/IYa+FwOxDl0Jx6TdyHsEY8nleCEQkEZV21ttSknWvP+aOx8UuNxTiwwzf3Tkm5qBz2rRckEhuqzZL4o7itmi2m9RVgtkTFSEuTMyIToYVPppOr4dv+NfVTTYGigMg72IxSxoU0Vezg405CJHHt/fF5JppDjx/vI5aywQdMUjIdl8qKpBxzjwcapBA2U07rSeuhYTyYjnPiQgGQygQjuh2JITjmwoGkRtmzbjm07dmHxkmY0NMwThGSrYMxkXP+mjOvdfs77ZozGL9pLcDarFfeRNV6r5TMUjYptfez1/4fOljeRiQZQ7MpRhhOxaEjjeHlkkb2TSKYwMTEub8OjkZ5PkIvHrfotpeNi0QTSyawSD8Z1PJ5ZYTJe0VwHjZnEVyZgbIXweF2YO69BEAprrG5COi4PJidDKkFmU3EdoXYWSeOxpQEZBtCbFTk4szou8XmHg9Qy6xEkSddDRQjSrTgOLgtfCWf8pRUyqCZvqX3ZiYXaPEhmpeYhjbm4BD5/KRxECRwORBJJeUKKpVbX1mPz9j3Yu+9GrFixEtVV1QLZCaHREO2w4t0azsV4//tkjLYXfFsHhMlMBYAaRQfxzhnL0eAiYZzpaUfH0dcx3HcKIwO9iDLWokApn3DiZEmj8E+eHMmq6gUhy9pqKqfoVJF1RGr0GoN/hxON8xplMKwcEZSmUXKTjAoXaVV51NRVi31CyZJEkno2XoTDMdHryezmPEE+W/xcejE7BrU5j8Qi6fkI4LtcrD4w2SELnsc2PRkfL76HrGy2jCYNbW4aB80LhbDVPoq9Rh6ZxujyFcPt8yOTL0IgEhceO2feAmzYvAVbt+3EspVrUFFRKdEtEVf4INijTyxo61dluRfD8Gb7zPfJGLkC1BKe4RynPUVex6FtEBQD5YskIx6H6UQUQ6e7cfiXr6K9vU192CxZepFAPpuQfEYqRe9SJoNIMNONh5GbSkshjdPtfT72viSEEvAYXrRwoYDiaCSM0eFhfb+k3iyogmI0ZE6zkkKslTR6HrOkqNH7kh4nL5ODynnablad8sxgjfIE8UQNynTTM7If2WqM580VUdGN49ScCiFo8Ab/M2xyrgDLejye+XckLbNpiuVZKqWxdYHoRCJNGb452LZzF3ZcvxeLlzajsqoavuIyU7e3ern1Z8bMljioDdVcKqN7p+95/4zxPdw5vQODc7KMjx1rwanOdoT7jyOfmEQqRW/jRmXVHJW1Muk4AhPDmBwflOp/WXm1jli2UgpwTiXQ2DAX8+Y1ajRvR1urvCE1eEiNZwLCGosasNjH4+Wx61MrBpuTUvRsTgd8Xr+O4EAwIiU1Askl/mI4KGec4uQEM+/G4G+Y1rm0+4p4rfx39pXHKAFN9gzVb9kWa7U5UDaanpeJEcVVE1lIiZawzZLm5di0ZRs2btmO5atWS1yJ0snTpbz3sN6X6kevSGM0YveEZyDP2Nfbjc6j/xd9HcfQ2zeISDSDyqoaJTDMwPPZOCbGBhAJTaiyQVYNPRo9AmvtrBCxjMiNpgYh4RIC/EyOBE/AyELzyOdgS2r8BCcm1XYbjEWQpxqDw6NYbHIiJAk7TfOqrcFUnsd6XCxwPgBRjvSQYZs+HSY9vA4e+8y0Y7EI0hnDwCGbh+/xeCjHbIBwGiZpaMEwE5O8NCmZmOy+/nosW74CFVW1cPpMyc1UX9hMdanM6b19zxVpjOdinDoGkyH0drbi1dfewMmT3WJ7e1xOeIjpZuLCKjmQN8cMlBrbJIFKcd+l5IHMEmeRE2dGRxSrsYJSZnkiVoZYymJMySYwGi7jNfWUx6IIcLpqkKoYRRrBkc2x+lMqeInGyFHCamqYyitpIpbIo53xKmFqPlWkU1GgIJ0iHER9S58SE3rAIpZ4KL5JGt/YBKLRBOYvaMLOPddj2/YdaF61EuUVVSLqqoVMLChTVSLwbYuQvDdTufg/fcUbo71EjM8oNsrqBlk2h19/Had7uhEJjCEWGAGylPGg1PEUHJxin0nLKFhWy1tkAyYoVHBgTworGGWlfnEi2VxVX1+vn+Hm0uPSGJV5ez0YGh1FT3c/xSoQiSbg9vjkGYlxFjkVqSnrJlGZOj/8XiZd7NlOZaeU1LA0x3hyKpvUdRrRdTem4BKpNhRJSI97TuN8bN22Azt27pKwU1VNPdyWrLUpL7LNw0jc0QppiKzlXwmvK9IYzxqgyXqFUpJBYjVEMUtlIjE61I+WN99Ay+HXEA2MaeaMO5+Ak/NRlDETFiIXkEKklNvLKSlhaYyxWnmpX0doRZlfdDjuaSg0KciF7QiM6WiMZ8bG0HWqV8MrUeRSvZfM6ESCsR3/jrIvU2pw41EcjhEyyiOW4MStvARPK6qq5S0pD53LxuSxabSBYBQpDiCqrsfuG27E1h00wuXiZirO5H2zFEsuKocLSUp5uq/eSLBcCZaoPO5X0SiukJvgZbIfxm5dVZ+GNiGPeDiAgZ5OnDjyJk61tyI8PoBskjMBWQ6kdDMNkMSDnKCWSCwig/FTx8fHozMvz8gjl+x1lthYbzf0iAAAB2RJREFU66Z6BeNIp9eDiVAIfX2DKjNSK4j1YBoH4z8yUYlTspRZ7vcLmJ+YDKgSxBFIbJynlEpVba2uSeOCU1EEgoSo8mhonIet23cbI2xehcrqWh3pM6EYu5LFdTAswbPVLf5dwRgvsSFT2VVVHUtmTV+fI+HBtI/GJydwuvsUWo+9ga7ONkxOjCOdTqIoTw/GOS1J9fyYzHdK0iQkXYjY4ShSBs3jmXVfEnfJ6tHL7cJkOIyhwVElRx6v34rvTDKSmaKCVxWqystQNEU5ZE49iElrKO9wI80kw+1V9kvAm+zrcHgSDY3zsXP3HmzfsQuLlixFXf1cOFyGbKLjeFqO7u0LfYWcyLNaxwfGM05L5pE6P32Os9nH1L0tBXkk42H09XTi6JHD6O48iYmxYQQnx5FNJeDl0Edm2RnTZ6yJASJNGBEmZu8kJHC6vXp7eES6HBidDGBkeFyUMk75YvLANgBSudjGNKehTmNG8um0ZPh4/MLpEYNoispJTi/CkbjiV8oNb9i6Bbt378HCxYtRWVklpWBGfwZ/NWcwIae3v6yKlqXWpn+bfmKujBTmA2OM0xaoofKGl0jJZb40yYrT5i3PiXxGRtnf1Y0333gVne0tGDszgGhwAk5l2KbDraSYXL+0+IKkyVMe2F/iE+zDhITYI2PGQDiC4eEx4YzSY5yCZqtEwkG4fW7U1FWhhL01LOvRkJxuzcEJhOOIsKaeyaFp0RLs2rMXG7ZsQ9OyZWiYM1cxqZGVIz/TNijDrmZwyEazGY+eRVOfeWjbym2GinK5vz6QxmiE5rg3lo+0vAVBDrOnxotwJC7bH4b6T6un5tiRQzjd26upV+W+ItRV+NWuyl/c/FSSpFk3SktJlOA8wAwcHh/CiRQmOB6OteIMZZ7JC2R7ZtKwh3xmHImcGjVm8kUIRuIIRZOomzMPN/72R7Bp604sWrIMNfV1cHD8B5FFqz9ZzB7LmKbpV7Kzc6NDdcufEzHqSy93O7Qc+QckgXkvq01gm0A3O9soMcKemcjwKXinQiKrUk6Z5ctUIq5GLYHg6lR0oMhTgmA0jUiYiU8WU5ms4kzWkasqDDObTUnJXA6hTBrRWFIRA4dJbtm6Exs278SKVetQWV2jxjXCQVeAE3svy/2OP/vB8YzvYXlmkj5JG+O0gFMtr6Pll7/AONVZi6aMshjJryRTJKKSyqN4KgkK4XgagWDYKvmxkzKjClFtTb0y34nxcYwEg0i8JTxaW9+A3XtuwM5de0ztuLoeRayw2OMviIG/h3u5kn+0YIwzds9unVAtOBNDT0eLZsC0njiGwNgIfC7KAwakQc7aCVsl3F6fasBRYoecrJXNqb+ZssfFJX4MnhlBMplGw/wmbN6xC3v27sX8hYtRXlEhmTgN72ScycyEarcWVnolG9Wve+0FY5zuDjzbPmHo/qThZBUn9vWcwtFDr6PnZDuG+nsQnBgFFcHTFL4X+4W9zyx3uBCMJBCMxOBy+eApLkFNbYPk37Zs24nlq9ehurZGyg6ix5HVw45CEjGsGJAhrdFDu/peBWOcYYwzt59Zr3lRrZwCqgEM9nWh/fgRtLYcxWBvN4aHBpFJJ+D3eQV00yOOBUJIZ4GFi5uxfdf12LpjJ5YtX4ny8iq42D5r5xcOzm7JCS+UbIg1AIh04IIxztiJ2XKa83V22T9+oT97OeVNs90bS2r8JeVayb4YQnAyEsRAXw9ajh3BoddfRfepTiTiYTU8UWVi7vyF2LRpGzZs2oZVa69BeXWN+mw0cdRCXTQyx8p5Tb4vvQ2TUZINab/hEjvH2dbhQvdztku90J+13zerZ7zQD/lNXMAlXu9Zv262TeCxSV0eGiPtUMC51VBNp5mKRjBwug8nWo7g6JFDGmbUOL8JGzdvwZo161BRXQuXhxUTlaXV6D/b4WtAKH6HDdXb6uqXfmUKxnjp1/zffeMFb4I118SW7iDoHU+EMToyrKYp6kpWVlZqjIcxY8t+jcs7B/8zQtAGwD47skzvep9Cxgteh39X/Zl9Ey/UqRU844z1mzUEYVuEvJV8o+lFoci6zUSwpHpMGZK9MqaphJqV04PICShaAyHZcsCmrOmXXRGyy3e2BfJzC8Y4Y53sQu/5NmyWB+LdPg2XgWOcFh5427XQGHU0W8emNAPNzBYONxc4bbfwWIapt8xwgnyv2kzsqgjlfM2hbH6jQU6v9VkLLBjj5WAVhWu4qlegAO1c1dt/ed18wRgvr/24qq+mYIxX9fZfXjdfMMbLaz+u6qspGONVvf2X180XjPHy2o+r+moKxnhVb//ldfMFY7y89uOqvpqCMV7V23953fw7Tjs49zIvlPJ1ocX2y2sZCldzMVbg3dpCwRgvxi4UPtNU4Gdh9/wqp1YwxoLhXLQVKBjjRVvawge/2xUoGOO7XbHC+y/aCrxrY/ygqJBdtBUtfPAlW4ECtHPJlrrwRedbgYIxnm+FCv9+yVagYIyXbKkLX3S+FSgY4/lWqPDvl2wFCsZ4yZa68EXnW4H/D4G8Gr1Xw42pAAAAAElFTkSuQmCC"/>
        <xdr:cNvSpPr>
          <a:spLocks noChangeAspect="1" noChangeArrowheads="1"/>
        </xdr:cNvSpPr>
      </xdr:nvSpPr>
      <xdr:spPr bwMode="auto">
        <a:xfrm>
          <a:off x="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590550</xdr:colOff>
      <xdr:row>2</xdr:row>
      <xdr:rowOff>80953</xdr:rowOff>
    </xdr:from>
    <xdr:to>
      <xdr:col>6</xdr:col>
      <xdr:colOff>504825</xdr:colOff>
      <xdr:row>10</xdr:row>
      <xdr:rowOff>61904</xdr:rowOff>
    </xdr:to>
    <xdr:sp macro="" textlink="">
      <xdr:nvSpPr>
        <xdr:cNvPr id="2" name="Retângulo de cantos arredondados 1"/>
        <xdr:cNvSpPr/>
      </xdr:nvSpPr>
      <xdr:spPr>
        <a:xfrm>
          <a:off x="2019300" y="723891"/>
          <a:ext cx="2343150" cy="1504951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CONSUMERS</a:t>
          </a:r>
        </a:p>
      </xdr:txBody>
    </xdr:sp>
    <xdr:clientData/>
  </xdr:twoCellAnchor>
  <xdr:twoCellAnchor editAs="absolute">
    <xdr:from>
      <xdr:col>3</xdr:col>
      <xdr:colOff>219075</xdr:colOff>
      <xdr:row>4</xdr:row>
      <xdr:rowOff>147629</xdr:rowOff>
    </xdr:from>
    <xdr:to>
      <xdr:col>6</xdr:col>
      <xdr:colOff>285750</xdr:colOff>
      <xdr:row>9</xdr:row>
      <xdr:rowOff>90479</xdr:rowOff>
    </xdr:to>
    <xdr:sp macro="" textlink="Calcs!Q5">
      <xdr:nvSpPr>
        <xdr:cNvPr id="5" name="Retângulo de cantos arredondados 4"/>
        <xdr:cNvSpPr/>
      </xdr:nvSpPr>
      <xdr:spPr>
        <a:xfrm>
          <a:off x="2255044" y="1171567"/>
          <a:ext cx="1888331" cy="895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B118DB0-1600-415A-BF20-0BAE4697F16A}" type="TxLink">
            <a:rPr lang="en-US" sz="6000" b="0" i="0" u="none" strike="noStrike">
              <a:solidFill>
                <a:srgbClr val="000000"/>
              </a:solidFill>
              <a:latin typeface="Calibri"/>
              <a:cs typeface="Calibri"/>
            </a:rPr>
            <a:t>295</a:t>
          </a:fld>
          <a:endParaRPr lang="pt-BR" sz="28700"/>
        </a:p>
      </xdr:txBody>
    </xdr:sp>
    <xdr:clientData/>
  </xdr:twoCellAnchor>
  <xdr:twoCellAnchor editAs="absolute">
    <xdr:from>
      <xdr:col>7</xdr:col>
      <xdr:colOff>76199</xdr:colOff>
      <xdr:row>2</xdr:row>
      <xdr:rowOff>119053</xdr:rowOff>
    </xdr:from>
    <xdr:to>
      <xdr:col>18</xdr:col>
      <xdr:colOff>119063</xdr:colOff>
      <xdr:row>19</xdr:row>
      <xdr:rowOff>147628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38100</xdr:colOff>
      <xdr:row>11</xdr:row>
      <xdr:rowOff>128578</xdr:rowOff>
    </xdr:from>
    <xdr:to>
      <xdr:col>6</xdr:col>
      <xdr:colOff>561975</xdr:colOff>
      <xdr:row>19</xdr:row>
      <xdr:rowOff>109529</xdr:rowOff>
    </xdr:to>
    <xdr:sp macro="" textlink="">
      <xdr:nvSpPr>
        <xdr:cNvPr id="8" name="Retângulo de cantos arredondados 7"/>
        <xdr:cNvSpPr/>
      </xdr:nvSpPr>
      <xdr:spPr>
        <a:xfrm>
          <a:off x="2074069" y="2486016"/>
          <a:ext cx="2345531" cy="1504951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SALES</a:t>
          </a:r>
        </a:p>
      </xdr:txBody>
    </xdr:sp>
    <xdr:clientData/>
  </xdr:twoCellAnchor>
  <xdr:twoCellAnchor editAs="absolute">
    <xdr:from>
      <xdr:col>3</xdr:col>
      <xdr:colOff>276225</xdr:colOff>
      <xdr:row>14</xdr:row>
      <xdr:rowOff>4754</xdr:rowOff>
    </xdr:from>
    <xdr:to>
      <xdr:col>6</xdr:col>
      <xdr:colOff>342900</xdr:colOff>
      <xdr:row>18</xdr:row>
      <xdr:rowOff>138104</xdr:rowOff>
    </xdr:to>
    <xdr:sp macro="" textlink="Calcs!N22">
      <xdr:nvSpPr>
        <xdr:cNvPr id="9" name="Retângulo de cantos arredondados 8"/>
        <xdr:cNvSpPr/>
      </xdr:nvSpPr>
      <xdr:spPr>
        <a:xfrm>
          <a:off x="2312194" y="2933692"/>
          <a:ext cx="1888331" cy="895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1DC3300-A98F-463A-9C14-A02D99D47B38}" type="TxLink">
            <a:rPr lang="en-US" sz="2400" b="0" i="0" u="none" strike="noStrike">
              <a:solidFill>
                <a:srgbClr val="000000"/>
              </a:solidFill>
              <a:latin typeface="Calibri"/>
              <a:cs typeface="Calibri"/>
            </a:rPr>
            <a:t> R$ 7.633,00 </a:t>
          </a:fld>
          <a:endParaRPr lang="pt-BR" sz="4800"/>
        </a:p>
      </xdr:txBody>
    </xdr:sp>
    <xdr:clientData/>
  </xdr:twoCellAnchor>
  <xdr:twoCellAnchor editAs="absolute">
    <xdr:from>
      <xdr:col>7</xdr:col>
      <xdr:colOff>100011</xdr:colOff>
      <xdr:row>20</xdr:row>
      <xdr:rowOff>80959</xdr:rowOff>
    </xdr:from>
    <xdr:to>
      <xdr:col>18</xdr:col>
      <xdr:colOff>109536</xdr:colOff>
      <xdr:row>37</xdr:row>
      <xdr:rowOff>71434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47625</xdr:colOff>
      <xdr:row>9</xdr:row>
      <xdr:rowOff>104731</xdr:rowOff>
    </xdr:from>
    <xdr:to>
      <xdr:col>2</xdr:col>
      <xdr:colOff>447675</xdr:colOff>
      <xdr:row>15</xdr:row>
      <xdr:rowOff>133306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Pla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2081169"/>
              <a:ext cx="1828800" cy="1171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52388</xdr:colOff>
      <xdr:row>2</xdr:row>
      <xdr:rowOff>90444</xdr:rowOff>
    </xdr:from>
    <xdr:to>
      <xdr:col>2</xdr:col>
      <xdr:colOff>452438</xdr:colOff>
      <xdr:row>8</xdr:row>
      <xdr:rowOff>147594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88" y="733382"/>
              <a:ext cx="1828800" cy="1200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  <xdr:twoCellAnchor editAs="absolute">
    <xdr:from>
      <xdr:col>18</xdr:col>
      <xdr:colOff>300036</xdr:colOff>
      <xdr:row>20</xdr:row>
      <xdr:rowOff>109533</xdr:rowOff>
    </xdr:from>
    <xdr:to>
      <xdr:col>27</xdr:col>
      <xdr:colOff>290511</xdr:colOff>
      <xdr:row>37</xdr:row>
      <xdr:rowOff>59527</xdr:rowOff>
    </xdr:to>
    <xdr:graphicFrame macro="">
      <xdr:nvGraphicFramePr>
        <xdr:cNvPr id="13" name="Gráfico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18</xdr:col>
      <xdr:colOff>316706</xdr:colOff>
      <xdr:row>2</xdr:row>
      <xdr:rowOff>123817</xdr:rowOff>
    </xdr:from>
    <xdr:to>
      <xdr:col>27</xdr:col>
      <xdr:colOff>259556</xdr:colOff>
      <xdr:row>19</xdr:row>
      <xdr:rowOff>142867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3</xdr:col>
      <xdr:colOff>0</xdr:colOff>
      <xdr:row>20</xdr:row>
      <xdr:rowOff>107156</xdr:rowOff>
    </xdr:from>
    <xdr:to>
      <xdr:col>6</xdr:col>
      <xdr:colOff>521494</xdr:colOff>
      <xdr:row>28</xdr:row>
      <xdr:rowOff>88107</xdr:rowOff>
    </xdr:to>
    <xdr:sp macro="" textlink="">
      <xdr:nvSpPr>
        <xdr:cNvPr id="15" name="Retângulo de cantos arredondados 14"/>
        <xdr:cNvSpPr/>
      </xdr:nvSpPr>
      <xdr:spPr>
        <a:xfrm>
          <a:off x="2035969" y="4179094"/>
          <a:ext cx="2343150" cy="1504951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EA SEASON PASS</a:t>
          </a:r>
        </a:p>
      </xdr:txBody>
    </xdr:sp>
    <xdr:clientData/>
  </xdr:twoCellAnchor>
  <xdr:twoCellAnchor editAs="absolute">
    <xdr:from>
      <xdr:col>3</xdr:col>
      <xdr:colOff>235744</xdr:colOff>
      <xdr:row>22</xdr:row>
      <xdr:rowOff>173832</xdr:rowOff>
    </xdr:from>
    <xdr:to>
      <xdr:col>6</xdr:col>
      <xdr:colOff>302419</xdr:colOff>
      <xdr:row>27</xdr:row>
      <xdr:rowOff>116682</xdr:rowOff>
    </xdr:to>
    <xdr:sp macro="" textlink="Calcs!J41">
      <xdr:nvSpPr>
        <xdr:cNvPr id="16" name="Retângulo de cantos arredondados 15"/>
        <xdr:cNvSpPr/>
      </xdr:nvSpPr>
      <xdr:spPr>
        <a:xfrm>
          <a:off x="2271713" y="4626770"/>
          <a:ext cx="1888331" cy="895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4B4847C-9C65-4EEA-B076-BD66003B2C2D}" type="TxLink">
            <a:rPr lang="en-US" sz="6000" b="0" i="0" u="none" strike="noStrike">
              <a:solidFill>
                <a:srgbClr val="000000"/>
              </a:solidFill>
              <a:latin typeface="Calibri"/>
              <a:cs typeface="Calibri"/>
            </a:rPr>
            <a:t>98</a:t>
          </a:fld>
          <a:endParaRPr lang="pt-BR" sz="333300"/>
        </a:p>
      </xdr:txBody>
    </xdr:sp>
    <xdr:clientData/>
  </xdr:twoCellAnchor>
  <xdr:twoCellAnchor editAs="absolute">
    <xdr:from>
      <xdr:col>3</xdr:col>
      <xdr:colOff>0</xdr:colOff>
      <xdr:row>29</xdr:row>
      <xdr:rowOff>107156</xdr:rowOff>
    </xdr:from>
    <xdr:to>
      <xdr:col>6</xdr:col>
      <xdr:colOff>521494</xdr:colOff>
      <xdr:row>37</xdr:row>
      <xdr:rowOff>88107</xdr:rowOff>
    </xdr:to>
    <xdr:sp macro="" textlink="">
      <xdr:nvSpPr>
        <xdr:cNvPr id="17" name="Retângulo de cantos arredondados 16"/>
        <xdr:cNvSpPr/>
      </xdr:nvSpPr>
      <xdr:spPr>
        <a:xfrm>
          <a:off x="2035969" y="5893594"/>
          <a:ext cx="2343150" cy="1504951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MINECRAFT SEASON PASS</a:t>
          </a:r>
        </a:p>
      </xdr:txBody>
    </xdr:sp>
    <xdr:clientData/>
  </xdr:twoCellAnchor>
  <xdr:twoCellAnchor editAs="absolute">
    <xdr:from>
      <xdr:col>3</xdr:col>
      <xdr:colOff>235744</xdr:colOff>
      <xdr:row>31</xdr:row>
      <xdr:rowOff>173832</xdr:rowOff>
    </xdr:from>
    <xdr:to>
      <xdr:col>6</xdr:col>
      <xdr:colOff>302419</xdr:colOff>
      <xdr:row>36</xdr:row>
      <xdr:rowOff>116682</xdr:rowOff>
    </xdr:to>
    <xdr:sp macro="" textlink="Calcs!L41">
      <xdr:nvSpPr>
        <xdr:cNvPr id="18" name="Retângulo de cantos arredondados 17"/>
        <xdr:cNvSpPr/>
      </xdr:nvSpPr>
      <xdr:spPr>
        <a:xfrm>
          <a:off x="2271713" y="6341270"/>
          <a:ext cx="1888331" cy="895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97A7068-705F-40B8-864B-970306AF456A}" type="TxLink">
            <a:rPr lang="en-US" sz="6000" b="0" i="0" u="none" strike="noStrike">
              <a:solidFill>
                <a:srgbClr val="000000"/>
              </a:solidFill>
              <a:latin typeface="Calibri"/>
              <a:cs typeface="Calibri"/>
            </a:rPr>
            <a:t>194</a:t>
          </a:fld>
          <a:endParaRPr lang="pt-BR" sz="1929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nior ©" refreshedDate="45701.597617939813" createdVersion="4" refreshedVersion="4" minRefreshableVersion="3" recordCount="296">
  <cacheSource type="worksheet">
    <worksheetSource ref="A1:P1048576" sheet="Base"/>
  </cacheSource>
  <cacheFields count="16">
    <cacheField name="Subscriber ID" numFmtId="0">
      <sharedItems containsString="0" containsBlank="1" containsNumber="1" containsInteger="1" minValue="3231" maxValue="3525"/>
    </cacheField>
    <cacheField name="Name" numFmtId="0">
      <sharedItems containsBlank="1"/>
    </cacheField>
    <cacheField name="Plan" numFmtId="0">
      <sharedItems containsBlank="1"/>
    </cacheField>
    <cacheField name="Start Date" numFmtId="14">
      <sharedItems containsNonDate="0" containsDate="1" containsString="0" containsBlank="1" minDate="2024-01-01T00:00:00" maxDate="2024-12-17T00:00:00"/>
    </cacheField>
    <cacheField name="Auto Renewal" numFmtId="0">
      <sharedItems containsBlank="1"/>
    </cacheField>
    <cacheField name="Subscription Price" numFmtId="0">
      <sharedItems containsString="0" containsBlank="1" containsNumber="1" containsInteger="1" minValue="5" maxValue="15"/>
    </cacheField>
    <cacheField name="Subscription Type" numFmtId="0">
      <sharedItems containsBlank="1" count="4">
        <s v="Monthly"/>
        <s v="Annual"/>
        <s v="Quarterly"/>
        <m/>
      </sharedItems>
    </cacheField>
    <cacheField name="EA Play Season Pass" numFmtId="0">
      <sharedItems containsBlank="1"/>
    </cacheField>
    <cacheField name="EA Play Season Pass_x000a_Price" numFmtId="0">
      <sharedItems containsBlank="1" containsMixedTypes="1" containsNumber="1" containsInteger="1" minValue="30" maxValue="30"/>
    </cacheField>
    <cacheField name="Minecraft Season Pass" numFmtId="0">
      <sharedItems containsBlank="1"/>
    </cacheField>
    <cacheField name="Minecraft Season Pass Price" numFmtId="0">
      <sharedItems containsString="0" containsBlank="1" containsNumber="1" containsInteger="1" minValue="0" maxValue="20"/>
    </cacheField>
    <cacheField name="Coupon Value" numFmtId="0">
      <sharedItems containsString="0" containsBlank="1" containsNumber="1" containsInteger="1" minValue="0" maxValue="20"/>
    </cacheField>
    <cacheField name="Total Value" numFmtId="0">
      <sharedItems containsString="0" containsBlank="1" containsNumber="1" containsInteger="1" minValue="3" maxValue="62"/>
    </cacheField>
    <cacheField name="Start Year" numFmtId="49">
      <sharedItems containsString="0" containsBlank="1" containsNumber="1" containsInteger="1" minValue="2024" maxValue="2024"/>
    </cacheField>
    <cacheField name="Start Month" numFmtId="49">
      <sharedItems containsString="0" containsBlank="1" containsNumber="1" containsInteger="1" minValue="1" maxValue="12"/>
    </cacheField>
    <cacheField name="Start Month-Year" numFmtId="0">
      <sharedItems containsNonDate="0" containsDate="1" containsString="0" containsBlank="1" minDate="2024-01-01T00:00:00" maxDate="2024-12-17T00:00: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unior ©" refreshedDate="45701.597618402775" createdVersion="4" refreshedVersion="4" minRefreshableVersion="3" recordCount="295">
  <cacheSource type="worksheet">
    <worksheetSource ref="A1:P296" sheet="Base"/>
  </cacheSource>
  <cacheFields count="16">
    <cacheField name="Subscriber ID" numFmtId="0">
      <sharedItems containsSemiMixedTypes="0" containsString="0" containsNumber="1" containsInteger="1" minValue="3231" maxValue="3525" count="295"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</sharedItems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  <cacheField name="Start Year" numFmtId="49">
      <sharedItems containsSemiMixedTypes="0" containsString="0" containsNumber="1" containsInteger="1" minValue="2024" maxValue="2024" count="1">
        <n v="2024"/>
      </sharedItems>
    </cacheField>
    <cacheField name="Start Month" numFmtId="49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tart Month-Year" numFmtId="164">
      <sharedItems containsSemiMixedTypes="0" containsNonDate="0" containsDate="1" containsString="0" minDate="2024-01-01T00:00:00" maxDate="2024-12-17T00:00:00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6">
  <r>
    <n v="3231"/>
    <s v="João Silva"/>
    <s v="Ultimate"/>
    <d v="2024-01-01T00:00:00"/>
    <s v="Yes"/>
    <n v="15"/>
    <x v="0"/>
    <s v="Yes"/>
    <n v="30"/>
    <s v="Yes"/>
    <n v="20"/>
    <n v="5"/>
    <n v="60"/>
    <n v="2024"/>
    <n v="1"/>
    <d v="2024-01-01T00:00:00"/>
  </r>
  <r>
    <n v="3232"/>
    <s v="Maria Oliveira"/>
    <s v="Core"/>
    <d v="2024-01-15T00:00:00"/>
    <s v="No"/>
    <n v="5"/>
    <x v="1"/>
    <s v="No"/>
    <s v="-"/>
    <s v="No"/>
    <n v="0"/>
    <n v="0"/>
    <n v="5"/>
    <n v="2024"/>
    <n v="1"/>
    <d v="2024-01-15T00:00:00"/>
  </r>
  <r>
    <n v="3233"/>
    <s v="Lucas Fernandes"/>
    <s v="Standard"/>
    <d v="2024-02-10T00:00:00"/>
    <s v="Yes"/>
    <n v="10"/>
    <x v="2"/>
    <s v="No"/>
    <s v="-"/>
    <s v="Yes"/>
    <n v="20"/>
    <n v="10"/>
    <n v="20"/>
    <n v="2024"/>
    <n v="2"/>
    <d v="2024-02-10T00:00:00"/>
  </r>
  <r>
    <n v="3234"/>
    <s v="Ana Souza"/>
    <s v="Ultimate"/>
    <d v="2024-02-20T00:00:00"/>
    <s v="No"/>
    <n v="15"/>
    <x v="0"/>
    <s v="Yes"/>
    <n v="30"/>
    <s v="Yes"/>
    <n v="20"/>
    <n v="3"/>
    <n v="62"/>
    <n v="2024"/>
    <n v="2"/>
    <d v="2024-02-20T00:00:00"/>
  </r>
  <r>
    <n v="3235"/>
    <s v="Pedro Gonçalves"/>
    <s v="Core"/>
    <d v="2024-03-05T00:00:00"/>
    <s v="Yes"/>
    <n v="5"/>
    <x v="0"/>
    <s v="No"/>
    <s v="-"/>
    <s v="No"/>
    <n v="0"/>
    <n v="1"/>
    <n v="4"/>
    <n v="2024"/>
    <n v="3"/>
    <d v="2024-03-05T00:00:00"/>
  </r>
  <r>
    <n v="3236"/>
    <s v="Felipe Costa"/>
    <s v="Standard"/>
    <d v="2024-03-02T00:00:00"/>
    <s v="No"/>
    <n v="10"/>
    <x v="0"/>
    <s v="No"/>
    <s v="-"/>
    <s v="Yes"/>
    <n v="20"/>
    <n v="2"/>
    <n v="28"/>
    <n v="2024"/>
    <n v="3"/>
    <d v="2024-03-02T00:00:00"/>
  </r>
  <r>
    <n v="3237"/>
    <s v="Camila Ribeiro"/>
    <s v="Ultimate"/>
    <d v="2024-03-03T00:00:00"/>
    <s v="Yes"/>
    <n v="15"/>
    <x v="2"/>
    <s v="Yes"/>
    <n v="30"/>
    <s v="Yes"/>
    <n v="20"/>
    <n v="10"/>
    <n v="55"/>
    <n v="2024"/>
    <n v="3"/>
    <d v="2024-03-03T00:00:00"/>
  </r>
  <r>
    <n v="3238"/>
    <s v="André Mendes"/>
    <s v="Core"/>
    <d v="2024-03-04T00:00:00"/>
    <s v="Yes"/>
    <n v="5"/>
    <x v="1"/>
    <s v="No"/>
    <s v="-"/>
    <s v="No"/>
    <n v="0"/>
    <n v="0"/>
    <n v="5"/>
    <n v="2024"/>
    <n v="3"/>
    <d v="2024-03-04T00:00:00"/>
  </r>
  <r>
    <n v="3239"/>
    <s v="Sofia Almeida"/>
    <s v="Ultimate"/>
    <d v="2024-03-05T00:00:00"/>
    <s v="No"/>
    <n v="15"/>
    <x v="0"/>
    <s v="Yes"/>
    <n v="30"/>
    <s v="Yes"/>
    <n v="20"/>
    <n v="5"/>
    <n v="60"/>
    <n v="2024"/>
    <n v="3"/>
    <d v="2024-03-05T00:00:00"/>
  </r>
  <r>
    <n v="3240"/>
    <s v="Bruno Martins"/>
    <s v="Standard"/>
    <d v="2024-03-06T00:00:00"/>
    <s v="Yes"/>
    <n v="10"/>
    <x v="2"/>
    <s v="No"/>
    <s v="-"/>
    <s v="Yes"/>
    <n v="20"/>
    <n v="15"/>
    <n v="15"/>
    <n v="2024"/>
    <n v="3"/>
    <d v="2024-03-06T00:00:00"/>
  </r>
  <r>
    <n v="3241"/>
    <s v="Rita Castro"/>
    <s v="Core"/>
    <d v="2024-03-07T00:00:00"/>
    <s v="No"/>
    <n v="5"/>
    <x v="0"/>
    <s v="No"/>
    <s v="-"/>
    <s v="No"/>
    <n v="0"/>
    <n v="1"/>
    <n v="4"/>
    <n v="2024"/>
    <n v="3"/>
    <d v="2024-03-07T00:00:00"/>
  </r>
  <r>
    <n v="3242"/>
    <s v="Marco Túlio"/>
    <s v="Ultimate"/>
    <d v="2024-03-08T00:00:00"/>
    <s v="Yes"/>
    <n v="15"/>
    <x v="1"/>
    <s v="Yes"/>
    <n v="30"/>
    <s v="Yes"/>
    <n v="20"/>
    <n v="20"/>
    <n v="45"/>
    <n v="2024"/>
    <n v="3"/>
    <d v="2024-03-08T00:00:00"/>
  </r>
  <r>
    <n v="3243"/>
    <s v="Lívia Silveira"/>
    <s v="Standard"/>
    <d v="2024-03-09T00:00:00"/>
    <s v="No"/>
    <n v="10"/>
    <x v="0"/>
    <s v="No"/>
    <s v="-"/>
    <s v="Yes"/>
    <n v="20"/>
    <n v="10"/>
    <n v="20"/>
    <n v="2024"/>
    <n v="3"/>
    <d v="2024-03-09T00:00:00"/>
  </r>
  <r>
    <n v="3244"/>
    <s v="Diogo Sousa"/>
    <s v="Core"/>
    <d v="2024-03-10T00:00:00"/>
    <s v="Yes"/>
    <n v="5"/>
    <x v="2"/>
    <s v="No"/>
    <s v="-"/>
    <s v="No"/>
    <n v="0"/>
    <n v="0"/>
    <n v="5"/>
    <n v="2024"/>
    <n v="3"/>
    <d v="2024-03-10T00:00:00"/>
  </r>
  <r>
    <n v="3245"/>
    <s v="Fernanda Lima"/>
    <s v="Ultimate"/>
    <d v="2024-03-11T00:00:00"/>
    <s v="No"/>
    <n v="15"/>
    <x v="0"/>
    <s v="Yes"/>
    <n v="30"/>
    <s v="Yes"/>
    <n v="20"/>
    <n v="8"/>
    <n v="57"/>
    <n v="2024"/>
    <n v="3"/>
    <d v="2024-03-11T00:00:00"/>
  </r>
  <r>
    <n v="3246"/>
    <s v="Caio Pereira"/>
    <s v="Standard"/>
    <d v="2024-03-12T00:00:00"/>
    <s v="Yes"/>
    <n v="10"/>
    <x v="1"/>
    <s v="No"/>
    <s v="-"/>
    <s v="Yes"/>
    <n v="20"/>
    <n v="12"/>
    <n v="18"/>
    <n v="2024"/>
    <n v="3"/>
    <d v="2024-03-12T00:00:00"/>
  </r>
  <r>
    <n v="3247"/>
    <s v="Beatriz Gomes"/>
    <s v="Core"/>
    <d v="2024-03-13T00:00:00"/>
    <s v="No"/>
    <n v="5"/>
    <x v="0"/>
    <s v="No"/>
    <s v="-"/>
    <s v="No"/>
    <n v="0"/>
    <n v="2"/>
    <n v="3"/>
    <n v="2024"/>
    <n v="3"/>
    <d v="2024-03-13T00:00:00"/>
  </r>
  <r>
    <n v="3248"/>
    <s v="Cesar Oliveira"/>
    <s v="Ultimate"/>
    <d v="2024-03-14T00:00:00"/>
    <s v="Yes"/>
    <n v="15"/>
    <x v="2"/>
    <s v="Yes"/>
    <n v="30"/>
    <s v="Yes"/>
    <n v="20"/>
    <n v="7"/>
    <n v="58"/>
    <n v="2024"/>
    <n v="3"/>
    <d v="2024-03-14T00:00:00"/>
  </r>
  <r>
    <n v="3249"/>
    <s v="Débora Machado"/>
    <s v="Standard"/>
    <d v="2024-03-15T00:00:00"/>
    <s v="No"/>
    <n v="10"/>
    <x v="0"/>
    <s v="No"/>
    <s v="-"/>
    <s v="Yes"/>
    <n v="20"/>
    <n v="5"/>
    <n v="25"/>
    <n v="2024"/>
    <n v="3"/>
    <d v="2024-03-15T00:00:00"/>
  </r>
  <r>
    <n v="3250"/>
    <s v="Eduardo Vargas"/>
    <s v="Core"/>
    <d v="2024-03-16T00:00:00"/>
    <s v="Yes"/>
    <n v="5"/>
    <x v="1"/>
    <s v="No"/>
    <s v="-"/>
    <s v="No"/>
    <n v="0"/>
    <n v="0"/>
    <n v="5"/>
    <n v="2024"/>
    <n v="3"/>
    <d v="2024-03-16T00:00:00"/>
  </r>
  <r>
    <n v="3251"/>
    <s v="Gabriela Santos"/>
    <s v="Ultimate"/>
    <d v="2024-03-17T00:00:00"/>
    <s v="No"/>
    <n v="15"/>
    <x v="0"/>
    <s v="Yes"/>
    <n v="30"/>
    <s v="Yes"/>
    <n v="20"/>
    <n v="3"/>
    <n v="62"/>
    <n v="2024"/>
    <n v="3"/>
    <d v="2024-03-17T00:00:00"/>
  </r>
  <r>
    <n v="3252"/>
    <s v="Henrique Dias"/>
    <s v="Standard"/>
    <d v="2024-03-18T00:00:00"/>
    <s v="Yes"/>
    <n v="10"/>
    <x v="2"/>
    <s v="No"/>
    <s v="-"/>
    <s v="Yes"/>
    <n v="20"/>
    <n v="15"/>
    <n v="15"/>
    <n v="2024"/>
    <n v="3"/>
    <d v="2024-03-18T00:00:00"/>
  </r>
  <r>
    <n v="3253"/>
    <s v="Isabela Moreira"/>
    <s v="Core"/>
    <d v="2024-03-19T00:00:00"/>
    <s v="No"/>
    <n v="5"/>
    <x v="0"/>
    <s v="No"/>
    <s v="-"/>
    <s v="No"/>
    <n v="0"/>
    <n v="1"/>
    <n v="4"/>
    <n v="2024"/>
    <n v="3"/>
    <d v="2024-03-19T00:00:00"/>
  </r>
  <r>
    <n v="3254"/>
    <s v="Joaquim Barbosa"/>
    <s v="Ultimate"/>
    <d v="2024-03-20T00:00:00"/>
    <s v="Yes"/>
    <n v="15"/>
    <x v="1"/>
    <s v="Yes"/>
    <n v="30"/>
    <s v="Yes"/>
    <n v="20"/>
    <n v="20"/>
    <n v="45"/>
    <n v="2024"/>
    <n v="3"/>
    <d v="2024-03-20T00:00:00"/>
  </r>
  <r>
    <n v="3255"/>
    <s v="Lara Rocha"/>
    <s v="Standard"/>
    <d v="2024-03-21T00:00:00"/>
    <s v="No"/>
    <n v="10"/>
    <x v="0"/>
    <s v="No"/>
    <s v="-"/>
    <s v="Yes"/>
    <n v="20"/>
    <n v="10"/>
    <n v="20"/>
    <n v="2024"/>
    <n v="3"/>
    <d v="2024-03-21T00:00:00"/>
  </r>
  <r>
    <n v="3256"/>
    <s v="Matheus Silva"/>
    <s v="Core"/>
    <d v="2024-03-22T00:00:00"/>
    <s v="Yes"/>
    <n v="5"/>
    <x v="2"/>
    <s v="No"/>
    <s v="-"/>
    <s v="No"/>
    <n v="0"/>
    <n v="0"/>
    <n v="5"/>
    <n v="2024"/>
    <n v="3"/>
    <d v="2024-03-22T00:00:00"/>
  </r>
  <r>
    <n v="3257"/>
    <s v="Nicole Costa"/>
    <s v="Ultimate"/>
    <d v="2024-03-23T00:00:00"/>
    <s v="No"/>
    <n v="15"/>
    <x v="0"/>
    <s v="Yes"/>
    <n v="30"/>
    <s v="Yes"/>
    <n v="20"/>
    <n v="5"/>
    <n v="60"/>
    <n v="2024"/>
    <n v="3"/>
    <d v="2024-03-23T00:00:00"/>
  </r>
  <r>
    <n v="3258"/>
    <s v="Otávio Mendonça"/>
    <s v="Standard"/>
    <d v="2024-03-24T00:00:00"/>
    <s v="Yes"/>
    <n v="10"/>
    <x v="1"/>
    <s v="No"/>
    <s v="-"/>
    <s v="Yes"/>
    <n v="20"/>
    <n v="15"/>
    <n v="15"/>
    <n v="2024"/>
    <n v="3"/>
    <d v="2024-03-24T00:00:00"/>
  </r>
  <r>
    <n v="3259"/>
    <s v="Paula Ferreira"/>
    <s v="Core"/>
    <d v="2024-03-25T00:00:00"/>
    <s v="No"/>
    <n v="5"/>
    <x v="0"/>
    <s v="No"/>
    <s v="-"/>
    <s v="No"/>
    <n v="0"/>
    <n v="1"/>
    <n v="4"/>
    <n v="2024"/>
    <n v="3"/>
    <d v="2024-03-25T00:00:00"/>
  </r>
  <r>
    <n v="3260"/>
    <s v="Raquel Alves"/>
    <s v="Ultimate"/>
    <d v="2024-03-26T00:00:00"/>
    <s v="Yes"/>
    <n v="15"/>
    <x v="2"/>
    <s v="Yes"/>
    <n v="30"/>
    <s v="Yes"/>
    <n v="20"/>
    <n v="7"/>
    <n v="58"/>
    <n v="2024"/>
    <n v="3"/>
    <d v="2024-03-26T00:00:00"/>
  </r>
  <r>
    <n v="3261"/>
    <s v="Samuel Pires"/>
    <s v="Standard"/>
    <d v="2024-03-27T00:00:00"/>
    <s v="No"/>
    <n v="10"/>
    <x v="0"/>
    <s v="No"/>
    <s v="-"/>
    <s v="Yes"/>
    <n v="20"/>
    <n v="10"/>
    <n v="20"/>
    <n v="2024"/>
    <n v="3"/>
    <d v="2024-03-27T00:00:00"/>
  </r>
  <r>
    <n v="3262"/>
    <s v="Tânia Barros"/>
    <s v="Core"/>
    <d v="2024-03-28T00:00:00"/>
    <s v="Yes"/>
    <n v="5"/>
    <x v="1"/>
    <s v="No"/>
    <s v="-"/>
    <s v="No"/>
    <n v="0"/>
    <n v="0"/>
    <n v="5"/>
    <n v="2024"/>
    <n v="3"/>
    <d v="2024-03-28T00:00:00"/>
  </r>
  <r>
    <n v="3263"/>
    <s v="Vinicius Lima"/>
    <s v="Ultimate"/>
    <d v="2024-03-29T00:00:00"/>
    <s v="No"/>
    <n v="15"/>
    <x v="0"/>
    <s v="Yes"/>
    <n v="30"/>
    <s v="Yes"/>
    <n v="20"/>
    <n v="3"/>
    <n v="62"/>
    <n v="2024"/>
    <n v="3"/>
    <d v="2024-03-29T00:00:00"/>
  </r>
  <r>
    <n v="3264"/>
    <s v="Yasmin Teixeira"/>
    <s v="Standard"/>
    <d v="2024-03-30T00:00:00"/>
    <s v="Yes"/>
    <n v="10"/>
    <x v="2"/>
    <s v="No"/>
    <s v="-"/>
    <s v="Yes"/>
    <n v="20"/>
    <n v="15"/>
    <n v="15"/>
    <n v="2024"/>
    <n v="3"/>
    <d v="2024-03-30T00:00:00"/>
  </r>
  <r>
    <n v="3265"/>
    <s v="Zé Carlos"/>
    <s v="Core"/>
    <d v="2024-03-31T00:00:00"/>
    <s v="No"/>
    <n v="5"/>
    <x v="0"/>
    <s v="No"/>
    <s v="-"/>
    <s v="No"/>
    <n v="0"/>
    <n v="1"/>
    <n v="4"/>
    <n v="2024"/>
    <n v="3"/>
    <d v="2024-03-31T00:00:00"/>
  </r>
  <r>
    <n v="3266"/>
    <s v="Amanda Nogueira"/>
    <s v="Core"/>
    <d v="2024-04-01T00:00:00"/>
    <s v="Yes"/>
    <n v="5"/>
    <x v="0"/>
    <s v="No"/>
    <s v="-"/>
    <s v="No"/>
    <n v="0"/>
    <n v="0"/>
    <n v="5"/>
    <n v="2024"/>
    <n v="4"/>
    <d v="2024-04-01T00:00:00"/>
  </r>
  <r>
    <n v="3267"/>
    <s v="Bruno Cavalheiro"/>
    <s v="Ultimate"/>
    <d v="2024-04-02T00:00:00"/>
    <s v="No"/>
    <n v="15"/>
    <x v="2"/>
    <s v="Yes"/>
    <n v="30"/>
    <s v="Yes"/>
    <n v="20"/>
    <n v="7"/>
    <n v="58"/>
    <n v="2024"/>
    <n v="4"/>
    <d v="2024-04-02T00:00:00"/>
  </r>
  <r>
    <n v="3268"/>
    <s v="Carla Dias"/>
    <s v="Standard"/>
    <d v="2024-04-03T00:00:00"/>
    <s v="Yes"/>
    <n v="10"/>
    <x v="1"/>
    <s v="No"/>
    <s v="-"/>
    <s v="Yes"/>
    <n v="20"/>
    <n v="10"/>
    <n v="20"/>
    <n v="2024"/>
    <n v="4"/>
    <d v="2024-04-03T00:00:00"/>
  </r>
  <r>
    <n v="3269"/>
    <s v="Diego Fontes"/>
    <s v="Core"/>
    <d v="2024-04-04T00:00:00"/>
    <s v="No"/>
    <n v="5"/>
    <x v="2"/>
    <s v="No"/>
    <s v="-"/>
    <s v="No"/>
    <n v="0"/>
    <n v="1"/>
    <n v="4"/>
    <n v="2024"/>
    <n v="4"/>
    <d v="2024-04-04T00:00:00"/>
  </r>
  <r>
    <n v="3270"/>
    <s v="Eunice Lima"/>
    <s v="Ultimate"/>
    <d v="2024-04-05T00:00:00"/>
    <s v="Yes"/>
    <n v="15"/>
    <x v="0"/>
    <s v="Yes"/>
    <n v="30"/>
    <s v="Yes"/>
    <n v="20"/>
    <n v="15"/>
    <n v="50"/>
    <n v="2024"/>
    <n v="4"/>
    <d v="2024-04-05T00:00:00"/>
  </r>
  <r>
    <n v="3271"/>
    <s v="Fábio Martins"/>
    <s v="Standard"/>
    <d v="2024-04-06T00:00:00"/>
    <s v="No"/>
    <n v="10"/>
    <x v="0"/>
    <s v="No"/>
    <s v="-"/>
    <s v="Yes"/>
    <n v="20"/>
    <n v="5"/>
    <n v="25"/>
    <n v="2024"/>
    <n v="4"/>
    <d v="2024-04-06T00:00:00"/>
  </r>
  <r>
    <n v="3272"/>
    <s v="Gisele Araújo"/>
    <s v="Core"/>
    <d v="2024-04-07T00:00:00"/>
    <s v="Yes"/>
    <n v="5"/>
    <x v="1"/>
    <s v="No"/>
    <s v="-"/>
    <s v="No"/>
    <n v="0"/>
    <n v="0"/>
    <n v="5"/>
    <n v="2024"/>
    <n v="4"/>
    <d v="2024-04-07T00:00:00"/>
  </r>
  <r>
    <n v="3273"/>
    <s v="Hélio Castro"/>
    <s v="Ultimate"/>
    <d v="2024-04-08T00:00:00"/>
    <s v="No"/>
    <n v="15"/>
    <x v="2"/>
    <s v="Yes"/>
    <n v="30"/>
    <s v="Yes"/>
    <n v="20"/>
    <n v="20"/>
    <n v="45"/>
    <n v="2024"/>
    <n v="4"/>
    <d v="2024-04-08T00:00:00"/>
  </r>
  <r>
    <n v="3274"/>
    <s v="Ingrid Menezes"/>
    <s v="Standard"/>
    <d v="2024-04-09T00:00:00"/>
    <s v="Yes"/>
    <n v="10"/>
    <x v="2"/>
    <s v="No"/>
    <s v="-"/>
    <s v="Yes"/>
    <n v="20"/>
    <n v="12"/>
    <n v="18"/>
    <n v="2024"/>
    <n v="4"/>
    <d v="2024-04-09T00:00:00"/>
  </r>
  <r>
    <n v="3275"/>
    <s v="Jorge Baptista"/>
    <s v="Core"/>
    <d v="2024-04-10T00:00:00"/>
    <s v="No"/>
    <n v="5"/>
    <x v="0"/>
    <s v="No"/>
    <s v="-"/>
    <s v="No"/>
    <n v="0"/>
    <n v="2"/>
    <n v="3"/>
    <n v="2024"/>
    <n v="4"/>
    <d v="2024-04-10T00:00:00"/>
  </r>
  <r>
    <n v="3276"/>
    <s v="Kléber Oliveira"/>
    <s v="Ultimate"/>
    <d v="2024-04-11T00:00:00"/>
    <s v="Yes"/>
    <n v="15"/>
    <x v="1"/>
    <s v="Yes"/>
    <n v="30"/>
    <s v="Yes"/>
    <n v="20"/>
    <n v="5"/>
    <n v="60"/>
    <n v="2024"/>
    <n v="4"/>
    <d v="2024-04-11T00:00:00"/>
  </r>
  <r>
    <n v="3277"/>
    <s v="Luciana Freitas"/>
    <s v="Standard"/>
    <d v="2024-04-12T00:00:00"/>
    <s v="No"/>
    <n v="10"/>
    <x v="0"/>
    <s v="No"/>
    <s v="-"/>
    <s v="Yes"/>
    <n v="20"/>
    <n v="10"/>
    <n v="20"/>
    <n v="2024"/>
    <n v="4"/>
    <d v="2024-04-12T00:00:00"/>
  </r>
  <r>
    <n v="3278"/>
    <s v="Márcia Eller"/>
    <s v="Core"/>
    <d v="2024-04-13T00:00:00"/>
    <s v="Yes"/>
    <n v="5"/>
    <x v="2"/>
    <s v="No"/>
    <s v="-"/>
    <s v="No"/>
    <n v="0"/>
    <n v="0"/>
    <n v="5"/>
    <n v="2024"/>
    <n v="4"/>
    <d v="2024-04-13T00:00:00"/>
  </r>
  <r>
    <n v="3279"/>
    <s v="Nilo Peçanha"/>
    <s v="Ultimate"/>
    <d v="2024-04-14T00:00:00"/>
    <s v="No"/>
    <n v="15"/>
    <x v="0"/>
    <s v="Yes"/>
    <n v="30"/>
    <s v="Yes"/>
    <n v="20"/>
    <n v="3"/>
    <n v="62"/>
    <n v="2024"/>
    <n v="4"/>
    <d v="2024-04-14T00:00:00"/>
  </r>
  <r>
    <n v="3280"/>
    <s v="Oscar Neves"/>
    <s v="Standard"/>
    <d v="2024-04-15T00:00:00"/>
    <s v="Yes"/>
    <n v="10"/>
    <x v="1"/>
    <s v="No"/>
    <s v="-"/>
    <s v="Yes"/>
    <n v="20"/>
    <n v="15"/>
    <n v="15"/>
    <n v="2024"/>
    <n v="4"/>
    <d v="2024-04-15T00:00:00"/>
  </r>
  <r>
    <n v="3281"/>
    <s v="Patrícia Soares"/>
    <s v="Core"/>
    <d v="2024-04-16T00:00:00"/>
    <s v="No"/>
    <n v="5"/>
    <x v="0"/>
    <s v="No"/>
    <s v="-"/>
    <s v="No"/>
    <n v="0"/>
    <n v="1"/>
    <n v="4"/>
    <n v="2024"/>
    <n v="4"/>
    <d v="2024-04-16T00:00:00"/>
  </r>
  <r>
    <n v="3282"/>
    <s v="Quirino Gonçalves"/>
    <s v="Ultimate"/>
    <d v="2024-04-17T00:00:00"/>
    <s v="Yes"/>
    <n v="15"/>
    <x v="2"/>
    <s v="Yes"/>
    <n v="30"/>
    <s v="Yes"/>
    <n v="20"/>
    <n v="7"/>
    <n v="58"/>
    <n v="2024"/>
    <n v="4"/>
    <d v="2024-04-17T00:00:00"/>
  </r>
  <r>
    <n v="3283"/>
    <s v="Raul Machado"/>
    <s v="Standard"/>
    <d v="2024-04-18T00:00:00"/>
    <s v="No"/>
    <n v="10"/>
    <x v="0"/>
    <s v="No"/>
    <s v="-"/>
    <s v="Yes"/>
    <n v="20"/>
    <n v="10"/>
    <n v="20"/>
    <n v="2024"/>
    <n v="4"/>
    <d v="2024-04-18T00:00:00"/>
  </r>
  <r>
    <n v="3284"/>
    <s v="Sônia Lobo"/>
    <s v="Core"/>
    <d v="2024-04-19T00:00:00"/>
    <s v="Yes"/>
    <n v="5"/>
    <x v="1"/>
    <s v="No"/>
    <s v="-"/>
    <s v="No"/>
    <n v="0"/>
    <n v="0"/>
    <n v="5"/>
    <n v="2024"/>
    <n v="4"/>
    <d v="2024-04-19T00:00:00"/>
  </r>
  <r>
    <n v="3285"/>
    <s v="Tiago Ramos"/>
    <s v="Ultimate"/>
    <d v="2024-04-20T00:00:00"/>
    <s v="No"/>
    <n v="15"/>
    <x v="0"/>
    <s v="Yes"/>
    <n v="30"/>
    <s v="Yes"/>
    <n v="20"/>
    <n v="20"/>
    <n v="45"/>
    <n v="2024"/>
    <n v="4"/>
    <d v="2024-04-20T00:00:00"/>
  </r>
  <r>
    <n v="3286"/>
    <s v="Ugo Pires"/>
    <s v="Standard"/>
    <d v="2024-04-21T00:00:00"/>
    <s v="Yes"/>
    <n v="10"/>
    <x v="2"/>
    <s v="No"/>
    <s v="-"/>
    <s v="Yes"/>
    <n v="20"/>
    <n v="15"/>
    <n v="15"/>
    <n v="2024"/>
    <n v="4"/>
    <d v="2024-04-21T00:00:00"/>
  </r>
  <r>
    <n v="3287"/>
    <s v="Valéria Nobre"/>
    <s v="Core"/>
    <d v="2024-04-22T00:00:00"/>
    <s v="No"/>
    <n v="5"/>
    <x v="0"/>
    <s v="No"/>
    <s v="-"/>
    <s v="No"/>
    <n v="0"/>
    <n v="1"/>
    <n v="4"/>
    <n v="2024"/>
    <n v="4"/>
    <d v="2024-04-22T00:00:00"/>
  </r>
  <r>
    <n v="3288"/>
    <s v="William Siqueira"/>
    <s v="Ultimate"/>
    <d v="2024-04-23T00:00:00"/>
    <s v="Yes"/>
    <n v="15"/>
    <x v="1"/>
    <s v="Yes"/>
    <n v="30"/>
    <s v="Yes"/>
    <n v="20"/>
    <n v="3"/>
    <n v="62"/>
    <n v="2024"/>
    <n v="4"/>
    <d v="2024-04-23T00:00:00"/>
  </r>
  <r>
    <n v="3289"/>
    <s v="Xuxa Meneghel"/>
    <s v="Standard"/>
    <d v="2024-04-24T00:00:00"/>
    <s v="No"/>
    <n v="10"/>
    <x v="0"/>
    <s v="No"/>
    <s v="-"/>
    <s v="Yes"/>
    <n v="20"/>
    <n v="10"/>
    <n v="20"/>
    <n v="2024"/>
    <n v="4"/>
    <d v="2024-04-24T00:00:00"/>
  </r>
  <r>
    <n v="3290"/>
    <s v="Yara Figueiredo"/>
    <s v="Core"/>
    <d v="2024-04-25T00:00:00"/>
    <s v="Yes"/>
    <n v="5"/>
    <x v="2"/>
    <s v="No"/>
    <s v="-"/>
    <s v="No"/>
    <n v="0"/>
    <n v="0"/>
    <n v="5"/>
    <n v="2024"/>
    <n v="4"/>
    <d v="2024-04-25T00:00:00"/>
  </r>
  <r>
    <n v="3291"/>
    <s v="Zacarias Alves"/>
    <s v="Ultimate"/>
    <d v="2024-04-26T00:00:00"/>
    <s v="No"/>
    <n v="15"/>
    <x v="0"/>
    <s v="Yes"/>
    <n v="30"/>
    <s v="Yes"/>
    <n v="20"/>
    <n v="5"/>
    <n v="60"/>
    <n v="2024"/>
    <n v="4"/>
    <d v="2024-04-26T00:00:00"/>
  </r>
  <r>
    <n v="3292"/>
    <s v="Amanda Bynes"/>
    <s v="Standard"/>
    <d v="2024-04-27T00:00:00"/>
    <s v="Yes"/>
    <n v="10"/>
    <x v="1"/>
    <s v="No"/>
    <s v="-"/>
    <s v="Yes"/>
    <n v="20"/>
    <n v="15"/>
    <n v="15"/>
    <n v="2024"/>
    <n v="4"/>
    <d v="2024-04-27T00:00:00"/>
  </r>
  <r>
    <n v="3293"/>
    <s v="Bruno Mars"/>
    <s v="Core"/>
    <d v="2024-04-28T00:00:00"/>
    <s v="No"/>
    <n v="5"/>
    <x v="0"/>
    <s v="No"/>
    <s v="-"/>
    <s v="No"/>
    <n v="0"/>
    <n v="1"/>
    <n v="4"/>
    <n v="2024"/>
    <n v="4"/>
    <d v="2024-04-28T00:00:00"/>
  </r>
  <r>
    <n v="3294"/>
    <s v="Carla Bruni"/>
    <s v="Ultimate"/>
    <d v="2024-04-29T00:00:00"/>
    <s v="Yes"/>
    <n v="15"/>
    <x v="2"/>
    <s v="Yes"/>
    <n v="30"/>
    <s v="Yes"/>
    <n v="20"/>
    <n v="20"/>
    <n v="45"/>
    <n v="2024"/>
    <n v="4"/>
    <d v="2024-04-29T00:00:00"/>
  </r>
  <r>
    <n v="3295"/>
    <s v="Diego Maradona"/>
    <s v="Standard"/>
    <d v="2024-04-30T00:00:00"/>
    <s v="No"/>
    <n v="10"/>
    <x v="0"/>
    <s v="No"/>
    <s v="-"/>
    <s v="Yes"/>
    <n v="20"/>
    <n v="5"/>
    <n v="25"/>
    <n v="2024"/>
    <n v="4"/>
    <d v="2024-04-30T00:00:00"/>
  </r>
  <r>
    <n v="3296"/>
    <s v="Estela Marques"/>
    <s v="Core"/>
    <d v="2024-05-01T00:00:00"/>
    <s v="No"/>
    <n v="5"/>
    <x v="0"/>
    <s v="No"/>
    <s v="-"/>
    <s v="No"/>
    <n v="0"/>
    <n v="0"/>
    <n v="5"/>
    <n v="2024"/>
    <n v="5"/>
    <d v="2024-05-01T00:00:00"/>
  </r>
  <r>
    <n v="3297"/>
    <s v="Fábio Nobre"/>
    <s v="Ultimate"/>
    <d v="2024-05-02T00:00:00"/>
    <s v="Yes"/>
    <n v="15"/>
    <x v="2"/>
    <s v="Yes"/>
    <n v="30"/>
    <s v="Yes"/>
    <n v="20"/>
    <n v="7"/>
    <n v="58"/>
    <n v="2024"/>
    <n v="5"/>
    <d v="2024-05-02T00:00:00"/>
  </r>
  <r>
    <n v="3298"/>
    <s v="Gabriel Oliveira"/>
    <s v="Standard"/>
    <d v="2024-05-03T00:00:00"/>
    <s v="No"/>
    <n v="10"/>
    <x v="1"/>
    <s v="No"/>
    <s v="-"/>
    <s v="Yes"/>
    <n v="20"/>
    <n v="10"/>
    <n v="20"/>
    <n v="2024"/>
    <n v="5"/>
    <d v="2024-05-03T00:00:00"/>
  </r>
  <r>
    <n v="3299"/>
    <s v="Helena Santos"/>
    <s v="Core"/>
    <d v="2024-05-04T00:00:00"/>
    <s v="Yes"/>
    <n v="5"/>
    <x v="2"/>
    <s v="No"/>
    <s v="-"/>
    <s v="No"/>
    <n v="0"/>
    <n v="1"/>
    <n v="4"/>
    <n v="2024"/>
    <n v="5"/>
    <d v="2024-05-04T00:00:00"/>
  </r>
  <r>
    <n v="3300"/>
    <s v="Ivan Carvalho"/>
    <s v="Ultimate"/>
    <d v="2024-05-05T00:00:00"/>
    <s v="No"/>
    <n v="15"/>
    <x v="0"/>
    <s v="Yes"/>
    <n v="30"/>
    <s v="Yes"/>
    <n v="20"/>
    <n v="15"/>
    <n v="50"/>
    <n v="2024"/>
    <n v="5"/>
    <d v="2024-05-05T00:00:00"/>
  </r>
  <r>
    <n v="3301"/>
    <s v="Júlia Ferreira"/>
    <s v="Standard"/>
    <d v="2024-05-06T00:00:00"/>
    <s v="Yes"/>
    <n v="10"/>
    <x v="0"/>
    <s v="No"/>
    <s v="-"/>
    <s v="Yes"/>
    <n v="20"/>
    <n v="5"/>
    <n v="25"/>
    <n v="2024"/>
    <n v="5"/>
    <d v="2024-05-06T00:00:00"/>
  </r>
  <r>
    <n v="3302"/>
    <s v="Karla Alves"/>
    <s v="Core"/>
    <d v="2024-05-07T00:00:00"/>
    <s v="No"/>
    <n v="5"/>
    <x v="1"/>
    <s v="No"/>
    <s v="-"/>
    <s v="No"/>
    <n v="0"/>
    <n v="0"/>
    <n v="5"/>
    <n v="2024"/>
    <n v="5"/>
    <d v="2024-05-07T00:00:00"/>
  </r>
  <r>
    <n v="3303"/>
    <s v="Lucas Mendes"/>
    <s v="Ultimate"/>
    <d v="2024-05-08T00:00:00"/>
    <s v="Yes"/>
    <n v="15"/>
    <x v="2"/>
    <s v="Yes"/>
    <n v="30"/>
    <s v="Yes"/>
    <n v="20"/>
    <n v="20"/>
    <n v="45"/>
    <n v="2024"/>
    <n v="5"/>
    <d v="2024-05-08T00:00:00"/>
  </r>
  <r>
    <n v="3304"/>
    <s v="Mônica Gomes"/>
    <s v="Standard"/>
    <d v="2024-05-09T00:00:00"/>
    <s v="No"/>
    <n v="10"/>
    <x v="2"/>
    <s v="No"/>
    <s v="-"/>
    <s v="Yes"/>
    <n v="20"/>
    <n v="12"/>
    <n v="18"/>
    <n v="2024"/>
    <n v="5"/>
    <d v="2024-05-09T00:00:00"/>
  </r>
  <r>
    <n v="3305"/>
    <s v="Norberto Queiroz"/>
    <s v="Core"/>
    <d v="2024-05-10T00:00:00"/>
    <s v="Yes"/>
    <n v="5"/>
    <x v="0"/>
    <s v="No"/>
    <s v="-"/>
    <s v="No"/>
    <n v="0"/>
    <n v="2"/>
    <n v="3"/>
    <n v="2024"/>
    <n v="5"/>
    <d v="2024-05-10T00:00:00"/>
  </r>
  <r>
    <n v="3306"/>
    <s v="Otávio Barros"/>
    <s v="Ultimate"/>
    <d v="2024-05-11T00:00:00"/>
    <s v="No"/>
    <n v="15"/>
    <x v="1"/>
    <s v="Yes"/>
    <n v="30"/>
    <s v="Yes"/>
    <n v="20"/>
    <n v="5"/>
    <n v="60"/>
    <n v="2024"/>
    <n v="5"/>
    <d v="2024-05-11T00:00:00"/>
  </r>
  <r>
    <n v="3307"/>
    <s v="Paula Vieira"/>
    <s v="Standard"/>
    <d v="2024-05-12T00:00:00"/>
    <s v="Yes"/>
    <n v="10"/>
    <x v="0"/>
    <s v="No"/>
    <s v="-"/>
    <s v="Yes"/>
    <n v="20"/>
    <n v="10"/>
    <n v="20"/>
    <n v="2024"/>
    <n v="5"/>
    <d v="2024-05-12T00:00:00"/>
  </r>
  <r>
    <n v="3308"/>
    <s v="Quentin Ramos"/>
    <s v="Core"/>
    <d v="2024-05-13T00:00:00"/>
    <s v="No"/>
    <n v="5"/>
    <x v="2"/>
    <s v="No"/>
    <s v="-"/>
    <s v="No"/>
    <n v="0"/>
    <n v="0"/>
    <n v="5"/>
    <n v="2024"/>
    <n v="5"/>
    <d v="2024-05-13T00:00:00"/>
  </r>
  <r>
    <n v="3309"/>
    <s v="Raquel Novaes"/>
    <s v="Ultimate"/>
    <d v="2024-05-14T00:00:00"/>
    <s v="Yes"/>
    <n v="15"/>
    <x v="0"/>
    <s v="Yes"/>
    <n v="30"/>
    <s v="Yes"/>
    <n v="20"/>
    <n v="3"/>
    <n v="62"/>
    <n v="2024"/>
    <n v="5"/>
    <d v="2024-05-14T00:00:00"/>
  </r>
  <r>
    <n v="3310"/>
    <s v="Samantha Lopes"/>
    <s v="Standard"/>
    <d v="2024-05-15T00:00:00"/>
    <s v="No"/>
    <n v="10"/>
    <x v="1"/>
    <s v="No"/>
    <s v="-"/>
    <s v="Yes"/>
    <n v="20"/>
    <n v="15"/>
    <n v="15"/>
    <n v="2024"/>
    <n v="5"/>
    <d v="2024-05-15T00:00:00"/>
  </r>
  <r>
    <n v="3311"/>
    <s v="Tiago Martins"/>
    <s v="Core"/>
    <d v="2024-05-16T00:00:00"/>
    <s v="Yes"/>
    <n v="5"/>
    <x v="0"/>
    <s v="No"/>
    <s v="-"/>
    <s v="No"/>
    <n v="0"/>
    <n v="1"/>
    <n v="4"/>
    <n v="2024"/>
    <n v="5"/>
    <d v="2024-05-16T00:00:00"/>
  </r>
  <r>
    <n v="3312"/>
    <s v="Ulysses Guimarães"/>
    <s v="Ultimate"/>
    <d v="2024-05-17T00:00:00"/>
    <s v="No"/>
    <n v="15"/>
    <x v="2"/>
    <s v="Yes"/>
    <n v="30"/>
    <s v="Yes"/>
    <n v="20"/>
    <n v="7"/>
    <n v="58"/>
    <n v="2024"/>
    <n v="5"/>
    <d v="2024-05-17T00:00:00"/>
  </r>
  <r>
    <n v="3313"/>
    <s v="Vanessa Silva"/>
    <s v="Standard"/>
    <d v="2024-05-18T00:00:00"/>
    <s v="Yes"/>
    <n v="10"/>
    <x v="0"/>
    <s v="No"/>
    <s v="-"/>
    <s v="Yes"/>
    <n v="20"/>
    <n v="10"/>
    <n v="20"/>
    <n v="2024"/>
    <n v="5"/>
    <d v="2024-05-18T00:00:00"/>
  </r>
  <r>
    <n v="3314"/>
    <s v="William Carneiro"/>
    <s v="Core"/>
    <d v="2024-05-19T00:00:00"/>
    <s v="No"/>
    <n v="5"/>
    <x v="1"/>
    <s v="No"/>
    <s v="-"/>
    <s v="No"/>
    <n v="0"/>
    <n v="0"/>
    <n v="5"/>
    <n v="2024"/>
    <n v="5"/>
    <d v="2024-05-19T00:00:00"/>
  </r>
  <r>
    <n v="3315"/>
    <s v="Ximena Rocha"/>
    <s v="Ultimate"/>
    <d v="2024-05-20T00:00:00"/>
    <s v="Yes"/>
    <n v="15"/>
    <x v="0"/>
    <s v="Yes"/>
    <n v="30"/>
    <s v="Yes"/>
    <n v="20"/>
    <n v="20"/>
    <n v="45"/>
    <n v="2024"/>
    <n v="5"/>
    <d v="2024-05-20T00:00:00"/>
  </r>
  <r>
    <n v="3316"/>
    <s v="Yasmin Figueiredo"/>
    <s v="Standard"/>
    <d v="2024-05-21T00:00:00"/>
    <s v="No"/>
    <n v="10"/>
    <x v="2"/>
    <s v="No"/>
    <s v="-"/>
    <s v="Yes"/>
    <n v="20"/>
    <n v="15"/>
    <n v="15"/>
    <n v="2024"/>
    <n v="5"/>
    <d v="2024-05-21T00:00:00"/>
  </r>
  <r>
    <n v="3317"/>
    <s v="Zara Cunha"/>
    <s v="Core"/>
    <d v="2024-05-22T00:00:00"/>
    <s v="Yes"/>
    <n v="5"/>
    <x v="0"/>
    <s v="No"/>
    <s v="-"/>
    <s v="No"/>
    <n v="0"/>
    <n v="1"/>
    <n v="4"/>
    <n v="2024"/>
    <n v="5"/>
    <d v="2024-05-22T00:00:00"/>
  </r>
  <r>
    <n v="3318"/>
    <s v="Alan Teixeira"/>
    <s v="Ultimate"/>
    <d v="2024-05-23T00:00:00"/>
    <s v="No"/>
    <n v="15"/>
    <x v="1"/>
    <s v="Yes"/>
    <n v="30"/>
    <s v="Yes"/>
    <n v="20"/>
    <n v="3"/>
    <n v="62"/>
    <n v="2024"/>
    <n v="5"/>
    <d v="2024-05-23T00:00:00"/>
  </r>
  <r>
    <n v="3319"/>
    <s v="Bárbara Oliveira"/>
    <s v="Standard"/>
    <d v="2024-05-24T00:00:00"/>
    <s v="Yes"/>
    <n v="10"/>
    <x v="0"/>
    <s v="No"/>
    <s v="-"/>
    <s v="Yes"/>
    <n v="20"/>
    <n v="10"/>
    <n v="20"/>
    <n v="2024"/>
    <n v="5"/>
    <d v="2024-05-24T00:00:00"/>
  </r>
  <r>
    <n v="3320"/>
    <s v="Carlos Junqueira"/>
    <s v="Core"/>
    <d v="2024-05-25T00:00:00"/>
    <s v="No"/>
    <n v="5"/>
    <x v="2"/>
    <s v="No"/>
    <s v="-"/>
    <s v="No"/>
    <n v="0"/>
    <n v="0"/>
    <n v="5"/>
    <n v="2024"/>
    <n v="5"/>
    <d v="2024-05-25T00:00:00"/>
  </r>
  <r>
    <n v="3321"/>
    <s v="Daniela Moura"/>
    <s v="Ultimate"/>
    <d v="2024-05-26T00:00:00"/>
    <s v="Yes"/>
    <n v="15"/>
    <x v="0"/>
    <s v="Yes"/>
    <n v="30"/>
    <s v="Yes"/>
    <n v="20"/>
    <n v="5"/>
    <n v="60"/>
    <n v="2024"/>
    <n v="5"/>
    <d v="2024-05-26T00:00:00"/>
  </r>
  <r>
    <n v="3322"/>
    <s v="Eduardo Lima"/>
    <s v="Standard"/>
    <d v="2024-05-27T00:00:00"/>
    <s v="No"/>
    <n v="10"/>
    <x v="1"/>
    <s v="No"/>
    <s v="-"/>
    <s v="Yes"/>
    <n v="20"/>
    <n v="15"/>
    <n v="15"/>
    <n v="2024"/>
    <n v="5"/>
    <d v="2024-05-27T00:00:00"/>
  </r>
  <r>
    <n v="3323"/>
    <s v="Fabiana Araújo"/>
    <s v="Core"/>
    <d v="2024-05-28T00:00:00"/>
    <s v="Yes"/>
    <n v="5"/>
    <x v="0"/>
    <s v="No"/>
    <s v="-"/>
    <s v="No"/>
    <n v="0"/>
    <n v="1"/>
    <n v="4"/>
    <n v="2024"/>
    <n v="5"/>
    <d v="2024-05-28T00:00:00"/>
  </r>
  <r>
    <n v="3324"/>
    <s v="Geraldo Ribeiro"/>
    <s v="Ultimate"/>
    <d v="2024-05-29T00:00:00"/>
    <s v="No"/>
    <n v="15"/>
    <x v="2"/>
    <s v="Yes"/>
    <n v="30"/>
    <s v="Yes"/>
    <n v="20"/>
    <n v="20"/>
    <n v="45"/>
    <n v="2024"/>
    <n v="5"/>
    <d v="2024-05-29T00:00:00"/>
  </r>
  <r>
    <n v="3325"/>
    <s v="Héctor Vargas"/>
    <s v="Standard"/>
    <d v="2024-05-30T00:00:00"/>
    <s v="Yes"/>
    <n v="10"/>
    <x v="2"/>
    <s v="No"/>
    <s v="-"/>
    <s v="Yes"/>
    <n v="20"/>
    <n v="15"/>
    <n v="15"/>
    <n v="2024"/>
    <n v="5"/>
    <d v="2024-05-30T00:00:00"/>
  </r>
  <r>
    <n v="3326"/>
    <s v="Isabela Fonseca"/>
    <s v="Core"/>
    <d v="2024-05-31T00:00:00"/>
    <s v="No"/>
    <n v="5"/>
    <x v="1"/>
    <s v="No"/>
    <s v="-"/>
    <s v="No"/>
    <n v="0"/>
    <n v="0"/>
    <n v="5"/>
    <n v="2024"/>
    <n v="5"/>
    <d v="2024-05-31T00:00:00"/>
  </r>
  <r>
    <n v="3327"/>
    <s v="João Pedro Almeida"/>
    <s v="Ultimate"/>
    <d v="2024-06-01T00:00:00"/>
    <s v="Yes"/>
    <n v="15"/>
    <x v="0"/>
    <s v="Yes"/>
    <n v="30"/>
    <s v="Yes"/>
    <n v="20"/>
    <n v="7"/>
    <n v="58"/>
    <n v="2024"/>
    <n v="6"/>
    <d v="2024-06-01T00:00:00"/>
  </r>
  <r>
    <n v="3328"/>
    <s v="Klara Costa"/>
    <s v="Standard"/>
    <d v="2024-06-02T00:00:00"/>
    <s v="No"/>
    <n v="10"/>
    <x v="1"/>
    <s v="No"/>
    <s v="-"/>
    <s v="Yes"/>
    <n v="20"/>
    <n v="10"/>
    <n v="20"/>
    <n v="2024"/>
    <n v="6"/>
    <d v="2024-06-02T00:00:00"/>
  </r>
  <r>
    <n v="3329"/>
    <s v="Luciana Mendes"/>
    <s v="Core"/>
    <d v="2024-06-03T00:00:00"/>
    <s v="Yes"/>
    <n v="5"/>
    <x v="2"/>
    <s v="No"/>
    <s v="-"/>
    <s v="No"/>
    <n v="0"/>
    <n v="1"/>
    <n v="4"/>
    <n v="2024"/>
    <n v="6"/>
    <d v="2024-06-03T00:00:00"/>
  </r>
  <r>
    <n v="3330"/>
    <s v="Marcelo Gouveia"/>
    <s v="Ultimate"/>
    <d v="2024-06-04T00:00:00"/>
    <s v="No"/>
    <n v="15"/>
    <x v="0"/>
    <s v="Yes"/>
    <n v="30"/>
    <s v="Yes"/>
    <n v="20"/>
    <n v="15"/>
    <n v="50"/>
    <n v="2024"/>
    <n v="6"/>
    <d v="2024-06-04T00:00:00"/>
  </r>
  <r>
    <n v="3331"/>
    <s v="Nívea Borges"/>
    <s v="Standard"/>
    <d v="2024-06-05T00:00:00"/>
    <s v="Yes"/>
    <n v="10"/>
    <x v="0"/>
    <s v="No"/>
    <s v="-"/>
    <s v="Yes"/>
    <n v="20"/>
    <n v="5"/>
    <n v="25"/>
    <n v="2024"/>
    <n v="6"/>
    <d v="2024-06-05T00:00:00"/>
  </r>
  <r>
    <n v="3332"/>
    <s v="Oscar Nogueira"/>
    <s v="Core"/>
    <d v="2024-06-06T00:00:00"/>
    <s v="No"/>
    <n v="5"/>
    <x v="1"/>
    <s v="No"/>
    <s v="-"/>
    <s v="No"/>
    <n v="0"/>
    <n v="0"/>
    <n v="5"/>
    <n v="2024"/>
    <n v="6"/>
    <d v="2024-06-06T00:00:00"/>
  </r>
  <r>
    <n v="3333"/>
    <s v="Patrícia Alves"/>
    <s v="Ultimate"/>
    <d v="2024-06-07T00:00:00"/>
    <s v="Yes"/>
    <n v="15"/>
    <x v="2"/>
    <s v="Yes"/>
    <n v="30"/>
    <s v="Yes"/>
    <n v="20"/>
    <n v="20"/>
    <n v="45"/>
    <n v="2024"/>
    <n v="6"/>
    <d v="2024-06-07T00:00:00"/>
  </r>
  <r>
    <n v="3334"/>
    <s v="Rafaela Silva"/>
    <s v="Standard"/>
    <d v="2024-06-08T00:00:00"/>
    <s v="No"/>
    <n v="10"/>
    <x v="2"/>
    <s v="No"/>
    <s v="-"/>
    <s v="Yes"/>
    <n v="20"/>
    <n v="12"/>
    <n v="18"/>
    <n v="2024"/>
    <n v="6"/>
    <d v="2024-06-08T00:00:00"/>
  </r>
  <r>
    <n v="3335"/>
    <s v="Samantha Moraes"/>
    <s v="Core"/>
    <d v="2024-06-09T00:00:00"/>
    <s v="Yes"/>
    <n v="5"/>
    <x v="0"/>
    <s v="No"/>
    <s v="-"/>
    <s v="No"/>
    <n v="0"/>
    <n v="2"/>
    <n v="3"/>
    <n v="2024"/>
    <n v="6"/>
    <d v="2024-06-09T00:00:00"/>
  </r>
  <r>
    <n v="3336"/>
    <s v="Tatiana Rocha"/>
    <s v="Core"/>
    <d v="2024-06-10T00:00:00"/>
    <s v="Yes"/>
    <n v="5"/>
    <x v="0"/>
    <s v="No"/>
    <s v="-"/>
    <s v="No"/>
    <n v="0"/>
    <n v="0"/>
    <n v="5"/>
    <n v="2024"/>
    <n v="6"/>
    <d v="2024-06-10T00:00:00"/>
  </r>
  <r>
    <n v="3337"/>
    <s v="Ulisses Tavares"/>
    <s v="Ultimate"/>
    <d v="2024-06-11T00:00:00"/>
    <s v="No"/>
    <n v="15"/>
    <x v="2"/>
    <s v="Yes"/>
    <n v="30"/>
    <s v="Yes"/>
    <n v="20"/>
    <n v="7"/>
    <n v="58"/>
    <n v="2024"/>
    <n v="6"/>
    <d v="2024-06-11T00:00:00"/>
  </r>
  <r>
    <n v="3338"/>
    <s v="Víctor Lemos"/>
    <s v="Standard"/>
    <d v="2024-06-12T00:00:00"/>
    <s v="Yes"/>
    <n v="10"/>
    <x v="1"/>
    <s v="No"/>
    <s v="-"/>
    <s v="Yes"/>
    <n v="20"/>
    <n v="10"/>
    <n v="20"/>
    <n v="2024"/>
    <n v="6"/>
    <d v="2024-06-12T00:00:00"/>
  </r>
  <r>
    <n v="3339"/>
    <s v="Wilma Barros"/>
    <s v="Core"/>
    <d v="2024-06-13T00:00:00"/>
    <s v="No"/>
    <n v="5"/>
    <x v="2"/>
    <s v="No"/>
    <s v="-"/>
    <s v="No"/>
    <n v="0"/>
    <n v="1"/>
    <n v="4"/>
    <n v="2024"/>
    <n v="6"/>
    <d v="2024-06-13T00:00:00"/>
  </r>
  <r>
    <n v="3340"/>
    <s v="Xavier Nascimento"/>
    <s v="Ultimate"/>
    <d v="2024-06-14T00:00:00"/>
    <s v="Yes"/>
    <n v="15"/>
    <x v="0"/>
    <s v="Yes"/>
    <n v="30"/>
    <s v="Yes"/>
    <n v="20"/>
    <n v="15"/>
    <n v="50"/>
    <n v="2024"/>
    <n v="6"/>
    <d v="2024-06-14T00:00:00"/>
  </r>
  <r>
    <n v="3341"/>
    <s v="Yago Pereira"/>
    <s v="Standard"/>
    <d v="2024-06-15T00:00:00"/>
    <s v="No"/>
    <n v="10"/>
    <x v="0"/>
    <s v="No"/>
    <s v="-"/>
    <s v="Yes"/>
    <n v="20"/>
    <n v="5"/>
    <n v="25"/>
    <n v="2024"/>
    <n v="6"/>
    <d v="2024-06-15T00:00:00"/>
  </r>
  <r>
    <n v="3342"/>
    <s v="Zilda Ferreira"/>
    <s v="Core"/>
    <d v="2024-06-16T00:00:00"/>
    <s v="Yes"/>
    <n v="5"/>
    <x v="1"/>
    <s v="No"/>
    <s v="-"/>
    <s v="No"/>
    <n v="0"/>
    <n v="0"/>
    <n v="5"/>
    <n v="2024"/>
    <n v="6"/>
    <d v="2024-06-16T00:00:00"/>
  </r>
  <r>
    <n v="3343"/>
    <s v="Amanda Lopes"/>
    <s v="Ultimate"/>
    <d v="2024-06-17T00:00:00"/>
    <s v="No"/>
    <n v="15"/>
    <x v="2"/>
    <s v="Yes"/>
    <n v="30"/>
    <s v="Yes"/>
    <n v="20"/>
    <n v="20"/>
    <n v="45"/>
    <n v="2024"/>
    <n v="6"/>
    <d v="2024-06-17T00:00:00"/>
  </r>
  <r>
    <n v="3344"/>
    <s v="Bruno Miranda"/>
    <s v="Standard"/>
    <d v="2024-06-18T00:00:00"/>
    <s v="Yes"/>
    <n v="10"/>
    <x v="2"/>
    <s v="No"/>
    <s v="-"/>
    <s v="Yes"/>
    <n v="20"/>
    <n v="12"/>
    <n v="18"/>
    <n v="2024"/>
    <n v="6"/>
    <d v="2024-06-18T00:00:00"/>
  </r>
  <r>
    <n v="3345"/>
    <s v="Célia Torres"/>
    <s v="Core"/>
    <d v="2024-06-19T00:00:00"/>
    <s v="No"/>
    <n v="5"/>
    <x v="0"/>
    <s v="No"/>
    <s v="-"/>
    <s v="No"/>
    <n v="0"/>
    <n v="2"/>
    <n v="3"/>
    <n v="2024"/>
    <n v="6"/>
    <d v="2024-06-19T00:00:00"/>
  </r>
  <r>
    <n v="3346"/>
    <s v="Diogo Souza"/>
    <s v="Ultimate"/>
    <d v="2024-06-20T00:00:00"/>
    <s v="Yes"/>
    <n v="15"/>
    <x v="1"/>
    <s v="Yes"/>
    <n v="30"/>
    <s v="Yes"/>
    <n v="20"/>
    <n v="5"/>
    <n v="60"/>
    <n v="2024"/>
    <n v="6"/>
    <d v="2024-06-20T00:00:00"/>
  </r>
  <r>
    <n v="3347"/>
    <s v="Elisa Castro"/>
    <s v="Standard"/>
    <d v="2024-06-21T00:00:00"/>
    <s v="No"/>
    <n v="10"/>
    <x v="0"/>
    <s v="No"/>
    <s v="-"/>
    <s v="Yes"/>
    <n v="20"/>
    <n v="10"/>
    <n v="20"/>
    <n v="2024"/>
    <n v="6"/>
    <d v="2024-06-21T00:00:00"/>
  </r>
  <r>
    <n v="3348"/>
    <s v="Fátima Lima"/>
    <s v="Core"/>
    <d v="2024-06-22T00:00:00"/>
    <s v="Yes"/>
    <n v="5"/>
    <x v="2"/>
    <s v="No"/>
    <s v="-"/>
    <s v="No"/>
    <n v="0"/>
    <n v="0"/>
    <n v="5"/>
    <n v="2024"/>
    <n v="6"/>
    <d v="2024-06-22T00:00:00"/>
  </r>
  <r>
    <n v="3349"/>
    <s v="Geraldo Ribeiro"/>
    <s v="Ultimate"/>
    <d v="2024-06-23T00:00:00"/>
    <s v="No"/>
    <n v="15"/>
    <x v="0"/>
    <s v="Yes"/>
    <n v="30"/>
    <s v="Yes"/>
    <n v="20"/>
    <n v="3"/>
    <n v="62"/>
    <n v="2024"/>
    <n v="6"/>
    <d v="2024-06-23T00:00:00"/>
  </r>
  <r>
    <n v="3350"/>
    <s v="Hélio Martins"/>
    <s v="Standard"/>
    <d v="2024-06-24T00:00:00"/>
    <s v="Yes"/>
    <n v="10"/>
    <x v="1"/>
    <s v="No"/>
    <s v="-"/>
    <s v="Yes"/>
    <n v="20"/>
    <n v="15"/>
    <n v="15"/>
    <n v="2024"/>
    <n v="6"/>
    <d v="2024-06-24T00:00:00"/>
  </r>
  <r>
    <n v="3351"/>
    <s v="Íris Santos"/>
    <s v="Core"/>
    <d v="2024-06-25T00:00:00"/>
    <s v="No"/>
    <n v="5"/>
    <x v="0"/>
    <s v="No"/>
    <s v="-"/>
    <s v="No"/>
    <n v="0"/>
    <n v="1"/>
    <n v="4"/>
    <n v="2024"/>
    <n v="6"/>
    <d v="2024-06-25T00:00:00"/>
  </r>
  <r>
    <n v="3352"/>
    <s v="João Marcelo"/>
    <s v="Ultimate"/>
    <d v="2024-06-26T00:00:00"/>
    <s v="Yes"/>
    <n v="15"/>
    <x v="2"/>
    <s v="Yes"/>
    <n v="30"/>
    <s v="Yes"/>
    <n v="20"/>
    <n v="7"/>
    <n v="58"/>
    <n v="2024"/>
    <n v="6"/>
    <d v="2024-06-26T00:00:00"/>
  </r>
  <r>
    <n v="3353"/>
    <s v="Larissa Gomes"/>
    <s v="Standard"/>
    <d v="2024-06-27T00:00:00"/>
    <s v="No"/>
    <n v="10"/>
    <x v="0"/>
    <s v="No"/>
    <s v="-"/>
    <s v="Yes"/>
    <n v="20"/>
    <n v="10"/>
    <n v="20"/>
    <n v="2024"/>
    <n v="6"/>
    <d v="2024-06-27T00:00:00"/>
  </r>
  <r>
    <n v="3354"/>
    <s v="Márcio Silva"/>
    <s v="Core"/>
    <d v="2024-06-28T00:00:00"/>
    <s v="Yes"/>
    <n v="5"/>
    <x v="1"/>
    <s v="No"/>
    <s v="-"/>
    <s v="No"/>
    <n v="0"/>
    <n v="0"/>
    <n v="5"/>
    <n v="2024"/>
    <n v="6"/>
    <d v="2024-06-28T00:00:00"/>
  </r>
  <r>
    <n v="3355"/>
    <s v="Nadia Costa"/>
    <s v="Ultimate"/>
    <d v="2024-06-29T00:00:00"/>
    <s v="No"/>
    <n v="15"/>
    <x v="0"/>
    <s v="Yes"/>
    <n v="30"/>
    <s v="Yes"/>
    <n v="20"/>
    <n v="20"/>
    <n v="45"/>
    <n v="2024"/>
    <n v="6"/>
    <d v="2024-06-29T00:00:00"/>
  </r>
  <r>
    <n v="3356"/>
    <s v="Oscar Almeida"/>
    <s v="Standard"/>
    <d v="2024-06-30T00:00:00"/>
    <s v="Yes"/>
    <n v="10"/>
    <x v="2"/>
    <s v="No"/>
    <s v="-"/>
    <s v="Yes"/>
    <n v="20"/>
    <n v="15"/>
    <n v="15"/>
    <n v="2024"/>
    <n v="6"/>
    <d v="2024-06-30T00:00:00"/>
  </r>
  <r>
    <n v="3357"/>
    <s v="Patricia Soares"/>
    <s v="Core"/>
    <d v="2024-07-01T00:00:00"/>
    <s v="No"/>
    <n v="5"/>
    <x v="0"/>
    <s v="No"/>
    <s v="-"/>
    <s v="No"/>
    <n v="0"/>
    <n v="1"/>
    <n v="4"/>
    <n v="2024"/>
    <n v="7"/>
    <d v="2024-07-01T00:00:00"/>
  </r>
  <r>
    <n v="3358"/>
    <s v="Quênia Barros"/>
    <s v="Ultimate"/>
    <d v="2024-07-02T00:00:00"/>
    <s v="Yes"/>
    <n v="15"/>
    <x v="1"/>
    <s v="Yes"/>
    <n v="30"/>
    <s v="Yes"/>
    <n v="20"/>
    <n v="3"/>
    <n v="62"/>
    <n v="2024"/>
    <n v="7"/>
    <d v="2024-07-02T00:00:00"/>
  </r>
  <r>
    <n v="3359"/>
    <s v="Rafael Torres"/>
    <s v="Standard"/>
    <d v="2024-07-03T00:00:00"/>
    <s v="No"/>
    <n v="10"/>
    <x v="0"/>
    <s v="No"/>
    <s v="-"/>
    <s v="Yes"/>
    <n v="20"/>
    <n v="10"/>
    <n v="20"/>
    <n v="2024"/>
    <n v="7"/>
    <d v="2024-07-03T00:00:00"/>
  </r>
  <r>
    <n v="3360"/>
    <s v="Silvia Nascimento"/>
    <s v="Core"/>
    <d v="2024-07-04T00:00:00"/>
    <s v="Yes"/>
    <n v="5"/>
    <x v="2"/>
    <s v="No"/>
    <s v="-"/>
    <s v="No"/>
    <n v="0"/>
    <n v="0"/>
    <n v="5"/>
    <n v="2024"/>
    <n v="7"/>
    <d v="2024-07-04T00:00:00"/>
  </r>
  <r>
    <n v="3361"/>
    <s v="Tiago Mendes"/>
    <s v="Ultimate"/>
    <d v="2024-07-05T00:00:00"/>
    <s v="No"/>
    <n v="15"/>
    <x v="0"/>
    <s v="Yes"/>
    <n v="30"/>
    <s v="Yes"/>
    <n v="20"/>
    <n v="15"/>
    <n v="50"/>
    <n v="2024"/>
    <n v="7"/>
    <d v="2024-07-05T00:00:00"/>
  </r>
  <r>
    <n v="3362"/>
    <s v="Ursula Silva"/>
    <s v="Standard"/>
    <d v="2024-07-06T00:00:00"/>
    <s v="Yes"/>
    <n v="10"/>
    <x v="1"/>
    <s v="No"/>
    <s v="-"/>
    <s v="Yes"/>
    <n v="20"/>
    <n v="15"/>
    <n v="15"/>
    <n v="2024"/>
    <n v="7"/>
    <d v="2024-07-06T00:00:00"/>
  </r>
  <r>
    <n v="3363"/>
    <s v="Vanessa Moraes"/>
    <s v="Core"/>
    <d v="2024-07-07T00:00:00"/>
    <s v="No"/>
    <n v="5"/>
    <x v="0"/>
    <s v="No"/>
    <s v="-"/>
    <s v="No"/>
    <n v="0"/>
    <n v="1"/>
    <n v="4"/>
    <n v="2024"/>
    <n v="7"/>
    <d v="2024-07-07T00:00:00"/>
  </r>
  <r>
    <n v="3364"/>
    <s v="Waldir Junior"/>
    <s v="Ultimate"/>
    <d v="2024-07-08T00:00:00"/>
    <s v="Yes"/>
    <n v="15"/>
    <x v="2"/>
    <s v="Yes"/>
    <n v="30"/>
    <s v="Yes"/>
    <n v="20"/>
    <n v="7"/>
    <n v="58"/>
    <n v="2024"/>
    <n v="7"/>
    <d v="2024-07-08T00:00:00"/>
  </r>
  <r>
    <n v="3365"/>
    <s v="Xavier Lopes"/>
    <s v="Standard"/>
    <d v="2024-07-09T00:00:00"/>
    <s v="No"/>
    <n v="10"/>
    <x v="0"/>
    <s v="No"/>
    <s v="-"/>
    <s v="Yes"/>
    <n v="20"/>
    <n v="10"/>
    <n v="20"/>
    <n v="2024"/>
    <n v="7"/>
    <d v="2024-07-09T00:00:00"/>
  </r>
  <r>
    <n v="3366"/>
    <s v="Yolanda Freitas"/>
    <s v="Core"/>
    <d v="2024-07-10T00:00:00"/>
    <s v="Yes"/>
    <n v="5"/>
    <x v="0"/>
    <s v="No"/>
    <s v="-"/>
    <s v="No"/>
    <n v="0"/>
    <n v="0"/>
    <n v="5"/>
    <n v="2024"/>
    <n v="7"/>
    <d v="2024-07-10T00:00:00"/>
  </r>
  <r>
    <n v="3367"/>
    <s v="Zacarias Nunes"/>
    <s v="Ultimate"/>
    <d v="2024-07-11T00:00:00"/>
    <s v="No"/>
    <n v="15"/>
    <x v="2"/>
    <s v="Yes"/>
    <n v="30"/>
    <s v="Yes"/>
    <n v="20"/>
    <n v="7"/>
    <n v="58"/>
    <n v="2024"/>
    <n v="7"/>
    <d v="2024-07-11T00:00:00"/>
  </r>
  <r>
    <n v="3368"/>
    <s v="Ana Clara Barreto"/>
    <s v="Standard"/>
    <d v="2024-07-12T00:00:00"/>
    <s v="Yes"/>
    <n v="10"/>
    <x v="1"/>
    <s v="No"/>
    <s v="-"/>
    <s v="Yes"/>
    <n v="20"/>
    <n v="10"/>
    <n v="20"/>
    <n v="2024"/>
    <n v="7"/>
    <d v="2024-07-12T00:00:00"/>
  </r>
  <r>
    <n v="3369"/>
    <s v="Bruno Henrique"/>
    <s v="Core"/>
    <d v="2024-07-13T00:00:00"/>
    <s v="No"/>
    <n v="5"/>
    <x v="2"/>
    <s v="No"/>
    <s v="-"/>
    <s v="No"/>
    <n v="0"/>
    <n v="1"/>
    <n v="4"/>
    <n v="2024"/>
    <n v="7"/>
    <d v="2024-07-13T00:00:00"/>
  </r>
  <r>
    <n v="3370"/>
    <s v="Carlos Eduardo"/>
    <s v="Ultimate"/>
    <d v="2024-07-14T00:00:00"/>
    <s v="Yes"/>
    <n v="15"/>
    <x v="0"/>
    <s v="Yes"/>
    <n v="30"/>
    <s v="Yes"/>
    <n v="20"/>
    <n v="15"/>
    <n v="50"/>
    <n v="2024"/>
    <n v="7"/>
    <d v="2024-07-14T00:00:00"/>
  </r>
  <r>
    <n v="3371"/>
    <s v="Débora Lima"/>
    <s v="Standard"/>
    <d v="2024-07-15T00:00:00"/>
    <s v="No"/>
    <n v="10"/>
    <x v="0"/>
    <s v="No"/>
    <s v="-"/>
    <s v="Yes"/>
    <n v="20"/>
    <n v="5"/>
    <n v="25"/>
    <n v="2024"/>
    <n v="7"/>
    <d v="2024-07-15T00:00:00"/>
  </r>
  <r>
    <n v="3372"/>
    <s v="Elisa Neves"/>
    <s v="Core"/>
    <d v="2024-07-16T00:00:00"/>
    <s v="Yes"/>
    <n v="5"/>
    <x v="1"/>
    <s v="No"/>
    <s v="-"/>
    <s v="No"/>
    <n v="0"/>
    <n v="0"/>
    <n v="5"/>
    <n v="2024"/>
    <n v="7"/>
    <d v="2024-07-16T00:00:00"/>
  </r>
  <r>
    <n v="3373"/>
    <s v="Fabiano Gomes"/>
    <s v="Ultimate"/>
    <d v="2024-07-17T00:00:00"/>
    <s v="No"/>
    <n v="15"/>
    <x v="2"/>
    <s v="Yes"/>
    <n v="30"/>
    <s v="Yes"/>
    <n v="20"/>
    <n v="20"/>
    <n v="45"/>
    <n v="2024"/>
    <n v="7"/>
    <d v="2024-07-17T00:00:00"/>
  </r>
  <r>
    <n v="3374"/>
    <s v="Gisele Oliveira"/>
    <s v="Standard"/>
    <d v="2024-07-18T00:00:00"/>
    <s v="Yes"/>
    <n v="10"/>
    <x v="2"/>
    <s v="No"/>
    <s v="-"/>
    <s v="Yes"/>
    <n v="20"/>
    <n v="12"/>
    <n v="18"/>
    <n v="2024"/>
    <n v="7"/>
    <d v="2024-07-18T00:00:00"/>
  </r>
  <r>
    <n v="3375"/>
    <s v="Héctor Silva"/>
    <s v="Core"/>
    <d v="2024-07-19T00:00:00"/>
    <s v="No"/>
    <n v="5"/>
    <x v="0"/>
    <s v="No"/>
    <s v="-"/>
    <s v="No"/>
    <n v="0"/>
    <n v="2"/>
    <n v="3"/>
    <n v="2024"/>
    <n v="7"/>
    <d v="2024-07-19T00:00:00"/>
  </r>
  <r>
    <n v="3376"/>
    <s v="Igor Martins"/>
    <s v="Ultimate"/>
    <d v="2024-07-20T00:00:00"/>
    <s v="Yes"/>
    <n v="15"/>
    <x v="1"/>
    <s v="Yes"/>
    <n v="30"/>
    <s v="Yes"/>
    <n v="20"/>
    <n v="5"/>
    <n v="60"/>
    <n v="2024"/>
    <n v="7"/>
    <d v="2024-07-20T00:00:00"/>
  </r>
  <r>
    <n v="3377"/>
    <s v="Joana Figueiredo"/>
    <s v="Standard"/>
    <d v="2024-07-21T00:00:00"/>
    <s v="No"/>
    <n v="10"/>
    <x v="0"/>
    <s v="No"/>
    <s v="-"/>
    <s v="Yes"/>
    <n v="20"/>
    <n v="10"/>
    <n v="20"/>
    <n v="2024"/>
    <n v="7"/>
    <d v="2024-07-21T00:00:00"/>
  </r>
  <r>
    <n v="3378"/>
    <s v="Kleber Machado"/>
    <s v="Core"/>
    <d v="2024-07-22T00:00:00"/>
    <s v="Yes"/>
    <n v="5"/>
    <x v="2"/>
    <s v="No"/>
    <s v="-"/>
    <s v="No"/>
    <n v="0"/>
    <n v="0"/>
    <n v="5"/>
    <n v="2024"/>
    <n v="7"/>
    <d v="2024-07-22T00:00:00"/>
  </r>
  <r>
    <n v="3379"/>
    <s v="Luciana Santos"/>
    <s v="Ultimate"/>
    <d v="2024-07-23T00:00:00"/>
    <s v="No"/>
    <n v="15"/>
    <x v="0"/>
    <s v="Yes"/>
    <n v="30"/>
    <s v="Yes"/>
    <n v="20"/>
    <n v="3"/>
    <n v="62"/>
    <n v="2024"/>
    <n v="7"/>
    <d v="2024-07-23T00:00:00"/>
  </r>
  <r>
    <n v="3380"/>
    <s v="Marcos Teixeira"/>
    <s v="Standard"/>
    <d v="2024-07-24T00:00:00"/>
    <s v="Yes"/>
    <n v="10"/>
    <x v="1"/>
    <s v="No"/>
    <s v="-"/>
    <s v="Yes"/>
    <n v="20"/>
    <n v="15"/>
    <n v="15"/>
    <n v="2024"/>
    <n v="7"/>
    <d v="2024-07-24T00:00:00"/>
  </r>
  <r>
    <n v="3381"/>
    <s v="Natalia Costa"/>
    <s v="Core"/>
    <d v="2024-07-25T00:00:00"/>
    <s v="No"/>
    <n v="5"/>
    <x v="0"/>
    <s v="No"/>
    <s v="-"/>
    <s v="No"/>
    <n v="0"/>
    <n v="1"/>
    <n v="4"/>
    <n v="2024"/>
    <n v="7"/>
    <d v="2024-07-25T00:00:00"/>
  </r>
  <r>
    <n v="3382"/>
    <s v="Oscar Ribeiro"/>
    <s v="Ultimate"/>
    <d v="2024-07-26T00:00:00"/>
    <s v="Yes"/>
    <n v="15"/>
    <x v="2"/>
    <s v="Yes"/>
    <n v="30"/>
    <s v="Yes"/>
    <n v="20"/>
    <n v="7"/>
    <n v="58"/>
    <n v="2024"/>
    <n v="7"/>
    <d v="2024-07-26T00:00:00"/>
  </r>
  <r>
    <n v="3383"/>
    <s v="Patricia Almeida"/>
    <s v="Standard"/>
    <d v="2024-07-27T00:00:00"/>
    <s v="No"/>
    <n v="10"/>
    <x v="0"/>
    <s v="No"/>
    <s v="-"/>
    <s v="Yes"/>
    <n v="20"/>
    <n v="10"/>
    <n v="20"/>
    <n v="2024"/>
    <n v="7"/>
    <d v="2024-07-27T00:00:00"/>
  </r>
  <r>
    <n v="3384"/>
    <s v="Quirino Junior"/>
    <s v="Core"/>
    <d v="2024-07-28T00:00:00"/>
    <s v="Yes"/>
    <n v="5"/>
    <x v="1"/>
    <s v="No"/>
    <s v="-"/>
    <s v="No"/>
    <n v="0"/>
    <n v="0"/>
    <n v="5"/>
    <n v="2024"/>
    <n v="7"/>
    <d v="2024-07-28T00:00:00"/>
  </r>
  <r>
    <n v="3385"/>
    <s v="Renata Machado"/>
    <s v="Ultimate"/>
    <d v="2024-07-29T00:00:00"/>
    <s v="No"/>
    <n v="15"/>
    <x v="0"/>
    <s v="Yes"/>
    <n v="30"/>
    <s v="Yes"/>
    <n v="20"/>
    <n v="20"/>
    <n v="45"/>
    <n v="2024"/>
    <n v="7"/>
    <d v="2024-07-29T00:00:00"/>
  </r>
  <r>
    <n v="3386"/>
    <s v="Sônia Alves"/>
    <s v="Standard"/>
    <d v="2024-07-30T00:00:00"/>
    <s v="Yes"/>
    <n v="10"/>
    <x v="2"/>
    <s v="No"/>
    <s v="-"/>
    <s v="Yes"/>
    <n v="20"/>
    <n v="15"/>
    <n v="15"/>
    <n v="2024"/>
    <n v="7"/>
    <d v="2024-07-30T00:00:00"/>
  </r>
  <r>
    <n v="3387"/>
    <s v="Tiago Nunes"/>
    <s v="Core"/>
    <d v="2024-07-31T00:00:00"/>
    <s v="No"/>
    <n v="5"/>
    <x v="0"/>
    <s v="No"/>
    <s v="-"/>
    <s v="No"/>
    <n v="0"/>
    <n v="1"/>
    <n v="4"/>
    <n v="2024"/>
    <n v="7"/>
    <d v="2024-07-31T00:00:00"/>
  </r>
  <r>
    <n v="3388"/>
    <s v="Ulysses Pereira"/>
    <s v="Ultimate"/>
    <d v="2024-08-01T00:00:00"/>
    <s v="Yes"/>
    <n v="15"/>
    <x v="1"/>
    <s v="Yes"/>
    <n v="30"/>
    <s v="Yes"/>
    <n v="20"/>
    <n v="3"/>
    <n v="62"/>
    <n v="2024"/>
    <n v="8"/>
    <d v="2024-08-01T00:00:00"/>
  </r>
  <r>
    <n v="3389"/>
    <s v="Vanessa Lima"/>
    <s v="Standard"/>
    <d v="2024-08-02T00:00:00"/>
    <s v="No"/>
    <n v="10"/>
    <x v="0"/>
    <s v="No"/>
    <s v="-"/>
    <s v="Yes"/>
    <n v="20"/>
    <n v="10"/>
    <n v="20"/>
    <n v="2024"/>
    <n v="8"/>
    <d v="2024-08-02T00:00:00"/>
  </r>
  <r>
    <n v="3390"/>
    <s v="Wagner Santos"/>
    <s v="Core"/>
    <d v="2024-08-03T00:00:00"/>
    <s v="Yes"/>
    <n v="5"/>
    <x v="2"/>
    <s v="No"/>
    <s v="-"/>
    <s v="No"/>
    <n v="0"/>
    <n v="0"/>
    <n v="5"/>
    <n v="2024"/>
    <n v="8"/>
    <d v="2024-08-03T00:00:00"/>
  </r>
  <r>
    <n v="3391"/>
    <s v="Xuxa Meneghel"/>
    <s v="Ultimate"/>
    <d v="2024-08-04T00:00:00"/>
    <s v="No"/>
    <n v="15"/>
    <x v="0"/>
    <s v="Yes"/>
    <n v="30"/>
    <s v="Yes"/>
    <n v="20"/>
    <n v="15"/>
    <n v="50"/>
    <n v="2024"/>
    <n v="8"/>
    <d v="2024-08-04T00:00:00"/>
  </r>
  <r>
    <n v="3392"/>
    <s v="Yasmin Silva"/>
    <s v="Standard"/>
    <d v="2024-08-05T00:00:00"/>
    <s v="Yes"/>
    <n v="10"/>
    <x v="1"/>
    <s v="No"/>
    <s v="-"/>
    <s v="Yes"/>
    <n v="20"/>
    <n v="15"/>
    <n v="15"/>
    <n v="2024"/>
    <n v="8"/>
    <d v="2024-08-05T00:00:00"/>
  </r>
  <r>
    <n v="3393"/>
    <s v="Zacarias de Souza"/>
    <s v="Core"/>
    <d v="2024-08-06T00:00:00"/>
    <s v="No"/>
    <n v="5"/>
    <x v="0"/>
    <s v="No"/>
    <s v="-"/>
    <s v="No"/>
    <n v="0"/>
    <n v="1"/>
    <n v="4"/>
    <n v="2024"/>
    <n v="8"/>
    <d v="2024-08-06T00:00:00"/>
  </r>
  <r>
    <n v="3394"/>
    <s v="André Lima"/>
    <s v="Ultimate"/>
    <d v="2024-08-07T00:00:00"/>
    <s v="Yes"/>
    <n v="15"/>
    <x v="2"/>
    <s v="Yes"/>
    <n v="30"/>
    <s v="Yes"/>
    <n v="20"/>
    <n v="7"/>
    <n v="58"/>
    <n v="2024"/>
    <n v="8"/>
    <d v="2024-08-07T00:00:00"/>
  </r>
  <r>
    <n v="3395"/>
    <s v="Bianca Freitas"/>
    <s v="Standard"/>
    <d v="2024-08-08T00:00:00"/>
    <s v="No"/>
    <n v="10"/>
    <x v="0"/>
    <s v="No"/>
    <s v="-"/>
    <s v="Yes"/>
    <n v="20"/>
    <n v="10"/>
    <n v="20"/>
    <n v="2024"/>
    <n v="8"/>
    <d v="2024-08-08T00:00:00"/>
  </r>
  <r>
    <n v="3396"/>
    <s v="Caio Mendes"/>
    <s v="Core"/>
    <d v="2024-08-09T00:00:00"/>
    <s v="Yes"/>
    <n v="5"/>
    <x v="1"/>
    <s v="No"/>
    <s v="-"/>
    <s v="No"/>
    <n v="0"/>
    <n v="0"/>
    <n v="5"/>
    <n v="2024"/>
    <n v="8"/>
    <d v="2024-08-09T00:00:00"/>
  </r>
  <r>
    <n v="3397"/>
    <s v="Daniela Moura"/>
    <s v="Ultimate"/>
    <d v="2024-08-10T00:00:00"/>
    <s v="No"/>
    <n v="15"/>
    <x v="0"/>
    <s v="Yes"/>
    <n v="30"/>
    <s v="Yes"/>
    <n v="20"/>
    <n v="20"/>
    <n v="45"/>
    <n v="2024"/>
    <n v="8"/>
    <d v="2024-08-10T00:00:00"/>
  </r>
  <r>
    <n v="3398"/>
    <s v="Eduardo Costa"/>
    <s v="Standard"/>
    <d v="2024-08-11T00:00:00"/>
    <s v="Yes"/>
    <n v="10"/>
    <x v="2"/>
    <s v="No"/>
    <s v="-"/>
    <s v="Yes"/>
    <n v="20"/>
    <n v="15"/>
    <n v="15"/>
    <n v="2024"/>
    <n v="8"/>
    <d v="2024-08-11T00:00:00"/>
  </r>
  <r>
    <n v="3399"/>
    <s v="Fernanda Gomes"/>
    <s v="Core"/>
    <d v="2024-08-12T00:00:00"/>
    <s v="No"/>
    <n v="5"/>
    <x v="0"/>
    <s v="No"/>
    <s v="-"/>
    <s v="No"/>
    <n v="0"/>
    <n v="1"/>
    <n v="4"/>
    <n v="2024"/>
    <n v="8"/>
    <d v="2024-08-12T00:00:00"/>
  </r>
  <r>
    <n v="3400"/>
    <s v="Guilherme Souza"/>
    <s v="Ultimate"/>
    <d v="2024-08-13T00:00:00"/>
    <s v="Yes"/>
    <n v="15"/>
    <x v="1"/>
    <s v="Yes"/>
    <n v="30"/>
    <s v="Yes"/>
    <n v="20"/>
    <n v="5"/>
    <n v="60"/>
    <n v="2024"/>
    <n v="8"/>
    <d v="2024-08-13T00:00:00"/>
  </r>
  <r>
    <n v="3401"/>
    <s v="Helena Ribeiro"/>
    <s v="Standard"/>
    <d v="2024-08-14T00:00:00"/>
    <s v="No"/>
    <n v="10"/>
    <x v="0"/>
    <s v="No"/>
    <s v="-"/>
    <s v="Yes"/>
    <n v="20"/>
    <n v="10"/>
    <n v="20"/>
    <n v="2024"/>
    <n v="8"/>
    <d v="2024-08-14T00:00:00"/>
  </r>
  <r>
    <n v="3402"/>
    <s v="Igor Santos"/>
    <s v="Core"/>
    <d v="2024-08-15T00:00:00"/>
    <s v="Yes"/>
    <n v="5"/>
    <x v="2"/>
    <s v="No"/>
    <s v="-"/>
    <s v="No"/>
    <n v="0"/>
    <n v="0"/>
    <n v="5"/>
    <n v="2024"/>
    <n v="8"/>
    <d v="2024-08-15T00:00:00"/>
  </r>
  <r>
    <n v="3403"/>
    <s v="João Carvalho"/>
    <s v="Ultimate"/>
    <d v="2024-08-16T00:00:00"/>
    <s v="No"/>
    <n v="15"/>
    <x v="0"/>
    <s v="Yes"/>
    <n v="30"/>
    <s v="Yes"/>
    <n v="20"/>
    <n v="3"/>
    <n v="62"/>
    <n v="2024"/>
    <n v="8"/>
    <d v="2024-08-16T00:00:00"/>
  </r>
  <r>
    <n v="3404"/>
    <s v="Klara Fagundes"/>
    <s v="Standard"/>
    <d v="2024-08-17T00:00:00"/>
    <s v="Yes"/>
    <n v="10"/>
    <x v="1"/>
    <s v="No"/>
    <s v="-"/>
    <s v="Yes"/>
    <n v="20"/>
    <n v="15"/>
    <n v="15"/>
    <n v="2024"/>
    <n v="8"/>
    <d v="2024-08-17T00:00:00"/>
  </r>
  <r>
    <n v="3405"/>
    <s v="Lúcia Mendonça"/>
    <s v="Core"/>
    <d v="2024-08-18T00:00:00"/>
    <s v="No"/>
    <n v="5"/>
    <x v="0"/>
    <s v="No"/>
    <s v="-"/>
    <s v="No"/>
    <n v="0"/>
    <n v="1"/>
    <n v="4"/>
    <n v="2024"/>
    <n v="8"/>
    <d v="2024-08-18T00:00:00"/>
  </r>
  <r>
    <n v="3406"/>
    <s v="Marcelo Novaes"/>
    <s v="Core"/>
    <d v="2024-08-19T00:00:00"/>
    <s v="Yes"/>
    <n v="5"/>
    <x v="0"/>
    <s v="No"/>
    <s v="-"/>
    <s v="No"/>
    <n v="0"/>
    <n v="0"/>
    <n v="5"/>
    <n v="2024"/>
    <n v="8"/>
    <d v="2024-08-19T00:00:00"/>
  </r>
  <r>
    <n v="3407"/>
    <s v="Nina Pacheco"/>
    <s v="Ultimate"/>
    <d v="2024-08-20T00:00:00"/>
    <s v="No"/>
    <n v="15"/>
    <x v="2"/>
    <s v="Yes"/>
    <n v="30"/>
    <s v="Yes"/>
    <n v="20"/>
    <n v="7"/>
    <n v="58"/>
    <n v="2024"/>
    <n v="8"/>
    <d v="2024-08-20T00:00:00"/>
  </r>
  <r>
    <n v="3408"/>
    <s v="Olívia Rios"/>
    <s v="Standard"/>
    <d v="2024-08-21T00:00:00"/>
    <s v="Yes"/>
    <n v="10"/>
    <x v="1"/>
    <s v="No"/>
    <s v="-"/>
    <s v="Yes"/>
    <n v="20"/>
    <n v="10"/>
    <n v="20"/>
    <n v="2024"/>
    <n v="8"/>
    <d v="2024-08-21T00:00:00"/>
  </r>
  <r>
    <n v="3409"/>
    <s v="Paulo Quintana"/>
    <s v="Core"/>
    <d v="2024-08-22T00:00:00"/>
    <s v="No"/>
    <n v="5"/>
    <x v="2"/>
    <s v="No"/>
    <s v="-"/>
    <s v="No"/>
    <n v="0"/>
    <n v="1"/>
    <n v="4"/>
    <n v="2024"/>
    <n v="8"/>
    <d v="2024-08-22T00:00:00"/>
  </r>
  <r>
    <n v="3410"/>
    <s v="Raquel Domingos"/>
    <s v="Ultimate"/>
    <d v="2024-08-23T00:00:00"/>
    <s v="Yes"/>
    <n v="15"/>
    <x v="0"/>
    <s v="Yes"/>
    <n v="30"/>
    <s v="Yes"/>
    <n v="20"/>
    <n v="15"/>
    <n v="50"/>
    <n v="2024"/>
    <n v="8"/>
    <d v="2024-08-23T00:00:00"/>
  </r>
  <r>
    <n v="3411"/>
    <s v="Samuel Viana"/>
    <s v="Standard"/>
    <d v="2024-08-24T00:00:00"/>
    <s v="No"/>
    <n v="10"/>
    <x v="0"/>
    <s v="No"/>
    <s v="-"/>
    <s v="Yes"/>
    <n v="20"/>
    <n v="5"/>
    <n v="25"/>
    <n v="2024"/>
    <n v="8"/>
    <d v="2024-08-24T00:00:00"/>
  </r>
  <r>
    <n v="3412"/>
    <s v="Tatiane Rocha"/>
    <s v="Core"/>
    <d v="2024-08-25T00:00:00"/>
    <s v="Yes"/>
    <n v="5"/>
    <x v="1"/>
    <s v="No"/>
    <s v="-"/>
    <s v="No"/>
    <n v="0"/>
    <n v="0"/>
    <n v="5"/>
    <n v="2024"/>
    <n v="8"/>
    <d v="2024-08-25T00:00:00"/>
  </r>
  <r>
    <n v="3413"/>
    <s v="Ulysses Farias"/>
    <s v="Ultimate"/>
    <d v="2024-08-26T00:00:00"/>
    <s v="No"/>
    <n v="15"/>
    <x v="2"/>
    <s v="Yes"/>
    <n v="30"/>
    <s v="Yes"/>
    <n v="20"/>
    <n v="20"/>
    <n v="45"/>
    <n v="2024"/>
    <n v="8"/>
    <d v="2024-08-26T00:00:00"/>
  </r>
  <r>
    <n v="3414"/>
    <s v="Vanessa Moreira"/>
    <s v="Standard"/>
    <d v="2024-08-27T00:00:00"/>
    <s v="Yes"/>
    <n v="10"/>
    <x v="2"/>
    <s v="No"/>
    <s v="-"/>
    <s v="Yes"/>
    <n v="20"/>
    <n v="12"/>
    <n v="18"/>
    <n v="2024"/>
    <n v="8"/>
    <d v="2024-08-27T00:00:00"/>
  </r>
  <r>
    <n v="3415"/>
    <s v="William Carvalho"/>
    <s v="Core"/>
    <d v="2024-08-28T00:00:00"/>
    <s v="No"/>
    <n v="5"/>
    <x v="0"/>
    <s v="No"/>
    <s v="-"/>
    <s v="No"/>
    <n v="0"/>
    <n v="2"/>
    <n v="3"/>
    <n v="2024"/>
    <n v="8"/>
    <d v="2024-08-28T00:00:00"/>
  </r>
  <r>
    <n v="3416"/>
    <s v="Ximena Barros"/>
    <s v="Ultimate"/>
    <d v="2024-08-29T00:00:00"/>
    <s v="Yes"/>
    <n v="15"/>
    <x v="1"/>
    <s v="Yes"/>
    <n v="30"/>
    <s v="Yes"/>
    <n v="20"/>
    <n v="5"/>
    <n v="60"/>
    <n v="2024"/>
    <n v="8"/>
    <d v="2024-08-29T00:00:00"/>
  </r>
  <r>
    <n v="3417"/>
    <s v="Yara Machado"/>
    <s v="Standard"/>
    <d v="2024-08-30T00:00:00"/>
    <s v="No"/>
    <n v="10"/>
    <x v="0"/>
    <s v="No"/>
    <s v="-"/>
    <s v="Yes"/>
    <n v="20"/>
    <n v="10"/>
    <n v="20"/>
    <n v="2024"/>
    <n v="8"/>
    <d v="2024-08-30T00:00:00"/>
  </r>
  <r>
    <n v="3418"/>
    <s v="Zacarias Costa"/>
    <s v="Core"/>
    <d v="2024-08-31T00:00:00"/>
    <s v="Yes"/>
    <n v="5"/>
    <x v="2"/>
    <s v="No"/>
    <s v="-"/>
    <s v="No"/>
    <n v="0"/>
    <n v="0"/>
    <n v="5"/>
    <n v="2024"/>
    <n v="8"/>
    <d v="2024-08-31T00:00:00"/>
  </r>
  <r>
    <n v="3419"/>
    <s v="André Lopes"/>
    <s v="Ultimate"/>
    <d v="2024-09-01T00:00:00"/>
    <s v="No"/>
    <n v="15"/>
    <x v="0"/>
    <s v="Yes"/>
    <n v="30"/>
    <s v="Yes"/>
    <n v="20"/>
    <n v="3"/>
    <n v="62"/>
    <n v="2024"/>
    <n v="9"/>
    <d v="2024-09-01T00:00:00"/>
  </r>
  <r>
    <n v="3420"/>
    <s v="Beatriz Souza"/>
    <s v="Standard"/>
    <d v="2024-09-02T00:00:00"/>
    <s v="Yes"/>
    <n v="10"/>
    <x v="1"/>
    <s v="No"/>
    <s v="-"/>
    <s v="Yes"/>
    <n v="20"/>
    <n v="15"/>
    <n v="15"/>
    <n v="2024"/>
    <n v="9"/>
    <d v="2024-09-02T00:00:00"/>
  </r>
  <r>
    <n v="3421"/>
    <s v="Caio Pereira"/>
    <s v="Core"/>
    <d v="2024-09-03T00:00:00"/>
    <s v="No"/>
    <n v="5"/>
    <x v="0"/>
    <s v="No"/>
    <s v="-"/>
    <s v="No"/>
    <n v="0"/>
    <n v="1"/>
    <n v="4"/>
    <n v="2024"/>
    <n v="9"/>
    <d v="2024-09-03T00:00:00"/>
  </r>
  <r>
    <n v="3422"/>
    <s v="Daniela Araújo"/>
    <s v="Ultimate"/>
    <d v="2024-09-04T00:00:00"/>
    <s v="Yes"/>
    <n v="15"/>
    <x v="2"/>
    <s v="Yes"/>
    <n v="30"/>
    <s v="Yes"/>
    <n v="20"/>
    <n v="7"/>
    <n v="58"/>
    <n v="2024"/>
    <n v="9"/>
    <d v="2024-09-04T00:00:00"/>
  </r>
  <r>
    <n v="3423"/>
    <s v="Eduardo Santos"/>
    <s v="Standard"/>
    <d v="2024-09-05T00:00:00"/>
    <s v="No"/>
    <n v="10"/>
    <x v="0"/>
    <s v="No"/>
    <s v="-"/>
    <s v="Yes"/>
    <n v="20"/>
    <n v="10"/>
    <n v="20"/>
    <n v="2024"/>
    <n v="9"/>
    <d v="2024-09-05T00:00:00"/>
  </r>
  <r>
    <n v="3424"/>
    <s v="Fernanda Lima"/>
    <s v="Core"/>
    <d v="2024-09-06T00:00:00"/>
    <s v="Yes"/>
    <n v="5"/>
    <x v="1"/>
    <s v="No"/>
    <s v="-"/>
    <s v="No"/>
    <n v="0"/>
    <n v="0"/>
    <n v="5"/>
    <n v="2024"/>
    <n v="9"/>
    <d v="2024-09-06T00:00:00"/>
  </r>
  <r>
    <n v="3425"/>
    <s v="Gabriel Teixeira"/>
    <s v="Ultimate"/>
    <d v="2024-09-07T00:00:00"/>
    <s v="No"/>
    <n v="15"/>
    <x v="0"/>
    <s v="Yes"/>
    <n v="30"/>
    <s v="Yes"/>
    <n v="20"/>
    <n v="20"/>
    <n v="45"/>
    <n v="2024"/>
    <n v="9"/>
    <d v="2024-09-07T00:00:00"/>
  </r>
  <r>
    <n v="3426"/>
    <s v="Helena Ribeiro"/>
    <s v="Standard"/>
    <d v="2024-09-08T00:00:00"/>
    <s v="Yes"/>
    <n v="10"/>
    <x v="2"/>
    <s v="No"/>
    <s v="-"/>
    <s v="Yes"/>
    <n v="20"/>
    <n v="15"/>
    <n v="15"/>
    <n v="2024"/>
    <n v="9"/>
    <d v="2024-09-08T00:00:00"/>
  </r>
  <r>
    <n v="3427"/>
    <s v="Igor Mendes"/>
    <s v="Core"/>
    <d v="2024-09-09T00:00:00"/>
    <s v="No"/>
    <n v="5"/>
    <x v="0"/>
    <s v="No"/>
    <s v="-"/>
    <s v="No"/>
    <n v="0"/>
    <n v="1"/>
    <n v="4"/>
    <n v="2024"/>
    <n v="9"/>
    <d v="2024-09-09T00:00:00"/>
  </r>
  <r>
    <n v="3428"/>
    <s v="Joana Silveira"/>
    <s v="Ultimate"/>
    <d v="2024-09-10T00:00:00"/>
    <s v="Yes"/>
    <n v="15"/>
    <x v="1"/>
    <s v="Yes"/>
    <n v="30"/>
    <s v="Yes"/>
    <n v="20"/>
    <n v="3"/>
    <n v="62"/>
    <n v="2024"/>
    <n v="9"/>
    <d v="2024-09-10T00:00:00"/>
  </r>
  <r>
    <n v="3429"/>
    <s v="Lucas Martins"/>
    <s v="Standard"/>
    <d v="2024-09-11T00:00:00"/>
    <s v="No"/>
    <n v="10"/>
    <x v="0"/>
    <s v="No"/>
    <s v="-"/>
    <s v="Yes"/>
    <n v="20"/>
    <n v="10"/>
    <n v="20"/>
    <n v="2024"/>
    <n v="9"/>
    <d v="2024-09-11T00:00:00"/>
  </r>
  <r>
    <n v="3430"/>
    <s v="Marcela Gouveia"/>
    <s v="Core"/>
    <d v="2024-09-12T00:00:00"/>
    <s v="Yes"/>
    <n v="5"/>
    <x v="2"/>
    <s v="No"/>
    <s v="-"/>
    <s v="No"/>
    <n v="0"/>
    <n v="0"/>
    <n v="5"/>
    <n v="2024"/>
    <n v="9"/>
    <d v="2024-09-12T00:00:00"/>
  </r>
  <r>
    <n v="3431"/>
    <s v="Nicolas Borges"/>
    <s v="Ultimate"/>
    <d v="2024-09-13T00:00:00"/>
    <s v="No"/>
    <n v="15"/>
    <x v="0"/>
    <s v="Yes"/>
    <n v="30"/>
    <s v="Yes"/>
    <n v="20"/>
    <n v="15"/>
    <n v="50"/>
    <n v="2024"/>
    <n v="9"/>
    <d v="2024-09-13T00:00:00"/>
  </r>
  <r>
    <n v="3432"/>
    <s v="Olivia Freitas"/>
    <s v="Standard"/>
    <d v="2024-09-14T00:00:00"/>
    <s v="Yes"/>
    <n v="10"/>
    <x v="1"/>
    <s v="No"/>
    <s v="-"/>
    <s v="Yes"/>
    <n v="20"/>
    <n v="15"/>
    <n v="15"/>
    <n v="2024"/>
    <n v="9"/>
    <d v="2024-09-14T00:00:00"/>
  </r>
  <r>
    <n v="3433"/>
    <s v="Paulo Nogueira"/>
    <s v="Core"/>
    <d v="2024-09-15T00:00:00"/>
    <s v="No"/>
    <n v="5"/>
    <x v="0"/>
    <s v="No"/>
    <s v="-"/>
    <s v="No"/>
    <n v="0"/>
    <n v="1"/>
    <n v="4"/>
    <n v="2024"/>
    <n v="9"/>
    <d v="2024-09-15T00:00:00"/>
  </r>
  <r>
    <n v="3434"/>
    <s v="Raquel Andrade"/>
    <s v="Ultimate"/>
    <d v="2024-09-16T00:00:00"/>
    <s v="Yes"/>
    <n v="15"/>
    <x v="2"/>
    <s v="Yes"/>
    <n v="30"/>
    <s v="Yes"/>
    <n v="20"/>
    <n v="7"/>
    <n v="58"/>
    <n v="2024"/>
    <n v="9"/>
    <d v="2024-09-16T00:00:00"/>
  </r>
  <r>
    <n v="3435"/>
    <s v="Sônia Carvalho"/>
    <s v="Standard"/>
    <d v="2024-09-17T00:00:00"/>
    <s v="No"/>
    <n v="10"/>
    <x v="0"/>
    <s v="No"/>
    <s v="-"/>
    <s v="Yes"/>
    <n v="20"/>
    <n v="10"/>
    <n v="20"/>
    <n v="2024"/>
    <n v="9"/>
    <d v="2024-09-17T00:00:00"/>
  </r>
  <r>
    <n v="3436"/>
    <s v="Tiago Rodrigues"/>
    <s v="Core"/>
    <d v="2024-09-18T00:00:00"/>
    <s v="Yes"/>
    <n v="5"/>
    <x v="0"/>
    <s v="No"/>
    <s v="-"/>
    <s v="No"/>
    <n v="0"/>
    <n v="0"/>
    <n v="5"/>
    <n v="2024"/>
    <n v="9"/>
    <d v="2024-09-18T00:00:00"/>
  </r>
  <r>
    <n v="3437"/>
    <s v="Ursula Monteiro"/>
    <s v="Ultimate"/>
    <d v="2024-09-19T00:00:00"/>
    <s v="No"/>
    <n v="15"/>
    <x v="2"/>
    <s v="Yes"/>
    <n v="30"/>
    <s v="Yes"/>
    <n v="20"/>
    <n v="7"/>
    <n v="58"/>
    <n v="2024"/>
    <n v="9"/>
    <d v="2024-09-19T00:00:00"/>
  </r>
  <r>
    <n v="3438"/>
    <s v="Vanessa Pereira"/>
    <s v="Standard"/>
    <d v="2024-09-20T00:00:00"/>
    <s v="Yes"/>
    <n v="10"/>
    <x v="1"/>
    <s v="No"/>
    <s v="-"/>
    <s v="Yes"/>
    <n v="20"/>
    <n v="10"/>
    <n v="20"/>
    <n v="2024"/>
    <n v="9"/>
    <d v="2024-09-20T00:00:00"/>
  </r>
  <r>
    <n v="3439"/>
    <s v="Walter Silva"/>
    <s v="Core"/>
    <d v="2024-09-21T00:00:00"/>
    <s v="No"/>
    <n v="5"/>
    <x v="2"/>
    <s v="No"/>
    <s v="-"/>
    <s v="No"/>
    <n v="0"/>
    <n v="1"/>
    <n v="4"/>
    <n v="2024"/>
    <n v="9"/>
    <d v="2024-09-21T00:00:00"/>
  </r>
  <r>
    <n v="3440"/>
    <s v="Xavier Almeida"/>
    <s v="Ultimate"/>
    <d v="2024-09-22T00:00:00"/>
    <s v="Yes"/>
    <n v="15"/>
    <x v="0"/>
    <s v="Yes"/>
    <n v="30"/>
    <s v="Yes"/>
    <n v="20"/>
    <n v="15"/>
    <n v="50"/>
    <n v="2024"/>
    <n v="9"/>
    <d v="2024-09-22T00:00:00"/>
  </r>
  <r>
    <n v="3441"/>
    <s v="Yasmine Correia"/>
    <s v="Standard"/>
    <d v="2024-09-23T00:00:00"/>
    <s v="No"/>
    <n v="10"/>
    <x v="0"/>
    <s v="No"/>
    <s v="-"/>
    <s v="Yes"/>
    <n v="20"/>
    <n v="5"/>
    <n v="25"/>
    <n v="2024"/>
    <n v="9"/>
    <d v="2024-09-23T00:00:00"/>
  </r>
  <r>
    <n v="3442"/>
    <s v="Zacarias Almeida"/>
    <s v="Core"/>
    <d v="2024-09-24T00:00:00"/>
    <s v="Yes"/>
    <n v="5"/>
    <x v="1"/>
    <s v="No"/>
    <s v="-"/>
    <s v="No"/>
    <n v="0"/>
    <n v="0"/>
    <n v="5"/>
    <n v="2024"/>
    <n v="9"/>
    <d v="2024-09-24T00:00:00"/>
  </r>
  <r>
    <n v="3443"/>
    <s v="Amanda Costa"/>
    <s v="Ultimate"/>
    <d v="2024-09-25T00:00:00"/>
    <s v="No"/>
    <n v="15"/>
    <x v="2"/>
    <s v="Yes"/>
    <n v="30"/>
    <s v="Yes"/>
    <n v="20"/>
    <n v="20"/>
    <n v="45"/>
    <n v="2024"/>
    <n v="9"/>
    <d v="2024-09-25T00:00:00"/>
  </r>
  <r>
    <n v="3444"/>
    <s v="Bruno Ferreira"/>
    <s v="Standard"/>
    <d v="2024-09-26T00:00:00"/>
    <s v="Yes"/>
    <n v="10"/>
    <x v="2"/>
    <s v="No"/>
    <s v="-"/>
    <s v="Yes"/>
    <n v="20"/>
    <n v="12"/>
    <n v="18"/>
    <n v="2024"/>
    <n v="9"/>
    <d v="2024-09-26T00:00:00"/>
  </r>
  <r>
    <n v="3445"/>
    <s v="Carla Dias"/>
    <s v="Core"/>
    <d v="2024-09-27T00:00:00"/>
    <s v="No"/>
    <n v="5"/>
    <x v="0"/>
    <s v="No"/>
    <s v="-"/>
    <s v="No"/>
    <n v="0"/>
    <n v="2"/>
    <n v="3"/>
    <n v="2024"/>
    <n v="9"/>
    <d v="2024-09-27T00:00:00"/>
  </r>
  <r>
    <n v="3446"/>
    <s v="Diogo Martins"/>
    <s v="Ultimate"/>
    <d v="2024-09-28T00:00:00"/>
    <s v="Yes"/>
    <n v="15"/>
    <x v="1"/>
    <s v="Yes"/>
    <n v="30"/>
    <s v="Yes"/>
    <n v="20"/>
    <n v="5"/>
    <n v="60"/>
    <n v="2024"/>
    <n v="9"/>
    <d v="2024-09-28T00:00:00"/>
  </r>
  <r>
    <n v="3447"/>
    <s v="Elisa Campos"/>
    <s v="Standard"/>
    <d v="2024-09-29T00:00:00"/>
    <s v="No"/>
    <n v="10"/>
    <x v="0"/>
    <s v="No"/>
    <s v="-"/>
    <s v="Yes"/>
    <n v="20"/>
    <n v="10"/>
    <n v="20"/>
    <n v="2024"/>
    <n v="9"/>
    <d v="2024-09-29T00:00:00"/>
  </r>
  <r>
    <n v="3448"/>
    <s v="Fabiana Lima"/>
    <s v="Core"/>
    <d v="2024-09-30T00:00:00"/>
    <s v="Yes"/>
    <n v="5"/>
    <x v="2"/>
    <s v="No"/>
    <s v="-"/>
    <s v="No"/>
    <n v="0"/>
    <n v="0"/>
    <n v="5"/>
    <n v="2024"/>
    <n v="9"/>
    <d v="2024-09-30T00:00:00"/>
  </r>
  <r>
    <n v="3449"/>
    <s v="Gabriel Santos"/>
    <s v="Ultimate"/>
    <d v="2024-10-01T00:00:00"/>
    <s v="No"/>
    <n v="15"/>
    <x v="0"/>
    <s v="Yes"/>
    <n v="30"/>
    <s v="Yes"/>
    <n v="20"/>
    <n v="3"/>
    <n v="62"/>
    <n v="2024"/>
    <n v="10"/>
    <d v="2024-10-01T00:00:00"/>
  </r>
  <r>
    <n v="3450"/>
    <s v="Helena Ferreira"/>
    <s v="Standard"/>
    <d v="2024-10-02T00:00:00"/>
    <s v="Yes"/>
    <n v="10"/>
    <x v="1"/>
    <s v="No"/>
    <s v="-"/>
    <s v="Yes"/>
    <n v="20"/>
    <n v="15"/>
    <n v="15"/>
    <n v="2024"/>
    <n v="10"/>
    <d v="2024-10-02T00:00:00"/>
  </r>
  <r>
    <n v="3451"/>
    <s v="Ígor Nunes"/>
    <s v="Core"/>
    <d v="2024-10-03T00:00:00"/>
    <s v="No"/>
    <n v="5"/>
    <x v="0"/>
    <s v="No"/>
    <s v="-"/>
    <s v="No"/>
    <n v="0"/>
    <n v="1"/>
    <n v="4"/>
    <n v="2024"/>
    <n v="10"/>
    <d v="2024-10-03T00:00:00"/>
  </r>
  <r>
    <n v="3452"/>
    <s v="Joana Silveira"/>
    <s v="Ultimate"/>
    <d v="2024-10-04T00:00:00"/>
    <s v="Yes"/>
    <n v="15"/>
    <x v="2"/>
    <s v="Yes"/>
    <n v="30"/>
    <s v="Yes"/>
    <n v="20"/>
    <n v="7"/>
    <n v="58"/>
    <n v="2024"/>
    <n v="10"/>
    <d v="2024-10-04T00:00:00"/>
  </r>
  <r>
    <n v="3453"/>
    <s v="Kléber Oliveira"/>
    <s v="Standard"/>
    <d v="2024-10-05T00:00:00"/>
    <s v="No"/>
    <n v="10"/>
    <x v="0"/>
    <s v="No"/>
    <s v="-"/>
    <s v="Yes"/>
    <n v="20"/>
    <n v="10"/>
    <n v="20"/>
    <n v="2024"/>
    <n v="10"/>
    <d v="2024-10-05T00:00:00"/>
  </r>
  <r>
    <n v="3454"/>
    <s v="Luciana Morais"/>
    <s v="Core"/>
    <d v="2024-10-06T00:00:00"/>
    <s v="Yes"/>
    <n v="5"/>
    <x v="1"/>
    <s v="No"/>
    <s v="-"/>
    <s v="No"/>
    <n v="0"/>
    <n v="0"/>
    <n v="5"/>
    <n v="2024"/>
    <n v="10"/>
    <d v="2024-10-06T00:00:00"/>
  </r>
  <r>
    <n v="3455"/>
    <s v="Marcos Vinícius"/>
    <s v="Ultimate"/>
    <d v="2024-10-07T00:00:00"/>
    <s v="No"/>
    <n v="15"/>
    <x v="0"/>
    <s v="Yes"/>
    <n v="30"/>
    <s v="Yes"/>
    <n v="20"/>
    <n v="20"/>
    <n v="45"/>
    <n v="2024"/>
    <n v="10"/>
    <d v="2024-10-07T00:00:00"/>
  </r>
  <r>
    <n v="3456"/>
    <s v="Natália Barros"/>
    <s v="Standard"/>
    <d v="2024-10-08T00:00:00"/>
    <s v="Yes"/>
    <n v="10"/>
    <x v="2"/>
    <s v="No"/>
    <s v="-"/>
    <s v="Yes"/>
    <n v="20"/>
    <n v="15"/>
    <n v="15"/>
    <n v="2024"/>
    <n v="10"/>
    <d v="2024-10-08T00:00:00"/>
  </r>
  <r>
    <n v="3457"/>
    <s v="Oscar Sampaio"/>
    <s v="Core"/>
    <d v="2024-10-09T00:00:00"/>
    <s v="No"/>
    <n v="5"/>
    <x v="0"/>
    <s v="No"/>
    <s v="-"/>
    <s v="No"/>
    <n v="0"/>
    <n v="1"/>
    <n v="4"/>
    <n v="2024"/>
    <n v="10"/>
    <d v="2024-10-09T00:00:00"/>
  </r>
  <r>
    <n v="3458"/>
    <s v="Patrícia Leite"/>
    <s v="Ultimate"/>
    <d v="2024-10-10T00:00:00"/>
    <s v="Yes"/>
    <n v="15"/>
    <x v="1"/>
    <s v="Yes"/>
    <n v="30"/>
    <s v="Yes"/>
    <n v="20"/>
    <n v="3"/>
    <n v="62"/>
    <n v="2024"/>
    <n v="10"/>
    <d v="2024-10-10T00:00:00"/>
  </r>
  <r>
    <n v="3459"/>
    <s v="Quênia Rocha"/>
    <s v="Standard"/>
    <d v="2024-10-11T00:00:00"/>
    <s v="No"/>
    <n v="10"/>
    <x v="0"/>
    <s v="No"/>
    <s v="-"/>
    <s v="Yes"/>
    <n v="20"/>
    <n v="10"/>
    <n v="20"/>
    <n v="2024"/>
    <n v="10"/>
    <d v="2024-10-11T00:00:00"/>
  </r>
  <r>
    <n v="3460"/>
    <s v="Rafael Torres"/>
    <s v="Core"/>
    <d v="2024-10-12T00:00:00"/>
    <s v="Yes"/>
    <n v="5"/>
    <x v="2"/>
    <s v="No"/>
    <s v="-"/>
    <s v="No"/>
    <n v="0"/>
    <n v="0"/>
    <n v="5"/>
    <n v="2024"/>
    <n v="10"/>
    <d v="2024-10-12T00:00:00"/>
  </r>
  <r>
    <n v="3461"/>
    <s v="Sandra Gouveia"/>
    <s v="Ultimate"/>
    <d v="2024-10-13T00:00:00"/>
    <s v="No"/>
    <n v="15"/>
    <x v="0"/>
    <s v="Yes"/>
    <n v="30"/>
    <s v="Yes"/>
    <n v="20"/>
    <n v="15"/>
    <n v="50"/>
    <n v="2024"/>
    <n v="10"/>
    <d v="2024-10-13T00:00:00"/>
  </r>
  <r>
    <n v="3462"/>
    <s v="Tiago Lacerda"/>
    <s v="Standard"/>
    <d v="2024-10-14T00:00:00"/>
    <s v="Yes"/>
    <n v="10"/>
    <x v="1"/>
    <s v="No"/>
    <s v="-"/>
    <s v="Yes"/>
    <n v="20"/>
    <n v="15"/>
    <n v="15"/>
    <n v="2024"/>
    <n v="10"/>
    <d v="2024-10-14T00:00:00"/>
  </r>
  <r>
    <n v="3463"/>
    <s v="Ursula Fonseca"/>
    <s v="Core"/>
    <d v="2024-10-15T00:00:00"/>
    <s v="No"/>
    <n v="5"/>
    <x v="0"/>
    <s v="No"/>
    <s v="-"/>
    <s v="No"/>
    <n v="0"/>
    <n v="1"/>
    <n v="4"/>
    <n v="2024"/>
    <n v="10"/>
    <d v="2024-10-15T00:00:00"/>
  </r>
  <r>
    <n v="3464"/>
    <s v="Vanessa Andrade"/>
    <s v="Ultimate"/>
    <d v="2024-10-16T00:00:00"/>
    <s v="Yes"/>
    <n v="15"/>
    <x v="2"/>
    <s v="Yes"/>
    <n v="30"/>
    <s v="Yes"/>
    <n v="20"/>
    <n v="7"/>
    <n v="58"/>
    <n v="2024"/>
    <n v="10"/>
    <d v="2024-10-16T00:00:00"/>
  </r>
  <r>
    <n v="3465"/>
    <s v="William Castro"/>
    <s v="Standard"/>
    <d v="2024-10-17T00:00:00"/>
    <s v="No"/>
    <n v="10"/>
    <x v="0"/>
    <s v="No"/>
    <s v="-"/>
    <s v="Yes"/>
    <n v="20"/>
    <n v="10"/>
    <n v="20"/>
    <n v="2024"/>
    <n v="10"/>
    <d v="2024-10-17T00:00:00"/>
  </r>
  <r>
    <n v="3466"/>
    <s v="Xavier Monteiro"/>
    <s v="Core"/>
    <d v="2024-10-18T00:00:00"/>
    <s v="Yes"/>
    <n v="5"/>
    <x v="1"/>
    <s v="No"/>
    <s v="-"/>
    <s v="No"/>
    <n v="0"/>
    <n v="0"/>
    <n v="5"/>
    <n v="2024"/>
    <n v="10"/>
    <d v="2024-10-18T00:00:00"/>
  </r>
  <r>
    <n v="3467"/>
    <s v="Yasmin Figueira"/>
    <s v="Ultimate"/>
    <d v="2024-10-19T00:00:00"/>
    <s v="No"/>
    <n v="15"/>
    <x v="0"/>
    <s v="Yes"/>
    <n v="30"/>
    <s v="Yes"/>
    <n v="20"/>
    <n v="15"/>
    <n v="50"/>
    <n v="2024"/>
    <n v="10"/>
    <d v="2024-10-19T00:00:00"/>
  </r>
  <r>
    <n v="3468"/>
    <s v="Zacarias Mendonça"/>
    <s v="Standard"/>
    <d v="2024-10-20T00:00:00"/>
    <s v="Yes"/>
    <n v="10"/>
    <x v="2"/>
    <s v="No"/>
    <s v="-"/>
    <s v="Yes"/>
    <n v="20"/>
    <n v="12"/>
    <n v="18"/>
    <n v="2024"/>
    <n v="10"/>
    <d v="2024-10-20T00:00:00"/>
  </r>
  <r>
    <n v="3469"/>
    <s v="Amanda Menezes"/>
    <s v="Core"/>
    <d v="2024-10-21T00:00:00"/>
    <s v="No"/>
    <n v="5"/>
    <x v="0"/>
    <s v="No"/>
    <s v="-"/>
    <s v="No"/>
    <n v="0"/>
    <n v="2"/>
    <n v="3"/>
    <n v="2024"/>
    <n v="10"/>
    <d v="2024-10-21T00:00:00"/>
  </r>
  <r>
    <n v="3470"/>
    <s v="Bruno Santos"/>
    <s v="Ultimate"/>
    <d v="2024-10-22T00:00:00"/>
    <s v="Yes"/>
    <n v="15"/>
    <x v="1"/>
    <s v="Yes"/>
    <n v="30"/>
    <s v="Yes"/>
    <n v="20"/>
    <n v="5"/>
    <n v="60"/>
    <n v="2024"/>
    <n v="10"/>
    <d v="2024-10-22T00:00:00"/>
  </r>
  <r>
    <n v="3471"/>
    <s v="Carla Ferreira"/>
    <s v="Standard"/>
    <d v="2024-10-23T00:00:00"/>
    <s v="No"/>
    <n v="10"/>
    <x v="0"/>
    <s v="No"/>
    <s v="-"/>
    <s v="Yes"/>
    <n v="20"/>
    <n v="10"/>
    <n v="20"/>
    <n v="2024"/>
    <n v="10"/>
    <d v="2024-10-23T00:00:00"/>
  </r>
  <r>
    <n v="3472"/>
    <s v="Diogo Alves"/>
    <s v="Core"/>
    <d v="2024-10-24T00:00:00"/>
    <s v="Yes"/>
    <n v="5"/>
    <x v="2"/>
    <s v="No"/>
    <s v="-"/>
    <s v="No"/>
    <n v="0"/>
    <n v="0"/>
    <n v="5"/>
    <n v="2024"/>
    <n v="10"/>
    <d v="2024-10-24T00:00:00"/>
  </r>
  <r>
    <n v="3473"/>
    <s v="Elisa Neves"/>
    <s v="Ultimate"/>
    <d v="2024-10-25T00:00:00"/>
    <s v="No"/>
    <n v="15"/>
    <x v="0"/>
    <s v="Yes"/>
    <n v="30"/>
    <s v="Yes"/>
    <n v="20"/>
    <n v="3"/>
    <n v="62"/>
    <n v="2024"/>
    <n v="10"/>
    <d v="2024-10-25T00:00:00"/>
  </r>
  <r>
    <n v="3474"/>
    <s v="Fabiano Pires"/>
    <s v="Standard"/>
    <d v="2024-10-26T00:00:00"/>
    <s v="Yes"/>
    <n v="10"/>
    <x v="1"/>
    <s v="No"/>
    <s v="-"/>
    <s v="Yes"/>
    <n v="20"/>
    <n v="15"/>
    <n v="15"/>
    <n v="2024"/>
    <n v="10"/>
    <d v="2024-10-26T00:00:00"/>
  </r>
  <r>
    <n v="3475"/>
    <s v="Giovana Ribeiro"/>
    <s v="Core"/>
    <d v="2024-10-27T00:00:00"/>
    <s v="No"/>
    <n v="5"/>
    <x v="0"/>
    <s v="No"/>
    <s v="-"/>
    <s v="No"/>
    <n v="0"/>
    <n v="1"/>
    <n v="4"/>
    <n v="2024"/>
    <n v="10"/>
    <d v="2024-10-27T00:00:00"/>
  </r>
  <r>
    <n v="3476"/>
    <s v="Hélio Costa"/>
    <s v="Ultimate"/>
    <d v="2024-10-28T00:00:00"/>
    <s v="Yes"/>
    <n v="15"/>
    <x v="2"/>
    <s v="Yes"/>
    <n v="30"/>
    <s v="Yes"/>
    <n v="20"/>
    <n v="7"/>
    <n v="58"/>
    <n v="2024"/>
    <n v="10"/>
    <d v="2024-10-28T00:00:00"/>
  </r>
  <r>
    <n v="3477"/>
    <s v="Íris Loureiro"/>
    <s v="Standard"/>
    <d v="2024-10-29T00:00:00"/>
    <s v="No"/>
    <n v="10"/>
    <x v="0"/>
    <s v="No"/>
    <s v="-"/>
    <s v="Yes"/>
    <n v="20"/>
    <n v="10"/>
    <n v="20"/>
    <n v="2024"/>
    <n v="10"/>
    <d v="2024-10-29T00:00:00"/>
  </r>
  <r>
    <n v="3478"/>
    <s v="João Pereira"/>
    <s v="Core"/>
    <d v="2024-10-30T00:00:00"/>
    <s v="Yes"/>
    <n v="5"/>
    <x v="1"/>
    <s v="No"/>
    <s v="-"/>
    <s v="No"/>
    <n v="0"/>
    <n v="0"/>
    <n v="5"/>
    <n v="2024"/>
    <n v="10"/>
    <d v="2024-10-30T00:00:00"/>
  </r>
  <r>
    <n v="3479"/>
    <s v="Klara Silva"/>
    <s v="Ultimate"/>
    <d v="2024-10-31T00:00:00"/>
    <s v="No"/>
    <n v="15"/>
    <x v="0"/>
    <s v="Yes"/>
    <n v="30"/>
    <s v="Yes"/>
    <n v="20"/>
    <n v="20"/>
    <n v="45"/>
    <n v="2024"/>
    <n v="10"/>
    <d v="2024-10-31T00:00:00"/>
  </r>
  <r>
    <n v="3480"/>
    <s v="Luciana Barros"/>
    <s v="Standard"/>
    <d v="2024-11-01T00:00:00"/>
    <s v="Yes"/>
    <n v="10"/>
    <x v="2"/>
    <s v="No"/>
    <s v="-"/>
    <s v="Yes"/>
    <n v="20"/>
    <n v="15"/>
    <n v="15"/>
    <n v="2024"/>
    <n v="11"/>
    <d v="2024-11-01T00:00:00"/>
  </r>
  <r>
    <n v="3481"/>
    <s v="Marcos Gomes"/>
    <s v="Core"/>
    <d v="2024-11-02T00:00:00"/>
    <s v="No"/>
    <n v="5"/>
    <x v="0"/>
    <s v="No"/>
    <s v="-"/>
    <s v="No"/>
    <n v="0"/>
    <n v="1"/>
    <n v="4"/>
    <n v="2024"/>
    <n v="11"/>
    <d v="2024-11-02T00:00:00"/>
  </r>
  <r>
    <n v="3482"/>
    <s v="Natália Soares"/>
    <s v="Ultimate"/>
    <d v="2024-11-03T00:00:00"/>
    <s v="Yes"/>
    <n v="15"/>
    <x v="1"/>
    <s v="Yes"/>
    <n v="30"/>
    <s v="Yes"/>
    <n v="20"/>
    <n v="3"/>
    <n v="62"/>
    <n v="2024"/>
    <n v="11"/>
    <d v="2024-11-03T00:00:00"/>
  </r>
  <r>
    <n v="3483"/>
    <s v="Oscar Machado"/>
    <s v="Standard"/>
    <d v="2024-11-04T00:00:00"/>
    <s v="No"/>
    <n v="10"/>
    <x v="0"/>
    <s v="No"/>
    <s v="-"/>
    <s v="Yes"/>
    <n v="20"/>
    <n v="10"/>
    <n v="20"/>
    <n v="2024"/>
    <n v="11"/>
    <d v="2024-11-04T00:00:00"/>
  </r>
  <r>
    <n v="3484"/>
    <s v="Patrícia Lima"/>
    <s v="Core"/>
    <d v="2024-11-05T00:00:00"/>
    <s v="Yes"/>
    <n v="5"/>
    <x v="2"/>
    <s v="No"/>
    <s v="-"/>
    <s v="No"/>
    <n v="0"/>
    <n v="0"/>
    <n v="5"/>
    <n v="2024"/>
    <n v="11"/>
    <d v="2024-11-05T00:00:00"/>
  </r>
  <r>
    <n v="3485"/>
    <s v="Quirino Neto"/>
    <s v="Ultimate"/>
    <d v="2024-11-06T00:00:00"/>
    <s v="No"/>
    <n v="15"/>
    <x v="0"/>
    <s v="Yes"/>
    <n v="30"/>
    <s v="Yes"/>
    <n v="20"/>
    <n v="15"/>
    <n v="50"/>
    <n v="2024"/>
    <n v="11"/>
    <d v="2024-11-06T00:00:00"/>
  </r>
  <r>
    <n v="3486"/>
    <s v="Rafaela Souza"/>
    <s v="Core"/>
    <d v="2024-11-07T00:00:00"/>
    <s v="Yes"/>
    <n v="5"/>
    <x v="0"/>
    <s v="No"/>
    <s v="-"/>
    <s v="No"/>
    <n v="0"/>
    <n v="0"/>
    <n v="5"/>
    <n v="2024"/>
    <n v="11"/>
    <d v="2024-11-07T00:00:00"/>
  </r>
  <r>
    <n v="3487"/>
    <s v="Sandro Almeida"/>
    <s v="Ultimate"/>
    <d v="2024-11-08T00:00:00"/>
    <s v="No"/>
    <n v="15"/>
    <x v="2"/>
    <s v="Yes"/>
    <n v="30"/>
    <s v="Yes"/>
    <n v="20"/>
    <n v="7"/>
    <n v="58"/>
    <n v="2024"/>
    <n v="11"/>
    <d v="2024-11-08T00:00:00"/>
  </r>
  <r>
    <n v="3488"/>
    <s v="Tânia Ribeiro"/>
    <s v="Standard"/>
    <d v="2024-11-09T00:00:00"/>
    <s v="Yes"/>
    <n v="10"/>
    <x v="1"/>
    <s v="No"/>
    <s v="-"/>
    <s v="Yes"/>
    <n v="20"/>
    <n v="10"/>
    <n v="20"/>
    <n v="2024"/>
    <n v="11"/>
    <d v="2024-11-09T00:00:00"/>
  </r>
  <r>
    <n v="3489"/>
    <s v="Ugo Dias"/>
    <s v="Core"/>
    <d v="2024-11-10T00:00:00"/>
    <s v="No"/>
    <n v="5"/>
    <x v="2"/>
    <s v="No"/>
    <s v="-"/>
    <s v="No"/>
    <n v="0"/>
    <n v="1"/>
    <n v="4"/>
    <n v="2024"/>
    <n v="11"/>
    <d v="2024-11-10T00:00:00"/>
  </r>
  <r>
    <n v="3490"/>
    <s v="Valéria Lima"/>
    <s v="Ultimate"/>
    <d v="2024-11-11T00:00:00"/>
    <s v="Yes"/>
    <n v="15"/>
    <x v="0"/>
    <s v="Yes"/>
    <n v="30"/>
    <s v="Yes"/>
    <n v="20"/>
    <n v="15"/>
    <n v="50"/>
    <n v="2024"/>
    <n v="11"/>
    <d v="2024-11-11T00:00:00"/>
  </r>
  <r>
    <n v="3491"/>
    <s v="William Fernandes"/>
    <s v="Standard"/>
    <d v="2024-11-12T00:00:00"/>
    <s v="No"/>
    <n v="10"/>
    <x v="0"/>
    <s v="No"/>
    <s v="-"/>
    <s v="Yes"/>
    <n v="20"/>
    <n v="5"/>
    <n v="25"/>
    <n v="2024"/>
    <n v="11"/>
    <d v="2024-11-12T00:00:00"/>
  </r>
  <r>
    <n v="3492"/>
    <s v="Xuxa Mendes"/>
    <s v="Core"/>
    <d v="2024-11-13T00:00:00"/>
    <s v="Yes"/>
    <n v="5"/>
    <x v="1"/>
    <s v="No"/>
    <s v="-"/>
    <s v="No"/>
    <n v="0"/>
    <n v="0"/>
    <n v="5"/>
    <n v="2024"/>
    <n v="11"/>
    <d v="2024-11-13T00:00:00"/>
  </r>
  <r>
    <n v="3493"/>
    <s v="Ygor Farias"/>
    <s v="Ultimate"/>
    <d v="2024-11-14T00:00:00"/>
    <s v="No"/>
    <n v="15"/>
    <x v="2"/>
    <s v="Yes"/>
    <n v="30"/>
    <s v="Yes"/>
    <n v="20"/>
    <n v="20"/>
    <n v="45"/>
    <n v="2024"/>
    <n v="11"/>
    <d v="2024-11-14T00:00:00"/>
  </r>
  <r>
    <n v="3494"/>
    <s v="Zilda Barros"/>
    <s v="Standard"/>
    <d v="2024-11-15T00:00:00"/>
    <s v="Yes"/>
    <n v="10"/>
    <x v="2"/>
    <s v="No"/>
    <s v="-"/>
    <s v="Yes"/>
    <n v="20"/>
    <n v="12"/>
    <n v="18"/>
    <n v="2024"/>
    <n v="11"/>
    <d v="2024-11-15T00:00:00"/>
  </r>
  <r>
    <n v="3495"/>
    <s v="Amanda Santos"/>
    <s v="Core"/>
    <d v="2024-11-16T00:00:00"/>
    <s v="No"/>
    <n v="5"/>
    <x v="0"/>
    <s v="No"/>
    <s v="-"/>
    <s v="No"/>
    <n v="0"/>
    <n v="2"/>
    <n v="3"/>
    <n v="2024"/>
    <n v="11"/>
    <d v="2024-11-16T00:00:00"/>
  </r>
  <r>
    <n v="3496"/>
    <s v="Bruno Costa"/>
    <s v="Ultimate"/>
    <d v="2024-11-17T00:00:00"/>
    <s v="Yes"/>
    <n v="15"/>
    <x v="1"/>
    <s v="Yes"/>
    <n v="30"/>
    <s v="Yes"/>
    <n v="20"/>
    <n v="5"/>
    <n v="60"/>
    <n v="2024"/>
    <n v="11"/>
    <d v="2024-11-17T00:00:00"/>
  </r>
  <r>
    <n v="3497"/>
    <s v="Carla Rodrigues"/>
    <s v="Standard"/>
    <d v="2024-11-18T00:00:00"/>
    <s v="No"/>
    <n v="10"/>
    <x v="0"/>
    <s v="No"/>
    <s v="-"/>
    <s v="Yes"/>
    <n v="20"/>
    <n v="10"/>
    <n v="20"/>
    <n v="2024"/>
    <n v="11"/>
    <d v="2024-11-18T00:00:00"/>
  </r>
  <r>
    <n v="3498"/>
    <s v="Diogo Pereira"/>
    <s v="Core"/>
    <d v="2024-11-19T00:00:00"/>
    <s v="Yes"/>
    <n v="5"/>
    <x v="2"/>
    <s v="No"/>
    <s v="-"/>
    <s v="No"/>
    <n v="0"/>
    <n v="0"/>
    <n v="5"/>
    <n v="2024"/>
    <n v="11"/>
    <d v="2024-11-19T00:00:00"/>
  </r>
  <r>
    <n v="3499"/>
    <s v="Elisa Correia"/>
    <s v="Ultimate"/>
    <d v="2024-11-20T00:00:00"/>
    <s v="No"/>
    <n v="15"/>
    <x v="0"/>
    <s v="Yes"/>
    <n v="30"/>
    <s v="Yes"/>
    <n v="20"/>
    <n v="3"/>
    <n v="62"/>
    <n v="2024"/>
    <n v="11"/>
    <d v="2024-11-20T00:00:00"/>
  </r>
  <r>
    <n v="3500"/>
    <s v="Fábio Lourenço"/>
    <s v="Standard"/>
    <d v="2024-11-21T00:00:00"/>
    <s v="Yes"/>
    <n v="10"/>
    <x v="1"/>
    <s v="No"/>
    <s v="-"/>
    <s v="Yes"/>
    <n v="20"/>
    <n v="15"/>
    <n v="15"/>
    <n v="2024"/>
    <n v="11"/>
    <d v="2024-11-21T00:00:00"/>
  </r>
  <r>
    <n v="3501"/>
    <s v="Gabriela Neves"/>
    <s v="Core"/>
    <d v="2024-11-22T00:00:00"/>
    <s v="No"/>
    <n v="5"/>
    <x v="0"/>
    <s v="No"/>
    <s v="-"/>
    <s v="No"/>
    <n v="0"/>
    <n v="1"/>
    <n v="4"/>
    <n v="2024"/>
    <n v="11"/>
    <d v="2024-11-22T00:00:00"/>
  </r>
  <r>
    <n v="3502"/>
    <s v="Henrique Gonçalves"/>
    <s v="Ultimate"/>
    <d v="2024-11-23T00:00:00"/>
    <s v="Yes"/>
    <n v="15"/>
    <x v="2"/>
    <s v="Yes"/>
    <n v="30"/>
    <s v="Yes"/>
    <n v="20"/>
    <n v="7"/>
    <n v="58"/>
    <n v="2024"/>
    <n v="11"/>
    <d v="2024-11-23T00:00:00"/>
  </r>
  <r>
    <n v="3503"/>
    <s v="Íris Santos"/>
    <s v="Standard"/>
    <d v="2024-11-24T00:00:00"/>
    <s v="No"/>
    <n v="10"/>
    <x v="0"/>
    <s v="No"/>
    <s v="-"/>
    <s v="Yes"/>
    <n v="20"/>
    <n v="10"/>
    <n v="20"/>
    <n v="2024"/>
    <n v="11"/>
    <d v="2024-11-24T00:00:00"/>
  </r>
  <r>
    <n v="3504"/>
    <s v="João Marcelo Alves"/>
    <s v="Core"/>
    <d v="2024-11-25T00:00:00"/>
    <s v="Yes"/>
    <n v="5"/>
    <x v="1"/>
    <s v="No"/>
    <s v="-"/>
    <s v="No"/>
    <n v="0"/>
    <n v="0"/>
    <n v="5"/>
    <n v="2024"/>
    <n v="11"/>
    <d v="2024-11-25T00:00:00"/>
  </r>
  <r>
    <n v="3505"/>
    <s v="Klara Fonseca"/>
    <s v="Ultimate"/>
    <d v="2024-11-26T00:00:00"/>
    <s v="No"/>
    <n v="15"/>
    <x v="0"/>
    <s v="Yes"/>
    <n v="30"/>
    <s v="Yes"/>
    <n v="20"/>
    <n v="20"/>
    <n v="45"/>
    <n v="2024"/>
    <n v="11"/>
    <d v="2024-11-26T00:00:00"/>
  </r>
  <r>
    <n v="3506"/>
    <s v="Lucas Mendonça"/>
    <s v="Standard"/>
    <d v="2024-11-27T00:00:00"/>
    <s v="Yes"/>
    <n v="10"/>
    <x v="2"/>
    <s v="No"/>
    <s v="-"/>
    <s v="Yes"/>
    <n v="20"/>
    <n v="15"/>
    <n v="15"/>
    <n v="2024"/>
    <n v="11"/>
    <d v="2024-11-27T00:00:00"/>
  </r>
  <r>
    <n v="3507"/>
    <s v="Marcela Torres"/>
    <s v="Core"/>
    <d v="2024-11-28T00:00:00"/>
    <s v="No"/>
    <n v="5"/>
    <x v="0"/>
    <s v="No"/>
    <s v="-"/>
    <s v="No"/>
    <n v="0"/>
    <n v="1"/>
    <n v="4"/>
    <n v="2024"/>
    <n v="11"/>
    <d v="2024-11-28T00:00:00"/>
  </r>
  <r>
    <n v="3508"/>
    <s v="Natália Castro"/>
    <s v="Ultimate"/>
    <d v="2024-11-29T00:00:00"/>
    <s v="Yes"/>
    <n v="15"/>
    <x v="1"/>
    <s v="Yes"/>
    <n v="30"/>
    <s v="Yes"/>
    <n v="20"/>
    <n v="3"/>
    <n v="62"/>
    <n v="2024"/>
    <n v="11"/>
    <d v="2024-11-29T00:00:00"/>
  </r>
  <r>
    <n v="3509"/>
    <s v="Oscar Martins"/>
    <s v="Standard"/>
    <d v="2024-11-30T00:00:00"/>
    <s v="No"/>
    <n v="10"/>
    <x v="0"/>
    <s v="No"/>
    <s v="-"/>
    <s v="Yes"/>
    <n v="20"/>
    <n v="10"/>
    <n v="20"/>
    <n v="2024"/>
    <n v="11"/>
    <d v="2024-11-30T00:00:00"/>
  </r>
  <r>
    <n v="3510"/>
    <s v="Patrícia Oliveira"/>
    <s v="Core"/>
    <d v="2024-12-01T00:00:00"/>
    <s v="Yes"/>
    <n v="5"/>
    <x v="2"/>
    <s v="No"/>
    <s v="-"/>
    <s v="No"/>
    <n v="0"/>
    <n v="0"/>
    <n v="5"/>
    <n v="2024"/>
    <n v="12"/>
    <d v="2024-12-01T00:00:00"/>
  </r>
  <r>
    <n v="3511"/>
    <s v="Quentin Nogueira"/>
    <s v="Ultimate"/>
    <d v="2024-12-02T00:00:00"/>
    <s v="No"/>
    <n v="15"/>
    <x v="0"/>
    <s v="Yes"/>
    <n v="30"/>
    <s v="Yes"/>
    <n v="20"/>
    <n v="15"/>
    <n v="50"/>
    <n v="2024"/>
    <n v="12"/>
    <d v="2024-12-02T00:00:00"/>
  </r>
  <r>
    <n v="3512"/>
    <s v="Raquel Silva"/>
    <s v="Standard"/>
    <d v="2024-12-03T00:00:00"/>
    <s v="Yes"/>
    <n v="10"/>
    <x v="1"/>
    <s v="No"/>
    <s v="-"/>
    <s v="Yes"/>
    <n v="20"/>
    <n v="15"/>
    <n v="15"/>
    <n v="2024"/>
    <n v="12"/>
    <d v="2024-12-03T00:00:00"/>
  </r>
  <r>
    <n v="3513"/>
    <s v="Sandro Gomes"/>
    <s v="Core"/>
    <d v="2024-12-04T00:00:00"/>
    <s v="No"/>
    <n v="5"/>
    <x v="0"/>
    <s v="No"/>
    <s v="-"/>
    <s v="No"/>
    <n v="0"/>
    <n v="1"/>
    <n v="4"/>
    <n v="2024"/>
    <n v="12"/>
    <d v="2024-12-04T00:00:00"/>
  </r>
  <r>
    <n v="3514"/>
    <s v="Tânia Machado"/>
    <s v="Ultimate"/>
    <d v="2024-12-05T00:00:00"/>
    <s v="Yes"/>
    <n v="15"/>
    <x v="2"/>
    <s v="Yes"/>
    <n v="30"/>
    <s v="Yes"/>
    <n v="20"/>
    <n v="7"/>
    <n v="58"/>
    <n v="2024"/>
    <n v="12"/>
    <d v="2024-12-05T00:00:00"/>
  </r>
  <r>
    <n v="3515"/>
    <s v="Ursula Silva"/>
    <s v="Standard"/>
    <d v="2024-12-06T00:00:00"/>
    <s v="No"/>
    <n v="10"/>
    <x v="0"/>
    <s v="No"/>
    <s v="-"/>
    <s v="Yes"/>
    <n v="20"/>
    <n v="10"/>
    <n v="20"/>
    <n v="2024"/>
    <n v="12"/>
    <d v="2024-12-06T00:00:00"/>
  </r>
  <r>
    <n v="3516"/>
    <s v="Vanessa Moraes"/>
    <s v="Core"/>
    <d v="2024-12-07T00:00:00"/>
    <s v="Yes"/>
    <n v="5"/>
    <x v="1"/>
    <s v="No"/>
    <s v="-"/>
    <s v="No"/>
    <n v="0"/>
    <n v="0"/>
    <n v="5"/>
    <n v="2024"/>
    <n v="12"/>
    <d v="2024-12-07T00:00:00"/>
  </r>
  <r>
    <n v="3517"/>
    <s v="William Carvalho"/>
    <s v="Ultimate"/>
    <d v="2024-12-08T00:00:00"/>
    <s v="No"/>
    <n v="15"/>
    <x v="0"/>
    <s v="Yes"/>
    <n v="30"/>
    <s v="Yes"/>
    <n v="20"/>
    <n v="20"/>
    <n v="45"/>
    <n v="2024"/>
    <n v="12"/>
    <d v="2024-12-08T00:00:00"/>
  </r>
  <r>
    <n v="3518"/>
    <s v="Xavier Reis"/>
    <s v="Standard"/>
    <d v="2024-12-09T00:00:00"/>
    <s v="Yes"/>
    <n v="10"/>
    <x v="2"/>
    <s v="No"/>
    <s v="-"/>
    <s v="Yes"/>
    <n v="20"/>
    <n v="12"/>
    <n v="18"/>
    <n v="2024"/>
    <n v="12"/>
    <d v="2024-12-09T00:00:00"/>
  </r>
  <r>
    <n v="3519"/>
    <s v="Yasmin Rocha"/>
    <s v="Core"/>
    <d v="2024-12-10T00:00:00"/>
    <s v="No"/>
    <n v="5"/>
    <x v="0"/>
    <s v="No"/>
    <s v="-"/>
    <s v="No"/>
    <n v="0"/>
    <n v="2"/>
    <n v="3"/>
    <n v="2024"/>
    <n v="12"/>
    <d v="2024-12-10T00:00:00"/>
  </r>
  <r>
    <n v="3520"/>
    <s v="Zacarias Duarte"/>
    <s v="Ultimate"/>
    <d v="2024-12-11T00:00:00"/>
    <s v="Yes"/>
    <n v="15"/>
    <x v="1"/>
    <s v="Yes"/>
    <n v="30"/>
    <s v="Yes"/>
    <n v="20"/>
    <n v="5"/>
    <n v="60"/>
    <n v="2024"/>
    <n v="12"/>
    <d v="2024-12-11T00:00:00"/>
  </r>
  <r>
    <n v="3521"/>
    <s v="Amanda Freitas"/>
    <s v="Standard"/>
    <d v="2024-12-12T00:00:00"/>
    <s v="No"/>
    <n v="10"/>
    <x v="0"/>
    <s v="No"/>
    <s v="-"/>
    <s v="Yes"/>
    <n v="20"/>
    <n v="10"/>
    <n v="20"/>
    <n v="2024"/>
    <n v="12"/>
    <d v="2024-12-12T00:00:00"/>
  </r>
  <r>
    <n v="3522"/>
    <s v="Bruno Almeida"/>
    <s v="Core"/>
    <d v="2024-12-13T00:00:00"/>
    <s v="Yes"/>
    <n v="5"/>
    <x v="2"/>
    <s v="No"/>
    <s v="-"/>
    <s v="No"/>
    <n v="0"/>
    <n v="0"/>
    <n v="5"/>
    <n v="2024"/>
    <n v="12"/>
    <d v="2024-12-13T00:00:00"/>
  </r>
  <r>
    <n v="3523"/>
    <s v="Carla Siqueira"/>
    <s v="Ultimate"/>
    <d v="2024-12-14T00:00:00"/>
    <s v="No"/>
    <n v="15"/>
    <x v="0"/>
    <s v="Yes"/>
    <n v="30"/>
    <s v="Yes"/>
    <n v="20"/>
    <n v="3"/>
    <n v="62"/>
    <n v="2024"/>
    <n v="12"/>
    <d v="2024-12-14T00:00:00"/>
  </r>
  <r>
    <n v="3524"/>
    <s v="Diogo Ramos"/>
    <s v="Standard"/>
    <d v="2024-12-15T00:00:00"/>
    <s v="Yes"/>
    <n v="10"/>
    <x v="1"/>
    <s v="No"/>
    <s v="-"/>
    <s v="Yes"/>
    <n v="20"/>
    <n v="15"/>
    <n v="15"/>
    <n v="2024"/>
    <n v="12"/>
    <d v="2024-12-15T00:00:00"/>
  </r>
  <r>
    <n v="3525"/>
    <s v="Elisa Magalhães"/>
    <s v="Core"/>
    <d v="2024-12-16T00:00:00"/>
    <s v="No"/>
    <n v="5"/>
    <x v="0"/>
    <s v="No"/>
    <s v="-"/>
    <s v="No"/>
    <n v="0"/>
    <n v="1"/>
    <n v="4"/>
    <n v="2024"/>
    <n v="12"/>
    <d v="2024-12-16T00:00:00"/>
  </r>
  <r>
    <m/>
    <m/>
    <m/>
    <m/>
    <m/>
    <m/>
    <x v="3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5">
  <r>
    <x v="0"/>
    <s v="João Silva"/>
    <x v="0"/>
    <x v="0"/>
    <x v="0"/>
    <n v="15"/>
    <x v="0"/>
    <x v="0"/>
    <n v="30"/>
    <x v="0"/>
    <n v="20"/>
    <n v="5"/>
    <x v="0"/>
    <x v="0"/>
    <x v="0"/>
    <d v="2024-01-01T00:00:00"/>
  </r>
  <r>
    <x v="1"/>
    <s v="Maria Oliveira"/>
    <x v="1"/>
    <x v="1"/>
    <x v="1"/>
    <n v="5"/>
    <x v="1"/>
    <x v="1"/>
    <s v="-"/>
    <x v="1"/>
    <n v="0"/>
    <n v="0"/>
    <x v="1"/>
    <x v="0"/>
    <x v="0"/>
    <d v="2024-01-15T00:00:00"/>
  </r>
  <r>
    <x v="2"/>
    <s v="Lucas Fernandes"/>
    <x v="2"/>
    <x v="2"/>
    <x v="0"/>
    <n v="10"/>
    <x v="2"/>
    <x v="1"/>
    <s v="-"/>
    <x v="0"/>
    <n v="20"/>
    <n v="10"/>
    <x v="2"/>
    <x v="0"/>
    <x v="1"/>
    <d v="2024-02-10T00:00:00"/>
  </r>
  <r>
    <x v="3"/>
    <s v="Ana Souza"/>
    <x v="0"/>
    <x v="3"/>
    <x v="1"/>
    <n v="15"/>
    <x v="0"/>
    <x v="0"/>
    <n v="30"/>
    <x v="0"/>
    <n v="20"/>
    <n v="3"/>
    <x v="3"/>
    <x v="0"/>
    <x v="1"/>
    <d v="2024-02-20T00:00:00"/>
  </r>
  <r>
    <x v="4"/>
    <s v="Pedro Gonçalves"/>
    <x v="1"/>
    <x v="4"/>
    <x v="0"/>
    <n v="5"/>
    <x v="0"/>
    <x v="1"/>
    <s v="-"/>
    <x v="1"/>
    <n v="0"/>
    <n v="1"/>
    <x v="4"/>
    <x v="0"/>
    <x v="2"/>
    <d v="2024-03-05T00:00:00"/>
  </r>
  <r>
    <x v="5"/>
    <s v="Felipe Costa"/>
    <x v="2"/>
    <x v="5"/>
    <x v="1"/>
    <n v="10"/>
    <x v="0"/>
    <x v="1"/>
    <s v="-"/>
    <x v="0"/>
    <n v="20"/>
    <n v="2"/>
    <x v="5"/>
    <x v="0"/>
    <x v="2"/>
    <d v="2024-03-02T00:00:00"/>
  </r>
  <r>
    <x v="6"/>
    <s v="Camila Ribeiro"/>
    <x v="0"/>
    <x v="6"/>
    <x v="0"/>
    <n v="15"/>
    <x v="2"/>
    <x v="0"/>
    <n v="30"/>
    <x v="0"/>
    <n v="20"/>
    <n v="10"/>
    <x v="6"/>
    <x v="0"/>
    <x v="2"/>
    <d v="2024-03-03T00:00:00"/>
  </r>
  <r>
    <x v="7"/>
    <s v="André Mendes"/>
    <x v="1"/>
    <x v="7"/>
    <x v="0"/>
    <n v="5"/>
    <x v="1"/>
    <x v="1"/>
    <s v="-"/>
    <x v="1"/>
    <n v="0"/>
    <n v="0"/>
    <x v="1"/>
    <x v="0"/>
    <x v="2"/>
    <d v="2024-03-04T00:00:00"/>
  </r>
  <r>
    <x v="8"/>
    <s v="Sofia Almeida"/>
    <x v="0"/>
    <x v="4"/>
    <x v="1"/>
    <n v="15"/>
    <x v="0"/>
    <x v="0"/>
    <n v="30"/>
    <x v="0"/>
    <n v="20"/>
    <n v="5"/>
    <x v="0"/>
    <x v="0"/>
    <x v="2"/>
    <d v="2024-03-05T00:00:00"/>
  </r>
  <r>
    <x v="9"/>
    <s v="Bruno Martins"/>
    <x v="2"/>
    <x v="8"/>
    <x v="0"/>
    <n v="10"/>
    <x v="2"/>
    <x v="1"/>
    <s v="-"/>
    <x v="0"/>
    <n v="20"/>
    <n v="15"/>
    <x v="7"/>
    <x v="0"/>
    <x v="2"/>
    <d v="2024-03-06T00:00:00"/>
  </r>
  <r>
    <x v="10"/>
    <s v="Rita Castro"/>
    <x v="1"/>
    <x v="9"/>
    <x v="1"/>
    <n v="5"/>
    <x v="0"/>
    <x v="1"/>
    <s v="-"/>
    <x v="1"/>
    <n v="0"/>
    <n v="1"/>
    <x v="4"/>
    <x v="0"/>
    <x v="2"/>
    <d v="2024-03-07T00:00:00"/>
  </r>
  <r>
    <x v="11"/>
    <s v="Marco Túlio"/>
    <x v="0"/>
    <x v="10"/>
    <x v="0"/>
    <n v="15"/>
    <x v="1"/>
    <x v="0"/>
    <n v="30"/>
    <x v="0"/>
    <n v="20"/>
    <n v="20"/>
    <x v="8"/>
    <x v="0"/>
    <x v="2"/>
    <d v="2024-03-08T00:00:00"/>
  </r>
  <r>
    <x v="12"/>
    <s v="Lívia Silveira"/>
    <x v="2"/>
    <x v="11"/>
    <x v="1"/>
    <n v="10"/>
    <x v="0"/>
    <x v="1"/>
    <s v="-"/>
    <x v="0"/>
    <n v="20"/>
    <n v="10"/>
    <x v="2"/>
    <x v="0"/>
    <x v="2"/>
    <d v="2024-03-09T00:00:00"/>
  </r>
  <r>
    <x v="13"/>
    <s v="Diogo Sousa"/>
    <x v="1"/>
    <x v="12"/>
    <x v="0"/>
    <n v="5"/>
    <x v="2"/>
    <x v="1"/>
    <s v="-"/>
    <x v="1"/>
    <n v="0"/>
    <n v="0"/>
    <x v="1"/>
    <x v="0"/>
    <x v="2"/>
    <d v="2024-03-10T00:00:00"/>
  </r>
  <r>
    <x v="14"/>
    <s v="Fernanda Lima"/>
    <x v="0"/>
    <x v="13"/>
    <x v="1"/>
    <n v="15"/>
    <x v="0"/>
    <x v="0"/>
    <n v="30"/>
    <x v="0"/>
    <n v="20"/>
    <n v="8"/>
    <x v="9"/>
    <x v="0"/>
    <x v="2"/>
    <d v="2024-03-11T00:00:00"/>
  </r>
  <r>
    <x v="15"/>
    <s v="Caio Pereira"/>
    <x v="2"/>
    <x v="14"/>
    <x v="0"/>
    <n v="10"/>
    <x v="1"/>
    <x v="1"/>
    <s v="-"/>
    <x v="0"/>
    <n v="20"/>
    <n v="12"/>
    <x v="10"/>
    <x v="0"/>
    <x v="2"/>
    <d v="2024-03-12T00:00:00"/>
  </r>
  <r>
    <x v="16"/>
    <s v="Beatriz Gomes"/>
    <x v="1"/>
    <x v="15"/>
    <x v="1"/>
    <n v="5"/>
    <x v="0"/>
    <x v="1"/>
    <s v="-"/>
    <x v="1"/>
    <n v="0"/>
    <n v="2"/>
    <x v="11"/>
    <x v="0"/>
    <x v="2"/>
    <d v="2024-03-13T00:00:00"/>
  </r>
  <r>
    <x v="17"/>
    <s v="Cesar Oliveira"/>
    <x v="0"/>
    <x v="16"/>
    <x v="0"/>
    <n v="15"/>
    <x v="2"/>
    <x v="0"/>
    <n v="30"/>
    <x v="0"/>
    <n v="20"/>
    <n v="7"/>
    <x v="12"/>
    <x v="0"/>
    <x v="2"/>
    <d v="2024-03-14T00:00:00"/>
  </r>
  <r>
    <x v="18"/>
    <s v="Débora Machado"/>
    <x v="2"/>
    <x v="17"/>
    <x v="1"/>
    <n v="10"/>
    <x v="0"/>
    <x v="1"/>
    <s v="-"/>
    <x v="0"/>
    <n v="20"/>
    <n v="5"/>
    <x v="13"/>
    <x v="0"/>
    <x v="2"/>
    <d v="2024-03-15T00:00:00"/>
  </r>
  <r>
    <x v="19"/>
    <s v="Eduardo Vargas"/>
    <x v="1"/>
    <x v="18"/>
    <x v="0"/>
    <n v="5"/>
    <x v="1"/>
    <x v="1"/>
    <s v="-"/>
    <x v="1"/>
    <n v="0"/>
    <n v="0"/>
    <x v="1"/>
    <x v="0"/>
    <x v="2"/>
    <d v="2024-03-16T00:00:00"/>
  </r>
  <r>
    <x v="20"/>
    <s v="Gabriela Santos"/>
    <x v="0"/>
    <x v="19"/>
    <x v="1"/>
    <n v="15"/>
    <x v="0"/>
    <x v="0"/>
    <n v="30"/>
    <x v="0"/>
    <n v="20"/>
    <n v="3"/>
    <x v="3"/>
    <x v="0"/>
    <x v="2"/>
    <d v="2024-03-17T00:00:00"/>
  </r>
  <r>
    <x v="21"/>
    <s v="Henrique Dias"/>
    <x v="2"/>
    <x v="20"/>
    <x v="0"/>
    <n v="10"/>
    <x v="2"/>
    <x v="1"/>
    <s v="-"/>
    <x v="0"/>
    <n v="20"/>
    <n v="15"/>
    <x v="7"/>
    <x v="0"/>
    <x v="2"/>
    <d v="2024-03-18T00:00:00"/>
  </r>
  <r>
    <x v="22"/>
    <s v="Isabela Moreira"/>
    <x v="1"/>
    <x v="21"/>
    <x v="1"/>
    <n v="5"/>
    <x v="0"/>
    <x v="1"/>
    <s v="-"/>
    <x v="1"/>
    <n v="0"/>
    <n v="1"/>
    <x v="4"/>
    <x v="0"/>
    <x v="2"/>
    <d v="2024-03-19T00:00:00"/>
  </r>
  <r>
    <x v="23"/>
    <s v="Joaquim Barbosa"/>
    <x v="0"/>
    <x v="22"/>
    <x v="0"/>
    <n v="15"/>
    <x v="1"/>
    <x v="0"/>
    <n v="30"/>
    <x v="0"/>
    <n v="20"/>
    <n v="20"/>
    <x v="8"/>
    <x v="0"/>
    <x v="2"/>
    <d v="2024-03-20T00:00:00"/>
  </r>
  <r>
    <x v="24"/>
    <s v="Lara Rocha"/>
    <x v="2"/>
    <x v="23"/>
    <x v="1"/>
    <n v="10"/>
    <x v="0"/>
    <x v="1"/>
    <s v="-"/>
    <x v="0"/>
    <n v="20"/>
    <n v="10"/>
    <x v="2"/>
    <x v="0"/>
    <x v="2"/>
    <d v="2024-03-21T00:00:00"/>
  </r>
  <r>
    <x v="25"/>
    <s v="Matheus Silva"/>
    <x v="1"/>
    <x v="24"/>
    <x v="0"/>
    <n v="5"/>
    <x v="2"/>
    <x v="1"/>
    <s v="-"/>
    <x v="1"/>
    <n v="0"/>
    <n v="0"/>
    <x v="1"/>
    <x v="0"/>
    <x v="2"/>
    <d v="2024-03-22T00:00:00"/>
  </r>
  <r>
    <x v="26"/>
    <s v="Nicole Costa"/>
    <x v="0"/>
    <x v="25"/>
    <x v="1"/>
    <n v="15"/>
    <x v="0"/>
    <x v="0"/>
    <n v="30"/>
    <x v="0"/>
    <n v="20"/>
    <n v="5"/>
    <x v="0"/>
    <x v="0"/>
    <x v="2"/>
    <d v="2024-03-23T00:00:00"/>
  </r>
  <r>
    <x v="27"/>
    <s v="Otávio Mendonça"/>
    <x v="2"/>
    <x v="26"/>
    <x v="0"/>
    <n v="10"/>
    <x v="1"/>
    <x v="1"/>
    <s v="-"/>
    <x v="0"/>
    <n v="20"/>
    <n v="15"/>
    <x v="7"/>
    <x v="0"/>
    <x v="2"/>
    <d v="2024-03-24T00:00:00"/>
  </r>
  <r>
    <x v="28"/>
    <s v="Paula Ferreira"/>
    <x v="1"/>
    <x v="27"/>
    <x v="1"/>
    <n v="5"/>
    <x v="0"/>
    <x v="1"/>
    <s v="-"/>
    <x v="1"/>
    <n v="0"/>
    <n v="1"/>
    <x v="4"/>
    <x v="0"/>
    <x v="2"/>
    <d v="2024-03-25T00:00:00"/>
  </r>
  <r>
    <x v="29"/>
    <s v="Raquel Alves"/>
    <x v="0"/>
    <x v="28"/>
    <x v="0"/>
    <n v="15"/>
    <x v="2"/>
    <x v="0"/>
    <n v="30"/>
    <x v="0"/>
    <n v="20"/>
    <n v="7"/>
    <x v="12"/>
    <x v="0"/>
    <x v="2"/>
    <d v="2024-03-26T00:00:00"/>
  </r>
  <r>
    <x v="30"/>
    <s v="Samuel Pires"/>
    <x v="2"/>
    <x v="29"/>
    <x v="1"/>
    <n v="10"/>
    <x v="0"/>
    <x v="1"/>
    <s v="-"/>
    <x v="0"/>
    <n v="20"/>
    <n v="10"/>
    <x v="2"/>
    <x v="0"/>
    <x v="2"/>
    <d v="2024-03-27T00:00:00"/>
  </r>
  <r>
    <x v="31"/>
    <s v="Tânia Barros"/>
    <x v="1"/>
    <x v="30"/>
    <x v="0"/>
    <n v="5"/>
    <x v="1"/>
    <x v="1"/>
    <s v="-"/>
    <x v="1"/>
    <n v="0"/>
    <n v="0"/>
    <x v="1"/>
    <x v="0"/>
    <x v="2"/>
    <d v="2024-03-28T00:00:00"/>
  </r>
  <r>
    <x v="32"/>
    <s v="Vinicius Lima"/>
    <x v="0"/>
    <x v="31"/>
    <x v="1"/>
    <n v="15"/>
    <x v="0"/>
    <x v="0"/>
    <n v="30"/>
    <x v="0"/>
    <n v="20"/>
    <n v="3"/>
    <x v="3"/>
    <x v="0"/>
    <x v="2"/>
    <d v="2024-03-29T00:00:00"/>
  </r>
  <r>
    <x v="33"/>
    <s v="Yasmin Teixeira"/>
    <x v="2"/>
    <x v="32"/>
    <x v="0"/>
    <n v="10"/>
    <x v="2"/>
    <x v="1"/>
    <s v="-"/>
    <x v="0"/>
    <n v="20"/>
    <n v="15"/>
    <x v="7"/>
    <x v="0"/>
    <x v="2"/>
    <d v="2024-03-30T00:00:00"/>
  </r>
  <r>
    <x v="34"/>
    <s v="Zé Carlos"/>
    <x v="1"/>
    <x v="33"/>
    <x v="1"/>
    <n v="5"/>
    <x v="0"/>
    <x v="1"/>
    <s v="-"/>
    <x v="1"/>
    <n v="0"/>
    <n v="1"/>
    <x v="4"/>
    <x v="0"/>
    <x v="2"/>
    <d v="2024-03-31T00:00:00"/>
  </r>
  <r>
    <x v="35"/>
    <s v="Amanda Nogueira"/>
    <x v="1"/>
    <x v="34"/>
    <x v="0"/>
    <n v="5"/>
    <x v="0"/>
    <x v="1"/>
    <s v="-"/>
    <x v="1"/>
    <n v="0"/>
    <n v="0"/>
    <x v="1"/>
    <x v="0"/>
    <x v="3"/>
    <d v="2024-04-01T00:00:00"/>
  </r>
  <r>
    <x v="36"/>
    <s v="Bruno Cavalheiro"/>
    <x v="0"/>
    <x v="35"/>
    <x v="1"/>
    <n v="15"/>
    <x v="2"/>
    <x v="0"/>
    <n v="30"/>
    <x v="0"/>
    <n v="20"/>
    <n v="7"/>
    <x v="12"/>
    <x v="0"/>
    <x v="3"/>
    <d v="2024-04-02T00:00:00"/>
  </r>
  <r>
    <x v="37"/>
    <s v="Carla Dias"/>
    <x v="2"/>
    <x v="36"/>
    <x v="0"/>
    <n v="10"/>
    <x v="1"/>
    <x v="1"/>
    <s v="-"/>
    <x v="0"/>
    <n v="20"/>
    <n v="10"/>
    <x v="2"/>
    <x v="0"/>
    <x v="3"/>
    <d v="2024-04-03T00:00:00"/>
  </r>
  <r>
    <x v="38"/>
    <s v="Diego Fontes"/>
    <x v="1"/>
    <x v="37"/>
    <x v="1"/>
    <n v="5"/>
    <x v="2"/>
    <x v="1"/>
    <s v="-"/>
    <x v="1"/>
    <n v="0"/>
    <n v="1"/>
    <x v="4"/>
    <x v="0"/>
    <x v="3"/>
    <d v="2024-04-04T00:00:00"/>
  </r>
  <r>
    <x v="39"/>
    <s v="Eunice Lima"/>
    <x v="0"/>
    <x v="38"/>
    <x v="0"/>
    <n v="15"/>
    <x v="0"/>
    <x v="0"/>
    <n v="30"/>
    <x v="0"/>
    <n v="20"/>
    <n v="15"/>
    <x v="14"/>
    <x v="0"/>
    <x v="3"/>
    <d v="2024-04-05T00:00:00"/>
  </r>
  <r>
    <x v="40"/>
    <s v="Fábio Martins"/>
    <x v="2"/>
    <x v="39"/>
    <x v="1"/>
    <n v="10"/>
    <x v="0"/>
    <x v="1"/>
    <s v="-"/>
    <x v="0"/>
    <n v="20"/>
    <n v="5"/>
    <x v="13"/>
    <x v="0"/>
    <x v="3"/>
    <d v="2024-04-06T00:00:00"/>
  </r>
  <r>
    <x v="41"/>
    <s v="Gisele Araújo"/>
    <x v="1"/>
    <x v="40"/>
    <x v="0"/>
    <n v="5"/>
    <x v="1"/>
    <x v="1"/>
    <s v="-"/>
    <x v="1"/>
    <n v="0"/>
    <n v="0"/>
    <x v="1"/>
    <x v="0"/>
    <x v="3"/>
    <d v="2024-04-07T00:00:00"/>
  </r>
  <r>
    <x v="42"/>
    <s v="Hélio Castro"/>
    <x v="0"/>
    <x v="41"/>
    <x v="1"/>
    <n v="15"/>
    <x v="2"/>
    <x v="0"/>
    <n v="30"/>
    <x v="0"/>
    <n v="20"/>
    <n v="20"/>
    <x v="8"/>
    <x v="0"/>
    <x v="3"/>
    <d v="2024-04-08T00:00:00"/>
  </r>
  <r>
    <x v="43"/>
    <s v="Ingrid Menezes"/>
    <x v="2"/>
    <x v="42"/>
    <x v="0"/>
    <n v="10"/>
    <x v="2"/>
    <x v="1"/>
    <s v="-"/>
    <x v="0"/>
    <n v="20"/>
    <n v="12"/>
    <x v="10"/>
    <x v="0"/>
    <x v="3"/>
    <d v="2024-04-09T00:00:00"/>
  </r>
  <r>
    <x v="44"/>
    <s v="Jorge Baptista"/>
    <x v="1"/>
    <x v="43"/>
    <x v="1"/>
    <n v="5"/>
    <x v="0"/>
    <x v="1"/>
    <s v="-"/>
    <x v="1"/>
    <n v="0"/>
    <n v="2"/>
    <x v="11"/>
    <x v="0"/>
    <x v="3"/>
    <d v="2024-04-10T00:00:00"/>
  </r>
  <r>
    <x v="45"/>
    <s v="Kléber Oliveira"/>
    <x v="0"/>
    <x v="44"/>
    <x v="0"/>
    <n v="15"/>
    <x v="1"/>
    <x v="0"/>
    <n v="30"/>
    <x v="0"/>
    <n v="20"/>
    <n v="5"/>
    <x v="0"/>
    <x v="0"/>
    <x v="3"/>
    <d v="2024-04-11T00:00:00"/>
  </r>
  <r>
    <x v="46"/>
    <s v="Luciana Freitas"/>
    <x v="2"/>
    <x v="45"/>
    <x v="1"/>
    <n v="10"/>
    <x v="0"/>
    <x v="1"/>
    <s v="-"/>
    <x v="0"/>
    <n v="20"/>
    <n v="10"/>
    <x v="2"/>
    <x v="0"/>
    <x v="3"/>
    <d v="2024-04-12T00:00:00"/>
  </r>
  <r>
    <x v="47"/>
    <s v="Márcia Eller"/>
    <x v="1"/>
    <x v="46"/>
    <x v="0"/>
    <n v="5"/>
    <x v="2"/>
    <x v="1"/>
    <s v="-"/>
    <x v="1"/>
    <n v="0"/>
    <n v="0"/>
    <x v="1"/>
    <x v="0"/>
    <x v="3"/>
    <d v="2024-04-13T00:00:00"/>
  </r>
  <r>
    <x v="48"/>
    <s v="Nilo Peçanha"/>
    <x v="0"/>
    <x v="47"/>
    <x v="1"/>
    <n v="15"/>
    <x v="0"/>
    <x v="0"/>
    <n v="30"/>
    <x v="0"/>
    <n v="20"/>
    <n v="3"/>
    <x v="3"/>
    <x v="0"/>
    <x v="3"/>
    <d v="2024-04-14T00:00:00"/>
  </r>
  <r>
    <x v="49"/>
    <s v="Oscar Neves"/>
    <x v="2"/>
    <x v="48"/>
    <x v="0"/>
    <n v="10"/>
    <x v="1"/>
    <x v="1"/>
    <s v="-"/>
    <x v="0"/>
    <n v="20"/>
    <n v="15"/>
    <x v="7"/>
    <x v="0"/>
    <x v="3"/>
    <d v="2024-04-15T00:00:00"/>
  </r>
  <r>
    <x v="50"/>
    <s v="Patrícia Soares"/>
    <x v="1"/>
    <x v="49"/>
    <x v="1"/>
    <n v="5"/>
    <x v="0"/>
    <x v="1"/>
    <s v="-"/>
    <x v="1"/>
    <n v="0"/>
    <n v="1"/>
    <x v="4"/>
    <x v="0"/>
    <x v="3"/>
    <d v="2024-04-16T00:00:00"/>
  </r>
  <r>
    <x v="51"/>
    <s v="Quirino Gonçalves"/>
    <x v="0"/>
    <x v="50"/>
    <x v="0"/>
    <n v="15"/>
    <x v="2"/>
    <x v="0"/>
    <n v="30"/>
    <x v="0"/>
    <n v="20"/>
    <n v="7"/>
    <x v="12"/>
    <x v="0"/>
    <x v="3"/>
    <d v="2024-04-17T00:00:00"/>
  </r>
  <r>
    <x v="52"/>
    <s v="Raul Machado"/>
    <x v="2"/>
    <x v="51"/>
    <x v="1"/>
    <n v="10"/>
    <x v="0"/>
    <x v="1"/>
    <s v="-"/>
    <x v="0"/>
    <n v="20"/>
    <n v="10"/>
    <x v="2"/>
    <x v="0"/>
    <x v="3"/>
    <d v="2024-04-18T00:00:00"/>
  </r>
  <r>
    <x v="53"/>
    <s v="Sônia Lobo"/>
    <x v="1"/>
    <x v="52"/>
    <x v="0"/>
    <n v="5"/>
    <x v="1"/>
    <x v="1"/>
    <s v="-"/>
    <x v="1"/>
    <n v="0"/>
    <n v="0"/>
    <x v="1"/>
    <x v="0"/>
    <x v="3"/>
    <d v="2024-04-19T00:00:00"/>
  </r>
  <r>
    <x v="54"/>
    <s v="Tiago Ramos"/>
    <x v="0"/>
    <x v="53"/>
    <x v="1"/>
    <n v="15"/>
    <x v="0"/>
    <x v="0"/>
    <n v="30"/>
    <x v="0"/>
    <n v="20"/>
    <n v="20"/>
    <x v="8"/>
    <x v="0"/>
    <x v="3"/>
    <d v="2024-04-20T00:00:00"/>
  </r>
  <r>
    <x v="55"/>
    <s v="Ugo Pires"/>
    <x v="2"/>
    <x v="54"/>
    <x v="0"/>
    <n v="10"/>
    <x v="2"/>
    <x v="1"/>
    <s v="-"/>
    <x v="0"/>
    <n v="20"/>
    <n v="15"/>
    <x v="7"/>
    <x v="0"/>
    <x v="3"/>
    <d v="2024-04-21T00:00:00"/>
  </r>
  <r>
    <x v="56"/>
    <s v="Valéria Nobre"/>
    <x v="1"/>
    <x v="55"/>
    <x v="1"/>
    <n v="5"/>
    <x v="0"/>
    <x v="1"/>
    <s v="-"/>
    <x v="1"/>
    <n v="0"/>
    <n v="1"/>
    <x v="4"/>
    <x v="0"/>
    <x v="3"/>
    <d v="2024-04-22T00:00:00"/>
  </r>
  <r>
    <x v="57"/>
    <s v="William Siqueira"/>
    <x v="0"/>
    <x v="56"/>
    <x v="0"/>
    <n v="15"/>
    <x v="1"/>
    <x v="0"/>
    <n v="30"/>
    <x v="0"/>
    <n v="20"/>
    <n v="3"/>
    <x v="3"/>
    <x v="0"/>
    <x v="3"/>
    <d v="2024-04-23T00:00:00"/>
  </r>
  <r>
    <x v="58"/>
    <s v="Xuxa Meneghel"/>
    <x v="2"/>
    <x v="57"/>
    <x v="1"/>
    <n v="10"/>
    <x v="0"/>
    <x v="1"/>
    <s v="-"/>
    <x v="0"/>
    <n v="20"/>
    <n v="10"/>
    <x v="2"/>
    <x v="0"/>
    <x v="3"/>
    <d v="2024-04-24T00:00:00"/>
  </r>
  <r>
    <x v="59"/>
    <s v="Yara Figueiredo"/>
    <x v="1"/>
    <x v="58"/>
    <x v="0"/>
    <n v="5"/>
    <x v="2"/>
    <x v="1"/>
    <s v="-"/>
    <x v="1"/>
    <n v="0"/>
    <n v="0"/>
    <x v="1"/>
    <x v="0"/>
    <x v="3"/>
    <d v="2024-04-25T00:00:00"/>
  </r>
  <r>
    <x v="60"/>
    <s v="Zacarias Alves"/>
    <x v="0"/>
    <x v="59"/>
    <x v="1"/>
    <n v="15"/>
    <x v="0"/>
    <x v="0"/>
    <n v="30"/>
    <x v="0"/>
    <n v="20"/>
    <n v="5"/>
    <x v="0"/>
    <x v="0"/>
    <x v="3"/>
    <d v="2024-04-26T00:00:00"/>
  </r>
  <r>
    <x v="61"/>
    <s v="Amanda Bynes"/>
    <x v="2"/>
    <x v="60"/>
    <x v="0"/>
    <n v="10"/>
    <x v="1"/>
    <x v="1"/>
    <s v="-"/>
    <x v="0"/>
    <n v="20"/>
    <n v="15"/>
    <x v="7"/>
    <x v="0"/>
    <x v="3"/>
    <d v="2024-04-27T00:00:00"/>
  </r>
  <r>
    <x v="62"/>
    <s v="Bruno Mars"/>
    <x v="1"/>
    <x v="61"/>
    <x v="1"/>
    <n v="5"/>
    <x v="0"/>
    <x v="1"/>
    <s v="-"/>
    <x v="1"/>
    <n v="0"/>
    <n v="1"/>
    <x v="4"/>
    <x v="0"/>
    <x v="3"/>
    <d v="2024-04-28T00:00:00"/>
  </r>
  <r>
    <x v="63"/>
    <s v="Carla Bruni"/>
    <x v="0"/>
    <x v="62"/>
    <x v="0"/>
    <n v="15"/>
    <x v="2"/>
    <x v="0"/>
    <n v="30"/>
    <x v="0"/>
    <n v="20"/>
    <n v="20"/>
    <x v="8"/>
    <x v="0"/>
    <x v="3"/>
    <d v="2024-04-29T00:00:00"/>
  </r>
  <r>
    <x v="64"/>
    <s v="Diego Maradona"/>
    <x v="2"/>
    <x v="63"/>
    <x v="1"/>
    <n v="10"/>
    <x v="0"/>
    <x v="1"/>
    <s v="-"/>
    <x v="0"/>
    <n v="20"/>
    <n v="5"/>
    <x v="13"/>
    <x v="0"/>
    <x v="3"/>
    <d v="2024-04-30T00:00:00"/>
  </r>
  <r>
    <x v="65"/>
    <s v="Estela Marques"/>
    <x v="1"/>
    <x v="64"/>
    <x v="1"/>
    <n v="5"/>
    <x v="0"/>
    <x v="1"/>
    <s v="-"/>
    <x v="1"/>
    <n v="0"/>
    <n v="0"/>
    <x v="1"/>
    <x v="0"/>
    <x v="4"/>
    <d v="2024-05-01T00:00:00"/>
  </r>
  <r>
    <x v="66"/>
    <s v="Fábio Nobre"/>
    <x v="0"/>
    <x v="65"/>
    <x v="0"/>
    <n v="15"/>
    <x v="2"/>
    <x v="0"/>
    <n v="30"/>
    <x v="0"/>
    <n v="20"/>
    <n v="7"/>
    <x v="12"/>
    <x v="0"/>
    <x v="4"/>
    <d v="2024-05-02T00:00:00"/>
  </r>
  <r>
    <x v="67"/>
    <s v="Gabriel Oliveira"/>
    <x v="2"/>
    <x v="66"/>
    <x v="1"/>
    <n v="10"/>
    <x v="1"/>
    <x v="1"/>
    <s v="-"/>
    <x v="0"/>
    <n v="20"/>
    <n v="10"/>
    <x v="2"/>
    <x v="0"/>
    <x v="4"/>
    <d v="2024-05-03T00:00:00"/>
  </r>
  <r>
    <x v="68"/>
    <s v="Helena Santos"/>
    <x v="1"/>
    <x v="67"/>
    <x v="0"/>
    <n v="5"/>
    <x v="2"/>
    <x v="1"/>
    <s v="-"/>
    <x v="1"/>
    <n v="0"/>
    <n v="1"/>
    <x v="4"/>
    <x v="0"/>
    <x v="4"/>
    <d v="2024-05-04T00:00:00"/>
  </r>
  <r>
    <x v="69"/>
    <s v="Ivan Carvalho"/>
    <x v="0"/>
    <x v="68"/>
    <x v="1"/>
    <n v="15"/>
    <x v="0"/>
    <x v="0"/>
    <n v="30"/>
    <x v="0"/>
    <n v="20"/>
    <n v="15"/>
    <x v="14"/>
    <x v="0"/>
    <x v="4"/>
    <d v="2024-05-05T00:00:00"/>
  </r>
  <r>
    <x v="70"/>
    <s v="Júlia Ferreira"/>
    <x v="2"/>
    <x v="69"/>
    <x v="0"/>
    <n v="10"/>
    <x v="0"/>
    <x v="1"/>
    <s v="-"/>
    <x v="0"/>
    <n v="20"/>
    <n v="5"/>
    <x v="13"/>
    <x v="0"/>
    <x v="4"/>
    <d v="2024-05-06T00:00:00"/>
  </r>
  <r>
    <x v="71"/>
    <s v="Karla Alves"/>
    <x v="1"/>
    <x v="70"/>
    <x v="1"/>
    <n v="5"/>
    <x v="1"/>
    <x v="1"/>
    <s v="-"/>
    <x v="1"/>
    <n v="0"/>
    <n v="0"/>
    <x v="1"/>
    <x v="0"/>
    <x v="4"/>
    <d v="2024-05-07T00:00:00"/>
  </r>
  <r>
    <x v="72"/>
    <s v="Lucas Mendes"/>
    <x v="0"/>
    <x v="71"/>
    <x v="0"/>
    <n v="15"/>
    <x v="2"/>
    <x v="0"/>
    <n v="30"/>
    <x v="0"/>
    <n v="20"/>
    <n v="20"/>
    <x v="8"/>
    <x v="0"/>
    <x v="4"/>
    <d v="2024-05-08T00:00:00"/>
  </r>
  <r>
    <x v="73"/>
    <s v="Mônica Gomes"/>
    <x v="2"/>
    <x v="72"/>
    <x v="1"/>
    <n v="10"/>
    <x v="2"/>
    <x v="1"/>
    <s v="-"/>
    <x v="0"/>
    <n v="20"/>
    <n v="12"/>
    <x v="10"/>
    <x v="0"/>
    <x v="4"/>
    <d v="2024-05-09T00:00:00"/>
  </r>
  <r>
    <x v="74"/>
    <s v="Norberto Queiroz"/>
    <x v="1"/>
    <x v="73"/>
    <x v="0"/>
    <n v="5"/>
    <x v="0"/>
    <x v="1"/>
    <s v="-"/>
    <x v="1"/>
    <n v="0"/>
    <n v="2"/>
    <x v="11"/>
    <x v="0"/>
    <x v="4"/>
    <d v="2024-05-10T00:00:00"/>
  </r>
  <r>
    <x v="75"/>
    <s v="Otávio Barros"/>
    <x v="0"/>
    <x v="74"/>
    <x v="1"/>
    <n v="15"/>
    <x v="1"/>
    <x v="0"/>
    <n v="30"/>
    <x v="0"/>
    <n v="20"/>
    <n v="5"/>
    <x v="0"/>
    <x v="0"/>
    <x v="4"/>
    <d v="2024-05-11T00:00:00"/>
  </r>
  <r>
    <x v="76"/>
    <s v="Paula Vieira"/>
    <x v="2"/>
    <x v="75"/>
    <x v="0"/>
    <n v="10"/>
    <x v="0"/>
    <x v="1"/>
    <s v="-"/>
    <x v="0"/>
    <n v="20"/>
    <n v="10"/>
    <x v="2"/>
    <x v="0"/>
    <x v="4"/>
    <d v="2024-05-12T00:00:00"/>
  </r>
  <r>
    <x v="77"/>
    <s v="Quentin Ramos"/>
    <x v="1"/>
    <x v="76"/>
    <x v="1"/>
    <n v="5"/>
    <x v="2"/>
    <x v="1"/>
    <s v="-"/>
    <x v="1"/>
    <n v="0"/>
    <n v="0"/>
    <x v="1"/>
    <x v="0"/>
    <x v="4"/>
    <d v="2024-05-13T00:00:00"/>
  </r>
  <r>
    <x v="78"/>
    <s v="Raquel Novaes"/>
    <x v="0"/>
    <x v="77"/>
    <x v="0"/>
    <n v="15"/>
    <x v="0"/>
    <x v="0"/>
    <n v="30"/>
    <x v="0"/>
    <n v="20"/>
    <n v="3"/>
    <x v="3"/>
    <x v="0"/>
    <x v="4"/>
    <d v="2024-05-14T00:00:00"/>
  </r>
  <r>
    <x v="79"/>
    <s v="Samantha Lopes"/>
    <x v="2"/>
    <x v="78"/>
    <x v="1"/>
    <n v="10"/>
    <x v="1"/>
    <x v="1"/>
    <s v="-"/>
    <x v="0"/>
    <n v="20"/>
    <n v="15"/>
    <x v="7"/>
    <x v="0"/>
    <x v="4"/>
    <d v="2024-05-15T00:00:00"/>
  </r>
  <r>
    <x v="80"/>
    <s v="Tiago Martins"/>
    <x v="1"/>
    <x v="79"/>
    <x v="0"/>
    <n v="5"/>
    <x v="0"/>
    <x v="1"/>
    <s v="-"/>
    <x v="1"/>
    <n v="0"/>
    <n v="1"/>
    <x v="4"/>
    <x v="0"/>
    <x v="4"/>
    <d v="2024-05-16T00:00:00"/>
  </r>
  <r>
    <x v="81"/>
    <s v="Ulysses Guimarães"/>
    <x v="0"/>
    <x v="80"/>
    <x v="1"/>
    <n v="15"/>
    <x v="2"/>
    <x v="0"/>
    <n v="30"/>
    <x v="0"/>
    <n v="20"/>
    <n v="7"/>
    <x v="12"/>
    <x v="0"/>
    <x v="4"/>
    <d v="2024-05-17T00:00:00"/>
  </r>
  <r>
    <x v="82"/>
    <s v="Vanessa Silva"/>
    <x v="2"/>
    <x v="81"/>
    <x v="0"/>
    <n v="10"/>
    <x v="0"/>
    <x v="1"/>
    <s v="-"/>
    <x v="0"/>
    <n v="20"/>
    <n v="10"/>
    <x v="2"/>
    <x v="0"/>
    <x v="4"/>
    <d v="2024-05-18T00:00:00"/>
  </r>
  <r>
    <x v="83"/>
    <s v="William Carneiro"/>
    <x v="1"/>
    <x v="82"/>
    <x v="1"/>
    <n v="5"/>
    <x v="1"/>
    <x v="1"/>
    <s v="-"/>
    <x v="1"/>
    <n v="0"/>
    <n v="0"/>
    <x v="1"/>
    <x v="0"/>
    <x v="4"/>
    <d v="2024-05-19T00:00:00"/>
  </r>
  <r>
    <x v="84"/>
    <s v="Ximena Rocha"/>
    <x v="0"/>
    <x v="83"/>
    <x v="0"/>
    <n v="15"/>
    <x v="0"/>
    <x v="0"/>
    <n v="30"/>
    <x v="0"/>
    <n v="20"/>
    <n v="20"/>
    <x v="8"/>
    <x v="0"/>
    <x v="4"/>
    <d v="2024-05-20T00:00:00"/>
  </r>
  <r>
    <x v="85"/>
    <s v="Yasmin Figueiredo"/>
    <x v="2"/>
    <x v="84"/>
    <x v="1"/>
    <n v="10"/>
    <x v="2"/>
    <x v="1"/>
    <s v="-"/>
    <x v="0"/>
    <n v="20"/>
    <n v="15"/>
    <x v="7"/>
    <x v="0"/>
    <x v="4"/>
    <d v="2024-05-21T00:00:00"/>
  </r>
  <r>
    <x v="86"/>
    <s v="Zara Cunha"/>
    <x v="1"/>
    <x v="85"/>
    <x v="0"/>
    <n v="5"/>
    <x v="0"/>
    <x v="1"/>
    <s v="-"/>
    <x v="1"/>
    <n v="0"/>
    <n v="1"/>
    <x v="4"/>
    <x v="0"/>
    <x v="4"/>
    <d v="2024-05-22T00:00:00"/>
  </r>
  <r>
    <x v="87"/>
    <s v="Alan Teixeira"/>
    <x v="0"/>
    <x v="86"/>
    <x v="1"/>
    <n v="15"/>
    <x v="1"/>
    <x v="0"/>
    <n v="30"/>
    <x v="0"/>
    <n v="20"/>
    <n v="3"/>
    <x v="3"/>
    <x v="0"/>
    <x v="4"/>
    <d v="2024-05-23T00:00:00"/>
  </r>
  <r>
    <x v="88"/>
    <s v="Bárbara Oliveira"/>
    <x v="2"/>
    <x v="87"/>
    <x v="0"/>
    <n v="10"/>
    <x v="0"/>
    <x v="1"/>
    <s v="-"/>
    <x v="0"/>
    <n v="20"/>
    <n v="10"/>
    <x v="2"/>
    <x v="0"/>
    <x v="4"/>
    <d v="2024-05-24T00:00:00"/>
  </r>
  <r>
    <x v="89"/>
    <s v="Carlos Junqueira"/>
    <x v="1"/>
    <x v="88"/>
    <x v="1"/>
    <n v="5"/>
    <x v="2"/>
    <x v="1"/>
    <s v="-"/>
    <x v="1"/>
    <n v="0"/>
    <n v="0"/>
    <x v="1"/>
    <x v="0"/>
    <x v="4"/>
    <d v="2024-05-25T00:00:00"/>
  </r>
  <r>
    <x v="90"/>
    <s v="Daniela Moura"/>
    <x v="0"/>
    <x v="89"/>
    <x v="0"/>
    <n v="15"/>
    <x v="0"/>
    <x v="0"/>
    <n v="30"/>
    <x v="0"/>
    <n v="20"/>
    <n v="5"/>
    <x v="0"/>
    <x v="0"/>
    <x v="4"/>
    <d v="2024-05-26T00:00:00"/>
  </r>
  <r>
    <x v="91"/>
    <s v="Eduardo Lima"/>
    <x v="2"/>
    <x v="90"/>
    <x v="1"/>
    <n v="10"/>
    <x v="1"/>
    <x v="1"/>
    <s v="-"/>
    <x v="0"/>
    <n v="20"/>
    <n v="15"/>
    <x v="7"/>
    <x v="0"/>
    <x v="4"/>
    <d v="2024-05-27T00:00:00"/>
  </r>
  <r>
    <x v="92"/>
    <s v="Fabiana Araújo"/>
    <x v="1"/>
    <x v="91"/>
    <x v="0"/>
    <n v="5"/>
    <x v="0"/>
    <x v="1"/>
    <s v="-"/>
    <x v="1"/>
    <n v="0"/>
    <n v="1"/>
    <x v="4"/>
    <x v="0"/>
    <x v="4"/>
    <d v="2024-05-28T00:00:00"/>
  </r>
  <r>
    <x v="93"/>
    <s v="Geraldo Ribeiro"/>
    <x v="0"/>
    <x v="92"/>
    <x v="1"/>
    <n v="15"/>
    <x v="2"/>
    <x v="0"/>
    <n v="30"/>
    <x v="0"/>
    <n v="20"/>
    <n v="20"/>
    <x v="8"/>
    <x v="0"/>
    <x v="4"/>
    <d v="2024-05-29T00:00:00"/>
  </r>
  <r>
    <x v="94"/>
    <s v="Héctor Vargas"/>
    <x v="2"/>
    <x v="93"/>
    <x v="0"/>
    <n v="10"/>
    <x v="2"/>
    <x v="1"/>
    <s v="-"/>
    <x v="0"/>
    <n v="20"/>
    <n v="15"/>
    <x v="7"/>
    <x v="0"/>
    <x v="4"/>
    <d v="2024-05-30T00:00:00"/>
  </r>
  <r>
    <x v="95"/>
    <s v="Isabela Fonseca"/>
    <x v="1"/>
    <x v="94"/>
    <x v="1"/>
    <n v="5"/>
    <x v="1"/>
    <x v="1"/>
    <s v="-"/>
    <x v="1"/>
    <n v="0"/>
    <n v="0"/>
    <x v="1"/>
    <x v="0"/>
    <x v="4"/>
    <d v="2024-05-31T00:00:00"/>
  </r>
  <r>
    <x v="96"/>
    <s v="João Pedro Almeida"/>
    <x v="0"/>
    <x v="95"/>
    <x v="0"/>
    <n v="15"/>
    <x v="0"/>
    <x v="0"/>
    <n v="30"/>
    <x v="0"/>
    <n v="20"/>
    <n v="7"/>
    <x v="12"/>
    <x v="0"/>
    <x v="5"/>
    <d v="2024-06-01T00:00:00"/>
  </r>
  <r>
    <x v="97"/>
    <s v="Klara Costa"/>
    <x v="2"/>
    <x v="96"/>
    <x v="1"/>
    <n v="10"/>
    <x v="1"/>
    <x v="1"/>
    <s v="-"/>
    <x v="0"/>
    <n v="20"/>
    <n v="10"/>
    <x v="2"/>
    <x v="0"/>
    <x v="5"/>
    <d v="2024-06-02T00:00:00"/>
  </r>
  <r>
    <x v="98"/>
    <s v="Luciana Mendes"/>
    <x v="1"/>
    <x v="97"/>
    <x v="0"/>
    <n v="5"/>
    <x v="2"/>
    <x v="1"/>
    <s v="-"/>
    <x v="1"/>
    <n v="0"/>
    <n v="1"/>
    <x v="4"/>
    <x v="0"/>
    <x v="5"/>
    <d v="2024-06-03T00:00:00"/>
  </r>
  <r>
    <x v="99"/>
    <s v="Marcelo Gouveia"/>
    <x v="0"/>
    <x v="98"/>
    <x v="1"/>
    <n v="15"/>
    <x v="0"/>
    <x v="0"/>
    <n v="30"/>
    <x v="0"/>
    <n v="20"/>
    <n v="15"/>
    <x v="14"/>
    <x v="0"/>
    <x v="5"/>
    <d v="2024-06-04T00:00:00"/>
  </r>
  <r>
    <x v="100"/>
    <s v="Nívea Borges"/>
    <x v="2"/>
    <x v="99"/>
    <x v="0"/>
    <n v="10"/>
    <x v="0"/>
    <x v="1"/>
    <s v="-"/>
    <x v="0"/>
    <n v="20"/>
    <n v="5"/>
    <x v="13"/>
    <x v="0"/>
    <x v="5"/>
    <d v="2024-06-05T00:00:00"/>
  </r>
  <r>
    <x v="101"/>
    <s v="Oscar Nogueira"/>
    <x v="1"/>
    <x v="100"/>
    <x v="1"/>
    <n v="5"/>
    <x v="1"/>
    <x v="1"/>
    <s v="-"/>
    <x v="1"/>
    <n v="0"/>
    <n v="0"/>
    <x v="1"/>
    <x v="0"/>
    <x v="5"/>
    <d v="2024-06-06T00:00:00"/>
  </r>
  <r>
    <x v="102"/>
    <s v="Patrícia Alves"/>
    <x v="0"/>
    <x v="101"/>
    <x v="0"/>
    <n v="15"/>
    <x v="2"/>
    <x v="0"/>
    <n v="30"/>
    <x v="0"/>
    <n v="20"/>
    <n v="20"/>
    <x v="8"/>
    <x v="0"/>
    <x v="5"/>
    <d v="2024-06-07T00:00:00"/>
  </r>
  <r>
    <x v="103"/>
    <s v="Rafaela Silva"/>
    <x v="2"/>
    <x v="102"/>
    <x v="1"/>
    <n v="10"/>
    <x v="2"/>
    <x v="1"/>
    <s v="-"/>
    <x v="0"/>
    <n v="20"/>
    <n v="12"/>
    <x v="10"/>
    <x v="0"/>
    <x v="5"/>
    <d v="2024-06-08T00:00:00"/>
  </r>
  <r>
    <x v="104"/>
    <s v="Samantha Moraes"/>
    <x v="1"/>
    <x v="103"/>
    <x v="0"/>
    <n v="5"/>
    <x v="0"/>
    <x v="1"/>
    <s v="-"/>
    <x v="1"/>
    <n v="0"/>
    <n v="2"/>
    <x v="11"/>
    <x v="0"/>
    <x v="5"/>
    <d v="2024-06-09T00:00:00"/>
  </r>
  <r>
    <x v="105"/>
    <s v="Tatiana Rocha"/>
    <x v="1"/>
    <x v="104"/>
    <x v="0"/>
    <n v="5"/>
    <x v="0"/>
    <x v="1"/>
    <s v="-"/>
    <x v="1"/>
    <n v="0"/>
    <n v="0"/>
    <x v="1"/>
    <x v="0"/>
    <x v="5"/>
    <d v="2024-06-10T00:00:00"/>
  </r>
  <r>
    <x v="106"/>
    <s v="Ulisses Tavares"/>
    <x v="0"/>
    <x v="105"/>
    <x v="1"/>
    <n v="15"/>
    <x v="2"/>
    <x v="0"/>
    <n v="30"/>
    <x v="0"/>
    <n v="20"/>
    <n v="7"/>
    <x v="12"/>
    <x v="0"/>
    <x v="5"/>
    <d v="2024-06-11T00:00:00"/>
  </r>
  <r>
    <x v="107"/>
    <s v="Víctor Lemos"/>
    <x v="2"/>
    <x v="106"/>
    <x v="0"/>
    <n v="10"/>
    <x v="1"/>
    <x v="1"/>
    <s v="-"/>
    <x v="0"/>
    <n v="20"/>
    <n v="10"/>
    <x v="2"/>
    <x v="0"/>
    <x v="5"/>
    <d v="2024-06-12T00:00:00"/>
  </r>
  <r>
    <x v="108"/>
    <s v="Wilma Barros"/>
    <x v="1"/>
    <x v="107"/>
    <x v="1"/>
    <n v="5"/>
    <x v="2"/>
    <x v="1"/>
    <s v="-"/>
    <x v="1"/>
    <n v="0"/>
    <n v="1"/>
    <x v="4"/>
    <x v="0"/>
    <x v="5"/>
    <d v="2024-06-13T00:00:00"/>
  </r>
  <r>
    <x v="109"/>
    <s v="Xavier Nascimento"/>
    <x v="0"/>
    <x v="108"/>
    <x v="0"/>
    <n v="15"/>
    <x v="0"/>
    <x v="0"/>
    <n v="30"/>
    <x v="0"/>
    <n v="20"/>
    <n v="15"/>
    <x v="14"/>
    <x v="0"/>
    <x v="5"/>
    <d v="2024-06-14T00:00:00"/>
  </r>
  <r>
    <x v="110"/>
    <s v="Yago Pereira"/>
    <x v="2"/>
    <x v="109"/>
    <x v="1"/>
    <n v="10"/>
    <x v="0"/>
    <x v="1"/>
    <s v="-"/>
    <x v="0"/>
    <n v="20"/>
    <n v="5"/>
    <x v="13"/>
    <x v="0"/>
    <x v="5"/>
    <d v="2024-06-15T00:00:00"/>
  </r>
  <r>
    <x v="111"/>
    <s v="Zilda Ferreira"/>
    <x v="1"/>
    <x v="110"/>
    <x v="0"/>
    <n v="5"/>
    <x v="1"/>
    <x v="1"/>
    <s v="-"/>
    <x v="1"/>
    <n v="0"/>
    <n v="0"/>
    <x v="1"/>
    <x v="0"/>
    <x v="5"/>
    <d v="2024-06-16T00:00:00"/>
  </r>
  <r>
    <x v="112"/>
    <s v="Amanda Lopes"/>
    <x v="0"/>
    <x v="111"/>
    <x v="1"/>
    <n v="15"/>
    <x v="2"/>
    <x v="0"/>
    <n v="30"/>
    <x v="0"/>
    <n v="20"/>
    <n v="20"/>
    <x v="8"/>
    <x v="0"/>
    <x v="5"/>
    <d v="2024-06-17T00:00:00"/>
  </r>
  <r>
    <x v="113"/>
    <s v="Bruno Miranda"/>
    <x v="2"/>
    <x v="112"/>
    <x v="0"/>
    <n v="10"/>
    <x v="2"/>
    <x v="1"/>
    <s v="-"/>
    <x v="0"/>
    <n v="20"/>
    <n v="12"/>
    <x v="10"/>
    <x v="0"/>
    <x v="5"/>
    <d v="2024-06-18T00:00:00"/>
  </r>
  <r>
    <x v="114"/>
    <s v="Célia Torres"/>
    <x v="1"/>
    <x v="113"/>
    <x v="1"/>
    <n v="5"/>
    <x v="0"/>
    <x v="1"/>
    <s v="-"/>
    <x v="1"/>
    <n v="0"/>
    <n v="2"/>
    <x v="11"/>
    <x v="0"/>
    <x v="5"/>
    <d v="2024-06-19T00:00:00"/>
  </r>
  <r>
    <x v="115"/>
    <s v="Diogo Souza"/>
    <x v="0"/>
    <x v="114"/>
    <x v="0"/>
    <n v="15"/>
    <x v="1"/>
    <x v="0"/>
    <n v="30"/>
    <x v="0"/>
    <n v="20"/>
    <n v="5"/>
    <x v="0"/>
    <x v="0"/>
    <x v="5"/>
    <d v="2024-06-20T00:00:00"/>
  </r>
  <r>
    <x v="116"/>
    <s v="Elisa Castro"/>
    <x v="2"/>
    <x v="115"/>
    <x v="1"/>
    <n v="10"/>
    <x v="0"/>
    <x v="1"/>
    <s v="-"/>
    <x v="0"/>
    <n v="20"/>
    <n v="10"/>
    <x v="2"/>
    <x v="0"/>
    <x v="5"/>
    <d v="2024-06-21T00:00:00"/>
  </r>
  <r>
    <x v="117"/>
    <s v="Fátima Lima"/>
    <x v="1"/>
    <x v="116"/>
    <x v="0"/>
    <n v="5"/>
    <x v="2"/>
    <x v="1"/>
    <s v="-"/>
    <x v="1"/>
    <n v="0"/>
    <n v="0"/>
    <x v="1"/>
    <x v="0"/>
    <x v="5"/>
    <d v="2024-06-22T00:00:00"/>
  </r>
  <r>
    <x v="118"/>
    <s v="Geraldo Ribeiro"/>
    <x v="0"/>
    <x v="117"/>
    <x v="1"/>
    <n v="15"/>
    <x v="0"/>
    <x v="0"/>
    <n v="30"/>
    <x v="0"/>
    <n v="20"/>
    <n v="3"/>
    <x v="3"/>
    <x v="0"/>
    <x v="5"/>
    <d v="2024-06-23T00:00:00"/>
  </r>
  <r>
    <x v="119"/>
    <s v="Hélio Martins"/>
    <x v="2"/>
    <x v="118"/>
    <x v="0"/>
    <n v="10"/>
    <x v="1"/>
    <x v="1"/>
    <s v="-"/>
    <x v="0"/>
    <n v="20"/>
    <n v="15"/>
    <x v="7"/>
    <x v="0"/>
    <x v="5"/>
    <d v="2024-06-24T00:00:00"/>
  </r>
  <r>
    <x v="120"/>
    <s v="Íris Santos"/>
    <x v="1"/>
    <x v="119"/>
    <x v="1"/>
    <n v="5"/>
    <x v="0"/>
    <x v="1"/>
    <s v="-"/>
    <x v="1"/>
    <n v="0"/>
    <n v="1"/>
    <x v="4"/>
    <x v="0"/>
    <x v="5"/>
    <d v="2024-06-25T00:00:00"/>
  </r>
  <r>
    <x v="121"/>
    <s v="João Marcelo"/>
    <x v="0"/>
    <x v="120"/>
    <x v="0"/>
    <n v="15"/>
    <x v="2"/>
    <x v="0"/>
    <n v="30"/>
    <x v="0"/>
    <n v="20"/>
    <n v="7"/>
    <x v="12"/>
    <x v="0"/>
    <x v="5"/>
    <d v="2024-06-26T00:00:00"/>
  </r>
  <r>
    <x v="122"/>
    <s v="Larissa Gomes"/>
    <x v="2"/>
    <x v="121"/>
    <x v="1"/>
    <n v="10"/>
    <x v="0"/>
    <x v="1"/>
    <s v="-"/>
    <x v="0"/>
    <n v="20"/>
    <n v="10"/>
    <x v="2"/>
    <x v="0"/>
    <x v="5"/>
    <d v="2024-06-27T00:00:00"/>
  </r>
  <r>
    <x v="123"/>
    <s v="Márcio Silva"/>
    <x v="1"/>
    <x v="122"/>
    <x v="0"/>
    <n v="5"/>
    <x v="1"/>
    <x v="1"/>
    <s v="-"/>
    <x v="1"/>
    <n v="0"/>
    <n v="0"/>
    <x v="1"/>
    <x v="0"/>
    <x v="5"/>
    <d v="2024-06-28T00:00:00"/>
  </r>
  <r>
    <x v="124"/>
    <s v="Nadia Costa"/>
    <x v="0"/>
    <x v="123"/>
    <x v="1"/>
    <n v="15"/>
    <x v="0"/>
    <x v="0"/>
    <n v="30"/>
    <x v="0"/>
    <n v="20"/>
    <n v="20"/>
    <x v="8"/>
    <x v="0"/>
    <x v="5"/>
    <d v="2024-06-29T00:00:00"/>
  </r>
  <r>
    <x v="125"/>
    <s v="Oscar Almeida"/>
    <x v="2"/>
    <x v="124"/>
    <x v="0"/>
    <n v="10"/>
    <x v="2"/>
    <x v="1"/>
    <s v="-"/>
    <x v="0"/>
    <n v="20"/>
    <n v="15"/>
    <x v="7"/>
    <x v="0"/>
    <x v="5"/>
    <d v="2024-06-30T00:00:00"/>
  </r>
  <r>
    <x v="126"/>
    <s v="Patricia Soares"/>
    <x v="1"/>
    <x v="125"/>
    <x v="1"/>
    <n v="5"/>
    <x v="0"/>
    <x v="1"/>
    <s v="-"/>
    <x v="1"/>
    <n v="0"/>
    <n v="1"/>
    <x v="4"/>
    <x v="0"/>
    <x v="6"/>
    <d v="2024-07-01T00:00:00"/>
  </r>
  <r>
    <x v="127"/>
    <s v="Quênia Barros"/>
    <x v="0"/>
    <x v="126"/>
    <x v="0"/>
    <n v="15"/>
    <x v="1"/>
    <x v="0"/>
    <n v="30"/>
    <x v="0"/>
    <n v="20"/>
    <n v="3"/>
    <x v="3"/>
    <x v="0"/>
    <x v="6"/>
    <d v="2024-07-02T00:00:00"/>
  </r>
  <r>
    <x v="128"/>
    <s v="Rafael Torres"/>
    <x v="2"/>
    <x v="127"/>
    <x v="1"/>
    <n v="10"/>
    <x v="0"/>
    <x v="1"/>
    <s v="-"/>
    <x v="0"/>
    <n v="20"/>
    <n v="10"/>
    <x v="2"/>
    <x v="0"/>
    <x v="6"/>
    <d v="2024-07-03T00:00:00"/>
  </r>
  <r>
    <x v="129"/>
    <s v="Silvia Nascimento"/>
    <x v="1"/>
    <x v="128"/>
    <x v="0"/>
    <n v="5"/>
    <x v="2"/>
    <x v="1"/>
    <s v="-"/>
    <x v="1"/>
    <n v="0"/>
    <n v="0"/>
    <x v="1"/>
    <x v="0"/>
    <x v="6"/>
    <d v="2024-07-04T00:00:00"/>
  </r>
  <r>
    <x v="130"/>
    <s v="Tiago Mendes"/>
    <x v="0"/>
    <x v="129"/>
    <x v="1"/>
    <n v="15"/>
    <x v="0"/>
    <x v="0"/>
    <n v="30"/>
    <x v="0"/>
    <n v="20"/>
    <n v="15"/>
    <x v="14"/>
    <x v="0"/>
    <x v="6"/>
    <d v="2024-07-05T00:00:00"/>
  </r>
  <r>
    <x v="131"/>
    <s v="Ursula Silva"/>
    <x v="2"/>
    <x v="130"/>
    <x v="0"/>
    <n v="10"/>
    <x v="1"/>
    <x v="1"/>
    <s v="-"/>
    <x v="0"/>
    <n v="20"/>
    <n v="15"/>
    <x v="7"/>
    <x v="0"/>
    <x v="6"/>
    <d v="2024-07-06T00:00:00"/>
  </r>
  <r>
    <x v="132"/>
    <s v="Vanessa Moraes"/>
    <x v="1"/>
    <x v="131"/>
    <x v="1"/>
    <n v="5"/>
    <x v="0"/>
    <x v="1"/>
    <s v="-"/>
    <x v="1"/>
    <n v="0"/>
    <n v="1"/>
    <x v="4"/>
    <x v="0"/>
    <x v="6"/>
    <d v="2024-07-07T00:00:00"/>
  </r>
  <r>
    <x v="133"/>
    <s v="Waldir Junior"/>
    <x v="0"/>
    <x v="132"/>
    <x v="0"/>
    <n v="15"/>
    <x v="2"/>
    <x v="0"/>
    <n v="30"/>
    <x v="0"/>
    <n v="20"/>
    <n v="7"/>
    <x v="12"/>
    <x v="0"/>
    <x v="6"/>
    <d v="2024-07-08T00:00:00"/>
  </r>
  <r>
    <x v="134"/>
    <s v="Xavier Lopes"/>
    <x v="2"/>
    <x v="133"/>
    <x v="1"/>
    <n v="10"/>
    <x v="0"/>
    <x v="1"/>
    <s v="-"/>
    <x v="0"/>
    <n v="20"/>
    <n v="10"/>
    <x v="2"/>
    <x v="0"/>
    <x v="6"/>
    <d v="2024-07-09T00:00:00"/>
  </r>
  <r>
    <x v="135"/>
    <s v="Yolanda Freitas"/>
    <x v="1"/>
    <x v="134"/>
    <x v="0"/>
    <n v="5"/>
    <x v="0"/>
    <x v="1"/>
    <s v="-"/>
    <x v="1"/>
    <n v="0"/>
    <n v="0"/>
    <x v="1"/>
    <x v="0"/>
    <x v="6"/>
    <d v="2024-07-10T00:00:00"/>
  </r>
  <r>
    <x v="136"/>
    <s v="Zacarias Nunes"/>
    <x v="0"/>
    <x v="135"/>
    <x v="1"/>
    <n v="15"/>
    <x v="2"/>
    <x v="0"/>
    <n v="30"/>
    <x v="0"/>
    <n v="20"/>
    <n v="7"/>
    <x v="12"/>
    <x v="0"/>
    <x v="6"/>
    <d v="2024-07-11T00:00:00"/>
  </r>
  <r>
    <x v="137"/>
    <s v="Ana Clara Barreto"/>
    <x v="2"/>
    <x v="136"/>
    <x v="0"/>
    <n v="10"/>
    <x v="1"/>
    <x v="1"/>
    <s v="-"/>
    <x v="0"/>
    <n v="20"/>
    <n v="10"/>
    <x v="2"/>
    <x v="0"/>
    <x v="6"/>
    <d v="2024-07-12T00:00:00"/>
  </r>
  <r>
    <x v="138"/>
    <s v="Bruno Henrique"/>
    <x v="1"/>
    <x v="137"/>
    <x v="1"/>
    <n v="5"/>
    <x v="2"/>
    <x v="1"/>
    <s v="-"/>
    <x v="1"/>
    <n v="0"/>
    <n v="1"/>
    <x v="4"/>
    <x v="0"/>
    <x v="6"/>
    <d v="2024-07-13T00:00:00"/>
  </r>
  <r>
    <x v="139"/>
    <s v="Carlos Eduardo"/>
    <x v="0"/>
    <x v="138"/>
    <x v="0"/>
    <n v="15"/>
    <x v="0"/>
    <x v="0"/>
    <n v="30"/>
    <x v="0"/>
    <n v="20"/>
    <n v="15"/>
    <x v="14"/>
    <x v="0"/>
    <x v="6"/>
    <d v="2024-07-14T00:00:00"/>
  </r>
  <r>
    <x v="140"/>
    <s v="Débora Lima"/>
    <x v="2"/>
    <x v="139"/>
    <x v="1"/>
    <n v="10"/>
    <x v="0"/>
    <x v="1"/>
    <s v="-"/>
    <x v="0"/>
    <n v="20"/>
    <n v="5"/>
    <x v="13"/>
    <x v="0"/>
    <x v="6"/>
    <d v="2024-07-15T00:00:00"/>
  </r>
  <r>
    <x v="141"/>
    <s v="Elisa Neves"/>
    <x v="1"/>
    <x v="140"/>
    <x v="0"/>
    <n v="5"/>
    <x v="1"/>
    <x v="1"/>
    <s v="-"/>
    <x v="1"/>
    <n v="0"/>
    <n v="0"/>
    <x v="1"/>
    <x v="0"/>
    <x v="6"/>
    <d v="2024-07-16T00:00:00"/>
  </r>
  <r>
    <x v="142"/>
    <s v="Fabiano Gomes"/>
    <x v="0"/>
    <x v="141"/>
    <x v="1"/>
    <n v="15"/>
    <x v="2"/>
    <x v="0"/>
    <n v="30"/>
    <x v="0"/>
    <n v="20"/>
    <n v="20"/>
    <x v="8"/>
    <x v="0"/>
    <x v="6"/>
    <d v="2024-07-17T00:00:00"/>
  </r>
  <r>
    <x v="143"/>
    <s v="Gisele Oliveira"/>
    <x v="2"/>
    <x v="142"/>
    <x v="0"/>
    <n v="10"/>
    <x v="2"/>
    <x v="1"/>
    <s v="-"/>
    <x v="0"/>
    <n v="20"/>
    <n v="12"/>
    <x v="10"/>
    <x v="0"/>
    <x v="6"/>
    <d v="2024-07-18T00:00:00"/>
  </r>
  <r>
    <x v="144"/>
    <s v="Héctor Silva"/>
    <x v="1"/>
    <x v="143"/>
    <x v="1"/>
    <n v="5"/>
    <x v="0"/>
    <x v="1"/>
    <s v="-"/>
    <x v="1"/>
    <n v="0"/>
    <n v="2"/>
    <x v="11"/>
    <x v="0"/>
    <x v="6"/>
    <d v="2024-07-19T00:00:00"/>
  </r>
  <r>
    <x v="145"/>
    <s v="Igor Martins"/>
    <x v="0"/>
    <x v="144"/>
    <x v="0"/>
    <n v="15"/>
    <x v="1"/>
    <x v="0"/>
    <n v="30"/>
    <x v="0"/>
    <n v="20"/>
    <n v="5"/>
    <x v="0"/>
    <x v="0"/>
    <x v="6"/>
    <d v="2024-07-20T00:00:00"/>
  </r>
  <r>
    <x v="146"/>
    <s v="Joana Figueiredo"/>
    <x v="2"/>
    <x v="145"/>
    <x v="1"/>
    <n v="10"/>
    <x v="0"/>
    <x v="1"/>
    <s v="-"/>
    <x v="0"/>
    <n v="20"/>
    <n v="10"/>
    <x v="2"/>
    <x v="0"/>
    <x v="6"/>
    <d v="2024-07-21T00:00:00"/>
  </r>
  <r>
    <x v="147"/>
    <s v="Kleber Machado"/>
    <x v="1"/>
    <x v="146"/>
    <x v="0"/>
    <n v="5"/>
    <x v="2"/>
    <x v="1"/>
    <s v="-"/>
    <x v="1"/>
    <n v="0"/>
    <n v="0"/>
    <x v="1"/>
    <x v="0"/>
    <x v="6"/>
    <d v="2024-07-22T00:00:00"/>
  </r>
  <r>
    <x v="148"/>
    <s v="Luciana Santos"/>
    <x v="0"/>
    <x v="147"/>
    <x v="1"/>
    <n v="15"/>
    <x v="0"/>
    <x v="0"/>
    <n v="30"/>
    <x v="0"/>
    <n v="20"/>
    <n v="3"/>
    <x v="3"/>
    <x v="0"/>
    <x v="6"/>
    <d v="2024-07-23T00:00:00"/>
  </r>
  <r>
    <x v="149"/>
    <s v="Marcos Teixeira"/>
    <x v="2"/>
    <x v="148"/>
    <x v="0"/>
    <n v="10"/>
    <x v="1"/>
    <x v="1"/>
    <s v="-"/>
    <x v="0"/>
    <n v="20"/>
    <n v="15"/>
    <x v="7"/>
    <x v="0"/>
    <x v="6"/>
    <d v="2024-07-24T00:00:00"/>
  </r>
  <r>
    <x v="150"/>
    <s v="Natalia Costa"/>
    <x v="1"/>
    <x v="149"/>
    <x v="1"/>
    <n v="5"/>
    <x v="0"/>
    <x v="1"/>
    <s v="-"/>
    <x v="1"/>
    <n v="0"/>
    <n v="1"/>
    <x v="4"/>
    <x v="0"/>
    <x v="6"/>
    <d v="2024-07-25T00:00:00"/>
  </r>
  <r>
    <x v="151"/>
    <s v="Oscar Ribeiro"/>
    <x v="0"/>
    <x v="150"/>
    <x v="0"/>
    <n v="15"/>
    <x v="2"/>
    <x v="0"/>
    <n v="30"/>
    <x v="0"/>
    <n v="20"/>
    <n v="7"/>
    <x v="12"/>
    <x v="0"/>
    <x v="6"/>
    <d v="2024-07-26T00:00:00"/>
  </r>
  <r>
    <x v="152"/>
    <s v="Patricia Almeida"/>
    <x v="2"/>
    <x v="151"/>
    <x v="1"/>
    <n v="10"/>
    <x v="0"/>
    <x v="1"/>
    <s v="-"/>
    <x v="0"/>
    <n v="20"/>
    <n v="10"/>
    <x v="2"/>
    <x v="0"/>
    <x v="6"/>
    <d v="2024-07-27T00:00:00"/>
  </r>
  <r>
    <x v="153"/>
    <s v="Quirino Junior"/>
    <x v="1"/>
    <x v="152"/>
    <x v="0"/>
    <n v="5"/>
    <x v="1"/>
    <x v="1"/>
    <s v="-"/>
    <x v="1"/>
    <n v="0"/>
    <n v="0"/>
    <x v="1"/>
    <x v="0"/>
    <x v="6"/>
    <d v="2024-07-28T00:00:00"/>
  </r>
  <r>
    <x v="154"/>
    <s v="Renata Machado"/>
    <x v="0"/>
    <x v="153"/>
    <x v="1"/>
    <n v="15"/>
    <x v="0"/>
    <x v="0"/>
    <n v="30"/>
    <x v="0"/>
    <n v="20"/>
    <n v="20"/>
    <x v="8"/>
    <x v="0"/>
    <x v="6"/>
    <d v="2024-07-29T00:00:00"/>
  </r>
  <r>
    <x v="155"/>
    <s v="Sônia Alves"/>
    <x v="2"/>
    <x v="154"/>
    <x v="0"/>
    <n v="10"/>
    <x v="2"/>
    <x v="1"/>
    <s v="-"/>
    <x v="0"/>
    <n v="20"/>
    <n v="15"/>
    <x v="7"/>
    <x v="0"/>
    <x v="6"/>
    <d v="2024-07-30T00:00:00"/>
  </r>
  <r>
    <x v="156"/>
    <s v="Tiago Nunes"/>
    <x v="1"/>
    <x v="155"/>
    <x v="1"/>
    <n v="5"/>
    <x v="0"/>
    <x v="1"/>
    <s v="-"/>
    <x v="1"/>
    <n v="0"/>
    <n v="1"/>
    <x v="4"/>
    <x v="0"/>
    <x v="6"/>
    <d v="2024-07-31T00:00:00"/>
  </r>
  <r>
    <x v="157"/>
    <s v="Ulysses Pereira"/>
    <x v="0"/>
    <x v="156"/>
    <x v="0"/>
    <n v="15"/>
    <x v="1"/>
    <x v="0"/>
    <n v="30"/>
    <x v="0"/>
    <n v="20"/>
    <n v="3"/>
    <x v="3"/>
    <x v="0"/>
    <x v="7"/>
    <d v="2024-08-01T00:00:00"/>
  </r>
  <r>
    <x v="158"/>
    <s v="Vanessa Lima"/>
    <x v="2"/>
    <x v="157"/>
    <x v="1"/>
    <n v="10"/>
    <x v="0"/>
    <x v="1"/>
    <s v="-"/>
    <x v="0"/>
    <n v="20"/>
    <n v="10"/>
    <x v="2"/>
    <x v="0"/>
    <x v="7"/>
    <d v="2024-08-02T00:00:00"/>
  </r>
  <r>
    <x v="159"/>
    <s v="Wagner Santos"/>
    <x v="1"/>
    <x v="158"/>
    <x v="0"/>
    <n v="5"/>
    <x v="2"/>
    <x v="1"/>
    <s v="-"/>
    <x v="1"/>
    <n v="0"/>
    <n v="0"/>
    <x v="1"/>
    <x v="0"/>
    <x v="7"/>
    <d v="2024-08-03T00:00:00"/>
  </r>
  <r>
    <x v="160"/>
    <s v="Xuxa Meneghel"/>
    <x v="0"/>
    <x v="159"/>
    <x v="1"/>
    <n v="15"/>
    <x v="0"/>
    <x v="0"/>
    <n v="30"/>
    <x v="0"/>
    <n v="20"/>
    <n v="15"/>
    <x v="14"/>
    <x v="0"/>
    <x v="7"/>
    <d v="2024-08-04T00:00:00"/>
  </r>
  <r>
    <x v="161"/>
    <s v="Yasmin Silva"/>
    <x v="2"/>
    <x v="160"/>
    <x v="0"/>
    <n v="10"/>
    <x v="1"/>
    <x v="1"/>
    <s v="-"/>
    <x v="0"/>
    <n v="20"/>
    <n v="15"/>
    <x v="7"/>
    <x v="0"/>
    <x v="7"/>
    <d v="2024-08-05T00:00:00"/>
  </r>
  <r>
    <x v="162"/>
    <s v="Zacarias de Souza"/>
    <x v="1"/>
    <x v="161"/>
    <x v="1"/>
    <n v="5"/>
    <x v="0"/>
    <x v="1"/>
    <s v="-"/>
    <x v="1"/>
    <n v="0"/>
    <n v="1"/>
    <x v="4"/>
    <x v="0"/>
    <x v="7"/>
    <d v="2024-08-06T00:00:00"/>
  </r>
  <r>
    <x v="163"/>
    <s v="André Lima"/>
    <x v="0"/>
    <x v="162"/>
    <x v="0"/>
    <n v="15"/>
    <x v="2"/>
    <x v="0"/>
    <n v="30"/>
    <x v="0"/>
    <n v="20"/>
    <n v="7"/>
    <x v="12"/>
    <x v="0"/>
    <x v="7"/>
    <d v="2024-08-07T00:00:00"/>
  </r>
  <r>
    <x v="164"/>
    <s v="Bianca Freitas"/>
    <x v="2"/>
    <x v="163"/>
    <x v="1"/>
    <n v="10"/>
    <x v="0"/>
    <x v="1"/>
    <s v="-"/>
    <x v="0"/>
    <n v="20"/>
    <n v="10"/>
    <x v="2"/>
    <x v="0"/>
    <x v="7"/>
    <d v="2024-08-08T00:00:00"/>
  </r>
  <r>
    <x v="165"/>
    <s v="Caio Mendes"/>
    <x v="1"/>
    <x v="164"/>
    <x v="0"/>
    <n v="5"/>
    <x v="1"/>
    <x v="1"/>
    <s v="-"/>
    <x v="1"/>
    <n v="0"/>
    <n v="0"/>
    <x v="1"/>
    <x v="0"/>
    <x v="7"/>
    <d v="2024-08-09T00:00:00"/>
  </r>
  <r>
    <x v="166"/>
    <s v="Daniela Moura"/>
    <x v="0"/>
    <x v="165"/>
    <x v="1"/>
    <n v="15"/>
    <x v="0"/>
    <x v="0"/>
    <n v="30"/>
    <x v="0"/>
    <n v="20"/>
    <n v="20"/>
    <x v="8"/>
    <x v="0"/>
    <x v="7"/>
    <d v="2024-08-10T00:00:00"/>
  </r>
  <r>
    <x v="167"/>
    <s v="Eduardo Costa"/>
    <x v="2"/>
    <x v="166"/>
    <x v="0"/>
    <n v="10"/>
    <x v="2"/>
    <x v="1"/>
    <s v="-"/>
    <x v="0"/>
    <n v="20"/>
    <n v="15"/>
    <x v="7"/>
    <x v="0"/>
    <x v="7"/>
    <d v="2024-08-11T00:00:00"/>
  </r>
  <r>
    <x v="168"/>
    <s v="Fernanda Gomes"/>
    <x v="1"/>
    <x v="167"/>
    <x v="1"/>
    <n v="5"/>
    <x v="0"/>
    <x v="1"/>
    <s v="-"/>
    <x v="1"/>
    <n v="0"/>
    <n v="1"/>
    <x v="4"/>
    <x v="0"/>
    <x v="7"/>
    <d v="2024-08-12T00:00:00"/>
  </r>
  <r>
    <x v="169"/>
    <s v="Guilherme Souza"/>
    <x v="0"/>
    <x v="168"/>
    <x v="0"/>
    <n v="15"/>
    <x v="1"/>
    <x v="0"/>
    <n v="30"/>
    <x v="0"/>
    <n v="20"/>
    <n v="5"/>
    <x v="0"/>
    <x v="0"/>
    <x v="7"/>
    <d v="2024-08-13T00:00:00"/>
  </r>
  <r>
    <x v="170"/>
    <s v="Helena Ribeiro"/>
    <x v="2"/>
    <x v="169"/>
    <x v="1"/>
    <n v="10"/>
    <x v="0"/>
    <x v="1"/>
    <s v="-"/>
    <x v="0"/>
    <n v="20"/>
    <n v="10"/>
    <x v="2"/>
    <x v="0"/>
    <x v="7"/>
    <d v="2024-08-14T00:00:00"/>
  </r>
  <r>
    <x v="171"/>
    <s v="Igor Santos"/>
    <x v="1"/>
    <x v="170"/>
    <x v="0"/>
    <n v="5"/>
    <x v="2"/>
    <x v="1"/>
    <s v="-"/>
    <x v="1"/>
    <n v="0"/>
    <n v="0"/>
    <x v="1"/>
    <x v="0"/>
    <x v="7"/>
    <d v="2024-08-15T00:00:00"/>
  </r>
  <r>
    <x v="172"/>
    <s v="João Carvalho"/>
    <x v="0"/>
    <x v="171"/>
    <x v="1"/>
    <n v="15"/>
    <x v="0"/>
    <x v="0"/>
    <n v="30"/>
    <x v="0"/>
    <n v="20"/>
    <n v="3"/>
    <x v="3"/>
    <x v="0"/>
    <x v="7"/>
    <d v="2024-08-16T00:00:00"/>
  </r>
  <r>
    <x v="173"/>
    <s v="Klara Fagundes"/>
    <x v="2"/>
    <x v="172"/>
    <x v="0"/>
    <n v="10"/>
    <x v="1"/>
    <x v="1"/>
    <s v="-"/>
    <x v="0"/>
    <n v="20"/>
    <n v="15"/>
    <x v="7"/>
    <x v="0"/>
    <x v="7"/>
    <d v="2024-08-17T00:00:00"/>
  </r>
  <r>
    <x v="174"/>
    <s v="Lúcia Mendonça"/>
    <x v="1"/>
    <x v="173"/>
    <x v="1"/>
    <n v="5"/>
    <x v="0"/>
    <x v="1"/>
    <s v="-"/>
    <x v="1"/>
    <n v="0"/>
    <n v="1"/>
    <x v="4"/>
    <x v="0"/>
    <x v="7"/>
    <d v="2024-08-18T00:00:00"/>
  </r>
  <r>
    <x v="175"/>
    <s v="Marcelo Novaes"/>
    <x v="1"/>
    <x v="174"/>
    <x v="0"/>
    <n v="5"/>
    <x v="0"/>
    <x v="1"/>
    <s v="-"/>
    <x v="1"/>
    <n v="0"/>
    <n v="0"/>
    <x v="1"/>
    <x v="0"/>
    <x v="7"/>
    <d v="2024-08-19T00:00:00"/>
  </r>
  <r>
    <x v="176"/>
    <s v="Nina Pacheco"/>
    <x v="0"/>
    <x v="175"/>
    <x v="1"/>
    <n v="15"/>
    <x v="2"/>
    <x v="0"/>
    <n v="30"/>
    <x v="0"/>
    <n v="20"/>
    <n v="7"/>
    <x v="12"/>
    <x v="0"/>
    <x v="7"/>
    <d v="2024-08-20T00:00:00"/>
  </r>
  <r>
    <x v="177"/>
    <s v="Olívia Rios"/>
    <x v="2"/>
    <x v="176"/>
    <x v="0"/>
    <n v="10"/>
    <x v="1"/>
    <x v="1"/>
    <s v="-"/>
    <x v="0"/>
    <n v="20"/>
    <n v="10"/>
    <x v="2"/>
    <x v="0"/>
    <x v="7"/>
    <d v="2024-08-21T00:00:00"/>
  </r>
  <r>
    <x v="178"/>
    <s v="Paulo Quintana"/>
    <x v="1"/>
    <x v="177"/>
    <x v="1"/>
    <n v="5"/>
    <x v="2"/>
    <x v="1"/>
    <s v="-"/>
    <x v="1"/>
    <n v="0"/>
    <n v="1"/>
    <x v="4"/>
    <x v="0"/>
    <x v="7"/>
    <d v="2024-08-22T00:00:00"/>
  </r>
  <r>
    <x v="179"/>
    <s v="Raquel Domingos"/>
    <x v="0"/>
    <x v="178"/>
    <x v="0"/>
    <n v="15"/>
    <x v="0"/>
    <x v="0"/>
    <n v="30"/>
    <x v="0"/>
    <n v="20"/>
    <n v="15"/>
    <x v="14"/>
    <x v="0"/>
    <x v="7"/>
    <d v="2024-08-23T00:00:00"/>
  </r>
  <r>
    <x v="180"/>
    <s v="Samuel Viana"/>
    <x v="2"/>
    <x v="179"/>
    <x v="1"/>
    <n v="10"/>
    <x v="0"/>
    <x v="1"/>
    <s v="-"/>
    <x v="0"/>
    <n v="20"/>
    <n v="5"/>
    <x v="13"/>
    <x v="0"/>
    <x v="7"/>
    <d v="2024-08-24T00:00:00"/>
  </r>
  <r>
    <x v="181"/>
    <s v="Tatiane Rocha"/>
    <x v="1"/>
    <x v="180"/>
    <x v="0"/>
    <n v="5"/>
    <x v="1"/>
    <x v="1"/>
    <s v="-"/>
    <x v="1"/>
    <n v="0"/>
    <n v="0"/>
    <x v="1"/>
    <x v="0"/>
    <x v="7"/>
    <d v="2024-08-25T00:00:00"/>
  </r>
  <r>
    <x v="182"/>
    <s v="Ulysses Farias"/>
    <x v="0"/>
    <x v="181"/>
    <x v="1"/>
    <n v="15"/>
    <x v="2"/>
    <x v="0"/>
    <n v="30"/>
    <x v="0"/>
    <n v="20"/>
    <n v="20"/>
    <x v="8"/>
    <x v="0"/>
    <x v="7"/>
    <d v="2024-08-26T00:00:00"/>
  </r>
  <r>
    <x v="183"/>
    <s v="Vanessa Moreira"/>
    <x v="2"/>
    <x v="182"/>
    <x v="0"/>
    <n v="10"/>
    <x v="2"/>
    <x v="1"/>
    <s v="-"/>
    <x v="0"/>
    <n v="20"/>
    <n v="12"/>
    <x v="10"/>
    <x v="0"/>
    <x v="7"/>
    <d v="2024-08-27T00:00:00"/>
  </r>
  <r>
    <x v="184"/>
    <s v="William Carvalho"/>
    <x v="1"/>
    <x v="183"/>
    <x v="1"/>
    <n v="5"/>
    <x v="0"/>
    <x v="1"/>
    <s v="-"/>
    <x v="1"/>
    <n v="0"/>
    <n v="2"/>
    <x v="11"/>
    <x v="0"/>
    <x v="7"/>
    <d v="2024-08-28T00:00:00"/>
  </r>
  <r>
    <x v="185"/>
    <s v="Ximena Barros"/>
    <x v="0"/>
    <x v="184"/>
    <x v="0"/>
    <n v="15"/>
    <x v="1"/>
    <x v="0"/>
    <n v="30"/>
    <x v="0"/>
    <n v="20"/>
    <n v="5"/>
    <x v="0"/>
    <x v="0"/>
    <x v="7"/>
    <d v="2024-08-29T00:00:00"/>
  </r>
  <r>
    <x v="186"/>
    <s v="Yara Machado"/>
    <x v="2"/>
    <x v="185"/>
    <x v="1"/>
    <n v="10"/>
    <x v="0"/>
    <x v="1"/>
    <s v="-"/>
    <x v="0"/>
    <n v="20"/>
    <n v="10"/>
    <x v="2"/>
    <x v="0"/>
    <x v="7"/>
    <d v="2024-08-30T00:00:00"/>
  </r>
  <r>
    <x v="187"/>
    <s v="Zacarias Costa"/>
    <x v="1"/>
    <x v="186"/>
    <x v="0"/>
    <n v="5"/>
    <x v="2"/>
    <x v="1"/>
    <s v="-"/>
    <x v="1"/>
    <n v="0"/>
    <n v="0"/>
    <x v="1"/>
    <x v="0"/>
    <x v="7"/>
    <d v="2024-08-31T00:00:00"/>
  </r>
  <r>
    <x v="188"/>
    <s v="André Lopes"/>
    <x v="0"/>
    <x v="187"/>
    <x v="1"/>
    <n v="15"/>
    <x v="0"/>
    <x v="0"/>
    <n v="30"/>
    <x v="0"/>
    <n v="20"/>
    <n v="3"/>
    <x v="3"/>
    <x v="0"/>
    <x v="8"/>
    <d v="2024-09-01T00:00:00"/>
  </r>
  <r>
    <x v="189"/>
    <s v="Beatriz Souza"/>
    <x v="2"/>
    <x v="188"/>
    <x v="0"/>
    <n v="10"/>
    <x v="1"/>
    <x v="1"/>
    <s v="-"/>
    <x v="0"/>
    <n v="20"/>
    <n v="15"/>
    <x v="7"/>
    <x v="0"/>
    <x v="8"/>
    <d v="2024-09-02T00:00:00"/>
  </r>
  <r>
    <x v="190"/>
    <s v="Caio Pereira"/>
    <x v="1"/>
    <x v="189"/>
    <x v="1"/>
    <n v="5"/>
    <x v="0"/>
    <x v="1"/>
    <s v="-"/>
    <x v="1"/>
    <n v="0"/>
    <n v="1"/>
    <x v="4"/>
    <x v="0"/>
    <x v="8"/>
    <d v="2024-09-03T00:00:00"/>
  </r>
  <r>
    <x v="191"/>
    <s v="Daniela Araújo"/>
    <x v="0"/>
    <x v="190"/>
    <x v="0"/>
    <n v="15"/>
    <x v="2"/>
    <x v="0"/>
    <n v="30"/>
    <x v="0"/>
    <n v="20"/>
    <n v="7"/>
    <x v="12"/>
    <x v="0"/>
    <x v="8"/>
    <d v="2024-09-04T00:00:00"/>
  </r>
  <r>
    <x v="192"/>
    <s v="Eduardo Santos"/>
    <x v="2"/>
    <x v="191"/>
    <x v="1"/>
    <n v="10"/>
    <x v="0"/>
    <x v="1"/>
    <s v="-"/>
    <x v="0"/>
    <n v="20"/>
    <n v="10"/>
    <x v="2"/>
    <x v="0"/>
    <x v="8"/>
    <d v="2024-09-05T00:00:00"/>
  </r>
  <r>
    <x v="193"/>
    <s v="Fernanda Lima"/>
    <x v="1"/>
    <x v="192"/>
    <x v="0"/>
    <n v="5"/>
    <x v="1"/>
    <x v="1"/>
    <s v="-"/>
    <x v="1"/>
    <n v="0"/>
    <n v="0"/>
    <x v="1"/>
    <x v="0"/>
    <x v="8"/>
    <d v="2024-09-06T00:00:00"/>
  </r>
  <r>
    <x v="194"/>
    <s v="Gabriel Teixeira"/>
    <x v="0"/>
    <x v="193"/>
    <x v="1"/>
    <n v="15"/>
    <x v="0"/>
    <x v="0"/>
    <n v="30"/>
    <x v="0"/>
    <n v="20"/>
    <n v="20"/>
    <x v="8"/>
    <x v="0"/>
    <x v="8"/>
    <d v="2024-09-07T00:00:00"/>
  </r>
  <r>
    <x v="195"/>
    <s v="Helena Ribeiro"/>
    <x v="2"/>
    <x v="194"/>
    <x v="0"/>
    <n v="10"/>
    <x v="2"/>
    <x v="1"/>
    <s v="-"/>
    <x v="0"/>
    <n v="20"/>
    <n v="15"/>
    <x v="7"/>
    <x v="0"/>
    <x v="8"/>
    <d v="2024-09-08T00:00:00"/>
  </r>
  <r>
    <x v="196"/>
    <s v="Igor Mendes"/>
    <x v="1"/>
    <x v="195"/>
    <x v="1"/>
    <n v="5"/>
    <x v="0"/>
    <x v="1"/>
    <s v="-"/>
    <x v="1"/>
    <n v="0"/>
    <n v="1"/>
    <x v="4"/>
    <x v="0"/>
    <x v="8"/>
    <d v="2024-09-09T00:00:00"/>
  </r>
  <r>
    <x v="197"/>
    <s v="Joana Silveira"/>
    <x v="0"/>
    <x v="196"/>
    <x v="0"/>
    <n v="15"/>
    <x v="1"/>
    <x v="0"/>
    <n v="30"/>
    <x v="0"/>
    <n v="20"/>
    <n v="3"/>
    <x v="3"/>
    <x v="0"/>
    <x v="8"/>
    <d v="2024-09-10T00:00:00"/>
  </r>
  <r>
    <x v="198"/>
    <s v="Lucas Martins"/>
    <x v="2"/>
    <x v="197"/>
    <x v="1"/>
    <n v="10"/>
    <x v="0"/>
    <x v="1"/>
    <s v="-"/>
    <x v="0"/>
    <n v="20"/>
    <n v="10"/>
    <x v="2"/>
    <x v="0"/>
    <x v="8"/>
    <d v="2024-09-11T00:00:00"/>
  </r>
  <r>
    <x v="199"/>
    <s v="Marcela Gouveia"/>
    <x v="1"/>
    <x v="198"/>
    <x v="0"/>
    <n v="5"/>
    <x v="2"/>
    <x v="1"/>
    <s v="-"/>
    <x v="1"/>
    <n v="0"/>
    <n v="0"/>
    <x v="1"/>
    <x v="0"/>
    <x v="8"/>
    <d v="2024-09-12T00:00:00"/>
  </r>
  <r>
    <x v="200"/>
    <s v="Nicolas Borges"/>
    <x v="0"/>
    <x v="199"/>
    <x v="1"/>
    <n v="15"/>
    <x v="0"/>
    <x v="0"/>
    <n v="30"/>
    <x v="0"/>
    <n v="20"/>
    <n v="15"/>
    <x v="14"/>
    <x v="0"/>
    <x v="8"/>
    <d v="2024-09-13T00:00:00"/>
  </r>
  <r>
    <x v="201"/>
    <s v="Olivia Freitas"/>
    <x v="2"/>
    <x v="200"/>
    <x v="0"/>
    <n v="10"/>
    <x v="1"/>
    <x v="1"/>
    <s v="-"/>
    <x v="0"/>
    <n v="20"/>
    <n v="15"/>
    <x v="7"/>
    <x v="0"/>
    <x v="8"/>
    <d v="2024-09-14T00:00:00"/>
  </r>
  <r>
    <x v="202"/>
    <s v="Paulo Nogueira"/>
    <x v="1"/>
    <x v="201"/>
    <x v="1"/>
    <n v="5"/>
    <x v="0"/>
    <x v="1"/>
    <s v="-"/>
    <x v="1"/>
    <n v="0"/>
    <n v="1"/>
    <x v="4"/>
    <x v="0"/>
    <x v="8"/>
    <d v="2024-09-15T00:00:00"/>
  </r>
  <r>
    <x v="203"/>
    <s v="Raquel Andrade"/>
    <x v="0"/>
    <x v="202"/>
    <x v="0"/>
    <n v="15"/>
    <x v="2"/>
    <x v="0"/>
    <n v="30"/>
    <x v="0"/>
    <n v="20"/>
    <n v="7"/>
    <x v="12"/>
    <x v="0"/>
    <x v="8"/>
    <d v="2024-09-16T00:00:00"/>
  </r>
  <r>
    <x v="204"/>
    <s v="Sônia Carvalho"/>
    <x v="2"/>
    <x v="203"/>
    <x v="1"/>
    <n v="10"/>
    <x v="0"/>
    <x v="1"/>
    <s v="-"/>
    <x v="0"/>
    <n v="20"/>
    <n v="10"/>
    <x v="2"/>
    <x v="0"/>
    <x v="8"/>
    <d v="2024-09-17T00:00:00"/>
  </r>
  <r>
    <x v="205"/>
    <s v="Tiago Rodrigues"/>
    <x v="1"/>
    <x v="204"/>
    <x v="0"/>
    <n v="5"/>
    <x v="0"/>
    <x v="1"/>
    <s v="-"/>
    <x v="1"/>
    <n v="0"/>
    <n v="0"/>
    <x v="1"/>
    <x v="0"/>
    <x v="8"/>
    <d v="2024-09-18T00:00:00"/>
  </r>
  <r>
    <x v="206"/>
    <s v="Ursula Monteiro"/>
    <x v="0"/>
    <x v="205"/>
    <x v="1"/>
    <n v="15"/>
    <x v="2"/>
    <x v="0"/>
    <n v="30"/>
    <x v="0"/>
    <n v="20"/>
    <n v="7"/>
    <x v="12"/>
    <x v="0"/>
    <x v="8"/>
    <d v="2024-09-19T00:00:00"/>
  </r>
  <r>
    <x v="207"/>
    <s v="Vanessa Pereira"/>
    <x v="2"/>
    <x v="206"/>
    <x v="0"/>
    <n v="10"/>
    <x v="1"/>
    <x v="1"/>
    <s v="-"/>
    <x v="0"/>
    <n v="20"/>
    <n v="10"/>
    <x v="2"/>
    <x v="0"/>
    <x v="8"/>
    <d v="2024-09-20T00:00:00"/>
  </r>
  <r>
    <x v="208"/>
    <s v="Walter Silva"/>
    <x v="1"/>
    <x v="207"/>
    <x v="1"/>
    <n v="5"/>
    <x v="2"/>
    <x v="1"/>
    <s v="-"/>
    <x v="1"/>
    <n v="0"/>
    <n v="1"/>
    <x v="4"/>
    <x v="0"/>
    <x v="8"/>
    <d v="2024-09-21T00:00:00"/>
  </r>
  <r>
    <x v="209"/>
    <s v="Xavier Almeida"/>
    <x v="0"/>
    <x v="208"/>
    <x v="0"/>
    <n v="15"/>
    <x v="0"/>
    <x v="0"/>
    <n v="30"/>
    <x v="0"/>
    <n v="20"/>
    <n v="15"/>
    <x v="14"/>
    <x v="0"/>
    <x v="8"/>
    <d v="2024-09-22T00:00:00"/>
  </r>
  <r>
    <x v="210"/>
    <s v="Yasmine Correia"/>
    <x v="2"/>
    <x v="209"/>
    <x v="1"/>
    <n v="10"/>
    <x v="0"/>
    <x v="1"/>
    <s v="-"/>
    <x v="0"/>
    <n v="20"/>
    <n v="5"/>
    <x v="13"/>
    <x v="0"/>
    <x v="8"/>
    <d v="2024-09-23T00:00:00"/>
  </r>
  <r>
    <x v="211"/>
    <s v="Zacarias Almeida"/>
    <x v="1"/>
    <x v="210"/>
    <x v="0"/>
    <n v="5"/>
    <x v="1"/>
    <x v="1"/>
    <s v="-"/>
    <x v="1"/>
    <n v="0"/>
    <n v="0"/>
    <x v="1"/>
    <x v="0"/>
    <x v="8"/>
    <d v="2024-09-24T00:00:00"/>
  </r>
  <r>
    <x v="212"/>
    <s v="Amanda Costa"/>
    <x v="0"/>
    <x v="211"/>
    <x v="1"/>
    <n v="15"/>
    <x v="2"/>
    <x v="0"/>
    <n v="30"/>
    <x v="0"/>
    <n v="20"/>
    <n v="20"/>
    <x v="8"/>
    <x v="0"/>
    <x v="8"/>
    <d v="2024-09-25T00:00:00"/>
  </r>
  <r>
    <x v="213"/>
    <s v="Bruno Ferreira"/>
    <x v="2"/>
    <x v="212"/>
    <x v="0"/>
    <n v="10"/>
    <x v="2"/>
    <x v="1"/>
    <s v="-"/>
    <x v="0"/>
    <n v="20"/>
    <n v="12"/>
    <x v="10"/>
    <x v="0"/>
    <x v="8"/>
    <d v="2024-09-26T00:00:00"/>
  </r>
  <r>
    <x v="214"/>
    <s v="Carla Dias"/>
    <x v="1"/>
    <x v="213"/>
    <x v="1"/>
    <n v="5"/>
    <x v="0"/>
    <x v="1"/>
    <s v="-"/>
    <x v="1"/>
    <n v="0"/>
    <n v="2"/>
    <x v="11"/>
    <x v="0"/>
    <x v="8"/>
    <d v="2024-09-27T00:00:00"/>
  </r>
  <r>
    <x v="215"/>
    <s v="Diogo Martins"/>
    <x v="0"/>
    <x v="214"/>
    <x v="0"/>
    <n v="15"/>
    <x v="1"/>
    <x v="0"/>
    <n v="30"/>
    <x v="0"/>
    <n v="20"/>
    <n v="5"/>
    <x v="0"/>
    <x v="0"/>
    <x v="8"/>
    <d v="2024-09-28T00:00:00"/>
  </r>
  <r>
    <x v="216"/>
    <s v="Elisa Campos"/>
    <x v="2"/>
    <x v="215"/>
    <x v="1"/>
    <n v="10"/>
    <x v="0"/>
    <x v="1"/>
    <s v="-"/>
    <x v="0"/>
    <n v="20"/>
    <n v="10"/>
    <x v="2"/>
    <x v="0"/>
    <x v="8"/>
    <d v="2024-09-29T00:00:00"/>
  </r>
  <r>
    <x v="217"/>
    <s v="Fabiana Lima"/>
    <x v="1"/>
    <x v="216"/>
    <x v="0"/>
    <n v="5"/>
    <x v="2"/>
    <x v="1"/>
    <s v="-"/>
    <x v="1"/>
    <n v="0"/>
    <n v="0"/>
    <x v="1"/>
    <x v="0"/>
    <x v="8"/>
    <d v="2024-09-30T00:00:00"/>
  </r>
  <r>
    <x v="218"/>
    <s v="Gabriel Santos"/>
    <x v="0"/>
    <x v="217"/>
    <x v="1"/>
    <n v="15"/>
    <x v="0"/>
    <x v="0"/>
    <n v="30"/>
    <x v="0"/>
    <n v="20"/>
    <n v="3"/>
    <x v="3"/>
    <x v="0"/>
    <x v="9"/>
    <d v="2024-10-01T00:00:00"/>
  </r>
  <r>
    <x v="219"/>
    <s v="Helena Ferreira"/>
    <x v="2"/>
    <x v="218"/>
    <x v="0"/>
    <n v="10"/>
    <x v="1"/>
    <x v="1"/>
    <s v="-"/>
    <x v="0"/>
    <n v="20"/>
    <n v="15"/>
    <x v="7"/>
    <x v="0"/>
    <x v="9"/>
    <d v="2024-10-02T00:00:00"/>
  </r>
  <r>
    <x v="220"/>
    <s v="Ígor Nunes"/>
    <x v="1"/>
    <x v="219"/>
    <x v="1"/>
    <n v="5"/>
    <x v="0"/>
    <x v="1"/>
    <s v="-"/>
    <x v="1"/>
    <n v="0"/>
    <n v="1"/>
    <x v="4"/>
    <x v="0"/>
    <x v="9"/>
    <d v="2024-10-03T00:00:00"/>
  </r>
  <r>
    <x v="221"/>
    <s v="Joana Silveira"/>
    <x v="0"/>
    <x v="220"/>
    <x v="0"/>
    <n v="15"/>
    <x v="2"/>
    <x v="0"/>
    <n v="30"/>
    <x v="0"/>
    <n v="20"/>
    <n v="7"/>
    <x v="12"/>
    <x v="0"/>
    <x v="9"/>
    <d v="2024-10-04T00:00:00"/>
  </r>
  <r>
    <x v="222"/>
    <s v="Kléber Oliveira"/>
    <x v="2"/>
    <x v="221"/>
    <x v="1"/>
    <n v="10"/>
    <x v="0"/>
    <x v="1"/>
    <s v="-"/>
    <x v="0"/>
    <n v="20"/>
    <n v="10"/>
    <x v="2"/>
    <x v="0"/>
    <x v="9"/>
    <d v="2024-10-05T00:00:00"/>
  </r>
  <r>
    <x v="223"/>
    <s v="Luciana Morais"/>
    <x v="1"/>
    <x v="222"/>
    <x v="0"/>
    <n v="5"/>
    <x v="1"/>
    <x v="1"/>
    <s v="-"/>
    <x v="1"/>
    <n v="0"/>
    <n v="0"/>
    <x v="1"/>
    <x v="0"/>
    <x v="9"/>
    <d v="2024-10-06T00:00:00"/>
  </r>
  <r>
    <x v="224"/>
    <s v="Marcos Vinícius"/>
    <x v="0"/>
    <x v="223"/>
    <x v="1"/>
    <n v="15"/>
    <x v="0"/>
    <x v="0"/>
    <n v="30"/>
    <x v="0"/>
    <n v="20"/>
    <n v="20"/>
    <x v="8"/>
    <x v="0"/>
    <x v="9"/>
    <d v="2024-10-07T00:00:00"/>
  </r>
  <r>
    <x v="225"/>
    <s v="Natália Barros"/>
    <x v="2"/>
    <x v="224"/>
    <x v="0"/>
    <n v="10"/>
    <x v="2"/>
    <x v="1"/>
    <s v="-"/>
    <x v="0"/>
    <n v="20"/>
    <n v="15"/>
    <x v="7"/>
    <x v="0"/>
    <x v="9"/>
    <d v="2024-10-08T00:00:00"/>
  </r>
  <r>
    <x v="226"/>
    <s v="Oscar Sampaio"/>
    <x v="1"/>
    <x v="225"/>
    <x v="1"/>
    <n v="5"/>
    <x v="0"/>
    <x v="1"/>
    <s v="-"/>
    <x v="1"/>
    <n v="0"/>
    <n v="1"/>
    <x v="4"/>
    <x v="0"/>
    <x v="9"/>
    <d v="2024-10-09T00:00:00"/>
  </r>
  <r>
    <x v="227"/>
    <s v="Patrícia Leite"/>
    <x v="0"/>
    <x v="226"/>
    <x v="0"/>
    <n v="15"/>
    <x v="1"/>
    <x v="0"/>
    <n v="30"/>
    <x v="0"/>
    <n v="20"/>
    <n v="3"/>
    <x v="3"/>
    <x v="0"/>
    <x v="9"/>
    <d v="2024-10-10T00:00:00"/>
  </r>
  <r>
    <x v="228"/>
    <s v="Quênia Rocha"/>
    <x v="2"/>
    <x v="227"/>
    <x v="1"/>
    <n v="10"/>
    <x v="0"/>
    <x v="1"/>
    <s v="-"/>
    <x v="0"/>
    <n v="20"/>
    <n v="10"/>
    <x v="2"/>
    <x v="0"/>
    <x v="9"/>
    <d v="2024-10-11T00:00:00"/>
  </r>
  <r>
    <x v="229"/>
    <s v="Rafael Torres"/>
    <x v="1"/>
    <x v="228"/>
    <x v="0"/>
    <n v="5"/>
    <x v="2"/>
    <x v="1"/>
    <s v="-"/>
    <x v="1"/>
    <n v="0"/>
    <n v="0"/>
    <x v="1"/>
    <x v="0"/>
    <x v="9"/>
    <d v="2024-10-12T00:00:00"/>
  </r>
  <r>
    <x v="230"/>
    <s v="Sandra Gouveia"/>
    <x v="0"/>
    <x v="229"/>
    <x v="1"/>
    <n v="15"/>
    <x v="0"/>
    <x v="0"/>
    <n v="30"/>
    <x v="0"/>
    <n v="20"/>
    <n v="15"/>
    <x v="14"/>
    <x v="0"/>
    <x v="9"/>
    <d v="2024-10-13T00:00:00"/>
  </r>
  <r>
    <x v="231"/>
    <s v="Tiago Lacerda"/>
    <x v="2"/>
    <x v="230"/>
    <x v="0"/>
    <n v="10"/>
    <x v="1"/>
    <x v="1"/>
    <s v="-"/>
    <x v="0"/>
    <n v="20"/>
    <n v="15"/>
    <x v="7"/>
    <x v="0"/>
    <x v="9"/>
    <d v="2024-10-14T00:00:00"/>
  </r>
  <r>
    <x v="232"/>
    <s v="Ursula Fonseca"/>
    <x v="1"/>
    <x v="231"/>
    <x v="1"/>
    <n v="5"/>
    <x v="0"/>
    <x v="1"/>
    <s v="-"/>
    <x v="1"/>
    <n v="0"/>
    <n v="1"/>
    <x v="4"/>
    <x v="0"/>
    <x v="9"/>
    <d v="2024-10-15T00:00:00"/>
  </r>
  <r>
    <x v="233"/>
    <s v="Vanessa Andrade"/>
    <x v="0"/>
    <x v="232"/>
    <x v="0"/>
    <n v="15"/>
    <x v="2"/>
    <x v="0"/>
    <n v="30"/>
    <x v="0"/>
    <n v="20"/>
    <n v="7"/>
    <x v="12"/>
    <x v="0"/>
    <x v="9"/>
    <d v="2024-10-16T00:00:00"/>
  </r>
  <r>
    <x v="234"/>
    <s v="William Castro"/>
    <x v="2"/>
    <x v="233"/>
    <x v="1"/>
    <n v="10"/>
    <x v="0"/>
    <x v="1"/>
    <s v="-"/>
    <x v="0"/>
    <n v="20"/>
    <n v="10"/>
    <x v="2"/>
    <x v="0"/>
    <x v="9"/>
    <d v="2024-10-17T00:00:00"/>
  </r>
  <r>
    <x v="235"/>
    <s v="Xavier Monteiro"/>
    <x v="1"/>
    <x v="234"/>
    <x v="0"/>
    <n v="5"/>
    <x v="1"/>
    <x v="1"/>
    <s v="-"/>
    <x v="1"/>
    <n v="0"/>
    <n v="0"/>
    <x v="1"/>
    <x v="0"/>
    <x v="9"/>
    <d v="2024-10-18T00:00:00"/>
  </r>
  <r>
    <x v="236"/>
    <s v="Yasmin Figueira"/>
    <x v="0"/>
    <x v="235"/>
    <x v="1"/>
    <n v="15"/>
    <x v="0"/>
    <x v="0"/>
    <n v="30"/>
    <x v="0"/>
    <n v="20"/>
    <n v="15"/>
    <x v="14"/>
    <x v="0"/>
    <x v="9"/>
    <d v="2024-10-19T00:00:00"/>
  </r>
  <r>
    <x v="237"/>
    <s v="Zacarias Mendonça"/>
    <x v="2"/>
    <x v="236"/>
    <x v="0"/>
    <n v="10"/>
    <x v="2"/>
    <x v="1"/>
    <s v="-"/>
    <x v="0"/>
    <n v="20"/>
    <n v="12"/>
    <x v="10"/>
    <x v="0"/>
    <x v="9"/>
    <d v="2024-10-20T00:00:00"/>
  </r>
  <r>
    <x v="238"/>
    <s v="Amanda Menezes"/>
    <x v="1"/>
    <x v="237"/>
    <x v="1"/>
    <n v="5"/>
    <x v="0"/>
    <x v="1"/>
    <s v="-"/>
    <x v="1"/>
    <n v="0"/>
    <n v="2"/>
    <x v="11"/>
    <x v="0"/>
    <x v="9"/>
    <d v="2024-10-21T00:00:00"/>
  </r>
  <r>
    <x v="239"/>
    <s v="Bruno Santos"/>
    <x v="0"/>
    <x v="238"/>
    <x v="0"/>
    <n v="15"/>
    <x v="1"/>
    <x v="0"/>
    <n v="30"/>
    <x v="0"/>
    <n v="20"/>
    <n v="5"/>
    <x v="0"/>
    <x v="0"/>
    <x v="9"/>
    <d v="2024-10-22T00:00:00"/>
  </r>
  <r>
    <x v="240"/>
    <s v="Carla Ferreira"/>
    <x v="2"/>
    <x v="239"/>
    <x v="1"/>
    <n v="10"/>
    <x v="0"/>
    <x v="1"/>
    <s v="-"/>
    <x v="0"/>
    <n v="20"/>
    <n v="10"/>
    <x v="2"/>
    <x v="0"/>
    <x v="9"/>
    <d v="2024-10-23T00:00:00"/>
  </r>
  <r>
    <x v="241"/>
    <s v="Diogo Alves"/>
    <x v="1"/>
    <x v="240"/>
    <x v="0"/>
    <n v="5"/>
    <x v="2"/>
    <x v="1"/>
    <s v="-"/>
    <x v="1"/>
    <n v="0"/>
    <n v="0"/>
    <x v="1"/>
    <x v="0"/>
    <x v="9"/>
    <d v="2024-10-24T00:00:00"/>
  </r>
  <r>
    <x v="242"/>
    <s v="Elisa Neves"/>
    <x v="0"/>
    <x v="241"/>
    <x v="1"/>
    <n v="15"/>
    <x v="0"/>
    <x v="0"/>
    <n v="30"/>
    <x v="0"/>
    <n v="20"/>
    <n v="3"/>
    <x v="3"/>
    <x v="0"/>
    <x v="9"/>
    <d v="2024-10-25T00:00:00"/>
  </r>
  <r>
    <x v="243"/>
    <s v="Fabiano Pires"/>
    <x v="2"/>
    <x v="242"/>
    <x v="0"/>
    <n v="10"/>
    <x v="1"/>
    <x v="1"/>
    <s v="-"/>
    <x v="0"/>
    <n v="20"/>
    <n v="15"/>
    <x v="7"/>
    <x v="0"/>
    <x v="9"/>
    <d v="2024-10-26T00:00:00"/>
  </r>
  <r>
    <x v="244"/>
    <s v="Giovana Ribeiro"/>
    <x v="1"/>
    <x v="243"/>
    <x v="1"/>
    <n v="5"/>
    <x v="0"/>
    <x v="1"/>
    <s v="-"/>
    <x v="1"/>
    <n v="0"/>
    <n v="1"/>
    <x v="4"/>
    <x v="0"/>
    <x v="9"/>
    <d v="2024-10-27T00:00:00"/>
  </r>
  <r>
    <x v="245"/>
    <s v="Hélio Costa"/>
    <x v="0"/>
    <x v="244"/>
    <x v="0"/>
    <n v="15"/>
    <x v="2"/>
    <x v="0"/>
    <n v="30"/>
    <x v="0"/>
    <n v="20"/>
    <n v="7"/>
    <x v="12"/>
    <x v="0"/>
    <x v="9"/>
    <d v="2024-10-28T00:00:00"/>
  </r>
  <r>
    <x v="246"/>
    <s v="Íris Loureiro"/>
    <x v="2"/>
    <x v="245"/>
    <x v="1"/>
    <n v="10"/>
    <x v="0"/>
    <x v="1"/>
    <s v="-"/>
    <x v="0"/>
    <n v="20"/>
    <n v="10"/>
    <x v="2"/>
    <x v="0"/>
    <x v="9"/>
    <d v="2024-10-29T00:00:00"/>
  </r>
  <r>
    <x v="247"/>
    <s v="João Pereira"/>
    <x v="1"/>
    <x v="246"/>
    <x v="0"/>
    <n v="5"/>
    <x v="1"/>
    <x v="1"/>
    <s v="-"/>
    <x v="1"/>
    <n v="0"/>
    <n v="0"/>
    <x v="1"/>
    <x v="0"/>
    <x v="9"/>
    <d v="2024-10-30T00:00:00"/>
  </r>
  <r>
    <x v="248"/>
    <s v="Klara Silva"/>
    <x v="0"/>
    <x v="247"/>
    <x v="1"/>
    <n v="15"/>
    <x v="0"/>
    <x v="0"/>
    <n v="30"/>
    <x v="0"/>
    <n v="20"/>
    <n v="20"/>
    <x v="8"/>
    <x v="0"/>
    <x v="9"/>
    <d v="2024-10-31T00:00:00"/>
  </r>
  <r>
    <x v="249"/>
    <s v="Luciana Barros"/>
    <x v="2"/>
    <x v="248"/>
    <x v="0"/>
    <n v="10"/>
    <x v="2"/>
    <x v="1"/>
    <s v="-"/>
    <x v="0"/>
    <n v="20"/>
    <n v="15"/>
    <x v="7"/>
    <x v="0"/>
    <x v="10"/>
    <d v="2024-11-01T00:00:00"/>
  </r>
  <r>
    <x v="250"/>
    <s v="Marcos Gomes"/>
    <x v="1"/>
    <x v="249"/>
    <x v="1"/>
    <n v="5"/>
    <x v="0"/>
    <x v="1"/>
    <s v="-"/>
    <x v="1"/>
    <n v="0"/>
    <n v="1"/>
    <x v="4"/>
    <x v="0"/>
    <x v="10"/>
    <d v="2024-11-02T00:00:00"/>
  </r>
  <r>
    <x v="251"/>
    <s v="Natália Soares"/>
    <x v="0"/>
    <x v="250"/>
    <x v="0"/>
    <n v="15"/>
    <x v="1"/>
    <x v="0"/>
    <n v="30"/>
    <x v="0"/>
    <n v="20"/>
    <n v="3"/>
    <x v="3"/>
    <x v="0"/>
    <x v="10"/>
    <d v="2024-11-03T00:00:00"/>
  </r>
  <r>
    <x v="252"/>
    <s v="Oscar Machado"/>
    <x v="2"/>
    <x v="251"/>
    <x v="1"/>
    <n v="10"/>
    <x v="0"/>
    <x v="1"/>
    <s v="-"/>
    <x v="0"/>
    <n v="20"/>
    <n v="10"/>
    <x v="2"/>
    <x v="0"/>
    <x v="10"/>
    <d v="2024-11-04T00:00:00"/>
  </r>
  <r>
    <x v="253"/>
    <s v="Patrícia Lima"/>
    <x v="1"/>
    <x v="252"/>
    <x v="0"/>
    <n v="5"/>
    <x v="2"/>
    <x v="1"/>
    <s v="-"/>
    <x v="1"/>
    <n v="0"/>
    <n v="0"/>
    <x v="1"/>
    <x v="0"/>
    <x v="10"/>
    <d v="2024-11-05T00:00:00"/>
  </r>
  <r>
    <x v="254"/>
    <s v="Quirino Neto"/>
    <x v="0"/>
    <x v="253"/>
    <x v="1"/>
    <n v="15"/>
    <x v="0"/>
    <x v="0"/>
    <n v="30"/>
    <x v="0"/>
    <n v="20"/>
    <n v="15"/>
    <x v="14"/>
    <x v="0"/>
    <x v="10"/>
    <d v="2024-11-06T00:00:00"/>
  </r>
  <r>
    <x v="255"/>
    <s v="Rafaela Souza"/>
    <x v="1"/>
    <x v="254"/>
    <x v="0"/>
    <n v="5"/>
    <x v="0"/>
    <x v="1"/>
    <s v="-"/>
    <x v="1"/>
    <n v="0"/>
    <n v="0"/>
    <x v="1"/>
    <x v="0"/>
    <x v="10"/>
    <d v="2024-11-07T00:00:00"/>
  </r>
  <r>
    <x v="256"/>
    <s v="Sandro Almeida"/>
    <x v="0"/>
    <x v="255"/>
    <x v="1"/>
    <n v="15"/>
    <x v="2"/>
    <x v="0"/>
    <n v="30"/>
    <x v="0"/>
    <n v="20"/>
    <n v="7"/>
    <x v="12"/>
    <x v="0"/>
    <x v="10"/>
    <d v="2024-11-08T00:00:00"/>
  </r>
  <r>
    <x v="257"/>
    <s v="Tânia Ribeiro"/>
    <x v="2"/>
    <x v="256"/>
    <x v="0"/>
    <n v="10"/>
    <x v="1"/>
    <x v="1"/>
    <s v="-"/>
    <x v="0"/>
    <n v="20"/>
    <n v="10"/>
    <x v="2"/>
    <x v="0"/>
    <x v="10"/>
    <d v="2024-11-09T00:00:00"/>
  </r>
  <r>
    <x v="258"/>
    <s v="Ugo Dias"/>
    <x v="1"/>
    <x v="257"/>
    <x v="1"/>
    <n v="5"/>
    <x v="2"/>
    <x v="1"/>
    <s v="-"/>
    <x v="1"/>
    <n v="0"/>
    <n v="1"/>
    <x v="4"/>
    <x v="0"/>
    <x v="10"/>
    <d v="2024-11-10T00:00:00"/>
  </r>
  <r>
    <x v="259"/>
    <s v="Valéria Lima"/>
    <x v="0"/>
    <x v="258"/>
    <x v="0"/>
    <n v="15"/>
    <x v="0"/>
    <x v="0"/>
    <n v="30"/>
    <x v="0"/>
    <n v="20"/>
    <n v="15"/>
    <x v="14"/>
    <x v="0"/>
    <x v="10"/>
    <d v="2024-11-11T00:00:00"/>
  </r>
  <r>
    <x v="260"/>
    <s v="William Fernandes"/>
    <x v="2"/>
    <x v="259"/>
    <x v="1"/>
    <n v="10"/>
    <x v="0"/>
    <x v="1"/>
    <s v="-"/>
    <x v="0"/>
    <n v="20"/>
    <n v="5"/>
    <x v="13"/>
    <x v="0"/>
    <x v="10"/>
    <d v="2024-11-12T00:00:00"/>
  </r>
  <r>
    <x v="261"/>
    <s v="Xuxa Mendes"/>
    <x v="1"/>
    <x v="260"/>
    <x v="0"/>
    <n v="5"/>
    <x v="1"/>
    <x v="1"/>
    <s v="-"/>
    <x v="1"/>
    <n v="0"/>
    <n v="0"/>
    <x v="1"/>
    <x v="0"/>
    <x v="10"/>
    <d v="2024-11-13T00:00:00"/>
  </r>
  <r>
    <x v="262"/>
    <s v="Ygor Farias"/>
    <x v="0"/>
    <x v="261"/>
    <x v="1"/>
    <n v="15"/>
    <x v="2"/>
    <x v="0"/>
    <n v="30"/>
    <x v="0"/>
    <n v="20"/>
    <n v="20"/>
    <x v="8"/>
    <x v="0"/>
    <x v="10"/>
    <d v="2024-11-14T00:00:00"/>
  </r>
  <r>
    <x v="263"/>
    <s v="Zilda Barros"/>
    <x v="2"/>
    <x v="262"/>
    <x v="0"/>
    <n v="10"/>
    <x v="2"/>
    <x v="1"/>
    <s v="-"/>
    <x v="0"/>
    <n v="20"/>
    <n v="12"/>
    <x v="10"/>
    <x v="0"/>
    <x v="10"/>
    <d v="2024-11-15T00:00:00"/>
  </r>
  <r>
    <x v="264"/>
    <s v="Amanda Santos"/>
    <x v="1"/>
    <x v="263"/>
    <x v="1"/>
    <n v="5"/>
    <x v="0"/>
    <x v="1"/>
    <s v="-"/>
    <x v="1"/>
    <n v="0"/>
    <n v="2"/>
    <x v="11"/>
    <x v="0"/>
    <x v="10"/>
    <d v="2024-11-16T00:00:00"/>
  </r>
  <r>
    <x v="265"/>
    <s v="Bruno Costa"/>
    <x v="0"/>
    <x v="264"/>
    <x v="0"/>
    <n v="15"/>
    <x v="1"/>
    <x v="0"/>
    <n v="30"/>
    <x v="0"/>
    <n v="20"/>
    <n v="5"/>
    <x v="0"/>
    <x v="0"/>
    <x v="10"/>
    <d v="2024-11-17T00:00:00"/>
  </r>
  <r>
    <x v="266"/>
    <s v="Carla Rodrigues"/>
    <x v="2"/>
    <x v="265"/>
    <x v="1"/>
    <n v="10"/>
    <x v="0"/>
    <x v="1"/>
    <s v="-"/>
    <x v="0"/>
    <n v="20"/>
    <n v="10"/>
    <x v="2"/>
    <x v="0"/>
    <x v="10"/>
    <d v="2024-11-18T00:00:00"/>
  </r>
  <r>
    <x v="267"/>
    <s v="Diogo Pereira"/>
    <x v="1"/>
    <x v="266"/>
    <x v="0"/>
    <n v="5"/>
    <x v="2"/>
    <x v="1"/>
    <s v="-"/>
    <x v="1"/>
    <n v="0"/>
    <n v="0"/>
    <x v="1"/>
    <x v="0"/>
    <x v="10"/>
    <d v="2024-11-19T00:00:00"/>
  </r>
  <r>
    <x v="268"/>
    <s v="Elisa Correia"/>
    <x v="0"/>
    <x v="267"/>
    <x v="1"/>
    <n v="15"/>
    <x v="0"/>
    <x v="0"/>
    <n v="30"/>
    <x v="0"/>
    <n v="20"/>
    <n v="3"/>
    <x v="3"/>
    <x v="0"/>
    <x v="10"/>
    <d v="2024-11-20T00:00:00"/>
  </r>
  <r>
    <x v="269"/>
    <s v="Fábio Lourenço"/>
    <x v="2"/>
    <x v="268"/>
    <x v="0"/>
    <n v="10"/>
    <x v="1"/>
    <x v="1"/>
    <s v="-"/>
    <x v="0"/>
    <n v="20"/>
    <n v="15"/>
    <x v="7"/>
    <x v="0"/>
    <x v="10"/>
    <d v="2024-11-21T00:00:00"/>
  </r>
  <r>
    <x v="270"/>
    <s v="Gabriela Neves"/>
    <x v="1"/>
    <x v="269"/>
    <x v="1"/>
    <n v="5"/>
    <x v="0"/>
    <x v="1"/>
    <s v="-"/>
    <x v="1"/>
    <n v="0"/>
    <n v="1"/>
    <x v="4"/>
    <x v="0"/>
    <x v="10"/>
    <d v="2024-11-22T00:00:00"/>
  </r>
  <r>
    <x v="271"/>
    <s v="Henrique Gonçalves"/>
    <x v="0"/>
    <x v="270"/>
    <x v="0"/>
    <n v="15"/>
    <x v="2"/>
    <x v="0"/>
    <n v="30"/>
    <x v="0"/>
    <n v="20"/>
    <n v="7"/>
    <x v="12"/>
    <x v="0"/>
    <x v="10"/>
    <d v="2024-11-23T00:00:00"/>
  </r>
  <r>
    <x v="272"/>
    <s v="Íris Santos"/>
    <x v="2"/>
    <x v="271"/>
    <x v="1"/>
    <n v="10"/>
    <x v="0"/>
    <x v="1"/>
    <s v="-"/>
    <x v="0"/>
    <n v="20"/>
    <n v="10"/>
    <x v="2"/>
    <x v="0"/>
    <x v="10"/>
    <d v="2024-11-24T00:00:00"/>
  </r>
  <r>
    <x v="273"/>
    <s v="João Marcelo Alves"/>
    <x v="1"/>
    <x v="272"/>
    <x v="0"/>
    <n v="5"/>
    <x v="1"/>
    <x v="1"/>
    <s v="-"/>
    <x v="1"/>
    <n v="0"/>
    <n v="0"/>
    <x v="1"/>
    <x v="0"/>
    <x v="10"/>
    <d v="2024-11-25T00:00:00"/>
  </r>
  <r>
    <x v="274"/>
    <s v="Klara Fonseca"/>
    <x v="0"/>
    <x v="273"/>
    <x v="1"/>
    <n v="15"/>
    <x v="0"/>
    <x v="0"/>
    <n v="30"/>
    <x v="0"/>
    <n v="20"/>
    <n v="20"/>
    <x v="8"/>
    <x v="0"/>
    <x v="10"/>
    <d v="2024-11-26T00:00:00"/>
  </r>
  <r>
    <x v="275"/>
    <s v="Lucas Mendonça"/>
    <x v="2"/>
    <x v="274"/>
    <x v="0"/>
    <n v="10"/>
    <x v="2"/>
    <x v="1"/>
    <s v="-"/>
    <x v="0"/>
    <n v="20"/>
    <n v="15"/>
    <x v="7"/>
    <x v="0"/>
    <x v="10"/>
    <d v="2024-11-27T00:00:00"/>
  </r>
  <r>
    <x v="276"/>
    <s v="Marcela Torres"/>
    <x v="1"/>
    <x v="275"/>
    <x v="1"/>
    <n v="5"/>
    <x v="0"/>
    <x v="1"/>
    <s v="-"/>
    <x v="1"/>
    <n v="0"/>
    <n v="1"/>
    <x v="4"/>
    <x v="0"/>
    <x v="10"/>
    <d v="2024-11-28T00:00:00"/>
  </r>
  <r>
    <x v="277"/>
    <s v="Natália Castro"/>
    <x v="0"/>
    <x v="276"/>
    <x v="0"/>
    <n v="15"/>
    <x v="1"/>
    <x v="0"/>
    <n v="30"/>
    <x v="0"/>
    <n v="20"/>
    <n v="3"/>
    <x v="3"/>
    <x v="0"/>
    <x v="10"/>
    <d v="2024-11-29T00:00:00"/>
  </r>
  <r>
    <x v="278"/>
    <s v="Oscar Martins"/>
    <x v="2"/>
    <x v="277"/>
    <x v="1"/>
    <n v="10"/>
    <x v="0"/>
    <x v="1"/>
    <s v="-"/>
    <x v="0"/>
    <n v="20"/>
    <n v="10"/>
    <x v="2"/>
    <x v="0"/>
    <x v="10"/>
    <d v="2024-11-30T00:00:00"/>
  </r>
  <r>
    <x v="279"/>
    <s v="Patrícia Oliveira"/>
    <x v="1"/>
    <x v="278"/>
    <x v="0"/>
    <n v="5"/>
    <x v="2"/>
    <x v="1"/>
    <s v="-"/>
    <x v="1"/>
    <n v="0"/>
    <n v="0"/>
    <x v="1"/>
    <x v="0"/>
    <x v="11"/>
    <d v="2024-12-01T00:00:00"/>
  </r>
  <r>
    <x v="280"/>
    <s v="Quentin Nogueira"/>
    <x v="0"/>
    <x v="279"/>
    <x v="1"/>
    <n v="15"/>
    <x v="0"/>
    <x v="0"/>
    <n v="30"/>
    <x v="0"/>
    <n v="20"/>
    <n v="15"/>
    <x v="14"/>
    <x v="0"/>
    <x v="11"/>
    <d v="2024-12-02T00:00:00"/>
  </r>
  <r>
    <x v="281"/>
    <s v="Raquel Silva"/>
    <x v="2"/>
    <x v="280"/>
    <x v="0"/>
    <n v="10"/>
    <x v="1"/>
    <x v="1"/>
    <s v="-"/>
    <x v="0"/>
    <n v="20"/>
    <n v="15"/>
    <x v="7"/>
    <x v="0"/>
    <x v="11"/>
    <d v="2024-12-03T00:00:00"/>
  </r>
  <r>
    <x v="282"/>
    <s v="Sandro Gomes"/>
    <x v="1"/>
    <x v="281"/>
    <x v="1"/>
    <n v="5"/>
    <x v="0"/>
    <x v="1"/>
    <s v="-"/>
    <x v="1"/>
    <n v="0"/>
    <n v="1"/>
    <x v="4"/>
    <x v="0"/>
    <x v="11"/>
    <d v="2024-12-04T00:00:00"/>
  </r>
  <r>
    <x v="283"/>
    <s v="Tânia Machado"/>
    <x v="0"/>
    <x v="282"/>
    <x v="0"/>
    <n v="15"/>
    <x v="2"/>
    <x v="0"/>
    <n v="30"/>
    <x v="0"/>
    <n v="20"/>
    <n v="7"/>
    <x v="12"/>
    <x v="0"/>
    <x v="11"/>
    <d v="2024-12-05T00:00:00"/>
  </r>
  <r>
    <x v="284"/>
    <s v="Ursula Silva"/>
    <x v="2"/>
    <x v="283"/>
    <x v="1"/>
    <n v="10"/>
    <x v="0"/>
    <x v="1"/>
    <s v="-"/>
    <x v="0"/>
    <n v="20"/>
    <n v="10"/>
    <x v="2"/>
    <x v="0"/>
    <x v="11"/>
    <d v="2024-12-06T00:00:00"/>
  </r>
  <r>
    <x v="285"/>
    <s v="Vanessa Moraes"/>
    <x v="1"/>
    <x v="284"/>
    <x v="0"/>
    <n v="5"/>
    <x v="1"/>
    <x v="1"/>
    <s v="-"/>
    <x v="1"/>
    <n v="0"/>
    <n v="0"/>
    <x v="1"/>
    <x v="0"/>
    <x v="11"/>
    <d v="2024-12-07T00:00:00"/>
  </r>
  <r>
    <x v="286"/>
    <s v="William Carvalho"/>
    <x v="0"/>
    <x v="285"/>
    <x v="1"/>
    <n v="15"/>
    <x v="0"/>
    <x v="0"/>
    <n v="30"/>
    <x v="0"/>
    <n v="20"/>
    <n v="20"/>
    <x v="8"/>
    <x v="0"/>
    <x v="11"/>
    <d v="2024-12-08T00:00:00"/>
  </r>
  <r>
    <x v="287"/>
    <s v="Xavier Reis"/>
    <x v="2"/>
    <x v="286"/>
    <x v="0"/>
    <n v="10"/>
    <x v="2"/>
    <x v="1"/>
    <s v="-"/>
    <x v="0"/>
    <n v="20"/>
    <n v="12"/>
    <x v="10"/>
    <x v="0"/>
    <x v="11"/>
    <d v="2024-12-09T00:00:00"/>
  </r>
  <r>
    <x v="288"/>
    <s v="Yasmin Rocha"/>
    <x v="1"/>
    <x v="287"/>
    <x v="1"/>
    <n v="5"/>
    <x v="0"/>
    <x v="1"/>
    <s v="-"/>
    <x v="1"/>
    <n v="0"/>
    <n v="2"/>
    <x v="11"/>
    <x v="0"/>
    <x v="11"/>
    <d v="2024-12-10T00:00:00"/>
  </r>
  <r>
    <x v="289"/>
    <s v="Zacarias Duarte"/>
    <x v="0"/>
    <x v="288"/>
    <x v="0"/>
    <n v="15"/>
    <x v="1"/>
    <x v="0"/>
    <n v="30"/>
    <x v="0"/>
    <n v="20"/>
    <n v="5"/>
    <x v="0"/>
    <x v="0"/>
    <x v="11"/>
    <d v="2024-12-11T00:00:00"/>
  </r>
  <r>
    <x v="290"/>
    <s v="Amanda Freitas"/>
    <x v="2"/>
    <x v="289"/>
    <x v="1"/>
    <n v="10"/>
    <x v="0"/>
    <x v="1"/>
    <s v="-"/>
    <x v="0"/>
    <n v="20"/>
    <n v="10"/>
    <x v="2"/>
    <x v="0"/>
    <x v="11"/>
    <d v="2024-12-12T00:00:00"/>
  </r>
  <r>
    <x v="291"/>
    <s v="Bruno Almeida"/>
    <x v="1"/>
    <x v="290"/>
    <x v="0"/>
    <n v="5"/>
    <x v="2"/>
    <x v="1"/>
    <s v="-"/>
    <x v="1"/>
    <n v="0"/>
    <n v="0"/>
    <x v="1"/>
    <x v="0"/>
    <x v="11"/>
    <d v="2024-12-13T00:00:00"/>
  </r>
  <r>
    <x v="292"/>
    <s v="Carla Siqueira"/>
    <x v="0"/>
    <x v="291"/>
    <x v="1"/>
    <n v="15"/>
    <x v="0"/>
    <x v="0"/>
    <n v="30"/>
    <x v="0"/>
    <n v="20"/>
    <n v="3"/>
    <x v="3"/>
    <x v="0"/>
    <x v="11"/>
    <d v="2024-12-14T00:00:00"/>
  </r>
  <r>
    <x v="293"/>
    <s v="Diogo Ramos"/>
    <x v="2"/>
    <x v="292"/>
    <x v="0"/>
    <n v="10"/>
    <x v="1"/>
    <x v="1"/>
    <s v="-"/>
    <x v="0"/>
    <n v="20"/>
    <n v="15"/>
    <x v="7"/>
    <x v="0"/>
    <x v="11"/>
    <d v="2024-12-15T00:00:00"/>
  </r>
  <r>
    <x v="294"/>
    <s v="Elisa Magalhães"/>
    <x v="1"/>
    <x v="293"/>
    <x v="1"/>
    <n v="5"/>
    <x v="0"/>
    <x v="1"/>
    <s v="-"/>
    <x v="1"/>
    <n v="0"/>
    <n v="1"/>
    <x v="4"/>
    <x v="0"/>
    <x v="11"/>
    <d v="2024-12-16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9" cacheId="2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K37:L40" firstHeaderRow="1" firstDataRow="1" firstDataCol="1"/>
  <pivotFields count="16">
    <pivotField dataField="1"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numFmtId="44" showAll="0"/>
    <pivotField numFmtId="44" showAll="0"/>
    <pivotField numFmtId="44" showAll="0"/>
    <pivotField numFmtId="49" showAll="0"/>
    <pivotField numFmtId="49" showAll="0"/>
    <pivotField numFmtId="164"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ntagem de Subscriber ID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bl_total_sales" cacheId="2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20:I21" firstHeaderRow="1" firstDataRow="1" firstDataCol="0"/>
  <pivotFields count="16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numFmtId="49" showAll="0"/>
    <pivotField numFmtId="49" showAll="0"/>
    <pivotField numFmtId="164" showAll="0"/>
  </pivotFields>
  <rowItems count="1">
    <i/>
  </rowItems>
  <colItems count="1">
    <i/>
  </colItems>
  <dataFields count="1">
    <dataField name="Soma de Total Valu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8" cacheId="2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37:J40" firstHeaderRow="1" firstDataRow="1" firstDataCol="1"/>
  <pivotFields count="16">
    <pivotField dataField="1"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showAll="0">
      <items count="4">
        <item x="1"/>
        <item x="0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numFmtId="44" showAll="0"/>
    <pivotField numFmtId="44" showAll="0"/>
    <pivotField numFmtId="44" showAll="0"/>
    <pivotField numFmtId="49" showAll="0"/>
    <pivotField numFmtId="49" showAll="0"/>
    <pivotField numFmtId="164"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ntagem de Subscriber ID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6" cacheId="2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Q20:R24" firstHeaderRow="1" firstDataRow="1" firstDataCol="1"/>
  <pivotFields count="16">
    <pivotField dataField="1"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numFmtId="49" showAll="0"/>
    <pivotField numFmtId="49" showAll="0"/>
    <pivotField numFmtId="164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Subscriber ID" fld="0" subtotal="count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5" cacheId="2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Q3:Q4" firstHeaderRow="1" firstDataRow="1" firstDataCol="0"/>
  <pivotFields count="16">
    <pivotField dataField="1"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numFmtId="49" showAll="0"/>
    <pivotField numFmtId="49" showAll="0"/>
    <pivotField numFmtId="164" showAll="0"/>
  </pivotFields>
  <rowItems count="1">
    <i/>
  </rowItems>
  <colItems count="1">
    <i/>
  </colItems>
  <dataFields count="1">
    <dataField name="tbl_consumer_qtq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3" cacheId="2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N20:N21" firstHeaderRow="1" firstDataRow="1" firstDataCol="0"/>
  <pivotFields count="16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numFmtId="49" showAll="0"/>
    <pivotField numFmtId="49" showAll="0"/>
    <pivotField numFmtId="164" showAll="0"/>
  </pivotFields>
  <rowItems count="1">
    <i/>
  </rowItems>
  <colItems count="1">
    <i/>
  </colItems>
  <dataFields count="1">
    <dataField name="tbl_price_total" fld="12" baseField="0" baseItem="0" numFmtId="165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bl_consumers_subscribers" cacheId="2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5">
  <location ref="N3:O6" firstHeaderRow="1" firstDataRow="1" firstDataCol="1"/>
  <pivotFields count="16">
    <pivotField dataField="1"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numFmtId="44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numFmtId="49" showAll="0"/>
    <pivotField numFmtId="49" showAll="0"/>
    <pivotField numFmtId="164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ntagem de Subscriber ID" fld="0" subtotal="count" baseField="6" baseItem="0"/>
  </dataFields>
  <chartFormats count="1">
    <chartFormat chart="4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bl_consumers_date_qtde" cacheId="2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K3:L17" firstHeaderRow="1" firstDataRow="1" firstDataCol="1"/>
  <pivotFields count="16">
    <pivotField dataField="1"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2">
    <field x="13"/>
    <field x="14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Contagem de Subscriber ID" fld="0" subtotal="count" baseField="0" baseItem="3928424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bl_consumoers_qtde" cacheId="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3:I4" firstHeaderRow="1" firstDataRow="1" firstDataCol="0"/>
  <pivotFields count="16">
    <pivotField dataField="1" showAll="0"/>
    <pivotField showAll="0"/>
    <pivotField showAll="0"/>
    <pivotField showAll="0"/>
    <pivotField showAll="0"/>
    <pivotField showAll="0"/>
    <pivotField showAll="0">
      <items count="5">
        <item x="1"/>
        <item h="1" x="0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ntagem de Subscriber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bl_sales_month" cacheId="2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K20:L34" firstHeaderRow="1" firstDataRow="1" firstDataCol="1"/>
  <pivotFields count="16">
    <pivotField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axis="axisRow" numFmtId="49" showAll="0">
      <items count="2">
        <item x="0"/>
        <item t="default"/>
      </items>
    </pivotField>
    <pivotField axis="axisRow" numFmtId="49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64" showAll="0"/>
  </pivotFields>
  <rowFields count="2">
    <field x="13"/>
    <field x="14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oma de Total Value" fld="12" baseField="0" baseItem="0" numFmtId="165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Plan" sourceName="Plan">
  <pivotTables>
    <pivotTable tabId="4" name="tbl_sales_month"/>
    <pivotTable tabId="4" name="Tabela dinâmica3"/>
    <pivotTable tabId="4" name="tbl_consumers_date_qtde"/>
    <pivotTable tabId="4" name="tbl_consumers_subscribers"/>
    <pivotTable tabId="4" name="tbl_total_sales"/>
    <pivotTable tabId="4" name="Tabela dinâmica5"/>
    <pivotTable tabId="4" name="Tabela dinâmica6"/>
    <pivotTable tabId="4" name="Tabela dinâmica8"/>
    <pivotTable tabId="4" name="Tabela dinâmica9"/>
  </pivotTables>
  <data>
    <tabular pivotCacheId="2">
      <items count="3">
        <i x="1" s="1"/>
        <i x="2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4" name="tbl_sales_month"/>
    <pivotTable tabId="4" name="Tabela dinâmica3"/>
    <pivotTable tabId="4" name="tbl_consumers_date_qtde"/>
    <pivotTable tabId="4" name="tbl_consumers_subscribers"/>
    <pivotTable tabId="4" name="tbl_total_sales"/>
    <pivotTable tabId="4" name="Tabela dinâmica5"/>
    <pivotTable tabId="4" name="Tabela dinâmica6"/>
    <pivotTable tabId="4" name="Tabela dinâmica8"/>
    <pivotTable tabId="4" name="Tabela dinâmica9"/>
  </pivotTables>
  <data>
    <tabular pivotCacheId="2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lan" cache="SegmentaçãodeDados_Plan" caption="Plan" rowHeight="241300"/>
  <slicer name="Subscription Type" cache="SegmentaçãodeDados_Subscription_Type" caption="Subscription Type" rowHeight="241300"/>
</slicer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0" sqref="P2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6"/>
  <sheetViews>
    <sheetView topLeftCell="D267" workbookViewId="0">
      <selection activeCell="I12" sqref="I12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style="18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  <col min="14" max="14" width="15" style="19" customWidth="1"/>
    <col min="15" max="15" width="13.7109375" style="19" customWidth="1"/>
    <col min="16" max="16" width="18.140625" style="19" bestFit="1" customWidth="1"/>
  </cols>
  <sheetData>
    <row r="1" spans="1:17" ht="30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4" t="s">
        <v>14</v>
      </c>
      <c r="P1" s="4" t="s">
        <v>15</v>
      </c>
    </row>
    <row r="2" spans="1:17" x14ac:dyDescent="0.25">
      <c r="A2" s="5">
        <v>3231</v>
      </c>
      <c r="B2" s="6" t="s">
        <v>16</v>
      </c>
      <c r="C2" s="6" t="s">
        <v>17</v>
      </c>
      <c r="D2" s="7">
        <v>45292</v>
      </c>
      <c r="E2" s="6" t="s">
        <v>18</v>
      </c>
      <c r="F2" s="8">
        <v>15</v>
      </c>
      <c r="G2" s="6" t="s">
        <v>19</v>
      </c>
      <c r="H2" s="6" t="s">
        <v>18</v>
      </c>
      <c r="I2" s="8">
        <v>30</v>
      </c>
      <c r="J2" s="6" t="s">
        <v>18</v>
      </c>
      <c r="K2" s="8">
        <v>20</v>
      </c>
      <c r="L2" s="8">
        <v>5</v>
      </c>
      <c r="M2" s="8">
        <v>60</v>
      </c>
      <c r="N2" s="9">
        <f t="shared" ref="N2:N65" si="0">YEAR($D2)</f>
        <v>2024</v>
      </c>
      <c r="O2" s="9">
        <f t="shared" ref="O2:O65" si="1">MONTH($D2)</f>
        <v>1</v>
      </c>
      <c r="P2" s="10">
        <f>D2</f>
        <v>45292</v>
      </c>
    </row>
    <row r="3" spans="1:17" x14ac:dyDescent="0.25">
      <c r="A3" s="5">
        <v>3232</v>
      </c>
      <c r="B3" s="6" t="s">
        <v>20</v>
      </c>
      <c r="C3" s="6" t="s">
        <v>21</v>
      </c>
      <c r="D3" s="7">
        <v>45306</v>
      </c>
      <c r="E3" s="6" t="s">
        <v>22</v>
      </c>
      <c r="F3" s="8">
        <v>5</v>
      </c>
      <c r="G3" s="6" t="s">
        <v>23</v>
      </c>
      <c r="H3" s="6" t="s">
        <v>22</v>
      </c>
      <c r="I3" s="8" t="s">
        <v>24</v>
      </c>
      <c r="J3" s="6" t="s">
        <v>22</v>
      </c>
      <c r="K3" s="8">
        <v>0</v>
      </c>
      <c r="L3" s="8">
        <v>0</v>
      </c>
      <c r="M3" s="8">
        <v>5</v>
      </c>
      <c r="N3" s="9">
        <f t="shared" si="0"/>
        <v>2024</v>
      </c>
      <c r="O3" s="9">
        <f t="shared" si="1"/>
        <v>1</v>
      </c>
      <c r="P3" s="11">
        <f t="shared" ref="P3:P66" si="2">D3</f>
        <v>45306</v>
      </c>
      <c r="Q3" s="12"/>
    </row>
    <row r="4" spans="1:17" x14ac:dyDescent="0.25">
      <c r="A4" s="5">
        <v>3233</v>
      </c>
      <c r="B4" s="6" t="s">
        <v>25</v>
      </c>
      <c r="C4" s="6" t="s">
        <v>26</v>
      </c>
      <c r="D4" s="7">
        <v>45332</v>
      </c>
      <c r="E4" s="6" t="s">
        <v>18</v>
      </c>
      <c r="F4" s="8">
        <v>10</v>
      </c>
      <c r="G4" s="6" t="s">
        <v>27</v>
      </c>
      <c r="H4" s="6" t="s">
        <v>22</v>
      </c>
      <c r="I4" s="8" t="s">
        <v>24</v>
      </c>
      <c r="J4" s="6" t="s">
        <v>18</v>
      </c>
      <c r="K4" s="8">
        <v>20</v>
      </c>
      <c r="L4" s="8">
        <v>10</v>
      </c>
      <c r="M4" s="8">
        <v>20</v>
      </c>
      <c r="N4" s="9">
        <f t="shared" si="0"/>
        <v>2024</v>
      </c>
      <c r="O4" s="9">
        <f t="shared" si="1"/>
        <v>2</v>
      </c>
      <c r="P4" s="11">
        <f t="shared" si="2"/>
        <v>45332</v>
      </c>
    </row>
    <row r="5" spans="1:17" x14ac:dyDescent="0.25">
      <c r="A5" s="5">
        <v>3234</v>
      </c>
      <c r="B5" s="6" t="s">
        <v>28</v>
      </c>
      <c r="C5" s="6" t="s">
        <v>17</v>
      </c>
      <c r="D5" s="7">
        <v>45342</v>
      </c>
      <c r="E5" s="6" t="s">
        <v>22</v>
      </c>
      <c r="F5" s="8">
        <v>15</v>
      </c>
      <c r="G5" s="6" t="s">
        <v>19</v>
      </c>
      <c r="H5" s="6" t="s">
        <v>18</v>
      </c>
      <c r="I5" s="8">
        <v>30</v>
      </c>
      <c r="J5" s="6" t="s">
        <v>18</v>
      </c>
      <c r="K5" s="8">
        <v>20</v>
      </c>
      <c r="L5" s="8">
        <v>3</v>
      </c>
      <c r="M5" s="8">
        <v>62</v>
      </c>
      <c r="N5" s="9">
        <f t="shared" si="0"/>
        <v>2024</v>
      </c>
      <c r="O5" s="9">
        <f t="shared" si="1"/>
        <v>2</v>
      </c>
      <c r="P5" s="11">
        <f t="shared" si="2"/>
        <v>45342</v>
      </c>
    </row>
    <row r="6" spans="1:17" x14ac:dyDescent="0.25">
      <c r="A6" s="5">
        <v>3235</v>
      </c>
      <c r="B6" s="6" t="s">
        <v>29</v>
      </c>
      <c r="C6" s="6" t="s">
        <v>21</v>
      </c>
      <c r="D6" s="7">
        <v>45356</v>
      </c>
      <c r="E6" s="6" t="s">
        <v>18</v>
      </c>
      <c r="F6" s="8">
        <v>5</v>
      </c>
      <c r="G6" s="6" t="s">
        <v>19</v>
      </c>
      <c r="H6" s="6" t="s">
        <v>22</v>
      </c>
      <c r="I6" s="8" t="s">
        <v>24</v>
      </c>
      <c r="J6" s="6" t="s">
        <v>22</v>
      </c>
      <c r="K6" s="8">
        <v>0</v>
      </c>
      <c r="L6" s="8">
        <v>1</v>
      </c>
      <c r="M6" s="8">
        <v>4</v>
      </c>
      <c r="N6" s="9">
        <f t="shared" si="0"/>
        <v>2024</v>
      </c>
      <c r="O6" s="9">
        <f t="shared" si="1"/>
        <v>3</v>
      </c>
      <c r="P6" s="11">
        <f t="shared" si="2"/>
        <v>45356</v>
      </c>
    </row>
    <row r="7" spans="1:17" x14ac:dyDescent="0.25">
      <c r="A7" s="5">
        <v>3236</v>
      </c>
      <c r="B7" s="6" t="s">
        <v>30</v>
      </c>
      <c r="C7" s="6" t="s">
        <v>26</v>
      </c>
      <c r="D7" s="7">
        <v>45353</v>
      </c>
      <c r="E7" s="6" t="s">
        <v>22</v>
      </c>
      <c r="F7" s="8">
        <v>10</v>
      </c>
      <c r="G7" s="6" t="s">
        <v>19</v>
      </c>
      <c r="H7" s="6" t="s">
        <v>22</v>
      </c>
      <c r="I7" s="8" t="s">
        <v>24</v>
      </c>
      <c r="J7" s="6" t="s">
        <v>18</v>
      </c>
      <c r="K7" s="8">
        <v>20</v>
      </c>
      <c r="L7" s="8">
        <v>2</v>
      </c>
      <c r="M7" s="8">
        <v>28</v>
      </c>
      <c r="N7" s="9">
        <f t="shared" si="0"/>
        <v>2024</v>
      </c>
      <c r="O7" s="9">
        <f t="shared" si="1"/>
        <v>3</v>
      </c>
      <c r="P7" s="11">
        <f t="shared" si="2"/>
        <v>45353</v>
      </c>
    </row>
    <row r="8" spans="1:17" x14ac:dyDescent="0.25">
      <c r="A8" s="5">
        <v>3237</v>
      </c>
      <c r="B8" s="6" t="s">
        <v>31</v>
      </c>
      <c r="C8" s="6" t="s">
        <v>17</v>
      </c>
      <c r="D8" s="7">
        <v>45354</v>
      </c>
      <c r="E8" s="6" t="s">
        <v>18</v>
      </c>
      <c r="F8" s="8">
        <v>15</v>
      </c>
      <c r="G8" s="6" t="s">
        <v>27</v>
      </c>
      <c r="H8" s="6" t="s">
        <v>18</v>
      </c>
      <c r="I8" s="8">
        <v>30</v>
      </c>
      <c r="J8" s="6" t="s">
        <v>18</v>
      </c>
      <c r="K8" s="8">
        <v>20</v>
      </c>
      <c r="L8" s="8">
        <v>10</v>
      </c>
      <c r="M8" s="8">
        <v>55</v>
      </c>
      <c r="N8" s="9">
        <f t="shared" si="0"/>
        <v>2024</v>
      </c>
      <c r="O8" s="9">
        <f t="shared" si="1"/>
        <v>3</v>
      </c>
      <c r="P8" s="11">
        <f t="shared" si="2"/>
        <v>45354</v>
      </c>
    </row>
    <row r="9" spans="1:17" x14ac:dyDescent="0.25">
      <c r="A9" s="5">
        <v>3238</v>
      </c>
      <c r="B9" s="6" t="s">
        <v>32</v>
      </c>
      <c r="C9" s="6" t="s">
        <v>21</v>
      </c>
      <c r="D9" s="7">
        <v>45355</v>
      </c>
      <c r="E9" s="6" t="s">
        <v>18</v>
      </c>
      <c r="F9" s="8">
        <v>5</v>
      </c>
      <c r="G9" s="6" t="s">
        <v>23</v>
      </c>
      <c r="H9" s="6" t="s">
        <v>22</v>
      </c>
      <c r="I9" s="8" t="s">
        <v>24</v>
      </c>
      <c r="J9" s="6" t="s">
        <v>22</v>
      </c>
      <c r="K9" s="8">
        <v>0</v>
      </c>
      <c r="L9" s="8">
        <v>0</v>
      </c>
      <c r="M9" s="8">
        <v>5</v>
      </c>
      <c r="N9" s="9">
        <f t="shared" si="0"/>
        <v>2024</v>
      </c>
      <c r="O9" s="9">
        <f t="shared" si="1"/>
        <v>3</v>
      </c>
      <c r="P9" s="11">
        <f t="shared" si="2"/>
        <v>45355</v>
      </c>
    </row>
    <row r="10" spans="1:17" x14ac:dyDescent="0.25">
      <c r="A10" s="5">
        <v>3239</v>
      </c>
      <c r="B10" s="6" t="s">
        <v>33</v>
      </c>
      <c r="C10" s="6" t="s">
        <v>17</v>
      </c>
      <c r="D10" s="7">
        <v>45356</v>
      </c>
      <c r="E10" s="6" t="s">
        <v>22</v>
      </c>
      <c r="F10" s="8">
        <v>15</v>
      </c>
      <c r="G10" s="6" t="s">
        <v>19</v>
      </c>
      <c r="H10" s="6" t="s">
        <v>18</v>
      </c>
      <c r="I10" s="8">
        <v>30</v>
      </c>
      <c r="J10" s="6" t="s">
        <v>18</v>
      </c>
      <c r="K10" s="8">
        <v>20</v>
      </c>
      <c r="L10" s="8">
        <v>5</v>
      </c>
      <c r="M10" s="8">
        <v>60</v>
      </c>
      <c r="N10" s="9">
        <f t="shared" si="0"/>
        <v>2024</v>
      </c>
      <c r="O10" s="9">
        <f t="shared" si="1"/>
        <v>3</v>
      </c>
      <c r="P10" s="11">
        <f t="shared" si="2"/>
        <v>45356</v>
      </c>
    </row>
    <row r="11" spans="1:17" x14ac:dyDescent="0.25">
      <c r="A11" s="5">
        <v>3240</v>
      </c>
      <c r="B11" s="6" t="s">
        <v>34</v>
      </c>
      <c r="C11" s="6" t="s">
        <v>26</v>
      </c>
      <c r="D11" s="7">
        <v>45357</v>
      </c>
      <c r="E11" s="6" t="s">
        <v>18</v>
      </c>
      <c r="F11" s="8">
        <v>10</v>
      </c>
      <c r="G11" s="6" t="s">
        <v>27</v>
      </c>
      <c r="H11" s="6" t="s">
        <v>22</v>
      </c>
      <c r="I11" s="8" t="s">
        <v>24</v>
      </c>
      <c r="J11" s="6" t="s">
        <v>18</v>
      </c>
      <c r="K11" s="8">
        <v>20</v>
      </c>
      <c r="L11" s="8">
        <v>15</v>
      </c>
      <c r="M11" s="8">
        <v>15</v>
      </c>
      <c r="N11" s="9">
        <f t="shared" si="0"/>
        <v>2024</v>
      </c>
      <c r="O11" s="9">
        <f t="shared" si="1"/>
        <v>3</v>
      </c>
      <c r="P11" s="11">
        <f t="shared" si="2"/>
        <v>45357</v>
      </c>
    </row>
    <row r="12" spans="1:17" x14ac:dyDescent="0.25">
      <c r="A12" s="5">
        <v>3241</v>
      </c>
      <c r="B12" s="6" t="s">
        <v>35</v>
      </c>
      <c r="C12" s="6" t="s">
        <v>21</v>
      </c>
      <c r="D12" s="7">
        <v>45358</v>
      </c>
      <c r="E12" s="6" t="s">
        <v>22</v>
      </c>
      <c r="F12" s="8">
        <v>5</v>
      </c>
      <c r="G12" s="6" t="s">
        <v>19</v>
      </c>
      <c r="H12" s="6" t="s">
        <v>22</v>
      </c>
      <c r="I12" s="8" t="s">
        <v>24</v>
      </c>
      <c r="J12" s="6" t="s">
        <v>22</v>
      </c>
      <c r="K12" s="8">
        <v>0</v>
      </c>
      <c r="L12" s="8">
        <v>1</v>
      </c>
      <c r="M12" s="8">
        <v>4</v>
      </c>
      <c r="N12" s="9">
        <f t="shared" si="0"/>
        <v>2024</v>
      </c>
      <c r="O12" s="9">
        <f t="shared" si="1"/>
        <v>3</v>
      </c>
      <c r="P12" s="11">
        <f t="shared" si="2"/>
        <v>45358</v>
      </c>
    </row>
    <row r="13" spans="1:17" x14ac:dyDescent="0.25">
      <c r="A13" s="5">
        <v>3242</v>
      </c>
      <c r="B13" s="6" t="s">
        <v>36</v>
      </c>
      <c r="C13" s="6" t="s">
        <v>17</v>
      </c>
      <c r="D13" s="7">
        <v>45359</v>
      </c>
      <c r="E13" s="6" t="s">
        <v>18</v>
      </c>
      <c r="F13" s="8">
        <v>15</v>
      </c>
      <c r="G13" s="6" t="s">
        <v>23</v>
      </c>
      <c r="H13" s="6" t="s">
        <v>18</v>
      </c>
      <c r="I13" s="8">
        <v>30</v>
      </c>
      <c r="J13" s="6" t="s">
        <v>18</v>
      </c>
      <c r="K13" s="8">
        <v>20</v>
      </c>
      <c r="L13" s="8">
        <v>20</v>
      </c>
      <c r="M13" s="8">
        <v>45</v>
      </c>
      <c r="N13" s="9">
        <f t="shared" si="0"/>
        <v>2024</v>
      </c>
      <c r="O13" s="9">
        <f t="shared" si="1"/>
        <v>3</v>
      </c>
      <c r="P13" s="11">
        <f t="shared" si="2"/>
        <v>45359</v>
      </c>
    </row>
    <row r="14" spans="1:17" x14ac:dyDescent="0.25">
      <c r="A14" s="5">
        <v>3243</v>
      </c>
      <c r="B14" s="6" t="s">
        <v>37</v>
      </c>
      <c r="C14" s="6" t="s">
        <v>26</v>
      </c>
      <c r="D14" s="7">
        <v>45360</v>
      </c>
      <c r="E14" s="6" t="s">
        <v>22</v>
      </c>
      <c r="F14" s="8">
        <v>10</v>
      </c>
      <c r="G14" s="6" t="s">
        <v>19</v>
      </c>
      <c r="H14" s="6" t="s">
        <v>22</v>
      </c>
      <c r="I14" s="8" t="s">
        <v>24</v>
      </c>
      <c r="J14" s="6" t="s">
        <v>18</v>
      </c>
      <c r="K14" s="8">
        <v>20</v>
      </c>
      <c r="L14" s="8">
        <v>10</v>
      </c>
      <c r="M14" s="8">
        <v>20</v>
      </c>
      <c r="N14" s="9">
        <f t="shared" si="0"/>
        <v>2024</v>
      </c>
      <c r="O14" s="9">
        <f t="shared" si="1"/>
        <v>3</v>
      </c>
      <c r="P14" s="11">
        <f t="shared" si="2"/>
        <v>45360</v>
      </c>
    </row>
    <row r="15" spans="1:17" x14ac:dyDescent="0.25">
      <c r="A15" s="5">
        <v>3244</v>
      </c>
      <c r="B15" s="6" t="s">
        <v>38</v>
      </c>
      <c r="C15" s="6" t="s">
        <v>21</v>
      </c>
      <c r="D15" s="7">
        <v>45361</v>
      </c>
      <c r="E15" s="6" t="s">
        <v>18</v>
      </c>
      <c r="F15" s="8">
        <v>5</v>
      </c>
      <c r="G15" s="6" t="s">
        <v>27</v>
      </c>
      <c r="H15" s="6" t="s">
        <v>22</v>
      </c>
      <c r="I15" s="8" t="s">
        <v>24</v>
      </c>
      <c r="J15" s="6" t="s">
        <v>22</v>
      </c>
      <c r="K15" s="8">
        <v>0</v>
      </c>
      <c r="L15" s="8">
        <v>0</v>
      </c>
      <c r="M15" s="8">
        <v>5</v>
      </c>
      <c r="N15" s="9">
        <f t="shared" si="0"/>
        <v>2024</v>
      </c>
      <c r="O15" s="9">
        <f t="shared" si="1"/>
        <v>3</v>
      </c>
      <c r="P15" s="11">
        <f t="shared" si="2"/>
        <v>45361</v>
      </c>
    </row>
    <row r="16" spans="1:17" x14ac:dyDescent="0.25">
      <c r="A16" s="5">
        <v>3245</v>
      </c>
      <c r="B16" s="6" t="s">
        <v>39</v>
      </c>
      <c r="C16" s="6" t="s">
        <v>17</v>
      </c>
      <c r="D16" s="7">
        <v>45362</v>
      </c>
      <c r="E16" s="6" t="s">
        <v>22</v>
      </c>
      <c r="F16" s="8">
        <v>15</v>
      </c>
      <c r="G16" s="6" t="s">
        <v>19</v>
      </c>
      <c r="H16" s="6" t="s">
        <v>18</v>
      </c>
      <c r="I16" s="8">
        <v>30</v>
      </c>
      <c r="J16" s="6" t="s">
        <v>18</v>
      </c>
      <c r="K16" s="8">
        <v>20</v>
      </c>
      <c r="L16" s="8">
        <v>8</v>
      </c>
      <c r="M16" s="8">
        <v>57</v>
      </c>
      <c r="N16" s="9">
        <f t="shared" si="0"/>
        <v>2024</v>
      </c>
      <c r="O16" s="9">
        <f t="shared" si="1"/>
        <v>3</v>
      </c>
      <c r="P16" s="11">
        <f t="shared" si="2"/>
        <v>45362</v>
      </c>
    </row>
    <row r="17" spans="1:16" x14ac:dyDescent="0.25">
      <c r="A17" s="5">
        <v>3246</v>
      </c>
      <c r="B17" s="6" t="s">
        <v>40</v>
      </c>
      <c r="C17" s="6" t="s">
        <v>26</v>
      </c>
      <c r="D17" s="7">
        <v>45363</v>
      </c>
      <c r="E17" s="6" t="s">
        <v>18</v>
      </c>
      <c r="F17" s="8">
        <v>10</v>
      </c>
      <c r="G17" s="6" t="s">
        <v>23</v>
      </c>
      <c r="H17" s="6" t="s">
        <v>22</v>
      </c>
      <c r="I17" s="8" t="s">
        <v>24</v>
      </c>
      <c r="J17" s="6" t="s">
        <v>18</v>
      </c>
      <c r="K17" s="8">
        <v>20</v>
      </c>
      <c r="L17" s="8">
        <v>12</v>
      </c>
      <c r="M17" s="8">
        <v>18</v>
      </c>
      <c r="N17" s="9">
        <f t="shared" si="0"/>
        <v>2024</v>
      </c>
      <c r="O17" s="9">
        <f t="shared" si="1"/>
        <v>3</v>
      </c>
      <c r="P17" s="11">
        <f t="shared" si="2"/>
        <v>45363</v>
      </c>
    </row>
    <row r="18" spans="1:16" x14ac:dyDescent="0.25">
      <c r="A18" s="5">
        <v>3247</v>
      </c>
      <c r="B18" s="6" t="s">
        <v>41</v>
      </c>
      <c r="C18" s="6" t="s">
        <v>21</v>
      </c>
      <c r="D18" s="7">
        <v>45364</v>
      </c>
      <c r="E18" s="6" t="s">
        <v>22</v>
      </c>
      <c r="F18" s="8">
        <v>5</v>
      </c>
      <c r="G18" s="6" t="s">
        <v>19</v>
      </c>
      <c r="H18" s="6" t="s">
        <v>22</v>
      </c>
      <c r="I18" s="8" t="s">
        <v>24</v>
      </c>
      <c r="J18" s="6" t="s">
        <v>22</v>
      </c>
      <c r="K18" s="8">
        <v>0</v>
      </c>
      <c r="L18" s="8">
        <v>2</v>
      </c>
      <c r="M18" s="8">
        <v>3</v>
      </c>
      <c r="N18" s="9">
        <f t="shared" si="0"/>
        <v>2024</v>
      </c>
      <c r="O18" s="9">
        <f t="shared" si="1"/>
        <v>3</v>
      </c>
      <c r="P18" s="11">
        <f t="shared" si="2"/>
        <v>45364</v>
      </c>
    </row>
    <row r="19" spans="1:16" x14ac:dyDescent="0.25">
      <c r="A19" s="5">
        <v>3248</v>
      </c>
      <c r="B19" s="6" t="s">
        <v>42</v>
      </c>
      <c r="C19" s="6" t="s">
        <v>17</v>
      </c>
      <c r="D19" s="7">
        <v>45365</v>
      </c>
      <c r="E19" s="6" t="s">
        <v>18</v>
      </c>
      <c r="F19" s="8">
        <v>15</v>
      </c>
      <c r="G19" s="6" t="s">
        <v>27</v>
      </c>
      <c r="H19" s="6" t="s">
        <v>18</v>
      </c>
      <c r="I19" s="8">
        <v>30</v>
      </c>
      <c r="J19" s="6" t="s">
        <v>18</v>
      </c>
      <c r="K19" s="8">
        <v>20</v>
      </c>
      <c r="L19" s="8">
        <v>7</v>
      </c>
      <c r="M19" s="8">
        <v>58</v>
      </c>
      <c r="N19" s="9">
        <f t="shared" si="0"/>
        <v>2024</v>
      </c>
      <c r="O19" s="9">
        <f t="shared" si="1"/>
        <v>3</v>
      </c>
      <c r="P19" s="11">
        <f t="shared" si="2"/>
        <v>45365</v>
      </c>
    </row>
    <row r="20" spans="1:16" x14ac:dyDescent="0.25">
      <c r="A20" s="5">
        <v>3249</v>
      </c>
      <c r="B20" s="6" t="s">
        <v>43</v>
      </c>
      <c r="C20" s="6" t="s">
        <v>26</v>
      </c>
      <c r="D20" s="7">
        <v>45366</v>
      </c>
      <c r="E20" s="6" t="s">
        <v>22</v>
      </c>
      <c r="F20" s="8">
        <v>10</v>
      </c>
      <c r="G20" s="6" t="s">
        <v>19</v>
      </c>
      <c r="H20" s="6" t="s">
        <v>22</v>
      </c>
      <c r="I20" s="8" t="s">
        <v>24</v>
      </c>
      <c r="J20" s="6" t="s">
        <v>18</v>
      </c>
      <c r="K20" s="8">
        <v>20</v>
      </c>
      <c r="L20" s="8">
        <v>5</v>
      </c>
      <c r="M20" s="8">
        <v>25</v>
      </c>
      <c r="N20" s="9">
        <f t="shared" si="0"/>
        <v>2024</v>
      </c>
      <c r="O20" s="9">
        <f t="shared" si="1"/>
        <v>3</v>
      </c>
      <c r="P20" s="11">
        <f t="shared" si="2"/>
        <v>45366</v>
      </c>
    </row>
    <row r="21" spans="1:16" x14ac:dyDescent="0.25">
      <c r="A21" s="5">
        <v>3250</v>
      </c>
      <c r="B21" s="6" t="s">
        <v>44</v>
      </c>
      <c r="C21" s="6" t="s">
        <v>21</v>
      </c>
      <c r="D21" s="7">
        <v>45367</v>
      </c>
      <c r="E21" s="6" t="s">
        <v>18</v>
      </c>
      <c r="F21" s="8">
        <v>5</v>
      </c>
      <c r="G21" s="6" t="s">
        <v>23</v>
      </c>
      <c r="H21" s="6" t="s">
        <v>22</v>
      </c>
      <c r="I21" s="8" t="s">
        <v>24</v>
      </c>
      <c r="J21" s="6" t="s">
        <v>22</v>
      </c>
      <c r="K21" s="8">
        <v>0</v>
      </c>
      <c r="L21" s="8">
        <v>0</v>
      </c>
      <c r="M21" s="8">
        <v>5</v>
      </c>
      <c r="N21" s="9">
        <f t="shared" si="0"/>
        <v>2024</v>
      </c>
      <c r="O21" s="9">
        <f t="shared" si="1"/>
        <v>3</v>
      </c>
      <c r="P21" s="11">
        <f t="shared" si="2"/>
        <v>45367</v>
      </c>
    </row>
    <row r="22" spans="1:16" x14ac:dyDescent="0.25">
      <c r="A22" s="5">
        <v>3251</v>
      </c>
      <c r="B22" s="6" t="s">
        <v>45</v>
      </c>
      <c r="C22" s="6" t="s">
        <v>17</v>
      </c>
      <c r="D22" s="7">
        <v>45368</v>
      </c>
      <c r="E22" s="6" t="s">
        <v>22</v>
      </c>
      <c r="F22" s="8">
        <v>15</v>
      </c>
      <c r="G22" s="6" t="s">
        <v>19</v>
      </c>
      <c r="H22" s="6" t="s">
        <v>18</v>
      </c>
      <c r="I22" s="8">
        <v>30</v>
      </c>
      <c r="J22" s="6" t="s">
        <v>18</v>
      </c>
      <c r="K22" s="8">
        <v>20</v>
      </c>
      <c r="L22" s="8">
        <v>3</v>
      </c>
      <c r="M22" s="8">
        <v>62</v>
      </c>
      <c r="N22" s="9">
        <f t="shared" si="0"/>
        <v>2024</v>
      </c>
      <c r="O22" s="9">
        <f t="shared" si="1"/>
        <v>3</v>
      </c>
      <c r="P22" s="11">
        <f t="shared" si="2"/>
        <v>45368</v>
      </c>
    </row>
    <row r="23" spans="1:16" x14ac:dyDescent="0.25">
      <c r="A23" s="5">
        <v>3252</v>
      </c>
      <c r="B23" s="6" t="s">
        <v>46</v>
      </c>
      <c r="C23" s="6" t="s">
        <v>26</v>
      </c>
      <c r="D23" s="7">
        <v>45369</v>
      </c>
      <c r="E23" s="6" t="s">
        <v>18</v>
      </c>
      <c r="F23" s="8">
        <v>10</v>
      </c>
      <c r="G23" s="6" t="s">
        <v>27</v>
      </c>
      <c r="H23" s="6" t="s">
        <v>22</v>
      </c>
      <c r="I23" s="8" t="s">
        <v>24</v>
      </c>
      <c r="J23" s="6" t="s">
        <v>18</v>
      </c>
      <c r="K23" s="8">
        <v>20</v>
      </c>
      <c r="L23" s="8">
        <v>15</v>
      </c>
      <c r="M23" s="8">
        <v>15</v>
      </c>
      <c r="N23" s="9">
        <f t="shared" si="0"/>
        <v>2024</v>
      </c>
      <c r="O23" s="9">
        <f t="shared" si="1"/>
        <v>3</v>
      </c>
      <c r="P23" s="11">
        <f t="shared" si="2"/>
        <v>45369</v>
      </c>
    </row>
    <row r="24" spans="1:16" x14ac:dyDescent="0.25">
      <c r="A24" s="5">
        <v>3253</v>
      </c>
      <c r="B24" s="6" t="s">
        <v>47</v>
      </c>
      <c r="C24" s="6" t="s">
        <v>21</v>
      </c>
      <c r="D24" s="7">
        <v>45370</v>
      </c>
      <c r="E24" s="6" t="s">
        <v>22</v>
      </c>
      <c r="F24" s="8">
        <v>5</v>
      </c>
      <c r="G24" s="6" t="s">
        <v>19</v>
      </c>
      <c r="H24" s="6" t="s">
        <v>22</v>
      </c>
      <c r="I24" s="8" t="s">
        <v>24</v>
      </c>
      <c r="J24" s="6" t="s">
        <v>22</v>
      </c>
      <c r="K24" s="8">
        <v>0</v>
      </c>
      <c r="L24" s="8">
        <v>1</v>
      </c>
      <c r="M24" s="8">
        <v>4</v>
      </c>
      <c r="N24" s="9">
        <f t="shared" si="0"/>
        <v>2024</v>
      </c>
      <c r="O24" s="9">
        <f t="shared" si="1"/>
        <v>3</v>
      </c>
      <c r="P24" s="11">
        <f t="shared" si="2"/>
        <v>45370</v>
      </c>
    </row>
    <row r="25" spans="1:16" x14ac:dyDescent="0.25">
      <c r="A25" s="5">
        <v>3254</v>
      </c>
      <c r="B25" s="6" t="s">
        <v>48</v>
      </c>
      <c r="C25" s="6" t="s">
        <v>17</v>
      </c>
      <c r="D25" s="7">
        <v>45371</v>
      </c>
      <c r="E25" s="6" t="s">
        <v>18</v>
      </c>
      <c r="F25" s="8">
        <v>15</v>
      </c>
      <c r="G25" s="6" t="s">
        <v>23</v>
      </c>
      <c r="H25" s="6" t="s">
        <v>18</v>
      </c>
      <c r="I25" s="8">
        <v>30</v>
      </c>
      <c r="J25" s="6" t="s">
        <v>18</v>
      </c>
      <c r="K25" s="8">
        <v>20</v>
      </c>
      <c r="L25" s="8">
        <v>20</v>
      </c>
      <c r="M25" s="8">
        <v>45</v>
      </c>
      <c r="N25" s="9">
        <f t="shared" si="0"/>
        <v>2024</v>
      </c>
      <c r="O25" s="9">
        <f t="shared" si="1"/>
        <v>3</v>
      </c>
      <c r="P25" s="11">
        <f t="shared" si="2"/>
        <v>45371</v>
      </c>
    </row>
    <row r="26" spans="1:16" x14ac:dyDescent="0.25">
      <c r="A26" s="5">
        <v>3255</v>
      </c>
      <c r="B26" s="6" t="s">
        <v>49</v>
      </c>
      <c r="C26" s="6" t="s">
        <v>26</v>
      </c>
      <c r="D26" s="7">
        <v>45372</v>
      </c>
      <c r="E26" s="6" t="s">
        <v>22</v>
      </c>
      <c r="F26" s="8">
        <v>10</v>
      </c>
      <c r="G26" s="6" t="s">
        <v>19</v>
      </c>
      <c r="H26" s="6" t="s">
        <v>22</v>
      </c>
      <c r="I26" s="8" t="s">
        <v>24</v>
      </c>
      <c r="J26" s="6" t="s">
        <v>18</v>
      </c>
      <c r="K26" s="8">
        <v>20</v>
      </c>
      <c r="L26" s="8">
        <v>10</v>
      </c>
      <c r="M26" s="8">
        <v>20</v>
      </c>
      <c r="N26" s="9">
        <f t="shared" si="0"/>
        <v>2024</v>
      </c>
      <c r="O26" s="9">
        <f t="shared" si="1"/>
        <v>3</v>
      </c>
      <c r="P26" s="11">
        <f t="shared" si="2"/>
        <v>45372</v>
      </c>
    </row>
    <row r="27" spans="1:16" x14ac:dyDescent="0.25">
      <c r="A27" s="5">
        <v>3256</v>
      </c>
      <c r="B27" s="6" t="s">
        <v>50</v>
      </c>
      <c r="C27" s="6" t="s">
        <v>21</v>
      </c>
      <c r="D27" s="7">
        <v>45373</v>
      </c>
      <c r="E27" s="6" t="s">
        <v>18</v>
      </c>
      <c r="F27" s="8">
        <v>5</v>
      </c>
      <c r="G27" s="6" t="s">
        <v>27</v>
      </c>
      <c r="H27" s="6" t="s">
        <v>22</v>
      </c>
      <c r="I27" s="8" t="s">
        <v>24</v>
      </c>
      <c r="J27" s="6" t="s">
        <v>22</v>
      </c>
      <c r="K27" s="8">
        <v>0</v>
      </c>
      <c r="L27" s="8">
        <v>0</v>
      </c>
      <c r="M27" s="8">
        <v>5</v>
      </c>
      <c r="N27" s="9">
        <f t="shared" si="0"/>
        <v>2024</v>
      </c>
      <c r="O27" s="9">
        <f t="shared" si="1"/>
        <v>3</v>
      </c>
      <c r="P27" s="11">
        <f t="shared" si="2"/>
        <v>45373</v>
      </c>
    </row>
    <row r="28" spans="1:16" x14ac:dyDescent="0.25">
      <c r="A28" s="5">
        <v>3257</v>
      </c>
      <c r="B28" s="6" t="s">
        <v>51</v>
      </c>
      <c r="C28" s="6" t="s">
        <v>17</v>
      </c>
      <c r="D28" s="7">
        <v>45374</v>
      </c>
      <c r="E28" s="6" t="s">
        <v>22</v>
      </c>
      <c r="F28" s="8">
        <v>15</v>
      </c>
      <c r="G28" s="6" t="s">
        <v>19</v>
      </c>
      <c r="H28" s="6" t="s">
        <v>18</v>
      </c>
      <c r="I28" s="8">
        <v>30</v>
      </c>
      <c r="J28" s="6" t="s">
        <v>18</v>
      </c>
      <c r="K28" s="8">
        <v>20</v>
      </c>
      <c r="L28" s="8">
        <v>5</v>
      </c>
      <c r="M28" s="8">
        <v>60</v>
      </c>
      <c r="N28" s="9">
        <f t="shared" si="0"/>
        <v>2024</v>
      </c>
      <c r="O28" s="9">
        <f t="shared" si="1"/>
        <v>3</v>
      </c>
      <c r="P28" s="11">
        <f t="shared" si="2"/>
        <v>45374</v>
      </c>
    </row>
    <row r="29" spans="1:16" x14ac:dyDescent="0.25">
      <c r="A29" s="5">
        <v>3258</v>
      </c>
      <c r="B29" s="6" t="s">
        <v>52</v>
      </c>
      <c r="C29" s="6" t="s">
        <v>26</v>
      </c>
      <c r="D29" s="7">
        <v>45375</v>
      </c>
      <c r="E29" s="6" t="s">
        <v>18</v>
      </c>
      <c r="F29" s="8">
        <v>10</v>
      </c>
      <c r="G29" s="6" t="s">
        <v>23</v>
      </c>
      <c r="H29" s="6" t="s">
        <v>22</v>
      </c>
      <c r="I29" s="8" t="s">
        <v>24</v>
      </c>
      <c r="J29" s="6" t="s">
        <v>18</v>
      </c>
      <c r="K29" s="8">
        <v>20</v>
      </c>
      <c r="L29" s="8">
        <v>15</v>
      </c>
      <c r="M29" s="8">
        <v>15</v>
      </c>
      <c r="N29" s="9">
        <f t="shared" si="0"/>
        <v>2024</v>
      </c>
      <c r="O29" s="9">
        <f t="shared" si="1"/>
        <v>3</v>
      </c>
      <c r="P29" s="11">
        <f t="shared" si="2"/>
        <v>45375</v>
      </c>
    </row>
    <row r="30" spans="1:16" x14ac:dyDescent="0.25">
      <c r="A30" s="5">
        <v>3259</v>
      </c>
      <c r="B30" s="6" t="s">
        <v>53</v>
      </c>
      <c r="C30" s="6" t="s">
        <v>21</v>
      </c>
      <c r="D30" s="7">
        <v>45376</v>
      </c>
      <c r="E30" s="6" t="s">
        <v>22</v>
      </c>
      <c r="F30" s="8">
        <v>5</v>
      </c>
      <c r="G30" s="6" t="s">
        <v>19</v>
      </c>
      <c r="H30" s="6" t="s">
        <v>22</v>
      </c>
      <c r="I30" s="8" t="s">
        <v>24</v>
      </c>
      <c r="J30" s="6" t="s">
        <v>22</v>
      </c>
      <c r="K30" s="8">
        <v>0</v>
      </c>
      <c r="L30" s="8">
        <v>1</v>
      </c>
      <c r="M30" s="8">
        <v>4</v>
      </c>
      <c r="N30" s="9">
        <f t="shared" si="0"/>
        <v>2024</v>
      </c>
      <c r="O30" s="9">
        <f t="shared" si="1"/>
        <v>3</v>
      </c>
      <c r="P30" s="11">
        <f t="shared" si="2"/>
        <v>45376</v>
      </c>
    </row>
    <row r="31" spans="1:16" x14ac:dyDescent="0.25">
      <c r="A31" s="5">
        <v>3260</v>
      </c>
      <c r="B31" s="6" t="s">
        <v>54</v>
      </c>
      <c r="C31" s="6" t="s">
        <v>17</v>
      </c>
      <c r="D31" s="7">
        <v>45377</v>
      </c>
      <c r="E31" s="6" t="s">
        <v>18</v>
      </c>
      <c r="F31" s="8">
        <v>15</v>
      </c>
      <c r="G31" s="6" t="s">
        <v>27</v>
      </c>
      <c r="H31" s="6" t="s">
        <v>18</v>
      </c>
      <c r="I31" s="8">
        <v>30</v>
      </c>
      <c r="J31" s="6" t="s">
        <v>18</v>
      </c>
      <c r="K31" s="8">
        <v>20</v>
      </c>
      <c r="L31" s="8">
        <v>7</v>
      </c>
      <c r="M31" s="8">
        <v>58</v>
      </c>
      <c r="N31" s="9">
        <f t="shared" si="0"/>
        <v>2024</v>
      </c>
      <c r="O31" s="9">
        <f t="shared" si="1"/>
        <v>3</v>
      </c>
      <c r="P31" s="11">
        <f t="shared" si="2"/>
        <v>45377</v>
      </c>
    </row>
    <row r="32" spans="1:16" x14ac:dyDescent="0.25">
      <c r="A32" s="5">
        <v>3261</v>
      </c>
      <c r="B32" s="6" t="s">
        <v>55</v>
      </c>
      <c r="C32" s="6" t="s">
        <v>26</v>
      </c>
      <c r="D32" s="7">
        <v>45378</v>
      </c>
      <c r="E32" s="6" t="s">
        <v>22</v>
      </c>
      <c r="F32" s="8">
        <v>10</v>
      </c>
      <c r="G32" s="6" t="s">
        <v>19</v>
      </c>
      <c r="H32" s="6" t="s">
        <v>22</v>
      </c>
      <c r="I32" s="8" t="s">
        <v>24</v>
      </c>
      <c r="J32" s="6" t="s">
        <v>18</v>
      </c>
      <c r="K32" s="8">
        <v>20</v>
      </c>
      <c r="L32" s="8">
        <v>10</v>
      </c>
      <c r="M32" s="8">
        <v>20</v>
      </c>
      <c r="N32" s="9">
        <f t="shared" si="0"/>
        <v>2024</v>
      </c>
      <c r="O32" s="9">
        <f t="shared" si="1"/>
        <v>3</v>
      </c>
      <c r="P32" s="11">
        <f t="shared" si="2"/>
        <v>45378</v>
      </c>
    </row>
    <row r="33" spans="1:16" x14ac:dyDescent="0.25">
      <c r="A33" s="5">
        <v>3262</v>
      </c>
      <c r="B33" s="6" t="s">
        <v>56</v>
      </c>
      <c r="C33" s="6" t="s">
        <v>21</v>
      </c>
      <c r="D33" s="7">
        <v>45379</v>
      </c>
      <c r="E33" s="6" t="s">
        <v>18</v>
      </c>
      <c r="F33" s="8">
        <v>5</v>
      </c>
      <c r="G33" s="6" t="s">
        <v>23</v>
      </c>
      <c r="H33" s="6" t="s">
        <v>22</v>
      </c>
      <c r="I33" s="8" t="s">
        <v>24</v>
      </c>
      <c r="J33" s="6" t="s">
        <v>22</v>
      </c>
      <c r="K33" s="8">
        <v>0</v>
      </c>
      <c r="L33" s="8">
        <v>0</v>
      </c>
      <c r="M33" s="8">
        <v>5</v>
      </c>
      <c r="N33" s="9">
        <f t="shared" si="0"/>
        <v>2024</v>
      </c>
      <c r="O33" s="9">
        <f t="shared" si="1"/>
        <v>3</v>
      </c>
      <c r="P33" s="11">
        <f t="shared" si="2"/>
        <v>45379</v>
      </c>
    </row>
    <row r="34" spans="1:16" x14ac:dyDescent="0.25">
      <c r="A34" s="5">
        <v>3263</v>
      </c>
      <c r="B34" s="6" t="s">
        <v>57</v>
      </c>
      <c r="C34" s="6" t="s">
        <v>17</v>
      </c>
      <c r="D34" s="7">
        <v>45380</v>
      </c>
      <c r="E34" s="6" t="s">
        <v>22</v>
      </c>
      <c r="F34" s="8">
        <v>15</v>
      </c>
      <c r="G34" s="6" t="s">
        <v>19</v>
      </c>
      <c r="H34" s="6" t="s">
        <v>18</v>
      </c>
      <c r="I34" s="8">
        <v>30</v>
      </c>
      <c r="J34" s="6" t="s">
        <v>18</v>
      </c>
      <c r="K34" s="8">
        <v>20</v>
      </c>
      <c r="L34" s="8">
        <v>3</v>
      </c>
      <c r="M34" s="8">
        <v>62</v>
      </c>
      <c r="N34" s="9">
        <f t="shared" si="0"/>
        <v>2024</v>
      </c>
      <c r="O34" s="9">
        <f t="shared" si="1"/>
        <v>3</v>
      </c>
      <c r="P34" s="11">
        <f t="shared" si="2"/>
        <v>45380</v>
      </c>
    </row>
    <row r="35" spans="1:16" x14ac:dyDescent="0.25">
      <c r="A35" s="5">
        <v>3264</v>
      </c>
      <c r="B35" s="6" t="s">
        <v>58</v>
      </c>
      <c r="C35" s="6" t="s">
        <v>26</v>
      </c>
      <c r="D35" s="7">
        <v>45381</v>
      </c>
      <c r="E35" s="6" t="s">
        <v>18</v>
      </c>
      <c r="F35" s="8">
        <v>10</v>
      </c>
      <c r="G35" s="6" t="s">
        <v>27</v>
      </c>
      <c r="H35" s="6" t="s">
        <v>22</v>
      </c>
      <c r="I35" s="8" t="s">
        <v>24</v>
      </c>
      <c r="J35" s="6" t="s">
        <v>18</v>
      </c>
      <c r="K35" s="8">
        <v>20</v>
      </c>
      <c r="L35" s="8">
        <v>15</v>
      </c>
      <c r="M35" s="8">
        <v>15</v>
      </c>
      <c r="N35" s="9">
        <f t="shared" si="0"/>
        <v>2024</v>
      </c>
      <c r="O35" s="9">
        <f t="shared" si="1"/>
        <v>3</v>
      </c>
      <c r="P35" s="11">
        <f t="shared" si="2"/>
        <v>45381</v>
      </c>
    </row>
    <row r="36" spans="1:16" x14ac:dyDescent="0.25">
      <c r="A36" s="5">
        <v>3265</v>
      </c>
      <c r="B36" s="6" t="s">
        <v>59</v>
      </c>
      <c r="C36" s="6" t="s">
        <v>21</v>
      </c>
      <c r="D36" s="7">
        <v>45382</v>
      </c>
      <c r="E36" s="6" t="s">
        <v>22</v>
      </c>
      <c r="F36" s="8">
        <v>5</v>
      </c>
      <c r="G36" s="6" t="s">
        <v>19</v>
      </c>
      <c r="H36" s="6" t="s">
        <v>22</v>
      </c>
      <c r="I36" s="8" t="s">
        <v>24</v>
      </c>
      <c r="J36" s="6" t="s">
        <v>22</v>
      </c>
      <c r="K36" s="8">
        <v>0</v>
      </c>
      <c r="L36" s="8">
        <v>1</v>
      </c>
      <c r="M36" s="8">
        <v>4</v>
      </c>
      <c r="N36" s="9">
        <f t="shared" si="0"/>
        <v>2024</v>
      </c>
      <c r="O36" s="9">
        <f t="shared" si="1"/>
        <v>3</v>
      </c>
      <c r="P36" s="11">
        <f t="shared" si="2"/>
        <v>45382</v>
      </c>
    </row>
    <row r="37" spans="1:16" x14ac:dyDescent="0.25">
      <c r="A37" s="5">
        <v>3266</v>
      </c>
      <c r="B37" s="6" t="s">
        <v>60</v>
      </c>
      <c r="C37" s="6" t="s">
        <v>21</v>
      </c>
      <c r="D37" s="7">
        <v>45383</v>
      </c>
      <c r="E37" s="6" t="s">
        <v>18</v>
      </c>
      <c r="F37" s="8">
        <v>5</v>
      </c>
      <c r="G37" s="6" t="s">
        <v>19</v>
      </c>
      <c r="H37" s="6" t="s">
        <v>22</v>
      </c>
      <c r="I37" s="8" t="s">
        <v>24</v>
      </c>
      <c r="J37" s="6" t="s">
        <v>22</v>
      </c>
      <c r="K37" s="8">
        <v>0</v>
      </c>
      <c r="L37" s="8">
        <v>0</v>
      </c>
      <c r="M37" s="8">
        <v>5</v>
      </c>
      <c r="N37" s="9">
        <f t="shared" si="0"/>
        <v>2024</v>
      </c>
      <c r="O37" s="9">
        <f t="shared" si="1"/>
        <v>4</v>
      </c>
      <c r="P37" s="11">
        <f t="shared" si="2"/>
        <v>45383</v>
      </c>
    </row>
    <row r="38" spans="1:16" x14ac:dyDescent="0.25">
      <c r="A38" s="5">
        <v>3267</v>
      </c>
      <c r="B38" s="6" t="s">
        <v>61</v>
      </c>
      <c r="C38" s="6" t="s">
        <v>17</v>
      </c>
      <c r="D38" s="7">
        <v>45384</v>
      </c>
      <c r="E38" s="6" t="s">
        <v>22</v>
      </c>
      <c r="F38" s="8">
        <v>15</v>
      </c>
      <c r="G38" s="6" t="s">
        <v>27</v>
      </c>
      <c r="H38" s="6" t="s">
        <v>18</v>
      </c>
      <c r="I38" s="8">
        <v>30</v>
      </c>
      <c r="J38" s="6" t="s">
        <v>18</v>
      </c>
      <c r="K38" s="8">
        <v>20</v>
      </c>
      <c r="L38" s="8">
        <v>7</v>
      </c>
      <c r="M38" s="8">
        <v>58</v>
      </c>
      <c r="N38" s="9">
        <f t="shared" si="0"/>
        <v>2024</v>
      </c>
      <c r="O38" s="9">
        <f t="shared" si="1"/>
        <v>4</v>
      </c>
      <c r="P38" s="11">
        <f t="shared" si="2"/>
        <v>45384</v>
      </c>
    </row>
    <row r="39" spans="1:16" x14ac:dyDescent="0.25">
      <c r="A39" s="5">
        <v>3268</v>
      </c>
      <c r="B39" s="6" t="s">
        <v>62</v>
      </c>
      <c r="C39" s="6" t="s">
        <v>26</v>
      </c>
      <c r="D39" s="7">
        <v>45385</v>
      </c>
      <c r="E39" s="6" t="s">
        <v>18</v>
      </c>
      <c r="F39" s="8">
        <v>10</v>
      </c>
      <c r="G39" s="6" t="s">
        <v>23</v>
      </c>
      <c r="H39" s="6" t="s">
        <v>22</v>
      </c>
      <c r="I39" s="8" t="s">
        <v>24</v>
      </c>
      <c r="J39" s="6" t="s">
        <v>18</v>
      </c>
      <c r="K39" s="8">
        <v>20</v>
      </c>
      <c r="L39" s="8">
        <v>10</v>
      </c>
      <c r="M39" s="8">
        <v>20</v>
      </c>
      <c r="N39" s="9">
        <f t="shared" si="0"/>
        <v>2024</v>
      </c>
      <c r="O39" s="9">
        <f t="shared" si="1"/>
        <v>4</v>
      </c>
      <c r="P39" s="11">
        <f t="shared" si="2"/>
        <v>45385</v>
      </c>
    </row>
    <row r="40" spans="1:16" x14ac:dyDescent="0.25">
      <c r="A40" s="5">
        <v>3269</v>
      </c>
      <c r="B40" s="6" t="s">
        <v>63</v>
      </c>
      <c r="C40" s="6" t="s">
        <v>21</v>
      </c>
      <c r="D40" s="7">
        <v>45386</v>
      </c>
      <c r="E40" s="6" t="s">
        <v>22</v>
      </c>
      <c r="F40" s="8">
        <v>5</v>
      </c>
      <c r="G40" s="6" t="s">
        <v>27</v>
      </c>
      <c r="H40" s="6" t="s">
        <v>22</v>
      </c>
      <c r="I40" s="8" t="s">
        <v>24</v>
      </c>
      <c r="J40" s="6" t="s">
        <v>22</v>
      </c>
      <c r="K40" s="8">
        <v>0</v>
      </c>
      <c r="L40" s="8">
        <v>1</v>
      </c>
      <c r="M40" s="8">
        <v>4</v>
      </c>
      <c r="N40" s="9">
        <f t="shared" si="0"/>
        <v>2024</v>
      </c>
      <c r="O40" s="9">
        <f t="shared" si="1"/>
        <v>4</v>
      </c>
      <c r="P40" s="11">
        <f t="shared" si="2"/>
        <v>45386</v>
      </c>
    </row>
    <row r="41" spans="1:16" x14ac:dyDescent="0.25">
      <c r="A41" s="5">
        <v>3270</v>
      </c>
      <c r="B41" s="6" t="s">
        <v>64</v>
      </c>
      <c r="C41" s="6" t="s">
        <v>17</v>
      </c>
      <c r="D41" s="7">
        <v>45387</v>
      </c>
      <c r="E41" s="6" t="s">
        <v>18</v>
      </c>
      <c r="F41" s="8">
        <v>15</v>
      </c>
      <c r="G41" s="6" t="s">
        <v>19</v>
      </c>
      <c r="H41" s="6" t="s">
        <v>18</v>
      </c>
      <c r="I41" s="8">
        <v>30</v>
      </c>
      <c r="J41" s="6" t="s">
        <v>18</v>
      </c>
      <c r="K41" s="8">
        <v>20</v>
      </c>
      <c r="L41" s="8">
        <v>15</v>
      </c>
      <c r="M41" s="8">
        <v>50</v>
      </c>
      <c r="N41" s="9">
        <f t="shared" si="0"/>
        <v>2024</v>
      </c>
      <c r="O41" s="9">
        <f t="shared" si="1"/>
        <v>4</v>
      </c>
      <c r="P41" s="11">
        <f t="shared" si="2"/>
        <v>45387</v>
      </c>
    </row>
    <row r="42" spans="1:16" x14ac:dyDescent="0.25">
      <c r="A42" s="5">
        <v>3271</v>
      </c>
      <c r="B42" s="6" t="s">
        <v>65</v>
      </c>
      <c r="C42" s="6" t="s">
        <v>26</v>
      </c>
      <c r="D42" s="7">
        <v>45388</v>
      </c>
      <c r="E42" s="6" t="s">
        <v>22</v>
      </c>
      <c r="F42" s="8">
        <v>10</v>
      </c>
      <c r="G42" s="6" t="s">
        <v>19</v>
      </c>
      <c r="H42" s="6" t="s">
        <v>22</v>
      </c>
      <c r="I42" s="8" t="s">
        <v>24</v>
      </c>
      <c r="J42" s="6" t="s">
        <v>18</v>
      </c>
      <c r="K42" s="8">
        <v>20</v>
      </c>
      <c r="L42" s="8">
        <v>5</v>
      </c>
      <c r="M42" s="8">
        <v>25</v>
      </c>
      <c r="N42" s="9">
        <f t="shared" si="0"/>
        <v>2024</v>
      </c>
      <c r="O42" s="9">
        <f t="shared" si="1"/>
        <v>4</v>
      </c>
      <c r="P42" s="11">
        <f t="shared" si="2"/>
        <v>45388</v>
      </c>
    </row>
    <row r="43" spans="1:16" x14ac:dyDescent="0.25">
      <c r="A43" s="5">
        <v>3272</v>
      </c>
      <c r="B43" s="6" t="s">
        <v>66</v>
      </c>
      <c r="C43" s="6" t="s">
        <v>21</v>
      </c>
      <c r="D43" s="7">
        <v>45389</v>
      </c>
      <c r="E43" s="6" t="s">
        <v>18</v>
      </c>
      <c r="F43" s="8">
        <v>5</v>
      </c>
      <c r="G43" s="6" t="s">
        <v>23</v>
      </c>
      <c r="H43" s="6" t="s">
        <v>22</v>
      </c>
      <c r="I43" s="8" t="s">
        <v>24</v>
      </c>
      <c r="J43" s="6" t="s">
        <v>22</v>
      </c>
      <c r="K43" s="8">
        <v>0</v>
      </c>
      <c r="L43" s="8">
        <v>0</v>
      </c>
      <c r="M43" s="8">
        <v>5</v>
      </c>
      <c r="N43" s="9">
        <f t="shared" si="0"/>
        <v>2024</v>
      </c>
      <c r="O43" s="9">
        <f t="shared" si="1"/>
        <v>4</v>
      </c>
      <c r="P43" s="11">
        <f t="shared" si="2"/>
        <v>45389</v>
      </c>
    </row>
    <row r="44" spans="1:16" x14ac:dyDescent="0.25">
      <c r="A44" s="5">
        <v>3273</v>
      </c>
      <c r="B44" s="6" t="s">
        <v>67</v>
      </c>
      <c r="C44" s="6" t="s">
        <v>17</v>
      </c>
      <c r="D44" s="7">
        <v>45390</v>
      </c>
      <c r="E44" s="6" t="s">
        <v>22</v>
      </c>
      <c r="F44" s="8">
        <v>15</v>
      </c>
      <c r="G44" s="6" t="s">
        <v>27</v>
      </c>
      <c r="H44" s="6" t="s">
        <v>18</v>
      </c>
      <c r="I44" s="8">
        <v>30</v>
      </c>
      <c r="J44" s="6" t="s">
        <v>18</v>
      </c>
      <c r="K44" s="8">
        <v>20</v>
      </c>
      <c r="L44" s="8">
        <v>20</v>
      </c>
      <c r="M44" s="8">
        <v>45</v>
      </c>
      <c r="N44" s="9">
        <f t="shared" si="0"/>
        <v>2024</v>
      </c>
      <c r="O44" s="9">
        <f t="shared" si="1"/>
        <v>4</v>
      </c>
      <c r="P44" s="11">
        <f t="shared" si="2"/>
        <v>45390</v>
      </c>
    </row>
    <row r="45" spans="1:16" x14ac:dyDescent="0.25">
      <c r="A45" s="5">
        <v>3274</v>
      </c>
      <c r="B45" s="6" t="s">
        <v>68</v>
      </c>
      <c r="C45" s="6" t="s">
        <v>26</v>
      </c>
      <c r="D45" s="7">
        <v>45391</v>
      </c>
      <c r="E45" s="6" t="s">
        <v>18</v>
      </c>
      <c r="F45" s="8">
        <v>10</v>
      </c>
      <c r="G45" s="6" t="s">
        <v>27</v>
      </c>
      <c r="H45" s="6" t="s">
        <v>22</v>
      </c>
      <c r="I45" s="8" t="s">
        <v>24</v>
      </c>
      <c r="J45" s="6" t="s">
        <v>18</v>
      </c>
      <c r="K45" s="8">
        <v>20</v>
      </c>
      <c r="L45" s="8">
        <v>12</v>
      </c>
      <c r="M45" s="8">
        <v>18</v>
      </c>
      <c r="N45" s="9">
        <f t="shared" si="0"/>
        <v>2024</v>
      </c>
      <c r="O45" s="9">
        <f t="shared" si="1"/>
        <v>4</v>
      </c>
      <c r="P45" s="11">
        <f t="shared" si="2"/>
        <v>45391</v>
      </c>
    </row>
    <row r="46" spans="1:16" x14ac:dyDescent="0.25">
      <c r="A46" s="5">
        <v>3275</v>
      </c>
      <c r="B46" s="6" t="s">
        <v>69</v>
      </c>
      <c r="C46" s="6" t="s">
        <v>21</v>
      </c>
      <c r="D46" s="7">
        <v>45392</v>
      </c>
      <c r="E46" s="6" t="s">
        <v>22</v>
      </c>
      <c r="F46" s="8">
        <v>5</v>
      </c>
      <c r="G46" s="6" t="s">
        <v>19</v>
      </c>
      <c r="H46" s="6" t="s">
        <v>22</v>
      </c>
      <c r="I46" s="8" t="s">
        <v>24</v>
      </c>
      <c r="J46" s="6" t="s">
        <v>22</v>
      </c>
      <c r="K46" s="8">
        <v>0</v>
      </c>
      <c r="L46" s="8">
        <v>2</v>
      </c>
      <c r="M46" s="8">
        <v>3</v>
      </c>
      <c r="N46" s="9">
        <f t="shared" si="0"/>
        <v>2024</v>
      </c>
      <c r="O46" s="9">
        <f t="shared" si="1"/>
        <v>4</v>
      </c>
      <c r="P46" s="11">
        <f t="shared" si="2"/>
        <v>45392</v>
      </c>
    </row>
    <row r="47" spans="1:16" x14ac:dyDescent="0.25">
      <c r="A47" s="5">
        <v>3276</v>
      </c>
      <c r="B47" s="6" t="s">
        <v>70</v>
      </c>
      <c r="C47" s="6" t="s">
        <v>17</v>
      </c>
      <c r="D47" s="7">
        <v>45393</v>
      </c>
      <c r="E47" s="6" t="s">
        <v>18</v>
      </c>
      <c r="F47" s="8">
        <v>15</v>
      </c>
      <c r="G47" s="6" t="s">
        <v>23</v>
      </c>
      <c r="H47" s="6" t="s">
        <v>18</v>
      </c>
      <c r="I47" s="8">
        <v>30</v>
      </c>
      <c r="J47" s="6" t="s">
        <v>18</v>
      </c>
      <c r="K47" s="8">
        <v>20</v>
      </c>
      <c r="L47" s="8">
        <v>5</v>
      </c>
      <c r="M47" s="8">
        <v>60</v>
      </c>
      <c r="N47" s="9">
        <f t="shared" si="0"/>
        <v>2024</v>
      </c>
      <c r="O47" s="9">
        <f t="shared" si="1"/>
        <v>4</v>
      </c>
      <c r="P47" s="11">
        <f t="shared" si="2"/>
        <v>45393</v>
      </c>
    </row>
    <row r="48" spans="1:16" x14ac:dyDescent="0.25">
      <c r="A48" s="5">
        <v>3277</v>
      </c>
      <c r="B48" s="6" t="s">
        <v>71</v>
      </c>
      <c r="C48" s="6" t="s">
        <v>26</v>
      </c>
      <c r="D48" s="7">
        <v>45394</v>
      </c>
      <c r="E48" s="6" t="s">
        <v>22</v>
      </c>
      <c r="F48" s="8">
        <v>10</v>
      </c>
      <c r="G48" s="6" t="s">
        <v>19</v>
      </c>
      <c r="H48" s="6" t="s">
        <v>22</v>
      </c>
      <c r="I48" s="8" t="s">
        <v>24</v>
      </c>
      <c r="J48" s="6" t="s">
        <v>18</v>
      </c>
      <c r="K48" s="8">
        <v>20</v>
      </c>
      <c r="L48" s="8">
        <v>10</v>
      </c>
      <c r="M48" s="8">
        <v>20</v>
      </c>
      <c r="N48" s="9">
        <f t="shared" si="0"/>
        <v>2024</v>
      </c>
      <c r="O48" s="9">
        <f t="shared" si="1"/>
        <v>4</v>
      </c>
      <c r="P48" s="11">
        <f t="shared" si="2"/>
        <v>45394</v>
      </c>
    </row>
    <row r="49" spans="1:16" x14ac:dyDescent="0.25">
      <c r="A49" s="5">
        <v>3278</v>
      </c>
      <c r="B49" s="6" t="s">
        <v>72</v>
      </c>
      <c r="C49" s="6" t="s">
        <v>21</v>
      </c>
      <c r="D49" s="7">
        <v>45395</v>
      </c>
      <c r="E49" s="6" t="s">
        <v>18</v>
      </c>
      <c r="F49" s="8">
        <v>5</v>
      </c>
      <c r="G49" s="6" t="s">
        <v>27</v>
      </c>
      <c r="H49" s="6" t="s">
        <v>22</v>
      </c>
      <c r="I49" s="8" t="s">
        <v>24</v>
      </c>
      <c r="J49" s="6" t="s">
        <v>22</v>
      </c>
      <c r="K49" s="8">
        <v>0</v>
      </c>
      <c r="L49" s="8">
        <v>0</v>
      </c>
      <c r="M49" s="8">
        <v>5</v>
      </c>
      <c r="N49" s="9">
        <f t="shared" si="0"/>
        <v>2024</v>
      </c>
      <c r="O49" s="9">
        <f t="shared" si="1"/>
        <v>4</v>
      </c>
      <c r="P49" s="11">
        <f t="shared" si="2"/>
        <v>45395</v>
      </c>
    </row>
    <row r="50" spans="1:16" x14ac:dyDescent="0.25">
      <c r="A50" s="5">
        <v>3279</v>
      </c>
      <c r="B50" s="6" t="s">
        <v>73</v>
      </c>
      <c r="C50" s="6" t="s">
        <v>17</v>
      </c>
      <c r="D50" s="7">
        <v>45396</v>
      </c>
      <c r="E50" s="6" t="s">
        <v>22</v>
      </c>
      <c r="F50" s="8">
        <v>15</v>
      </c>
      <c r="G50" s="6" t="s">
        <v>19</v>
      </c>
      <c r="H50" s="6" t="s">
        <v>18</v>
      </c>
      <c r="I50" s="8">
        <v>30</v>
      </c>
      <c r="J50" s="6" t="s">
        <v>18</v>
      </c>
      <c r="K50" s="8">
        <v>20</v>
      </c>
      <c r="L50" s="8">
        <v>3</v>
      </c>
      <c r="M50" s="8">
        <v>62</v>
      </c>
      <c r="N50" s="9">
        <f t="shared" si="0"/>
        <v>2024</v>
      </c>
      <c r="O50" s="9">
        <f t="shared" si="1"/>
        <v>4</v>
      </c>
      <c r="P50" s="11">
        <f t="shared" si="2"/>
        <v>45396</v>
      </c>
    </row>
    <row r="51" spans="1:16" x14ac:dyDescent="0.25">
      <c r="A51" s="5">
        <v>3280</v>
      </c>
      <c r="B51" s="6" t="s">
        <v>74</v>
      </c>
      <c r="C51" s="6" t="s">
        <v>26</v>
      </c>
      <c r="D51" s="7">
        <v>45397</v>
      </c>
      <c r="E51" s="6" t="s">
        <v>18</v>
      </c>
      <c r="F51" s="8">
        <v>10</v>
      </c>
      <c r="G51" s="6" t="s">
        <v>23</v>
      </c>
      <c r="H51" s="6" t="s">
        <v>22</v>
      </c>
      <c r="I51" s="8" t="s">
        <v>24</v>
      </c>
      <c r="J51" s="6" t="s">
        <v>18</v>
      </c>
      <c r="K51" s="8">
        <v>20</v>
      </c>
      <c r="L51" s="8">
        <v>15</v>
      </c>
      <c r="M51" s="8">
        <v>15</v>
      </c>
      <c r="N51" s="9">
        <f t="shared" si="0"/>
        <v>2024</v>
      </c>
      <c r="O51" s="9">
        <f t="shared" si="1"/>
        <v>4</v>
      </c>
      <c r="P51" s="11">
        <f t="shared" si="2"/>
        <v>45397</v>
      </c>
    </row>
    <row r="52" spans="1:16" x14ac:dyDescent="0.25">
      <c r="A52" s="5">
        <v>3281</v>
      </c>
      <c r="B52" s="6" t="s">
        <v>75</v>
      </c>
      <c r="C52" s="6" t="s">
        <v>21</v>
      </c>
      <c r="D52" s="7">
        <v>45398</v>
      </c>
      <c r="E52" s="6" t="s">
        <v>22</v>
      </c>
      <c r="F52" s="8">
        <v>5</v>
      </c>
      <c r="G52" s="6" t="s">
        <v>19</v>
      </c>
      <c r="H52" s="6" t="s">
        <v>22</v>
      </c>
      <c r="I52" s="8" t="s">
        <v>24</v>
      </c>
      <c r="J52" s="6" t="s">
        <v>22</v>
      </c>
      <c r="K52" s="8">
        <v>0</v>
      </c>
      <c r="L52" s="8">
        <v>1</v>
      </c>
      <c r="M52" s="8">
        <v>4</v>
      </c>
      <c r="N52" s="9">
        <f t="shared" si="0"/>
        <v>2024</v>
      </c>
      <c r="O52" s="9">
        <f t="shared" si="1"/>
        <v>4</v>
      </c>
      <c r="P52" s="11">
        <f t="shared" si="2"/>
        <v>45398</v>
      </c>
    </row>
    <row r="53" spans="1:16" x14ac:dyDescent="0.25">
      <c r="A53" s="5">
        <v>3282</v>
      </c>
      <c r="B53" s="6" t="s">
        <v>76</v>
      </c>
      <c r="C53" s="6" t="s">
        <v>17</v>
      </c>
      <c r="D53" s="7">
        <v>45399</v>
      </c>
      <c r="E53" s="6" t="s">
        <v>18</v>
      </c>
      <c r="F53" s="8">
        <v>15</v>
      </c>
      <c r="G53" s="6" t="s">
        <v>27</v>
      </c>
      <c r="H53" s="6" t="s">
        <v>18</v>
      </c>
      <c r="I53" s="8">
        <v>30</v>
      </c>
      <c r="J53" s="6" t="s">
        <v>18</v>
      </c>
      <c r="K53" s="8">
        <v>20</v>
      </c>
      <c r="L53" s="8">
        <v>7</v>
      </c>
      <c r="M53" s="8">
        <v>58</v>
      </c>
      <c r="N53" s="9">
        <f t="shared" si="0"/>
        <v>2024</v>
      </c>
      <c r="O53" s="9">
        <f t="shared" si="1"/>
        <v>4</v>
      </c>
      <c r="P53" s="11">
        <f t="shared" si="2"/>
        <v>45399</v>
      </c>
    </row>
    <row r="54" spans="1:16" x14ac:dyDescent="0.25">
      <c r="A54" s="5">
        <v>3283</v>
      </c>
      <c r="B54" s="6" t="s">
        <v>77</v>
      </c>
      <c r="C54" s="6" t="s">
        <v>26</v>
      </c>
      <c r="D54" s="7">
        <v>45400</v>
      </c>
      <c r="E54" s="6" t="s">
        <v>22</v>
      </c>
      <c r="F54" s="8">
        <v>10</v>
      </c>
      <c r="G54" s="6" t="s">
        <v>19</v>
      </c>
      <c r="H54" s="6" t="s">
        <v>22</v>
      </c>
      <c r="I54" s="8" t="s">
        <v>24</v>
      </c>
      <c r="J54" s="6" t="s">
        <v>18</v>
      </c>
      <c r="K54" s="8">
        <v>20</v>
      </c>
      <c r="L54" s="8">
        <v>10</v>
      </c>
      <c r="M54" s="8">
        <v>20</v>
      </c>
      <c r="N54" s="9">
        <f t="shared" si="0"/>
        <v>2024</v>
      </c>
      <c r="O54" s="9">
        <f t="shared" si="1"/>
        <v>4</v>
      </c>
      <c r="P54" s="11">
        <f t="shared" si="2"/>
        <v>45400</v>
      </c>
    </row>
    <row r="55" spans="1:16" x14ac:dyDescent="0.25">
      <c r="A55" s="5">
        <v>3284</v>
      </c>
      <c r="B55" s="6" t="s">
        <v>78</v>
      </c>
      <c r="C55" s="6" t="s">
        <v>21</v>
      </c>
      <c r="D55" s="7">
        <v>45401</v>
      </c>
      <c r="E55" s="6" t="s">
        <v>18</v>
      </c>
      <c r="F55" s="8">
        <v>5</v>
      </c>
      <c r="G55" s="6" t="s">
        <v>23</v>
      </c>
      <c r="H55" s="6" t="s">
        <v>22</v>
      </c>
      <c r="I55" s="8" t="s">
        <v>24</v>
      </c>
      <c r="J55" s="6" t="s">
        <v>22</v>
      </c>
      <c r="K55" s="8">
        <v>0</v>
      </c>
      <c r="L55" s="8">
        <v>0</v>
      </c>
      <c r="M55" s="8">
        <v>5</v>
      </c>
      <c r="N55" s="9">
        <f t="shared" si="0"/>
        <v>2024</v>
      </c>
      <c r="O55" s="9">
        <f t="shared" si="1"/>
        <v>4</v>
      </c>
      <c r="P55" s="11">
        <f t="shared" si="2"/>
        <v>45401</v>
      </c>
    </row>
    <row r="56" spans="1:16" x14ac:dyDescent="0.25">
      <c r="A56" s="5">
        <v>3285</v>
      </c>
      <c r="B56" s="6" t="s">
        <v>79</v>
      </c>
      <c r="C56" s="6" t="s">
        <v>17</v>
      </c>
      <c r="D56" s="7">
        <v>45402</v>
      </c>
      <c r="E56" s="6" t="s">
        <v>22</v>
      </c>
      <c r="F56" s="8">
        <v>15</v>
      </c>
      <c r="G56" s="6" t="s">
        <v>19</v>
      </c>
      <c r="H56" s="6" t="s">
        <v>18</v>
      </c>
      <c r="I56" s="8">
        <v>30</v>
      </c>
      <c r="J56" s="6" t="s">
        <v>18</v>
      </c>
      <c r="K56" s="8">
        <v>20</v>
      </c>
      <c r="L56" s="8">
        <v>20</v>
      </c>
      <c r="M56" s="8">
        <v>45</v>
      </c>
      <c r="N56" s="9">
        <f t="shared" si="0"/>
        <v>2024</v>
      </c>
      <c r="O56" s="9">
        <f t="shared" si="1"/>
        <v>4</v>
      </c>
      <c r="P56" s="11">
        <f t="shared" si="2"/>
        <v>45402</v>
      </c>
    </row>
    <row r="57" spans="1:16" x14ac:dyDescent="0.25">
      <c r="A57" s="5">
        <v>3286</v>
      </c>
      <c r="B57" s="6" t="s">
        <v>80</v>
      </c>
      <c r="C57" s="6" t="s">
        <v>26</v>
      </c>
      <c r="D57" s="7">
        <v>45403</v>
      </c>
      <c r="E57" s="6" t="s">
        <v>18</v>
      </c>
      <c r="F57" s="8">
        <v>10</v>
      </c>
      <c r="G57" s="6" t="s">
        <v>27</v>
      </c>
      <c r="H57" s="6" t="s">
        <v>22</v>
      </c>
      <c r="I57" s="8" t="s">
        <v>24</v>
      </c>
      <c r="J57" s="6" t="s">
        <v>18</v>
      </c>
      <c r="K57" s="8">
        <v>20</v>
      </c>
      <c r="L57" s="8">
        <v>15</v>
      </c>
      <c r="M57" s="8">
        <v>15</v>
      </c>
      <c r="N57" s="9">
        <f t="shared" si="0"/>
        <v>2024</v>
      </c>
      <c r="O57" s="9">
        <f t="shared" si="1"/>
        <v>4</v>
      </c>
      <c r="P57" s="11">
        <f t="shared" si="2"/>
        <v>45403</v>
      </c>
    </row>
    <row r="58" spans="1:16" x14ac:dyDescent="0.25">
      <c r="A58" s="5">
        <v>3287</v>
      </c>
      <c r="B58" s="6" t="s">
        <v>81</v>
      </c>
      <c r="C58" s="6" t="s">
        <v>21</v>
      </c>
      <c r="D58" s="7">
        <v>45404</v>
      </c>
      <c r="E58" s="6" t="s">
        <v>22</v>
      </c>
      <c r="F58" s="8">
        <v>5</v>
      </c>
      <c r="G58" s="6" t="s">
        <v>19</v>
      </c>
      <c r="H58" s="6" t="s">
        <v>22</v>
      </c>
      <c r="I58" s="8" t="s">
        <v>24</v>
      </c>
      <c r="J58" s="6" t="s">
        <v>22</v>
      </c>
      <c r="K58" s="8">
        <v>0</v>
      </c>
      <c r="L58" s="8">
        <v>1</v>
      </c>
      <c r="M58" s="8">
        <v>4</v>
      </c>
      <c r="N58" s="9">
        <f t="shared" si="0"/>
        <v>2024</v>
      </c>
      <c r="O58" s="9">
        <f t="shared" si="1"/>
        <v>4</v>
      </c>
      <c r="P58" s="11">
        <f t="shared" si="2"/>
        <v>45404</v>
      </c>
    </row>
    <row r="59" spans="1:16" x14ac:dyDescent="0.25">
      <c r="A59" s="5">
        <v>3288</v>
      </c>
      <c r="B59" s="6" t="s">
        <v>82</v>
      </c>
      <c r="C59" s="6" t="s">
        <v>17</v>
      </c>
      <c r="D59" s="7">
        <v>45405</v>
      </c>
      <c r="E59" s="6" t="s">
        <v>18</v>
      </c>
      <c r="F59" s="8">
        <v>15</v>
      </c>
      <c r="G59" s="6" t="s">
        <v>23</v>
      </c>
      <c r="H59" s="6" t="s">
        <v>18</v>
      </c>
      <c r="I59" s="8">
        <v>30</v>
      </c>
      <c r="J59" s="6" t="s">
        <v>18</v>
      </c>
      <c r="K59" s="8">
        <v>20</v>
      </c>
      <c r="L59" s="8">
        <v>3</v>
      </c>
      <c r="M59" s="8">
        <v>62</v>
      </c>
      <c r="N59" s="9">
        <f t="shared" si="0"/>
        <v>2024</v>
      </c>
      <c r="O59" s="9">
        <f t="shared" si="1"/>
        <v>4</v>
      </c>
      <c r="P59" s="11">
        <f t="shared" si="2"/>
        <v>45405</v>
      </c>
    </row>
    <row r="60" spans="1:16" x14ac:dyDescent="0.25">
      <c r="A60" s="5">
        <v>3289</v>
      </c>
      <c r="B60" s="6" t="s">
        <v>83</v>
      </c>
      <c r="C60" s="6" t="s">
        <v>26</v>
      </c>
      <c r="D60" s="7">
        <v>45406</v>
      </c>
      <c r="E60" s="6" t="s">
        <v>22</v>
      </c>
      <c r="F60" s="8">
        <v>10</v>
      </c>
      <c r="G60" s="6" t="s">
        <v>19</v>
      </c>
      <c r="H60" s="6" t="s">
        <v>22</v>
      </c>
      <c r="I60" s="8" t="s">
        <v>24</v>
      </c>
      <c r="J60" s="6" t="s">
        <v>18</v>
      </c>
      <c r="K60" s="8">
        <v>20</v>
      </c>
      <c r="L60" s="8">
        <v>10</v>
      </c>
      <c r="M60" s="8">
        <v>20</v>
      </c>
      <c r="N60" s="9">
        <f t="shared" si="0"/>
        <v>2024</v>
      </c>
      <c r="O60" s="9">
        <f t="shared" si="1"/>
        <v>4</v>
      </c>
      <c r="P60" s="11">
        <f t="shared" si="2"/>
        <v>45406</v>
      </c>
    </row>
    <row r="61" spans="1:16" x14ac:dyDescent="0.25">
      <c r="A61" s="5">
        <v>3290</v>
      </c>
      <c r="B61" s="6" t="s">
        <v>84</v>
      </c>
      <c r="C61" s="6" t="s">
        <v>21</v>
      </c>
      <c r="D61" s="7">
        <v>45407</v>
      </c>
      <c r="E61" s="6" t="s">
        <v>18</v>
      </c>
      <c r="F61" s="8">
        <v>5</v>
      </c>
      <c r="G61" s="6" t="s">
        <v>27</v>
      </c>
      <c r="H61" s="6" t="s">
        <v>22</v>
      </c>
      <c r="I61" s="8" t="s">
        <v>24</v>
      </c>
      <c r="J61" s="6" t="s">
        <v>22</v>
      </c>
      <c r="K61" s="8">
        <v>0</v>
      </c>
      <c r="L61" s="8">
        <v>0</v>
      </c>
      <c r="M61" s="8">
        <v>5</v>
      </c>
      <c r="N61" s="9">
        <f t="shared" si="0"/>
        <v>2024</v>
      </c>
      <c r="O61" s="9">
        <f t="shared" si="1"/>
        <v>4</v>
      </c>
      <c r="P61" s="11">
        <f t="shared" si="2"/>
        <v>45407</v>
      </c>
    </row>
    <row r="62" spans="1:16" x14ac:dyDescent="0.25">
      <c r="A62" s="5">
        <v>3291</v>
      </c>
      <c r="B62" s="6" t="s">
        <v>85</v>
      </c>
      <c r="C62" s="6" t="s">
        <v>17</v>
      </c>
      <c r="D62" s="7">
        <v>45408</v>
      </c>
      <c r="E62" s="6" t="s">
        <v>22</v>
      </c>
      <c r="F62" s="8">
        <v>15</v>
      </c>
      <c r="G62" s="6" t="s">
        <v>19</v>
      </c>
      <c r="H62" s="6" t="s">
        <v>18</v>
      </c>
      <c r="I62" s="8">
        <v>30</v>
      </c>
      <c r="J62" s="6" t="s">
        <v>18</v>
      </c>
      <c r="K62" s="8">
        <v>20</v>
      </c>
      <c r="L62" s="8">
        <v>5</v>
      </c>
      <c r="M62" s="8">
        <v>60</v>
      </c>
      <c r="N62" s="9">
        <f t="shared" si="0"/>
        <v>2024</v>
      </c>
      <c r="O62" s="9">
        <f t="shared" si="1"/>
        <v>4</v>
      </c>
      <c r="P62" s="11">
        <f t="shared" si="2"/>
        <v>45408</v>
      </c>
    </row>
    <row r="63" spans="1:16" x14ac:dyDescent="0.25">
      <c r="A63" s="5">
        <v>3292</v>
      </c>
      <c r="B63" s="6" t="s">
        <v>86</v>
      </c>
      <c r="C63" s="6" t="s">
        <v>26</v>
      </c>
      <c r="D63" s="7">
        <v>45409</v>
      </c>
      <c r="E63" s="6" t="s">
        <v>18</v>
      </c>
      <c r="F63" s="8">
        <v>10</v>
      </c>
      <c r="G63" s="6" t="s">
        <v>23</v>
      </c>
      <c r="H63" s="6" t="s">
        <v>22</v>
      </c>
      <c r="I63" s="8" t="s">
        <v>24</v>
      </c>
      <c r="J63" s="6" t="s">
        <v>18</v>
      </c>
      <c r="K63" s="8">
        <v>20</v>
      </c>
      <c r="L63" s="8">
        <v>15</v>
      </c>
      <c r="M63" s="8">
        <v>15</v>
      </c>
      <c r="N63" s="9">
        <f t="shared" si="0"/>
        <v>2024</v>
      </c>
      <c r="O63" s="9">
        <f t="shared" si="1"/>
        <v>4</v>
      </c>
      <c r="P63" s="11">
        <f t="shared" si="2"/>
        <v>45409</v>
      </c>
    </row>
    <row r="64" spans="1:16" x14ac:dyDescent="0.25">
      <c r="A64" s="5">
        <v>3293</v>
      </c>
      <c r="B64" s="6" t="s">
        <v>87</v>
      </c>
      <c r="C64" s="6" t="s">
        <v>21</v>
      </c>
      <c r="D64" s="7">
        <v>45410</v>
      </c>
      <c r="E64" s="6" t="s">
        <v>22</v>
      </c>
      <c r="F64" s="8">
        <v>5</v>
      </c>
      <c r="G64" s="6" t="s">
        <v>19</v>
      </c>
      <c r="H64" s="6" t="s">
        <v>22</v>
      </c>
      <c r="I64" s="8" t="s">
        <v>24</v>
      </c>
      <c r="J64" s="6" t="s">
        <v>22</v>
      </c>
      <c r="K64" s="8">
        <v>0</v>
      </c>
      <c r="L64" s="8">
        <v>1</v>
      </c>
      <c r="M64" s="8">
        <v>4</v>
      </c>
      <c r="N64" s="9">
        <f t="shared" si="0"/>
        <v>2024</v>
      </c>
      <c r="O64" s="9">
        <f t="shared" si="1"/>
        <v>4</v>
      </c>
      <c r="P64" s="11">
        <f t="shared" si="2"/>
        <v>45410</v>
      </c>
    </row>
    <row r="65" spans="1:16" x14ac:dyDescent="0.25">
      <c r="A65" s="5">
        <v>3294</v>
      </c>
      <c r="B65" s="6" t="s">
        <v>88</v>
      </c>
      <c r="C65" s="6" t="s">
        <v>17</v>
      </c>
      <c r="D65" s="7">
        <v>45411</v>
      </c>
      <c r="E65" s="6" t="s">
        <v>18</v>
      </c>
      <c r="F65" s="8">
        <v>15</v>
      </c>
      <c r="G65" s="6" t="s">
        <v>27</v>
      </c>
      <c r="H65" s="6" t="s">
        <v>18</v>
      </c>
      <c r="I65" s="8">
        <v>30</v>
      </c>
      <c r="J65" s="6" t="s">
        <v>18</v>
      </c>
      <c r="K65" s="8">
        <v>20</v>
      </c>
      <c r="L65" s="8">
        <v>20</v>
      </c>
      <c r="M65" s="8">
        <v>45</v>
      </c>
      <c r="N65" s="9">
        <f t="shared" si="0"/>
        <v>2024</v>
      </c>
      <c r="O65" s="9">
        <f t="shared" si="1"/>
        <v>4</v>
      </c>
      <c r="P65" s="11">
        <f t="shared" si="2"/>
        <v>45411</v>
      </c>
    </row>
    <row r="66" spans="1:16" x14ac:dyDescent="0.25">
      <c r="A66" s="5">
        <v>3295</v>
      </c>
      <c r="B66" s="6" t="s">
        <v>89</v>
      </c>
      <c r="C66" s="6" t="s">
        <v>26</v>
      </c>
      <c r="D66" s="7">
        <v>45412</v>
      </c>
      <c r="E66" s="6" t="s">
        <v>22</v>
      </c>
      <c r="F66" s="8">
        <v>10</v>
      </c>
      <c r="G66" s="6" t="s">
        <v>19</v>
      </c>
      <c r="H66" s="6" t="s">
        <v>22</v>
      </c>
      <c r="I66" s="8" t="s">
        <v>24</v>
      </c>
      <c r="J66" s="6" t="s">
        <v>18</v>
      </c>
      <c r="K66" s="8">
        <v>20</v>
      </c>
      <c r="L66" s="8">
        <v>5</v>
      </c>
      <c r="M66" s="8">
        <v>25</v>
      </c>
      <c r="N66" s="9">
        <f t="shared" ref="N66:N129" si="3">YEAR($D66)</f>
        <v>2024</v>
      </c>
      <c r="O66" s="9">
        <f t="shared" ref="O66:O129" si="4">MONTH($D66)</f>
        <v>4</v>
      </c>
      <c r="P66" s="11">
        <f t="shared" si="2"/>
        <v>45412</v>
      </c>
    </row>
    <row r="67" spans="1:16" x14ac:dyDescent="0.25">
      <c r="A67" s="5">
        <v>3296</v>
      </c>
      <c r="B67" s="6" t="s">
        <v>90</v>
      </c>
      <c r="C67" s="6" t="s">
        <v>21</v>
      </c>
      <c r="D67" s="7">
        <v>45413</v>
      </c>
      <c r="E67" s="6" t="s">
        <v>22</v>
      </c>
      <c r="F67" s="8">
        <v>5</v>
      </c>
      <c r="G67" s="6" t="s">
        <v>19</v>
      </c>
      <c r="H67" s="6" t="s">
        <v>22</v>
      </c>
      <c r="I67" s="8" t="s">
        <v>24</v>
      </c>
      <c r="J67" s="6" t="s">
        <v>22</v>
      </c>
      <c r="K67" s="8">
        <v>0</v>
      </c>
      <c r="L67" s="8">
        <v>0</v>
      </c>
      <c r="M67" s="8">
        <v>5</v>
      </c>
      <c r="N67" s="9">
        <f t="shared" si="3"/>
        <v>2024</v>
      </c>
      <c r="O67" s="9">
        <f t="shared" si="4"/>
        <v>5</v>
      </c>
      <c r="P67" s="11">
        <f t="shared" ref="P67:P130" si="5">D67</f>
        <v>45413</v>
      </c>
    </row>
    <row r="68" spans="1:16" x14ac:dyDescent="0.25">
      <c r="A68" s="5">
        <v>3297</v>
      </c>
      <c r="B68" s="6" t="s">
        <v>91</v>
      </c>
      <c r="C68" s="6" t="s">
        <v>17</v>
      </c>
      <c r="D68" s="7">
        <v>45414</v>
      </c>
      <c r="E68" s="6" t="s">
        <v>18</v>
      </c>
      <c r="F68" s="8">
        <v>15</v>
      </c>
      <c r="G68" s="6" t="s">
        <v>27</v>
      </c>
      <c r="H68" s="6" t="s">
        <v>18</v>
      </c>
      <c r="I68" s="8">
        <v>30</v>
      </c>
      <c r="J68" s="6" t="s">
        <v>18</v>
      </c>
      <c r="K68" s="8">
        <v>20</v>
      </c>
      <c r="L68" s="8">
        <v>7</v>
      </c>
      <c r="M68" s="8">
        <v>58</v>
      </c>
      <c r="N68" s="9">
        <f t="shared" si="3"/>
        <v>2024</v>
      </c>
      <c r="O68" s="9">
        <f t="shared" si="4"/>
        <v>5</v>
      </c>
      <c r="P68" s="11">
        <f t="shared" si="5"/>
        <v>45414</v>
      </c>
    </row>
    <row r="69" spans="1:16" x14ac:dyDescent="0.25">
      <c r="A69" s="5">
        <v>3298</v>
      </c>
      <c r="B69" s="6" t="s">
        <v>92</v>
      </c>
      <c r="C69" s="6" t="s">
        <v>26</v>
      </c>
      <c r="D69" s="7">
        <v>45415</v>
      </c>
      <c r="E69" s="6" t="s">
        <v>22</v>
      </c>
      <c r="F69" s="8">
        <v>10</v>
      </c>
      <c r="G69" s="6" t="s">
        <v>23</v>
      </c>
      <c r="H69" s="6" t="s">
        <v>22</v>
      </c>
      <c r="I69" s="8" t="s">
        <v>24</v>
      </c>
      <c r="J69" s="6" t="s">
        <v>18</v>
      </c>
      <c r="K69" s="8">
        <v>20</v>
      </c>
      <c r="L69" s="8">
        <v>10</v>
      </c>
      <c r="M69" s="8">
        <v>20</v>
      </c>
      <c r="N69" s="9">
        <f t="shared" si="3"/>
        <v>2024</v>
      </c>
      <c r="O69" s="9">
        <f t="shared" si="4"/>
        <v>5</v>
      </c>
      <c r="P69" s="11">
        <f t="shared" si="5"/>
        <v>45415</v>
      </c>
    </row>
    <row r="70" spans="1:16" x14ac:dyDescent="0.25">
      <c r="A70" s="5">
        <v>3299</v>
      </c>
      <c r="B70" s="6" t="s">
        <v>93</v>
      </c>
      <c r="C70" s="6" t="s">
        <v>21</v>
      </c>
      <c r="D70" s="7">
        <v>45416</v>
      </c>
      <c r="E70" s="6" t="s">
        <v>18</v>
      </c>
      <c r="F70" s="8">
        <v>5</v>
      </c>
      <c r="G70" s="6" t="s">
        <v>27</v>
      </c>
      <c r="H70" s="6" t="s">
        <v>22</v>
      </c>
      <c r="I70" s="8" t="s">
        <v>24</v>
      </c>
      <c r="J70" s="6" t="s">
        <v>22</v>
      </c>
      <c r="K70" s="8">
        <v>0</v>
      </c>
      <c r="L70" s="8">
        <v>1</v>
      </c>
      <c r="M70" s="8">
        <v>4</v>
      </c>
      <c r="N70" s="9">
        <f t="shared" si="3"/>
        <v>2024</v>
      </c>
      <c r="O70" s="9">
        <f t="shared" si="4"/>
        <v>5</v>
      </c>
      <c r="P70" s="11">
        <f t="shared" si="5"/>
        <v>45416</v>
      </c>
    </row>
    <row r="71" spans="1:16" x14ac:dyDescent="0.25">
      <c r="A71" s="5">
        <v>3300</v>
      </c>
      <c r="B71" s="6" t="s">
        <v>94</v>
      </c>
      <c r="C71" s="6" t="s">
        <v>17</v>
      </c>
      <c r="D71" s="7">
        <v>45417</v>
      </c>
      <c r="E71" s="6" t="s">
        <v>22</v>
      </c>
      <c r="F71" s="8">
        <v>15</v>
      </c>
      <c r="G71" s="6" t="s">
        <v>19</v>
      </c>
      <c r="H71" s="6" t="s">
        <v>18</v>
      </c>
      <c r="I71" s="8">
        <v>30</v>
      </c>
      <c r="J71" s="6" t="s">
        <v>18</v>
      </c>
      <c r="K71" s="8">
        <v>20</v>
      </c>
      <c r="L71" s="8">
        <v>15</v>
      </c>
      <c r="M71" s="8">
        <v>50</v>
      </c>
      <c r="N71" s="9">
        <f t="shared" si="3"/>
        <v>2024</v>
      </c>
      <c r="O71" s="9">
        <f t="shared" si="4"/>
        <v>5</v>
      </c>
      <c r="P71" s="11">
        <f t="shared" si="5"/>
        <v>45417</v>
      </c>
    </row>
    <row r="72" spans="1:16" x14ac:dyDescent="0.25">
      <c r="A72" s="5">
        <v>3301</v>
      </c>
      <c r="B72" s="6" t="s">
        <v>95</v>
      </c>
      <c r="C72" s="6" t="s">
        <v>26</v>
      </c>
      <c r="D72" s="7">
        <v>45418</v>
      </c>
      <c r="E72" s="6" t="s">
        <v>18</v>
      </c>
      <c r="F72" s="8">
        <v>10</v>
      </c>
      <c r="G72" s="6" t="s">
        <v>19</v>
      </c>
      <c r="H72" s="6" t="s">
        <v>22</v>
      </c>
      <c r="I72" s="8" t="s">
        <v>24</v>
      </c>
      <c r="J72" s="6" t="s">
        <v>18</v>
      </c>
      <c r="K72" s="8">
        <v>20</v>
      </c>
      <c r="L72" s="8">
        <v>5</v>
      </c>
      <c r="M72" s="8">
        <v>25</v>
      </c>
      <c r="N72" s="9">
        <f t="shared" si="3"/>
        <v>2024</v>
      </c>
      <c r="O72" s="9">
        <f t="shared" si="4"/>
        <v>5</v>
      </c>
      <c r="P72" s="11">
        <f t="shared" si="5"/>
        <v>45418</v>
      </c>
    </row>
    <row r="73" spans="1:16" x14ac:dyDescent="0.25">
      <c r="A73" s="5">
        <v>3302</v>
      </c>
      <c r="B73" s="6" t="s">
        <v>96</v>
      </c>
      <c r="C73" s="6" t="s">
        <v>21</v>
      </c>
      <c r="D73" s="7">
        <v>45419</v>
      </c>
      <c r="E73" s="6" t="s">
        <v>22</v>
      </c>
      <c r="F73" s="8">
        <v>5</v>
      </c>
      <c r="G73" s="6" t="s">
        <v>23</v>
      </c>
      <c r="H73" s="6" t="s">
        <v>22</v>
      </c>
      <c r="I73" s="8" t="s">
        <v>24</v>
      </c>
      <c r="J73" s="6" t="s">
        <v>22</v>
      </c>
      <c r="K73" s="8">
        <v>0</v>
      </c>
      <c r="L73" s="8">
        <v>0</v>
      </c>
      <c r="M73" s="8">
        <v>5</v>
      </c>
      <c r="N73" s="9">
        <f t="shared" si="3"/>
        <v>2024</v>
      </c>
      <c r="O73" s="9">
        <f t="shared" si="4"/>
        <v>5</v>
      </c>
      <c r="P73" s="11">
        <f t="shared" si="5"/>
        <v>45419</v>
      </c>
    </row>
    <row r="74" spans="1:16" x14ac:dyDescent="0.25">
      <c r="A74" s="5">
        <v>3303</v>
      </c>
      <c r="B74" s="6" t="s">
        <v>97</v>
      </c>
      <c r="C74" s="6" t="s">
        <v>17</v>
      </c>
      <c r="D74" s="7">
        <v>45420</v>
      </c>
      <c r="E74" s="6" t="s">
        <v>18</v>
      </c>
      <c r="F74" s="8">
        <v>15</v>
      </c>
      <c r="G74" s="6" t="s">
        <v>27</v>
      </c>
      <c r="H74" s="6" t="s">
        <v>18</v>
      </c>
      <c r="I74" s="8">
        <v>30</v>
      </c>
      <c r="J74" s="6" t="s">
        <v>18</v>
      </c>
      <c r="K74" s="8">
        <v>20</v>
      </c>
      <c r="L74" s="8">
        <v>20</v>
      </c>
      <c r="M74" s="8">
        <v>45</v>
      </c>
      <c r="N74" s="9">
        <f t="shared" si="3"/>
        <v>2024</v>
      </c>
      <c r="O74" s="9">
        <f t="shared" si="4"/>
        <v>5</v>
      </c>
      <c r="P74" s="11">
        <f t="shared" si="5"/>
        <v>45420</v>
      </c>
    </row>
    <row r="75" spans="1:16" x14ac:dyDescent="0.25">
      <c r="A75" s="5">
        <v>3304</v>
      </c>
      <c r="B75" s="6" t="s">
        <v>98</v>
      </c>
      <c r="C75" s="6" t="s">
        <v>26</v>
      </c>
      <c r="D75" s="7">
        <v>45421</v>
      </c>
      <c r="E75" s="6" t="s">
        <v>22</v>
      </c>
      <c r="F75" s="8">
        <v>10</v>
      </c>
      <c r="G75" s="6" t="s">
        <v>27</v>
      </c>
      <c r="H75" s="6" t="s">
        <v>22</v>
      </c>
      <c r="I75" s="8" t="s">
        <v>24</v>
      </c>
      <c r="J75" s="6" t="s">
        <v>18</v>
      </c>
      <c r="K75" s="8">
        <v>20</v>
      </c>
      <c r="L75" s="8">
        <v>12</v>
      </c>
      <c r="M75" s="8">
        <v>18</v>
      </c>
      <c r="N75" s="9">
        <f t="shared" si="3"/>
        <v>2024</v>
      </c>
      <c r="O75" s="9">
        <f t="shared" si="4"/>
        <v>5</v>
      </c>
      <c r="P75" s="11">
        <f t="shared" si="5"/>
        <v>45421</v>
      </c>
    </row>
    <row r="76" spans="1:16" x14ac:dyDescent="0.25">
      <c r="A76" s="5">
        <v>3305</v>
      </c>
      <c r="B76" s="6" t="s">
        <v>99</v>
      </c>
      <c r="C76" s="6" t="s">
        <v>21</v>
      </c>
      <c r="D76" s="7">
        <v>45422</v>
      </c>
      <c r="E76" s="6" t="s">
        <v>18</v>
      </c>
      <c r="F76" s="8">
        <v>5</v>
      </c>
      <c r="G76" s="6" t="s">
        <v>19</v>
      </c>
      <c r="H76" s="6" t="s">
        <v>22</v>
      </c>
      <c r="I76" s="8" t="s">
        <v>24</v>
      </c>
      <c r="J76" s="6" t="s">
        <v>22</v>
      </c>
      <c r="K76" s="8">
        <v>0</v>
      </c>
      <c r="L76" s="8">
        <v>2</v>
      </c>
      <c r="M76" s="8">
        <v>3</v>
      </c>
      <c r="N76" s="9">
        <f t="shared" si="3"/>
        <v>2024</v>
      </c>
      <c r="O76" s="9">
        <f t="shared" si="4"/>
        <v>5</v>
      </c>
      <c r="P76" s="11">
        <f t="shared" si="5"/>
        <v>45422</v>
      </c>
    </row>
    <row r="77" spans="1:16" x14ac:dyDescent="0.25">
      <c r="A77" s="5">
        <v>3306</v>
      </c>
      <c r="B77" s="6" t="s">
        <v>100</v>
      </c>
      <c r="C77" s="6" t="s">
        <v>17</v>
      </c>
      <c r="D77" s="7">
        <v>45423</v>
      </c>
      <c r="E77" s="6" t="s">
        <v>22</v>
      </c>
      <c r="F77" s="8">
        <v>15</v>
      </c>
      <c r="G77" s="6" t="s">
        <v>23</v>
      </c>
      <c r="H77" s="6" t="s">
        <v>18</v>
      </c>
      <c r="I77" s="8">
        <v>30</v>
      </c>
      <c r="J77" s="6" t="s">
        <v>18</v>
      </c>
      <c r="K77" s="8">
        <v>20</v>
      </c>
      <c r="L77" s="8">
        <v>5</v>
      </c>
      <c r="M77" s="8">
        <v>60</v>
      </c>
      <c r="N77" s="9">
        <f t="shared" si="3"/>
        <v>2024</v>
      </c>
      <c r="O77" s="9">
        <f t="shared" si="4"/>
        <v>5</v>
      </c>
      <c r="P77" s="11">
        <f t="shared" si="5"/>
        <v>45423</v>
      </c>
    </row>
    <row r="78" spans="1:16" x14ac:dyDescent="0.25">
      <c r="A78" s="5">
        <v>3307</v>
      </c>
      <c r="B78" s="6" t="s">
        <v>101</v>
      </c>
      <c r="C78" s="6" t="s">
        <v>26</v>
      </c>
      <c r="D78" s="7">
        <v>45424</v>
      </c>
      <c r="E78" s="6" t="s">
        <v>18</v>
      </c>
      <c r="F78" s="8">
        <v>10</v>
      </c>
      <c r="G78" s="6" t="s">
        <v>19</v>
      </c>
      <c r="H78" s="6" t="s">
        <v>22</v>
      </c>
      <c r="I78" s="8" t="s">
        <v>24</v>
      </c>
      <c r="J78" s="6" t="s">
        <v>18</v>
      </c>
      <c r="K78" s="8">
        <v>20</v>
      </c>
      <c r="L78" s="8">
        <v>10</v>
      </c>
      <c r="M78" s="8">
        <v>20</v>
      </c>
      <c r="N78" s="9">
        <f t="shared" si="3"/>
        <v>2024</v>
      </c>
      <c r="O78" s="9">
        <f t="shared" si="4"/>
        <v>5</v>
      </c>
      <c r="P78" s="11">
        <f t="shared" si="5"/>
        <v>45424</v>
      </c>
    </row>
    <row r="79" spans="1:16" x14ac:dyDescent="0.25">
      <c r="A79" s="5">
        <v>3308</v>
      </c>
      <c r="B79" s="6" t="s">
        <v>102</v>
      </c>
      <c r="C79" s="6" t="s">
        <v>21</v>
      </c>
      <c r="D79" s="7">
        <v>45425</v>
      </c>
      <c r="E79" s="6" t="s">
        <v>22</v>
      </c>
      <c r="F79" s="8">
        <v>5</v>
      </c>
      <c r="G79" s="6" t="s">
        <v>27</v>
      </c>
      <c r="H79" s="6" t="s">
        <v>22</v>
      </c>
      <c r="I79" s="8" t="s">
        <v>24</v>
      </c>
      <c r="J79" s="6" t="s">
        <v>22</v>
      </c>
      <c r="K79" s="8">
        <v>0</v>
      </c>
      <c r="L79" s="8">
        <v>0</v>
      </c>
      <c r="M79" s="8">
        <v>5</v>
      </c>
      <c r="N79" s="9">
        <f t="shared" si="3"/>
        <v>2024</v>
      </c>
      <c r="O79" s="9">
        <f t="shared" si="4"/>
        <v>5</v>
      </c>
      <c r="P79" s="11">
        <f t="shared" si="5"/>
        <v>45425</v>
      </c>
    </row>
    <row r="80" spans="1:16" x14ac:dyDescent="0.25">
      <c r="A80" s="5">
        <v>3309</v>
      </c>
      <c r="B80" s="6" t="s">
        <v>103</v>
      </c>
      <c r="C80" s="6" t="s">
        <v>17</v>
      </c>
      <c r="D80" s="7">
        <v>45426</v>
      </c>
      <c r="E80" s="6" t="s">
        <v>18</v>
      </c>
      <c r="F80" s="8">
        <v>15</v>
      </c>
      <c r="G80" s="6" t="s">
        <v>19</v>
      </c>
      <c r="H80" s="6" t="s">
        <v>18</v>
      </c>
      <c r="I80" s="8">
        <v>30</v>
      </c>
      <c r="J80" s="6" t="s">
        <v>18</v>
      </c>
      <c r="K80" s="8">
        <v>20</v>
      </c>
      <c r="L80" s="8">
        <v>3</v>
      </c>
      <c r="M80" s="8">
        <v>62</v>
      </c>
      <c r="N80" s="9">
        <f t="shared" si="3"/>
        <v>2024</v>
      </c>
      <c r="O80" s="9">
        <f t="shared" si="4"/>
        <v>5</v>
      </c>
      <c r="P80" s="11">
        <f t="shared" si="5"/>
        <v>45426</v>
      </c>
    </row>
    <row r="81" spans="1:16" x14ac:dyDescent="0.25">
      <c r="A81" s="5">
        <v>3310</v>
      </c>
      <c r="B81" s="6" t="s">
        <v>104</v>
      </c>
      <c r="C81" s="6" t="s">
        <v>26</v>
      </c>
      <c r="D81" s="7">
        <v>45427</v>
      </c>
      <c r="E81" s="6" t="s">
        <v>22</v>
      </c>
      <c r="F81" s="8">
        <v>10</v>
      </c>
      <c r="G81" s="6" t="s">
        <v>23</v>
      </c>
      <c r="H81" s="6" t="s">
        <v>22</v>
      </c>
      <c r="I81" s="8" t="s">
        <v>24</v>
      </c>
      <c r="J81" s="6" t="s">
        <v>18</v>
      </c>
      <c r="K81" s="8">
        <v>20</v>
      </c>
      <c r="L81" s="8">
        <v>15</v>
      </c>
      <c r="M81" s="8">
        <v>15</v>
      </c>
      <c r="N81" s="9">
        <f t="shared" si="3"/>
        <v>2024</v>
      </c>
      <c r="O81" s="9">
        <f t="shared" si="4"/>
        <v>5</v>
      </c>
      <c r="P81" s="11">
        <f t="shared" si="5"/>
        <v>45427</v>
      </c>
    </row>
    <row r="82" spans="1:16" x14ac:dyDescent="0.25">
      <c r="A82" s="5">
        <v>3311</v>
      </c>
      <c r="B82" s="6" t="s">
        <v>105</v>
      </c>
      <c r="C82" s="6" t="s">
        <v>21</v>
      </c>
      <c r="D82" s="7">
        <v>45428</v>
      </c>
      <c r="E82" s="6" t="s">
        <v>18</v>
      </c>
      <c r="F82" s="8">
        <v>5</v>
      </c>
      <c r="G82" s="6" t="s">
        <v>19</v>
      </c>
      <c r="H82" s="6" t="s">
        <v>22</v>
      </c>
      <c r="I82" s="8" t="s">
        <v>24</v>
      </c>
      <c r="J82" s="6" t="s">
        <v>22</v>
      </c>
      <c r="K82" s="8">
        <v>0</v>
      </c>
      <c r="L82" s="8">
        <v>1</v>
      </c>
      <c r="M82" s="8">
        <v>4</v>
      </c>
      <c r="N82" s="9">
        <f t="shared" si="3"/>
        <v>2024</v>
      </c>
      <c r="O82" s="9">
        <f t="shared" si="4"/>
        <v>5</v>
      </c>
      <c r="P82" s="11">
        <f t="shared" si="5"/>
        <v>45428</v>
      </c>
    </row>
    <row r="83" spans="1:16" x14ac:dyDescent="0.25">
      <c r="A83" s="5">
        <v>3312</v>
      </c>
      <c r="B83" s="6" t="s">
        <v>106</v>
      </c>
      <c r="C83" s="6" t="s">
        <v>17</v>
      </c>
      <c r="D83" s="7">
        <v>45429</v>
      </c>
      <c r="E83" s="6" t="s">
        <v>22</v>
      </c>
      <c r="F83" s="8">
        <v>15</v>
      </c>
      <c r="G83" s="6" t="s">
        <v>27</v>
      </c>
      <c r="H83" s="6" t="s">
        <v>18</v>
      </c>
      <c r="I83" s="8">
        <v>30</v>
      </c>
      <c r="J83" s="6" t="s">
        <v>18</v>
      </c>
      <c r="K83" s="8">
        <v>20</v>
      </c>
      <c r="L83" s="8">
        <v>7</v>
      </c>
      <c r="M83" s="8">
        <v>58</v>
      </c>
      <c r="N83" s="9">
        <f t="shared" si="3"/>
        <v>2024</v>
      </c>
      <c r="O83" s="9">
        <f t="shared" si="4"/>
        <v>5</v>
      </c>
      <c r="P83" s="11">
        <f t="shared" si="5"/>
        <v>45429</v>
      </c>
    </row>
    <row r="84" spans="1:16" x14ac:dyDescent="0.25">
      <c r="A84" s="5">
        <v>3313</v>
      </c>
      <c r="B84" s="6" t="s">
        <v>107</v>
      </c>
      <c r="C84" s="6" t="s">
        <v>26</v>
      </c>
      <c r="D84" s="7">
        <v>45430</v>
      </c>
      <c r="E84" s="6" t="s">
        <v>18</v>
      </c>
      <c r="F84" s="8">
        <v>10</v>
      </c>
      <c r="G84" s="6" t="s">
        <v>19</v>
      </c>
      <c r="H84" s="6" t="s">
        <v>22</v>
      </c>
      <c r="I84" s="8" t="s">
        <v>24</v>
      </c>
      <c r="J84" s="6" t="s">
        <v>18</v>
      </c>
      <c r="K84" s="8">
        <v>20</v>
      </c>
      <c r="L84" s="8">
        <v>10</v>
      </c>
      <c r="M84" s="8">
        <v>20</v>
      </c>
      <c r="N84" s="9">
        <f t="shared" si="3"/>
        <v>2024</v>
      </c>
      <c r="O84" s="9">
        <f t="shared" si="4"/>
        <v>5</v>
      </c>
      <c r="P84" s="11">
        <f t="shared" si="5"/>
        <v>45430</v>
      </c>
    </row>
    <row r="85" spans="1:16" x14ac:dyDescent="0.25">
      <c r="A85" s="5">
        <v>3314</v>
      </c>
      <c r="B85" s="6" t="s">
        <v>108</v>
      </c>
      <c r="C85" s="6" t="s">
        <v>21</v>
      </c>
      <c r="D85" s="7">
        <v>45431</v>
      </c>
      <c r="E85" s="6" t="s">
        <v>22</v>
      </c>
      <c r="F85" s="8">
        <v>5</v>
      </c>
      <c r="G85" s="6" t="s">
        <v>23</v>
      </c>
      <c r="H85" s="6" t="s">
        <v>22</v>
      </c>
      <c r="I85" s="8" t="s">
        <v>24</v>
      </c>
      <c r="J85" s="6" t="s">
        <v>22</v>
      </c>
      <c r="K85" s="8">
        <v>0</v>
      </c>
      <c r="L85" s="8">
        <v>0</v>
      </c>
      <c r="M85" s="8">
        <v>5</v>
      </c>
      <c r="N85" s="9">
        <f t="shared" si="3"/>
        <v>2024</v>
      </c>
      <c r="O85" s="9">
        <f t="shared" si="4"/>
        <v>5</v>
      </c>
      <c r="P85" s="11">
        <f t="shared" si="5"/>
        <v>45431</v>
      </c>
    </row>
    <row r="86" spans="1:16" x14ac:dyDescent="0.25">
      <c r="A86" s="5">
        <v>3315</v>
      </c>
      <c r="B86" s="6" t="s">
        <v>109</v>
      </c>
      <c r="C86" s="6" t="s">
        <v>17</v>
      </c>
      <c r="D86" s="7">
        <v>45432</v>
      </c>
      <c r="E86" s="6" t="s">
        <v>18</v>
      </c>
      <c r="F86" s="8">
        <v>15</v>
      </c>
      <c r="G86" s="6" t="s">
        <v>19</v>
      </c>
      <c r="H86" s="6" t="s">
        <v>18</v>
      </c>
      <c r="I86" s="8">
        <v>30</v>
      </c>
      <c r="J86" s="6" t="s">
        <v>18</v>
      </c>
      <c r="K86" s="8">
        <v>20</v>
      </c>
      <c r="L86" s="8">
        <v>20</v>
      </c>
      <c r="M86" s="8">
        <v>45</v>
      </c>
      <c r="N86" s="9">
        <f t="shared" si="3"/>
        <v>2024</v>
      </c>
      <c r="O86" s="9">
        <f t="shared" si="4"/>
        <v>5</v>
      </c>
      <c r="P86" s="11">
        <f t="shared" si="5"/>
        <v>45432</v>
      </c>
    </row>
    <row r="87" spans="1:16" x14ac:dyDescent="0.25">
      <c r="A87" s="5">
        <v>3316</v>
      </c>
      <c r="B87" s="6" t="s">
        <v>110</v>
      </c>
      <c r="C87" s="6" t="s">
        <v>26</v>
      </c>
      <c r="D87" s="7">
        <v>45433</v>
      </c>
      <c r="E87" s="6" t="s">
        <v>22</v>
      </c>
      <c r="F87" s="8">
        <v>10</v>
      </c>
      <c r="G87" s="6" t="s">
        <v>27</v>
      </c>
      <c r="H87" s="6" t="s">
        <v>22</v>
      </c>
      <c r="I87" s="8" t="s">
        <v>24</v>
      </c>
      <c r="J87" s="6" t="s">
        <v>18</v>
      </c>
      <c r="K87" s="8">
        <v>20</v>
      </c>
      <c r="L87" s="8">
        <v>15</v>
      </c>
      <c r="M87" s="8">
        <v>15</v>
      </c>
      <c r="N87" s="9">
        <f t="shared" si="3"/>
        <v>2024</v>
      </c>
      <c r="O87" s="9">
        <f t="shared" si="4"/>
        <v>5</v>
      </c>
      <c r="P87" s="11">
        <f t="shared" si="5"/>
        <v>45433</v>
      </c>
    </row>
    <row r="88" spans="1:16" x14ac:dyDescent="0.25">
      <c r="A88" s="5">
        <v>3317</v>
      </c>
      <c r="B88" s="6" t="s">
        <v>111</v>
      </c>
      <c r="C88" s="6" t="s">
        <v>21</v>
      </c>
      <c r="D88" s="7">
        <v>45434</v>
      </c>
      <c r="E88" s="6" t="s">
        <v>18</v>
      </c>
      <c r="F88" s="8">
        <v>5</v>
      </c>
      <c r="G88" s="6" t="s">
        <v>19</v>
      </c>
      <c r="H88" s="6" t="s">
        <v>22</v>
      </c>
      <c r="I88" s="8" t="s">
        <v>24</v>
      </c>
      <c r="J88" s="6" t="s">
        <v>22</v>
      </c>
      <c r="K88" s="8">
        <v>0</v>
      </c>
      <c r="L88" s="8">
        <v>1</v>
      </c>
      <c r="M88" s="8">
        <v>4</v>
      </c>
      <c r="N88" s="9">
        <f t="shared" si="3"/>
        <v>2024</v>
      </c>
      <c r="O88" s="9">
        <f t="shared" si="4"/>
        <v>5</v>
      </c>
      <c r="P88" s="11">
        <f t="shared" si="5"/>
        <v>45434</v>
      </c>
    </row>
    <row r="89" spans="1:16" x14ac:dyDescent="0.25">
      <c r="A89" s="5">
        <v>3318</v>
      </c>
      <c r="B89" s="6" t="s">
        <v>112</v>
      </c>
      <c r="C89" s="6" t="s">
        <v>17</v>
      </c>
      <c r="D89" s="7">
        <v>45435</v>
      </c>
      <c r="E89" s="6" t="s">
        <v>22</v>
      </c>
      <c r="F89" s="8">
        <v>15</v>
      </c>
      <c r="G89" s="6" t="s">
        <v>23</v>
      </c>
      <c r="H89" s="6" t="s">
        <v>18</v>
      </c>
      <c r="I89" s="8">
        <v>30</v>
      </c>
      <c r="J89" s="6" t="s">
        <v>18</v>
      </c>
      <c r="K89" s="8">
        <v>20</v>
      </c>
      <c r="L89" s="8">
        <v>3</v>
      </c>
      <c r="M89" s="8">
        <v>62</v>
      </c>
      <c r="N89" s="9">
        <f t="shared" si="3"/>
        <v>2024</v>
      </c>
      <c r="O89" s="9">
        <f t="shared" si="4"/>
        <v>5</v>
      </c>
      <c r="P89" s="11">
        <f t="shared" si="5"/>
        <v>45435</v>
      </c>
    </row>
    <row r="90" spans="1:16" x14ac:dyDescent="0.25">
      <c r="A90" s="5">
        <v>3319</v>
      </c>
      <c r="B90" s="6" t="s">
        <v>113</v>
      </c>
      <c r="C90" s="6" t="s">
        <v>26</v>
      </c>
      <c r="D90" s="7">
        <v>45436</v>
      </c>
      <c r="E90" s="6" t="s">
        <v>18</v>
      </c>
      <c r="F90" s="8">
        <v>10</v>
      </c>
      <c r="G90" s="6" t="s">
        <v>19</v>
      </c>
      <c r="H90" s="6" t="s">
        <v>22</v>
      </c>
      <c r="I90" s="8" t="s">
        <v>24</v>
      </c>
      <c r="J90" s="6" t="s">
        <v>18</v>
      </c>
      <c r="K90" s="8">
        <v>20</v>
      </c>
      <c r="L90" s="8">
        <v>10</v>
      </c>
      <c r="M90" s="8">
        <v>20</v>
      </c>
      <c r="N90" s="9">
        <f t="shared" si="3"/>
        <v>2024</v>
      </c>
      <c r="O90" s="9">
        <f t="shared" si="4"/>
        <v>5</v>
      </c>
      <c r="P90" s="11">
        <f t="shared" si="5"/>
        <v>45436</v>
      </c>
    </row>
    <row r="91" spans="1:16" x14ac:dyDescent="0.25">
      <c r="A91" s="5">
        <v>3320</v>
      </c>
      <c r="B91" s="6" t="s">
        <v>114</v>
      </c>
      <c r="C91" s="6" t="s">
        <v>21</v>
      </c>
      <c r="D91" s="7">
        <v>45437</v>
      </c>
      <c r="E91" s="6" t="s">
        <v>22</v>
      </c>
      <c r="F91" s="8">
        <v>5</v>
      </c>
      <c r="G91" s="6" t="s">
        <v>27</v>
      </c>
      <c r="H91" s="6" t="s">
        <v>22</v>
      </c>
      <c r="I91" s="8" t="s">
        <v>24</v>
      </c>
      <c r="J91" s="6" t="s">
        <v>22</v>
      </c>
      <c r="K91" s="8">
        <v>0</v>
      </c>
      <c r="L91" s="8">
        <v>0</v>
      </c>
      <c r="M91" s="8">
        <v>5</v>
      </c>
      <c r="N91" s="9">
        <f t="shared" si="3"/>
        <v>2024</v>
      </c>
      <c r="O91" s="9">
        <f t="shared" si="4"/>
        <v>5</v>
      </c>
      <c r="P91" s="11">
        <f t="shared" si="5"/>
        <v>45437</v>
      </c>
    </row>
    <row r="92" spans="1:16" x14ac:dyDescent="0.25">
      <c r="A92" s="5">
        <v>3321</v>
      </c>
      <c r="B92" s="6" t="s">
        <v>115</v>
      </c>
      <c r="C92" s="6" t="s">
        <v>17</v>
      </c>
      <c r="D92" s="7">
        <v>45438</v>
      </c>
      <c r="E92" s="6" t="s">
        <v>18</v>
      </c>
      <c r="F92" s="8">
        <v>15</v>
      </c>
      <c r="G92" s="6" t="s">
        <v>19</v>
      </c>
      <c r="H92" s="6" t="s">
        <v>18</v>
      </c>
      <c r="I92" s="8">
        <v>30</v>
      </c>
      <c r="J92" s="6" t="s">
        <v>18</v>
      </c>
      <c r="K92" s="8">
        <v>20</v>
      </c>
      <c r="L92" s="8">
        <v>5</v>
      </c>
      <c r="M92" s="8">
        <v>60</v>
      </c>
      <c r="N92" s="9">
        <f t="shared" si="3"/>
        <v>2024</v>
      </c>
      <c r="O92" s="9">
        <f t="shared" si="4"/>
        <v>5</v>
      </c>
      <c r="P92" s="11">
        <f t="shared" si="5"/>
        <v>45438</v>
      </c>
    </row>
    <row r="93" spans="1:16" x14ac:dyDescent="0.25">
      <c r="A93" s="5">
        <v>3322</v>
      </c>
      <c r="B93" s="6" t="s">
        <v>116</v>
      </c>
      <c r="C93" s="6" t="s">
        <v>26</v>
      </c>
      <c r="D93" s="7">
        <v>45439</v>
      </c>
      <c r="E93" s="6" t="s">
        <v>22</v>
      </c>
      <c r="F93" s="8">
        <v>10</v>
      </c>
      <c r="G93" s="6" t="s">
        <v>23</v>
      </c>
      <c r="H93" s="6" t="s">
        <v>22</v>
      </c>
      <c r="I93" s="8" t="s">
        <v>24</v>
      </c>
      <c r="J93" s="6" t="s">
        <v>18</v>
      </c>
      <c r="K93" s="8">
        <v>20</v>
      </c>
      <c r="L93" s="8">
        <v>15</v>
      </c>
      <c r="M93" s="8">
        <v>15</v>
      </c>
      <c r="N93" s="9">
        <f t="shared" si="3"/>
        <v>2024</v>
      </c>
      <c r="O93" s="9">
        <f t="shared" si="4"/>
        <v>5</v>
      </c>
      <c r="P93" s="11">
        <f t="shared" si="5"/>
        <v>45439</v>
      </c>
    </row>
    <row r="94" spans="1:16" x14ac:dyDescent="0.25">
      <c r="A94" s="5">
        <v>3323</v>
      </c>
      <c r="B94" s="6" t="s">
        <v>117</v>
      </c>
      <c r="C94" s="6" t="s">
        <v>21</v>
      </c>
      <c r="D94" s="7">
        <v>45440</v>
      </c>
      <c r="E94" s="6" t="s">
        <v>18</v>
      </c>
      <c r="F94" s="8">
        <v>5</v>
      </c>
      <c r="G94" s="6" t="s">
        <v>19</v>
      </c>
      <c r="H94" s="6" t="s">
        <v>22</v>
      </c>
      <c r="I94" s="8" t="s">
        <v>24</v>
      </c>
      <c r="J94" s="6" t="s">
        <v>22</v>
      </c>
      <c r="K94" s="8">
        <v>0</v>
      </c>
      <c r="L94" s="8">
        <v>1</v>
      </c>
      <c r="M94" s="8">
        <v>4</v>
      </c>
      <c r="N94" s="9">
        <f t="shared" si="3"/>
        <v>2024</v>
      </c>
      <c r="O94" s="9">
        <f t="shared" si="4"/>
        <v>5</v>
      </c>
      <c r="P94" s="11">
        <f t="shared" si="5"/>
        <v>45440</v>
      </c>
    </row>
    <row r="95" spans="1:16" x14ac:dyDescent="0.25">
      <c r="A95" s="5">
        <v>3324</v>
      </c>
      <c r="B95" s="6" t="s">
        <v>118</v>
      </c>
      <c r="C95" s="6" t="s">
        <v>17</v>
      </c>
      <c r="D95" s="7">
        <v>45441</v>
      </c>
      <c r="E95" s="6" t="s">
        <v>22</v>
      </c>
      <c r="F95" s="8">
        <v>15</v>
      </c>
      <c r="G95" s="6" t="s">
        <v>27</v>
      </c>
      <c r="H95" s="6" t="s">
        <v>18</v>
      </c>
      <c r="I95" s="8">
        <v>30</v>
      </c>
      <c r="J95" s="6" t="s">
        <v>18</v>
      </c>
      <c r="K95" s="8">
        <v>20</v>
      </c>
      <c r="L95" s="8">
        <v>20</v>
      </c>
      <c r="M95" s="8">
        <v>45</v>
      </c>
      <c r="N95" s="9">
        <f t="shared" si="3"/>
        <v>2024</v>
      </c>
      <c r="O95" s="9">
        <f t="shared" si="4"/>
        <v>5</v>
      </c>
      <c r="P95" s="11">
        <f t="shared" si="5"/>
        <v>45441</v>
      </c>
    </row>
    <row r="96" spans="1:16" x14ac:dyDescent="0.25">
      <c r="A96" s="5">
        <v>3325</v>
      </c>
      <c r="B96" s="6" t="s">
        <v>119</v>
      </c>
      <c r="C96" s="6" t="s">
        <v>26</v>
      </c>
      <c r="D96" s="7">
        <v>45442</v>
      </c>
      <c r="E96" s="6" t="s">
        <v>18</v>
      </c>
      <c r="F96" s="8">
        <v>10</v>
      </c>
      <c r="G96" s="6" t="s">
        <v>27</v>
      </c>
      <c r="H96" s="6" t="s">
        <v>22</v>
      </c>
      <c r="I96" s="8" t="s">
        <v>24</v>
      </c>
      <c r="J96" s="6" t="s">
        <v>18</v>
      </c>
      <c r="K96" s="8">
        <v>20</v>
      </c>
      <c r="L96" s="8">
        <v>15</v>
      </c>
      <c r="M96" s="8">
        <v>15</v>
      </c>
      <c r="N96" s="9">
        <f t="shared" si="3"/>
        <v>2024</v>
      </c>
      <c r="O96" s="9">
        <f t="shared" si="4"/>
        <v>5</v>
      </c>
      <c r="P96" s="11">
        <f t="shared" si="5"/>
        <v>45442</v>
      </c>
    </row>
    <row r="97" spans="1:16" x14ac:dyDescent="0.25">
      <c r="A97" s="5">
        <v>3326</v>
      </c>
      <c r="B97" s="6" t="s">
        <v>120</v>
      </c>
      <c r="C97" s="6" t="s">
        <v>21</v>
      </c>
      <c r="D97" s="7">
        <v>45443</v>
      </c>
      <c r="E97" s="6" t="s">
        <v>22</v>
      </c>
      <c r="F97" s="8">
        <v>5</v>
      </c>
      <c r="G97" s="6" t="s">
        <v>23</v>
      </c>
      <c r="H97" s="6" t="s">
        <v>22</v>
      </c>
      <c r="I97" s="8" t="s">
        <v>24</v>
      </c>
      <c r="J97" s="6" t="s">
        <v>22</v>
      </c>
      <c r="K97" s="8">
        <v>0</v>
      </c>
      <c r="L97" s="8">
        <v>0</v>
      </c>
      <c r="M97" s="8">
        <v>5</v>
      </c>
      <c r="N97" s="9">
        <f t="shared" si="3"/>
        <v>2024</v>
      </c>
      <c r="O97" s="9">
        <f t="shared" si="4"/>
        <v>5</v>
      </c>
      <c r="P97" s="11">
        <f t="shared" si="5"/>
        <v>45443</v>
      </c>
    </row>
    <row r="98" spans="1:16" x14ac:dyDescent="0.25">
      <c r="A98" s="5">
        <v>3327</v>
      </c>
      <c r="B98" s="6" t="s">
        <v>121</v>
      </c>
      <c r="C98" s="6" t="s">
        <v>17</v>
      </c>
      <c r="D98" s="7">
        <v>45444</v>
      </c>
      <c r="E98" s="6" t="s">
        <v>18</v>
      </c>
      <c r="F98" s="8">
        <v>15</v>
      </c>
      <c r="G98" s="6" t="s">
        <v>19</v>
      </c>
      <c r="H98" s="6" t="s">
        <v>18</v>
      </c>
      <c r="I98" s="8">
        <v>30</v>
      </c>
      <c r="J98" s="6" t="s">
        <v>18</v>
      </c>
      <c r="K98" s="8">
        <v>20</v>
      </c>
      <c r="L98" s="8">
        <v>7</v>
      </c>
      <c r="M98" s="8">
        <v>58</v>
      </c>
      <c r="N98" s="9">
        <f t="shared" si="3"/>
        <v>2024</v>
      </c>
      <c r="O98" s="9">
        <f t="shared" si="4"/>
        <v>6</v>
      </c>
      <c r="P98" s="11">
        <f t="shared" si="5"/>
        <v>45444</v>
      </c>
    </row>
    <row r="99" spans="1:16" x14ac:dyDescent="0.25">
      <c r="A99" s="5">
        <v>3328</v>
      </c>
      <c r="B99" s="6" t="s">
        <v>122</v>
      </c>
      <c r="C99" s="6" t="s">
        <v>26</v>
      </c>
      <c r="D99" s="7">
        <v>45445</v>
      </c>
      <c r="E99" s="6" t="s">
        <v>22</v>
      </c>
      <c r="F99" s="8">
        <v>10</v>
      </c>
      <c r="G99" s="6" t="s">
        <v>23</v>
      </c>
      <c r="H99" s="6" t="s">
        <v>22</v>
      </c>
      <c r="I99" s="8" t="s">
        <v>24</v>
      </c>
      <c r="J99" s="6" t="s">
        <v>18</v>
      </c>
      <c r="K99" s="8">
        <v>20</v>
      </c>
      <c r="L99" s="8">
        <v>10</v>
      </c>
      <c r="M99" s="8">
        <v>20</v>
      </c>
      <c r="N99" s="9">
        <f t="shared" si="3"/>
        <v>2024</v>
      </c>
      <c r="O99" s="9">
        <f t="shared" si="4"/>
        <v>6</v>
      </c>
      <c r="P99" s="11">
        <f t="shared" si="5"/>
        <v>45445</v>
      </c>
    </row>
    <row r="100" spans="1:16" x14ac:dyDescent="0.25">
      <c r="A100" s="5">
        <v>3329</v>
      </c>
      <c r="B100" s="6" t="s">
        <v>123</v>
      </c>
      <c r="C100" s="6" t="s">
        <v>21</v>
      </c>
      <c r="D100" s="7">
        <v>45446</v>
      </c>
      <c r="E100" s="6" t="s">
        <v>18</v>
      </c>
      <c r="F100" s="8">
        <v>5</v>
      </c>
      <c r="G100" s="6" t="s">
        <v>27</v>
      </c>
      <c r="H100" s="6" t="s">
        <v>22</v>
      </c>
      <c r="I100" s="8" t="s">
        <v>24</v>
      </c>
      <c r="J100" s="6" t="s">
        <v>22</v>
      </c>
      <c r="K100" s="8">
        <v>0</v>
      </c>
      <c r="L100" s="8">
        <v>1</v>
      </c>
      <c r="M100" s="8">
        <v>4</v>
      </c>
      <c r="N100" s="9">
        <f t="shared" si="3"/>
        <v>2024</v>
      </c>
      <c r="O100" s="9">
        <f t="shared" si="4"/>
        <v>6</v>
      </c>
      <c r="P100" s="11">
        <f t="shared" si="5"/>
        <v>45446</v>
      </c>
    </row>
    <row r="101" spans="1:16" x14ac:dyDescent="0.25">
      <c r="A101" s="5">
        <v>3330</v>
      </c>
      <c r="B101" s="6" t="s">
        <v>124</v>
      </c>
      <c r="C101" s="6" t="s">
        <v>17</v>
      </c>
      <c r="D101" s="7">
        <v>45447</v>
      </c>
      <c r="E101" s="6" t="s">
        <v>22</v>
      </c>
      <c r="F101" s="8">
        <v>15</v>
      </c>
      <c r="G101" s="6" t="s">
        <v>19</v>
      </c>
      <c r="H101" s="6" t="s">
        <v>18</v>
      </c>
      <c r="I101" s="8">
        <v>30</v>
      </c>
      <c r="J101" s="6" t="s">
        <v>18</v>
      </c>
      <c r="K101" s="8">
        <v>20</v>
      </c>
      <c r="L101" s="8">
        <v>15</v>
      </c>
      <c r="M101" s="8">
        <v>50</v>
      </c>
      <c r="N101" s="9">
        <f t="shared" si="3"/>
        <v>2024</v>
      </c>
      <c r="O101" s="9">
        <f t="shared" si="4"/>
        <v>6</v>
      </c>
      <c r="P101" s="11">
        <f t="shared" si="5"/>
        <v>45447</v>
      </c>
    </row>
    <row r="102" spans="1:16" x14ac:dyDescent="0.25">
      <c r="A102" s="5">
        <v>3331</v>
      </c>
      <c r="B102" s="6" t="s">
        <v>125</v>
      </c>
      <c r="C102" s="6" t="s">
        <v>26</v>
      </c>
      <c r="D102" s="7">
        <v>45448</v>
      </c>
      <c r="E102" s="6" t="s">
        <v>18</v>
      </c>
      <c r="F102" s="8">
        <v>10</v>
      </c>
      <c r="G102" s="6" t="s">
        <v>19</v>
      </c>
      <c r="H102" s="6" t="s">
        <v>22</v>
      </c>
      <c r="I102" s="8" t="s">
        <v>24</v>
      </c>
      <c r="J102" s="6" t="s">
        <v>18</v>
      </c>
      <c r="K102" s="8">
        <v>20</v>
      </c>
      <c r="L102" s="8">
        <v>5</v>
      </c>
      <c r="M102" s="8">
        <v>25</v>
      </c>
      <c r="N102" s="9">
        <f t="shared" si="3"/>
        <v>2024</v>
      </c>
      <c r="O102" s="9">
        <f t="shared" si="4"/>
        <v>6</v>
      </c>
      <c r="P102" s="11">
        <f t="shared" si="5"/>
        <v>45448</v>
      </c>
    </row>
    <row r="103" spans="1:16" x14ac:dyDescent="0.25">
      <c r="A103" s="5">
        <v>3332</v>
      </c>
      <c r="B103" s="6" t="s">
        <v>126</v>
      </c>
      <c r="C103" s="6" t="s">
        <v>21</v>
      </c>
      <c r="D103" s="7">
        <v>45449</v>
      </c>
      <c r="E103" s="6" t="s">
        <v>22</v>
      </c>
      <c r="F103" s="8">
        <v>5</v>
      </c>
      <c r="G103" s="6" t="s">
        <v>23</v>
      </c>
      <c r="H103" s="6" t="s">
        <v>22</v>
      </c>
      <c r="I103" s="8" t="s">
        <v>24</v>
      </c>
      <c r="J103" s="6" t="s">
        <v>22</v>
      </c>
      <c r="K103" s="8">
        <v>0</v>
      </c>
      <c r="L103" s="8">
        <v>0</v>
      </c>
      <c r="M103" s="8">
        <v>5</v>
      </c>
      <c r="N103" s="9">
        <f t="shared" si="3"/>
        <v>2024</v>
      </c>
      <c r="O103" s="9">
        <f t="shared" si="4"/>
        <v>6</v>
      </c>
      <c r="P103" s="11">
        <f t="shared" si="5"/>
        <v>45449</v>
      </c>
    </row>
    <row r="104" spans="1:16" x14ac:dyDescent="0.25">
      <c r="A104" s="5">
        <v>3333</v>
      </c>
      <c r="B104" s="6" t="s">
        <v>127</v>
      </c>
      <c r="C104" s="6" t="s">
        <v>17</v>
      </c>
      <c r="D104" s="7">
        <v>45450</v>
      </c>
      <c r="E104" s="6" t="s">
        <v>18</v>
      </c>
      <c r="F104" s="8">
        <v>15</v>
      </c>
      <c r="G104" s="6" t="s">
        <v>27</v>
      </c>
      <c r="H104" s="6" t="s">
        <v>18</v>
      </c>
      <c r="I104" s="8">
        <v>30</v>
      </c>
      <c r="J104" s="6" t="s">
        <v>18</v>
      </c>
      <c r="K104" s="8">
        <v>20</v>
      </c>
      <c r="L104" s="8">
        <v>20</v>
      </c>
      <c r="M104" s="8">
        <v>45</v>
      </c>
      <c r="N104" s="9">
        <f t="shared" si="3"/>
        <v>2024</v>
      </c>
      <c r="O104" s="9">
        <f t="shared" si="4"/>
        <v>6</v>
      </c>
      <c r="P104" s="11">
        <f t="shared" si="5"/>
        <v>45450</v>
      </c>
    </row>
    <row r="105" spans="1:16" x14ac:dyDescent="0.25">
      <c r="A105" s="5">
        <v>3334</v>
      </c>
      <c r="B105" s="6" t="s">
        <v>128</v>
      </c>
      <c r="C105" s="6" t="s">
        <v>26</v>
      </c>
      <c r="D105" s="7">
        <v>45451</v>
      </c>
      <c r="E105" s="6" t="s">
        <v>22</v>
      </c>
      <c r="F105" s="8">
        <v>10</v>
      </c>
      <c r="G105" s="6" t="s">
        <v>27</v>
      </c>
      <c r="H105" s="6" t="s">
        <v>22</v>
      </c>
      <c r="I105" s="8" t="s">
        <v>24</v>
      </c>
      <c r="J105" s="6" t="s">
        <v>18</v>
      </c>
      <c r="K105" s="8">
        <v>20</v>
      </c>
      <c r="L105" s="8">
        <v>12</v>
      </c>
      <c r="M105" s="8">
        <v>18</v>
      </c>
      <c r="N105" s="9">
        <f t="shared" si="3"/>
        <v>2024</v>
      </c>
      <c r="O105" s="9">
        <f t="shared" si="4"/>
        <v>6</v>
      </c>
      <c r="P105" s="11">
        <f t="shared" si="5"/>
        <v>45451</v>
      </c>
    </row>
    <row r="106" spans="1:16" x14ac:dyDescent="0.25">
      <c r="A106" s="5">
        <v>3335</v>
      </c>
      <c r="B106" s="6" t="s">
        <v>129</v>
      </c>
      <c r="C106" s="6" t="s">
        <v>21</v>
      </c>
      <c r="D106" s="7">
        <v>45452</v>
      </c>
      <c r="E106" s="6" t="s">
        <v>18</v>
      </c>
      <c r="F106" s="8">
        <v>5</v>
      </c>
      <c r="G106" s="6" t="s">
        <v>19</v>
      </c>
      <c r="H106" s="6" t="s">
        <v>22</v>
      </c>
      <c r="I106" s="8" t="s">
        <v>24</v>
      </c>
      <c r="J106" s="6" t="s">
        <v>22</v>
      </c>
      <c r="K106" s="8">
        <v>0</v>
      </c>
      <c r="L106" s="8">
        <v>2</v>
      </c>
      <c r="M106" s="8">
        <v>3</v>
      </c>
      <c r="N106" s="9">
        <f t="shared" si="3"/>
        <v>2024</v>
      </c>
      <c r="O106" s="9">
        <f t="shared" si="4"/>
        <v>6</v>
      </c>
      <c r="P106" s="11">
        <f t="shared" si="5"/>
        <v>45452</v>
      </c>
    </row>
    <row r="107" spans="1:16" x14ac:dyDescent="0.25">
      <c r="A107" s="5">
        <v>3336</v>
      </c>
      <c r="B107" s="6" t="s">
        <v>130</v>
      </c>
      <c r="C107" s="6" t="s">
        <v>21</v>
      </c>
      <c r="D107" s="7">
        <v>45453</v>
      </c>
      <c r="E107" s="6" t="s">
        <v>18</v>
      </c>
      <c r="F107" s="8">
        <v>5</v>
      </c>
      <c r="G107" s="6" t="s">
        <v>19</v>
      </c>
      <c r="H107" s="6" t="s">
        <v>22</v>
      </c>
      <c r="I107" s="8" t="s">
        <v>24</v>
      </c>
      <c r="J107" s="6" t="s">
        <v>22</v>
      </c>
      <c r="K107" s="8">
        <v>0</v>
      </c>
      <c r="L107" s="8">
        <v>0</v>
      </c>
      <c r="M107" s="8">
        <v>5</v>
      </c>
      <c r="N107" s="9">
        <f t="shared" si="3"/>
        <v>2024</v>
      </c>
      <c r="O107" s="9">
        <f t="shared" si="4"/>
        <v>6</v>
      </c>
      <c r="P107" s="11">
        <f t="shared" si="5"/>
        <v>45453</v>
      </c>
    </row>
    <row r="108" spans="1:16" x14ac:dyDescent="0.25">
      <c r="A108" s="5">
        <v>3337</v>
      </c>
      <c r="B108" s="6" t="s">
        <v>131</v>
      </c>
      <c r="C108" s="6" t="s">
        <v>17</v>
      </c>
      <c r="D108" s="7">
        <v>45454</v>
      </c>
      <c r="E108" s="6" t="s">
        <v>22</v>
      </c>
      <c r="F108" s="8">
        <v>15</v>
      </c>
      <c r="G108" s="6" t="s">
        <v>27</v>
      </c>
      <c r="H108" s="6" t="s">
        <v>18</v>
      </c>
      <c r="I108" s="8">
        <v>30</v>
      </c>
      <c r="J108" s="6" t="s">
        <v>18</v>
      </c>
      <c r="K108" s="8">
        <v>20</v>
      </c>
      <c r="L108" s="8">
        <v>7</v>
      </c>
      <c r="M108" s="8">
        <v>58</v>
      </c>
      <c r="N108" s="9">
        <f t="shared" si="3"/>
        <v>2024</v>
      </c>
      <c r="O108" s="9">
        <f t="shared" si="4"/>
        <v>6</v>
      </c>
      <c r="P108" s="11">
        <f t="shared" si="5"/>
        <v>45454</v>
      </c>
    </row>
    <row r="109" spans="1:16" x14ac:dyDescent="0.25">
      <c r="A109" s="5">
        <v>3338</v>
      </c>
      <c r="B109" s="6" t="s">
        <v>132</v>
      </c>
      <c r="C109" s="6" t="s">
        <v>26</v>
      </c>
      <c r="D109" s="7">
        <v>45455</v>
      </c>
      <c r="E109" s="6" t="s">
        <v>18</v>
      </c>
      <c r="F109" s="8">
        <v>10</v>
      </c>
      <c r="G109" s="6" t="s">
        <v>23</v>
      </c>
      <c r="H109" s="6" t="s">
        <v>22</v>
      </c>
      <c r="I109" s="8" t="s">
        <v>24</v>
      </c>
      <c r="J109" s="6" t="s">
        <v>18</v>
      </c>
      <c r="K109" s="8">
        <v>20</v>
      </c>
      <c r="L109" s="8">
        <v>10</v>
      </c>
      <c r="M109" s="8">
        <v>20</v>
      </c>
      <c r="N109" s="9">
        <f t="shared" si="3"/>
        <v>2024</v>
      </c>
      <c r="O109" s="9">
        <f t="shared" si="4"/>
        <v>6</v>
      </c>
      <c r="P109" s="11">
        <f t="shared" si="5"/>
        <v>45455</v>
      </c>
    </row>
    <row r="110" spans="1:16" x14ac:dyDescent="0.25">
      <c r="A110" s="5">
        <v>3339</v>
      </c>
      <c r="B110" s="6" t="s">
        <v>133</v>
      </c>
      <c r="C110" s="6" t="s">
        <v>21</v>
      </c>
      <c r="D110" s="7">
        <v>45456</v>
      </c>
      <c r="E110" s="6" t="s">
        <v>22</v>
      </c>
      <c r="F110" s="8">
        <v>5</v>
      </c>
      <c r="G110" s="6" t="s">
        <v>27</v>
      </c>
      <c r="H110" s="6" t="s">
        <v>22</v>
      </c>
      <c r="I110" s="8" t="s">
        <v>24</v>
      </c>
      <c r="J110" s="6" t="s">
        <v>22</v>
      </c>
      <c r="K110" s="8">
        <v>0</v>
      </c>
      <c r="L110" s="8">
        <v>1</v>
      </c>
      <c r="M110" s="8">
        <v>4</v>
      </c>
      <c r="N110" s="9">
        <f t="shared" si="3"/>
        <v>2024</v>
      </c>
      <c r="O110" s="9">
        <f t="shared" si="4"/>
        <v>6</v>
      </c>
      <c r="P110" s="11">
        <f t="shared" si="5"/>
        <v>45456</v>
      </c>
    </row>
    <row r="111" spans="1:16" x14ac:dyDescent="0.25">
      <c r="A111" s="5">
        <v>3340</v>
      </c>
      <c r="B111" s="6" t="s">
        <v>134</v>
      </c>
      <c r="C111" s="6" t="s">
        <v>17</v>
      </c>
      <c r="D111" s="7">
        <v>45457</v>
      </c>
      <c r="E111" s="6" t="s">
        <v>18</v>
      </c>
      <c r="F111" s="8">
        <v>15</v>
      </c>
      <c r="G111" s="6" t="s">
        <v>19</v>
      </c>
      <c r="H111" s="6" t="s">
        <v>18</v>
      </c>
      <c r="I111" s="8">
        <v>30</v>
      </c>
      <c r="J111" s="6" t="s">
        <v>18</v>
      </c>
      <c r="K111" s="8">
        <v>20</v>
      </c>
      <c r="L111" s="8">
        <v>15</v>
      </c>
      <c r="M111" s="8">
        <v>50</v>
      </c>
      <c r="N111" s="9">
        <f t="shared" si="3"/>
        <v>2024</v>
      </c>
      <c r="O111" s="9">
        <f t="shared" si="4"/>
        <v>6</v>
      </c>
      <c r="P111" s="11">
        <f t="shared" si="5"/>
        <v>45457</v>
      </c>
    </row>
    <row r="112" spans="1:16" x14ac:dyDescent="0.25">
      <c r="A112" s="5">
        <v>3341</v>
      </c>
      <c r="B112" s="6" t="s">
        <v>135</v>
      </c>
      <c r="C112" s="6" t="s">
        <v>26</v>
      </c>
      <c r="D112" s="7">
        <v>45458</v>
      </c>
      <c r="E112" s="6" t="s">
        <v>22</v>
      </c>
      <c r="F112" s="8">
        <v>10</v>
      </c>
      <c r="G112" s="6" t="s">
        <v>19</v>
      </c>
      <c r="H112" s="6" t="s">
        <v>22</v>
      </c>
      <c r="I112" s="8" t="s">
        <v>24</v>
      </c>
      <c r="J112" s="6" t="s">
        <v>18</v>
      </c>
      <c r="K112" s="8">
        <v>20</v>
      </c>
      <c r="L112" s="8">
        <v>5</v>
      </c>
      <c r="M112" s="8">
        <v>25</v>
      </c>
      <c r="N112" s="9">
        <f t="shared" si="3"/>
        <v>2024</v>
      </c>
      <c r="O112" s="9">
        <f t="shared" si="4"/>
        <v>6</v>
      </c>
      <c r="P112" s="11">
        <f t="shared" si="5"/>
        <v>45458</v>
      </c>
    </row>
    <row r="113" spans="1:16" x14ac:dyDescent="0.25">
      <c r="A113" s="5">
        <v>3342</v>
      </c>
      <c r="B113" s="6" t="s">
        <v>136</v>
      </c>
      <c r="C113" s="6" t="s">
        <v>21</v>
      </c>
      <c r="D113" s="7">
        <v>45459</v>
      </c>
      <c r="E113" s="6" t="s">
        <v>18</v>
      </c>
      <c r="F113" s="8">
        <v>5</v>
      </c>
      <c r="G113" s="6" t="s">
        <v>23</v>
      </c>
      <c r="H113" s="6" t="s">
        <v>22</v>
      </c>
      <c r="I113" s="8" t="s">
        <v>24</v>
      </c>
      <c r="J113" s="6" t="s">
        <v>22</v>
      </c>
      <c r="K113" s="8">
        <v>0</v>
      </c>
      <c r="L113" s="8">
        <v>0</v>
      </c>
      <c r="M113" s="8">
        <v>5</v>
      </c>
      <c r="N113" s="9">
        <f t="shared" si="3"/>
        <v>2024</v>
      </c>
      <c r="O113" s="9">
        <f t="shared" si="4"/>
        <v>6</v>
      </c>
      <c r="P113" s="11">
        <f t="shared" si="5"/>
        <v>45459</v>
      </c>
    </row>
    <row r="114" spans="1:16" x14ac:dyDescent="0.25">
      <c r="A114" s="5">
        <v>3343</v>
      </c>
      <c r="B114" s="6" t="s">
        <v>137</v>
      </c>
      <c r="C114" s="6" t="s">
        <v>17</v>
      </c>
      <c r="D114" s="7">
        <v>45460</v>
      </c>
      <c r="E114" s="6" t="s">
        <v>22</v>
      </c>
      <c r="F114" s="8">
        <v>15</v>
      </c>
      <c r="G114" s="6" t="s">
        <v>27</v>
      </c>
      <c r="H114" s="6" t="s">
        <v>18</v>
      </c>
      <c r="I114" s="8">
        <v>30</v>
      </c>
      <c r="J114" s="6" t="s">
        <v>18</v>
      </c>
      <c r="K114" s="8">
        <v>20</v>
      </c>
      <c r="L114" s="8">
        <v>20</v>
      </c>
      <c r="M114" s="8">
        <v>45</v>
      </c>
      <c r="N114" s="9">
        <f t="shared" si="3"/>
        <v>2024</v>
      </c>
      <c r="O114" s="9">
        <f t="shared" si="4"/>
        <v>6</v>
      </c>
      <c r="P114" s="11">
        <f t="shared" si="5"/>
        <v>45460</v>
      </c>
    </row>
    <row r="115" spans="1:16" x14ac:dyDescent="0.25">
      <c r="A115" s="5">
        <v>3344</v>
      </c>
      <c r="B115" s="6" t="s">
        <v>138</v>
      </c>
      <c r="C115" s="6" t="s">
        <v>26</v>
      </c>
      <c r="D115" s="7">
        <v>45461</v>
      </c>
      <c r="E115" s="6" t="s">
        <v>18</v>
      </c>
      <c r="F115" s="8">
        <v>10</v>
      </c>
      <c r="G115" s="6" t="s">
        <v>27</v>
      </c>
      <c r="H115" s="6" t="s">
        <v>22</v>
      </c>
      <c r="I115" s="8" t="s">
        <v>24</v>
      </c>
      <c r="J115" s="6" t="s">
        <v>18</v>
      </c>
      <c r="K115" s="8">
        <v>20</v>
      </c>
      <c r="L115" s="8">
        <v>12</v>
      </c>
      <c r="M115" s="8">
        <v>18</v>
      </c>
      <c r="N115" s="9">
        <f t="shared" si="3"/>
        <v>2024</v>
      </c>
      <c r="O115" s="9">
        <f t="shared" si="4"/>
        <v>6</v>
      </c>
      <c r="P115" s="11">
        <f t="shared" si="5"/>
        <v>45461</v>
      </c>
    </row>
    <row r="116" spans="1:16" x14ac:dyDescent="0.25">
      <c r="A116" s="5">
        <v>3345</v>
      </c>
      <c r="B116" s="6" t="s">
        <v>139</v>
      </c>
      <c r="C116" s="6" t="s">
        <v>21</v>
      </c>
      <c r="D116" s="7">
        <v>45462</v>
      </c>
      <c r="E116" s="6" t="s">
        <v>22</v>
      </c>
      <c r="F116" s="8">
        <v>5</v>
      </c>
      <c r="G116" s="6" t="s">
        <v>19</v>
      </c>
      <c r="H116" s="6" t="s">
        <v>22</v>
      </c>
      <c r="I116" s="8" t="s">
        <v>24</v>
      </c>
      <c r="J116" s="6" t="s">
        <v>22</v>
      </c>
      <c r="K116" s="8">
        <v>0</v>
      </c>
      <c r="L116" s="8">
        <v>2</v>
      </c>
      <c r="M116" s="8">
        <v>3</v>
      </c>
      <c r="N116" s="9">
        <f t="shared" si="3"/>
        <v>2024</v>
      </c>
      <c r="O116" s="9">
        <f t="shared" si="4"/>
        <v>6</v>
      </c>
      <c r="P116" s="11">
        <f t="shared" si="5"/>
        <v>45462</v>
      </c>
    </row>
    <row r="117" spans="1:16" x14ac:dyDescent="0.25">
      <c r="A117" s="5">
        <v>3346</v>
      </c>
      <c r="B117" s="6" t="s">
        <v>140</v>
      </c>
      <c r="C117" s="6" t="s">
        <v>17</v>
      </c>
      <c r="D117" s="7">
        <v>45463</v>
      </c>
      <c r="E117" s="6" t="s">
        <v>18</v>
      </c>
      <c r="F117" s="8">
        <v>15</v>
      </c>
      <c r="G117" s="6" t="s">
        <v>23</v>
      </c>
      <c r="H117" s="6" t="s">
        <v>18</v>
      </c>
      <c r="I117" s="8">
        <v>30</v>
      </c>
      <c r="J117" s="6" t="s">
        <v>18</v>
      </c>
      <c r="K117" s="8">
        <v>20</v>
      </c>
      <c r="L117" s="8">
        <v>5</v>
      </c>
      <c r="M117" s="8">
        <v>60</v>
      </c>
      <c r="N117" s="9">
        <f t="shared" si="3"/>
        <v>2024</v>
      </c>
      <c r="O117" s="9">
        <f t="shared" si="4"/>
        <v>6</v>
      </c>
      <c r="P117" s="11">
        <f t="shared" si="5"/>
        <v>45463</v>
      </c>
    </row>
    <row r="118" spans="1:16" x14ac:dyDescent="0.25">
      <c r="A118" s="5">
        <v>3347</v>
      </c>
      <c r="B118" s="6" t="s">
        <v>141</v>
      </c>
      <c r="C118" s="6" t="s">
        <v>26</v>
      </c>
      <c r="D118" s="7">
        <v>45464</v>
      </c>
      <c r="E118" s="6" t="s">
        <v>22</v>
      </c>
      <c r="F118" s="8">
        <v>10</v>
      </c>
      <c r="G118" s="6" t="s">
        <v>19</v>
      </c>
      <c r="H118" s="6" t="s">
        <v>22</v>
      </c>
      <c r="I118" s="8" t="s">
        <v>24</v>
      </c>
      <c r="J118" s="6" t="s">
        <v>18</v>
      </c>
      <c r="K118" s="8">
        <v>20</v>
      </c>
      <c r="L118" s="8">
        <v>10</v>
      </c>
      <c r="M118" s="8">
        <v>20</v>
      </c>
      <c r="N118" s="9">
        <f t="shared" si="3"/>
        <v>2024</v>
      </c>
      <c r="O118" s="9">
        <f t="shared" si="4"/>
        <v>6</v>
      </c>
      <c r="P118" s="11">
        <f t="shared" si="5"/>
        <v>45464</v>
      </c>
    </row>
    <row r="119" spans="1:16" x14ac:dyDescent="0.25">
      <c r="A119" s="5">
        <v>3348</v>
      </c>
      <c r="B119" s="6" t="s">
        <v>142</v>
      </c>
      <c r="C119" s="6" t="s">
        <v>21</v>
      </c>
      <c r="D119" s="7">
        <v>45465</v>
      </c>
      <c r="E119" s="6" t="s">
        <v>18</v>
      </c>
      <c r="F119" s="8">
        <v>5</v>
      </c>
      <c r="G119" s="6" t="s">
        <v>27</v>
      </c>
      <c r="H119" s="6" t="s">
        <v>22</v>
      </c>
      <c r="I119" s="8" t="s">
        <v>24</v>
      </c>
      <c r="J119" s="6" t="s">
        <v>22</v>
      </c>
      <c r="K119" s="8">
        <v>0</v>
      </c>
      <c r="L119" s="8">
        <v>0</v>
      </c>
      <c r="M119" s="8">
        <v>5</v>
      </c>
      <c r="N119" s="9">
        <f t="shared" si="3"/>
        <v>2024</v>
      </c>
      <c r="O119" s="9">
        <f t="shared" si="4"/>
        <v>6</v>
      </c>
      <c r="P119" s="11">
        <f t="shared" si="5"/>
        <v>45465</v>
      </c>
    </row>
    <row r="120" spans="1:16" x14ac:dyDescent="0.25">
      <c r="A120" s="5">
        <v>3349</v>
      </c>
      <c r="B120" s="6" t="s">
        <v>118</v>
      </c>
      <c r="C120" s="6" t="s">
        <v>17</v>
      </c>
      <c r="D120" s="7">
        <v>45466</v>
      </c>
      <c r="E120" s="6" t="s">
        <v>22</v>
      </c>
      <c r="F120" s="8">
        <v>15</v>
      </c>
      <c r="G120" s="6" t="s">
        <v>19</v>
      </c>
      <c r="H120" s="6" t="s">
        <v>18</v>
      </c>
      <c r="I120" s="8">
        <v>30</v>
      </c>
      <c r="J120" s="6" t="s">
        <v>18</v>
      </c>
      <c r="K120" s="8">
        <v>20</v>
      </c>
      <c r="L120" s="8">
        <v>3</v>
      </c>
      <c r="M120" s="8">
        <v>62</v>
      </c>
      <c r="N120" s="9">
        <f t="shared" si="3"/>
        <v>2024</v>
      </c>
      <c r="O120" s="9">
        <f t="shared" si="4"/>
        <v>6</v>
      </c>
      <c r="P120" s="11">
        <f t="shared" si="5"/>
        <v>45466</v>
      </c>
    </row>
    <row r="121" spans="1:16" x14ac:dyDescent="0.25">
      <c r="A121" s="5">
        <v>3350</v>
      </c>
      <c r="B121" s="6" t="s">
        <v>143</v>
      </c>
      <c r="C121" s="6" t="s">
        <v>26</v>
      </c>
      <c r="D121" s="7">
        <v>45467</v>
      </c>
      <c r="E121" s="6" t="s">
        <v>18</v>
      </c>
      <c r="F121" s="8">
        <v>10</v>
      </c>
      <c r="G121" s="6" t="s">
        <v>23</v>
      </c>
      <c r="H121" s="6" t="s">
        <v>22</v>
      </c>
      <c r="I121" s="8" t="s">
        <v>24</v>
      </c>
      <c r="J121" s="6" t="s">
        <v>18</v>
      </c>
      <c r="K121" s="8">
        <v>20</v>
      </c>
      <c r="L121" s="8">
        <v>15</v>
      </c>
      <c r="M121" s="8">
        <v>15</v>
      </c>
      <c r="N121" s="9">
        <f t="shared" si="3"/>
        <v>2024</v>
      </c>
      <c r="O121" s="9">
        <f t="shared" si="4"/>
        <v>6</v>
      </c>
      <c r="P121" s="11">
        <f t="shared" si="5"/>
        <v>45467</v>
      </c>
    </row>
    <row r="122" spans="1:16" x14ac:dyDescent="0.25">
      <c r="A122" s="5">
        <v>3351</v>
      </c>
      <c r="B122" s="6" t="s">
        <v>144</v>
      </c>
      <c r="C122" s="6" t="s">
        <v>21</v>
      </c>
      <c r="D122" s="7">
        <v>45468</v>
      </c>
      <c r="E122" s="6" t="s">
        <v>22</v>
      </c>
      <c r="F122" s="8">
        <v>5</v>
      </c>
      <c r="G122" s="6" t="s">
        <v>19</v>
      </c>
      <c r="H122" s="6" t="s">
        <v>22</v>
      </c>
      <c r="I122" s="8" t="s">
        <v>24</v>
      </c>
      <c r="J122" s="6" t="s">
        <v>22</v>
      </c>
      <c r="K122" s="8">
        <v>0</v>
      </c>
      <c r="L122" s="8">
        <v>1</v>
      </c>
      <c r="M122" s="8">
        <v>4</v>
      </c>
      <c r="N122" s="9">
        <f t="shared" si="3"/>
        <v>2024</v>
      </c>
      <c r="O122" s="9">
        <f t="shared" si="4"/>
        <v>6</v>
      </c>
      <c r="P122" s="11">
        <f t="shared" si="5"/>
        <v>45468</v>
      </c>
    </row>
    <row r="123" spans="1:16" x14ac:dyDescent="0.25">
      <c r="A123" s="5">
        <v>3352</v>
      </c>
      <c r="B123" s="6" t="s">
        <v>145</v>
      </c>
      <c r="C123" s="6" t="s">
        <v>17</v>
      </c>
      <c r="D123" s="7">
        <v>45469</v>
      </c>
      <c r="E123" s="6" t="s">
        <v>18</v>
      </c>
      <c r="F123" s="8">
        <v>15</v>
      </c>
      <c r="G123" s="6" t="s">
        <v>27</v>
      </c>
      <c r="H123" s="6" t="s">
        <v>18</v>
      </c>
      <c r="I123" s="8">
        <v>30</v>
      </c>
      <c r="J123" s="6" t="s">
        <v>18</v>
      </c>
      <c r="K123" s="8">
        <v>20</v>
      </c>
      <c r="L123" s="8">
        <v>7</v>
      </c>
      <c r="M123" s="8">
        <v>58</v>
      </c>
      <c r="N123" s="9">
        <f t="shared" si="3"/>
        <v>2024</v>
      </c>
      <c r="O123" s="9">
        <f t="shared" si="4"/>
        <v>6</v>
      </c>
      <c r="P123" s="11">
        <f t="shared" si="5"/>
        <v>45469</v>
      </c>
    </row>
    <row r="124" spans="1:16" x14ac:dyDescent="0.25">
      <c r="A124" s="5">
        <v>3353</v>
      </c>
      <c r="B124" s="6" t="s">
        <v>146</v>
      </c>
      <c r="C124" s="6" t="s">
        <v>26</v>
      </c>
      <c r="D124" s="7">
        <v>45470</v>
      </c>
      <c r="E124" s="6" t="s">
        <v>22</v>
      </c>
      <c r="F124" s="8">
        <v>10</v>
      </c>
      <c r="G124" s="6" t="s">
        <v>19</v>
      </c>
      <c r="H124" s="6" t="s">
        <v>22</v>
      </c>
      <c r="I124" s="8" t="s">
        <v>24</v>
      </c>
      <c r="J124" s="6" t="s">
        <v>18</v>
      </c>
      <c r="K124" s="8">
        <v>20</v>
      </c>
      <c r="L124" s="8">
        <v>10</v>
      </c>
      <c r="M124" s="8">
        <v>20</v>
      </c>
      <c r="N124" s="9">
        <f t="shared" si="3"/>
        <v>2024</v>
      </c>
      <c r="O124" s="9">
        <f t="shared" si="4"/>
        <v>6</v>
      </c>
      <c r="P124" s="11">
        <f t="shared" si="5"/>
        <v>45470</v>
      </c>
    </row>
    <row r="125" spans="1:16" x14ac:dyDescent="0.25">
      <c r="A125" s="5">
        <v>3354</v>
      </c>
      <c r="B125" s="6" t="s">
        <v>147</v>
      </c>
      <c r="C125" s="6" t="s">
        <v>21</v>
      </c>
      <c r="D125" s="7">
        <v>45471</v>
      </c>
      <c r="E125" s="6" t="s">
        <v>18</v>
      </c>
      <c r="F125" s="8">
        <v>5</v>
      </c>
      <c r="G125" s="6" t="s">
        <v>23</v>
      </c>
      <c r="H125" s="6" t="s">
        <v>22</v>
      </c>
      <c r="I125" s="8" t="s">
        <v>24</v>
      </c>
      <c r="J125" s="6" t="s">
        <v>22</v>
      </c>
      <c r="K125" s="8">
        <v>0</v>
      </c>
      <c r="L125" s="8">
        <v>0</v>
      </c>
      <c r="M125" s="8">
        <v>5</v>
      </c>
      <c r="N125" s="9">
        <f t="shared" si="3"/>
        <v>2024</v>
      </c>
      <c r="O125" s="9">
        <f t="shared" si="4"/>
        <v>6</v>
      </c>
      <c r="P125" s="11">
        <f t="shared" si="5"/>
        <v>45471</v>
      </c>
    </row>
    <row r="126" spans="1:16" x14ac:dyDescent="0.25">
      <c r="A126" s="5">
        <v>3355</v>
      </c>
      <c r="B126" s="6" t="s">
        <v>148</v>
      </c>
      <c r="C126" s="6" t="s">
        <v>17</v>
      </c>
      <c r="D126" s="7">
        <v>45472</v>
      </c>
      <c r="E126" s="6" t="s">
        <v>22</v>
      </c>
      <c r="F126" s="8">
        <v>15</v>
      </c>
      <c r="G126" s="6" t="s">
        <v>19</v>
      </c>
      <c r="H126" s="6" t="s">
        <v>18</v>
      </c>
      <c r="I126" s="8">
        <v>30</v>
      </c>
      <c r="J126" s="6" t="s">
        <v>18</v>
      </c>
      <c r="K126" s="8">
        <v>20</v>
      </c>
      <c r="L126" s="8">
        <v>20</v>
      </c>
      <c r="M126" s="8">
        <v>45</v>
      </c>
      <c r="N126" s="9">
        <f t="shared" si="3"/>
        <v>2024</v>
      </c>
      <c r="O126" s="9">
        <f t="shared" si="4"/>
        <v>6</v>
      </c>
      <c r="P126" s="11">
        <f t="shared" si="5"/>
        <v>45472</v>
      </c>
    </row>
    <row r="127" spans="1:16" x14ac:dyDescent="0.25">
      <c r="A127" s="5">
        <v>3356</v>
      </c>
      <c r="B127" s="6" t="s">
        <v>149</v>
      </c>
      <c r="C127" s="6" t="s">
        <v>26</v>
      </c>
      <c r="D127" s="7">
        <v>45473</v>
      </c>
      <c r="E127" s="6" t="s">
        <v>18</v>
      </c>
      <c r="F127" s="8">
        <v>10</v>
      </c>
      <c r="G127" s="6" t="s">
        <v>27</v>
      </c>
      <c r="H127" s="6" t="s">
        <v>22</v>
      </c>
      <c r="I127" s="8" t="s">
        <v>24</v>
      </c>
      <c r="J127" s="6" t="s">
        <v>18</v>
      </c>
      <c r="K127" s="8">
        <v>20</v>
      </c>
      <c r="L127" s="8">
        <v>15</v>
      </c>
      <c r="M127" s="8">
        <v>15</v>
      </c>
      <c r="N127" s="9">
        <f t="shared" si="3"/>
        <v>2024</v>
      </c>
      <c r="O127" s="9">
        <f t="shared" si="4"/>
        <v>6</v>
      </c>
      <c r="P127" s="11">
        <f t="shared" si="5"/>
        <v>45473</v>
      </c>
    </row>
    <row r="128" spans="1:16" x14ac:dyDescent="0.25">
      <c r="A128" s="5">
        <v>3357</v>
      </c>
      <c r="B128" s="6" t="s">
        <v>150</v>
      </c>
      <c r="C128" s="6" t="s">
        <v>21</v>
      </c>
      <c r="D128" s="7">
        <v>45474</v>
      </c>
      <c r="E128" s="6" t="s">
        <v>22</v>
      </c>
      <c r="F128" s="8">
        <v>5</v>
      </c>
      <c r="G128" s="6" t="s">
        <v>19</v>
      </c>
      <c r="H128" s="6" t="s">
        <v>22</v>
      </c>
      <c r="I128" s="8" t="s">
        <v>24</v>
      </c>
      <c r="J128" s="6" t="s">
        <v>22</v>
      </c>
      <c r="K128" s="8">
        <v>0</v>
      </c>
      <c r="L128" s="8">
        <v>1</v>
      </c>
      <c r="M128" s="8">
        <v>4</v>
      </c>
      <c r="N128" s="9">
        <f t="shared" si="3"/>
        <v>2024</v>
      </c>
      <c r="O128" s="9">
        <f t="shared" si="4"/>
        <v>7</v>
      </c>
      <c r="P128" s="11">
        <f t="shared" si="5"/>
        <v>45474</v>
      </c>
    </row>
    <row r="129" spans="1:16" x14ac:dyDescent="0.25">
      <c r="A129" s="5">
        <v>3358</v>
      </c>
      <c r="B129" s="6" t="s">
        <v>151</v>
      </c>
      <c r="C129" s="6" t="s">
        <v>17</v>
      </c>
      <c r="D129" s="7">
        <v>45475</v>
      </c>
      <c r="E129" s="6" t="s">
        <v>18</v>
      </c>
      <c r="F129" s="8">
        <v>15</v>
      </c>
      <c r="G129" s="6" t="s">
        <v>23</v>
      </c>
      <c r="H129" s="6" t="s">
        <v>18</v>
      </c>
      <c r="I129" s="8">
        <v>30</v>
      </c>
      <c r="J129" s="6" t="s">
        <v>18</v>
      </c>
      <c r="K129" s="8">
        <v>20</v>
      </c>
      <c r="L129" s="8">
        <v>3</v>
      </c>
      <c r="M129" s="8">
        <v>62</v>
      </c>
      <c r="N129" s="9">
        <f t="shared" si="3"/>
        <v>2024</v>
      </c>
      <c r="O129" s="9">
        <f t="shared" si="4"/>
        <v>7</v>
      </c>
      <c r="P129" s="11">
        <f t="shared" si="5"/>
        <v>45475</v>
      </c>
    </row>
    <row r="130" spans="1:16" x14ac:dyDescent="0.25">
      <c r="A130" s="5">
        <v>3359</v>
      </c>
      <c r="B130" s="6" t="s">
        <v>152</v>
      </c>
      <c r="C130" s="6" t="s">
        <v>26</v>
      </c>
      <c r="D130" s="7">
        <v>45476</v>
      </c>
      <c r="E130" s="6" t="s">
        <v>22</v>
      </c>
      <c r="F130" s="8">
        <v>10</v>
      </c>
      <c r="G130" s="6" t="s">
        <v>19</v>
      </c>
      <c r="H130" s="6" t="s">
        <v>22</v>
      </c>
      <c r="I130" s="8" t="s">
        <v>24</v>
      </c>
      <c r="J130" s="6" t="s">
        <v>18</v>
      </c>
      <c r="K130" s="8">
        <v>20</v>
      </c>
      <c r="L130" s="8">
        <v>10</v>
      </c>
      <c r="M130" s="8">
        <v>20</v>
      </c>
      <c r="N130" s="9">
        <f t="shared" ref="N130:N193" si="6">YEAR($D130)</f>
        <v>2024</v>
      </c>
      <c r="O130" s="9">
        <f t="shared" ref="O130:O193" si="7">MONTH($D130)</f>
        <v>7</v>
      </c>
      <c r="P130" s="11">
        <f t="shared" si="5"/>
        <v>45476</v>
      </c>
    </row>
    <row r="131" spans="1:16" x14ac:dyDescent="0.25">
      <c r="A131" s="5">
        <v>3360</v>
      </c>
      <c r="B131" s="6" t="s">
        <v>153</v>
      </c>
      <c r="C131" s="6" t="s">
        <v>21</v>
      </c>
      <c r="D131" s="7">
        <v>45477</v>
      </c>
      <c r="E131" s="6" t="s">
        <v>18</v>
      </c>
      <c r="F131" s="8">
        <v>5</v>
      </c>
      <c r="G131" s="6" t="s">
        <v>27</v>
      </c>
      <c r="H131" s="6" t="s">
        <v>22</v>
      </c>
      <c r="I131" s="8" t="s">
        <v>24</v>
      </c>
      <c r="J131" s="6" t="s">
        <v>22</v>
      </c>
      <c r="K131" s="8">
        <v>0</v>
      </c>
      <c r="L131" s="8">
        <v>0</v>
      </c>
      <c r="M131" s="8">
        <v>5</v>
      </c>
      <c r="N131" s="9">
        <f t="shared" si="6"/>
        <v>2024</v>
      </c>
      <c r="O131" s="9">
        <f t="shared" si="7"/>
        <v>7</v>
      </c>
      <c r="P131" s="11">
        <f t="shared" ref="P131:P194" si="8">D131</f>
        <v>45477</v>
      </c>
    </row>
    <row r="132" spans="1:16" x14ac:dyDescent="0.25">
      <c r="A132" s="5">
        <v>3361</v>
      </c>
      <c r="B132" s="6" t="s">
        <v>154</v>
      </c>
      <c r="C132" s="6" t="s">
        <v>17</v>
      </c>
      <c r="D132" s="7">
        <v>45478</v>
      </c>
      <c r="E132" s="6" t="s">
        <v>22</v>
      </c>
      <c r="F132" s="8">
        <v>15</v>
      </c>
      <c r="G132" s="6" t="s">
        <v>19</v>
      </c>
      <c r="H132" s="6" t="s">
        <v>18</v>
      </c>
      <c r="I132" s="8">
        <v>30</v>
      </c>
      <c r="J132" s="6" t="s">
        <v>18</v>
      </c>
      <c r="K132" s="8">
        <v>20</v>
      </c>
      <c r="L132" s="8">
        <v>15</v>
      </c>
      <c r="M132" s="8">
        <v>50</v>
      </c>
      <c r="N132" s="9">
        <f t="shared" si="6"/>
        <v>2024</v>
      </c>
      <c r="O132" s="9">
        <f t="shared" si="7"/>
        <v>7</v>
      </c>
      <c r="P132" s="11">
        <f t="shared" si="8"/>
        <v>45478</v>
      </c>
    </row>
    <row r="133" spans="1:16" x14ac:dyDescent="0.25">
      <c r="A133" s="5">
        <v>3362</v>
      </c>
      <c r="B133" s="6" t="s">
        <v>155</v>
      </c>
      <c r="C133" s="6" t="s">
        <v>26</v>
      </c>
      <c r="D133" s="7">
        <v>45479</v>
      </c>
      <c r="E133" s="6" t="s">
        <v>18</v>
      </c>
      <c r="F133" s="8">
        <v>10</v>
      </c>
      <c r="G133" s="6" t="s">
        <v>23</v>
      </c>
      <c r="H133" s="6" t="s">
        <v>22</v>
      </c>
      <c r="I133" s="8" t="s">
        <v>24</v>
      </c>
      <c r="J133" s="6" t="s">
        <v>18</v>
      </c>
      <c r="K133" s="8">
        <v>20</v>
      </c>
      <c r="L133" s="8">
        <v>15</v>
      </c>
      <c r="M133" s="8">
        <v>15</v>
      </c>
      <c r="N133" s="9">
        <f t="shared" si="6"/>
        <v>2024</v>
      </c>
      <c r="O133" s="9">
        <f t="shared" si="7"/>
        <v>7</v>
      </c>
      <c r="P133" s="11">
        <f t="shared" si="8"/>
        <v>45479</v>
      </c>
    </row>
    <row r="134" spans="1:16" x14ac:dyDescent="0.25">
      <c r="A134" s="5">
        <v>3363</v>
      </c>
      <c r="B134" s="6" t="s">
        <v>156</v>
      </c>
      <c r="C134" s="6" t="s">
        <v>21</v>
      </c>
      <c r="D134" s="7">
        <v>45480</v>
      </c>
      <c r="E134" s="6" t="s">
        <v>22</v>
      </c>
      <c r="F134" s="8">
        <v>5</v>
      </c>
      <c r="G134" s="6" t="s">
        <v>19</v>
      </c>
      <c r="H134" s="6" t="s">
        <v>22</v>
      </c>
      <c r="I134" s="8" t="s">
        <v>24</v>
      </c>
      <c r="J134" s="6" t="s">
        <v>22</v>
      </c>
      <c r="K134" s="8">
        <v>0</v>
      </c>
      <c r="L134" s="8">
        <v>1</v>
      </c>
      <c r="M134" s="8">
        <v>4</v>
      </c>
      <c r="N134" s="9">
        <f t="shared" si="6"/>
        <v>2024</v>
      </c>
      <c r="O134" s="9">
        <f t="shared" si="7"/>
        <v>7</v>
      </c>
      <c r="P134" s="11">
        <f t="shared" si="8"/>
        <v>45480</v>
      </c>
    </row>
    <row r="135" spans="1:16" x14ac:dyDescent="0.25">
      <c r="A135" s="5">
        <v>3364</v>
      </c>
      <c r="B135" s="6" t="s">
        <v>157</v>
      </c>
      <c r="C135" s="6" t="s">
        <v>17</v>
      </c>
      <c r="D135" s="7">
        <v>45481</v>
      </c>
      <c r="E135" s="6" t="s">
        <v>18</v>
      </c>
      <c r="F135" s="8">
        <v>15</v>
      </c>
      <c r="G135" s="6" t="s">
        <v>27</v>
      </c>
      <c r="H135" s="6" t="s">
        <v>18</v>
      </c>
      <c r="I135" s="8">
        <v>30</v>
      </c>
      <c r="J135" s="6" t="s">
        <v>18</v>
      </c>
      <c r="K135" s="8">
        <v>20</v>
      </c>
      <c r="L135" s="8">
        <v>7</v>
      </c>
      <c r="M135" s="8">
        <v>58</v>
      </c>
      <c r="N135" s="9">
        <f t="shared" si="6"/>
        <v>2024</v>
      </c>
      <c r="O135" s="9">
        <f t="shared" si="7"/>
        <v>7</v>
      </c>
      <c r="P135" s="11">
        <f t="shared" si="8"/>
        <v>45481</v>
      </c>
    </row>
    <row r="136" spans="1:16" x14ac:dyDescent="0.25">
      <c r="A136" s="5">
        <v>3365</v>
      </c>
      <c r="B136" s="6" t="s">
        <v>158</v>
      </c>
      <c r="C136" s="6" t="s">
        <v>26</v>
      </c>
      <c r="D136" s="7">
        <v>45482</v>
      </c>
      <c r="E136" s="6" t="s">
        <v>22</v>
      </c>
      <c r="F136" s="8">
        <v>10</v>
      </c>
      <c r="G136" s="6" t="s">
        <v>19</v>
      </c>
      <c r="H136" s="6" t="s">
        <v>22</v>
      </c>
      <c r="I136" s="8" t="s">
        <v>24</v>
      </c>
      <c r="J136" s="6" t="s">
        <v>18</v>
      </c>
      <c r="K136" s="8">
        <v>20</v>
      </c>
      <c r="L136" s="8">
        <v>10</v>
      </c>
      <c r="M136" s="8">
        <v>20</v>
      </c>
      <c r="N136" s="9">
        <f t="shared" si="6"/>
        <v>2024</v>
      </c>
      <c r="O136" s="9">
        <f t="shared" si="7"/>
        <v>7</v>
      </c>
      <c r="P136" s="11">
        <f t="shared" si="8"/>
        <v>45482</v>
      </c>
    </row>
    <row r="137" spans="1:16" x14ac:dyDescent="0.25">
      <c r="A137" s="5">
        <v>3366</v>
      </c>
      <c r="B137" s="6" t="s">
        <v>159</v>
      </c>
      <c r="C137" s="6" t="s">
        <v>21</v>
      </c>
      <c r="D137" s="7">
        <v>45483</v>
      </c>
      <c r="E137" s="6" t="s">
        <v>18</v>
      </c>
      <c r="F137" s="8">
        <v>5</v>
      </c>
      <c r="G137" s="6" t="s">
        <v>19</v>
      </c>
      <c r="H137" s="6" t="s">
        <v>22</v>
      </c>
      <c r="I137" s="8" t="s">
        <v>24</v>
      </c>
      <c r="J137" s="6" t="s">
        <v>22</v>
      </c>
      <c r="K137" s="8">
        <v>0</v>
      </c>
      <c r="L137" s="8">
        <v>0</v>
      </c>
      <c r="M137" s="8">
        <v>5</v>
      </c>
      <c r="N137" s="9">
        <f t="shared" si="6"/>
        <v>2024</v>
      </c>
      <c r="O137" s="9">
        <f t="shared" si="7"/>
        <v>7</v>
      </c>
      <c r="P137" s="11">
        <f t="shared" si="8"/>
        <v>45483</v>
      </c>
    </row>
    <row r="138" spans="1:16" x14ac:dyDescent="0.25">
      <c r="A138" s="5">
        <v>3367</v>
      </c>
      <c r="B138" s="6" t="s">
        <v>160</v>
      </c>
      <c r="C138" s="6" t="s">
        <v>17</v>
      </c>
      <c r="D138" s="7">
        <v>45484</v>
      </c>
      <c r="E138" s="6" t="s">
        <v>22</v>
      </c>
      <c r="F138" s="8">
        <v>15</v>
      </c>
      <c r="G138" s="6" t="s">
        <v>27</v>
      </c>
      <c r="H138" s="6" t="s">
        <v>18</v>
      </c>
      <c r="I138" s="8">
        <v>30</v>
      </c>
      <c r="J138" s="6" t="s">
        <v>18</v>
      </c>
      <c r="K138" s="8">
        <v>20</v>
      </c>
      <c r="L138" s="8">
        <v>7</v>
      </c>
      <c r="M138" s="8">
        <v>58</v>
      </c>
      <c r="N138" s="9">
        <f t="shared" si="6"/>
        <v>2024</v>
      </c>
      <c r="O138" s="9">
        <f t="shared" si="7"/>
        <v>7</v>
      </c>
      <c r="P138" s="11">
        <f t="shared" si="8"/>
        <v>45484</v>
      </c>
    </row>
    <row r="139" spans="1:16" x14ac:dyDescent="0.25">
      <c r="A139" s="5">
        <v>3368</v>
      </c>
      <c r="B139" s="6" t="s">
        <v>161</v>
      </c>
      <c r="C139" s="6" t="s">
        <v>26</v>
      </c>
      <c r="D139" s="7">
        <v>45485</v>
      </c>
      <c r="E139" s="6" t="s">
        <v>18</v>
      </c>
      <c r="F139" s="8">
        <v>10</v>
      </c>
      <c r="G139" s="6" t="s">
        <v>23</v>
      </c>
      <c r="H139" s="6" t="s">
        <v>22</v>
      </c>
      <c r="I139" s="8" t="s">
        <v>24</v>
      </c>
      <c r="J139" s="6" t="s">
        <v>18</v>
      </c>
      <c r="K139" s="8">
        <v>20</v>
      </c>
      <c r="L139" s="8">
        <v>10</v>
      </c>
      <c r="M139" s="8">
        <v>20</v>
      </c>
      <c r="N139" s="9">
        <f t="shared" si="6"/>
        <v>2024</v>
      </c>
      <c r="O139" s="9">
        <f t="shared" si="7"/>
        <v>7</v>
      </c>
      <c r="P139" s="11">
        <f t="shared" si="8"/>
        <v>45485</v>
      </c>
    </row>
    <row r="140" spans="1:16" x14ac:dyDescent="0.25">
      <c r="A140" s="5">
        <v>3369</v>
      </c>
      <c r="B140" s="6" t="s">
        <v>162</v>
      </c>
      <c r="C140" s="6" t="s">
        <v>21</v>
      </c>
      <c r="D140" s="7">
        <v>45486</v>
      </c>
      <c r="E140" s="6" t="s">
        <v>22</v>
      </c>
      <c r="F140" s="8">
        <v>5</v>
      </c>
      <c r="G140" s="6" t="s">
        <v>27</v>
      </c>
      <c r="H140" s="6" t="s">
        <v>22</v>
      </c>
      <c r="I140" s="8" t="s">
        <v>24</v>
      </c>
      <c r="J140" s="6" t="s">
        <v>22</v>
      </c>
      <c r="K140" s="8">
        <v>0</v>
      </c>
      <c r="L140" s="8">
        <v>1</v>
      </c>
      <c r="M140" s="8">
        <v>4</v>
      </c>
      <c r="N140" s="9">
        <f t="shared" si="6"/>
        <v>2024</v>
      </c>
      <c r="O140" s="9">
        <f t="shared" si="7"/>
        <v>7</v>
      </c>
      <c r="P140" s="11">
        <f t="shared" si="8"/>
        <v>45486</v>
      </c>
    </row>
    <row r="141" spans="1:16" x14ac:dyDescent="0.25">
      <c r="A141" s="5">
        <v>3370</v>
      </c>
      <c r="B141" s="6" t="s">
        <v>163</v>
      </c>
      <c r="C141" s="6" t="s">
        <v>17</v>
      </c>
      <c r="D141" s="7">
        <v>45487</v>
      </c>
      <c r="E141" s="6" t="s">
        <v>18</v>
      </c>
      <c r="F141" s="8">
        <v>15</v>
      </c>
      <c r="G141" s="6" t="s">
        <v>19</v>
      </c>
      <c r="H141" s="6" t="s">
        <v>18</v>
      </c>
      <c r="I141" s="8">
        <v>30</v>
      </c>
      <c r="J141" s="6" t="s">
        <v>18</v>
      </c>
      <c r="K141" s="8">
        <v>20</v>
      </c>
      <c r="L141" s="8">
        <v>15</v>
      </c>
      <c r="M141" s="8">
        <v>50</v>
      </c>
      <c r="N141" s="9">
        <f t="shared" si="6"/>
        <v>2024</v>
      </c>
      <c r="O141" s="9">
        <f t="shared" si="7"/>
        <v>7</v>
      </c>
      <c r="P141" s="11">
        <f t="shared" si="8"/>
        <v>45487</v>
      </c>
    </row>
    <row r="142" spans="1:16" x14ac:dyDescent="0.25">
      <c r="A142" s="5">
        <v>3371</v>
      </c>
      <c r="B142" s="6" t="s">
        <v>164</v>
      </c>
      <c r="C142" s="6" t="s">
        <v>26</v>
      </c>
      <c r="D142" s="7">
        <v>45488</v>
      </c>
      <c r="E142" s="6" t="s">
        <v>22</v>
      </c>
      <c r="F142" s="8">
        <v>10</v>
      </c>
      <c r="G142" s="6" t="s">
        <v>19</v>
      </c>
      <c r="H142" s="6" t="s">
        <v>22</v>
      </c>
      <c r="I142" s="8" t="s">
        <v>24</v>
      </c>
      <c r="J142" s="6" t="s">
        <v>18</v>
      </c>
      <c r="K142" s="8">
        <v>20</v>
      </c>
      <c r="L142" s="8">
        <v>5</v>
      </c>
      <c r="M142" s="8">
        <v>25</v>
      </c>
      <c r="N142" s="9">
        <f t="shared" si="6"/>
        <v>2024</v>
      </c>
      <c r="O142" s="9">
        <f t="shared" si="7"/>
        <v>7</v>
      </c>
      <c r="P142" s="11">
        <f t="shared" si="8"/>
        <v>45488</v>
      </c>
    </row>
    <row r="143" spans="1:16" x14ac:dyDescent="0.25">
      <c r="A143" s="5">
        <v>3372</v>
      </c>
      <c r="B143" s="6" t="s">
        <v>165</v>
      </c>
      <c r="C143" s="6" t="s">
        <v>21</v>
      </c>
      <c r="D143" s="7">
        <v>45489</v>
      </c>
      <c r="E143" s="6" t="s">
        <v>18</v>
      </c>
      <c r="F143" s="8">
        <v>5</v>
      </c>
      <c r="G143" s="6" t="s">
        <v>23</v>
      </c>
      <c r="H143" s="6" t="s">
        <v>22</v>
      </c>
      <c r="I143" s="8" t="s">
        <v>24</v>
      </c>
      <c r="J143" s="6" t="s">
        <v>22</v>
      </c>
      <c r="K143" s="8">
        <v>0</v>
      </c>
      <c r="L143" s="8">
        <v>0</v>
      </c>
      <c r="M143" s="8">
        <v>5</v>
      </c>
      <c r="N143" s="9">
        <f t="shared" si="6"/>
        <v>2024</v>
      </c>
      <c r="O143" s="9">
        <f t="shared" si="7"/>
        <v>7</v>
      </c>
      <c r="P143" s="11">
        <f t="shared" si="8"/>
        <v>45489</v>
      </c>
    </row>
    <row r="144" spans="1:16" x14ac:dyDescent="0.25">
      <c r="A144" s="5">
        <v>3373</v>
      </c>
      <c r="B144" s="6" t="s">
        <v>166</v>
      </c>
      <c r="C144" s="6" t="s">
        <v>17</v>
      </c>
      <c r="D144" s="7">
        <v>45490</v>
      </c>
      <c r="E144" s="6" t="s">
        <v>22</v>
      </c>
      <c r="F144" s="8">
        <v>15</v>
      </c>
      <c r="G144" s="6" t="s">
        <v>27</v>
      </c>
      <c r="H144" s="6" t="s">
        <v>18</v>
      </c>
      <c r="I144" s="8">
        <v>30</v>
      </c>
      <c r="J144" s="6" t="s">
        <v>18</v>
      </c>
      <c r="K144" s="8">
        <v>20</v>
      </c>
      <c r="L144" s="8">
        <v>20</v>
      </c>
      <c r="M144" s="8">
        <v>45</v>
      </c>
      <c r="N144" s="9">
        <f t="shared" si="6"/>
        <v>2024</v>
      </c>
      <c r="O144" s="9">
        <f t="shared" si="7"/>
        <v>7</v>
      </c>
      <c r="P144" s="11">
        <f t="shared" si="8"/>
        <v>45490</v>
      </c>
    </row>
    <row r="145" spans="1:16" x14ac:dyDescent="0.25">
      <c r="A145" s="5">
        <v>3374</v>
      </c>
      <c r="B145" s="6" t="s">
        <v>167</v>
      </c>
      <c r="C145" s="6" t="s">
        <v>26</v>
      </c>
      <c r="D145" s="7">
        <v>45491</v>
      </c>
      <c r="E145" s="6" t="s">
        <v>18</v>
      </c>
      <c r="F145" s="8">
        <v>10</v>
      </c>
      <c r="G145" s="6" t="s">
        <v>27</v>
      </c>
      <c r="H145" s="6" t="s">
        <v>22</v>
      </c>
      <c r="I145" s="8" t="s">
        <v>24</v>
      </c>
      <c r="J145" s="6" t="s">
        <v>18</v>
      </c>
      <c r="K145" s="8">
        <v>20</v>
      </c>
      <c r="L145" s="8">
        <v>12</v>
      </c>
      <c r="M145" s="8">
        <v>18</v>
      </c>
      <c r="N145" s="9">
        <f t="shared" si="6"/>
        <v>2024</v>
      </c>
      <c r="O145" s="9">
        <f t="shared" si="7"/>
        <v>7</v>
      </c>
      <c r="P145" s="11">
        <f t="shared" si="8"/>
        <v>45491</v>
      </c>
    </row>
    <row r="146" spans="1:16" x14ac:dyDescent="0.25">
      <c r="A146" s="5">
        <v>3375</v>
      </c>
      <c r="B146" s="6" t="s">
        <v>168</v>
      </c>
      <c r="C146" s="6" t="s">
        <v>21</v>
      </c>
      <c r="D146" s="7">
        <v>45492</v>
      </c>
      <c r="E146" s="6" t="s">
        <v>22</v>
      </c>
      <c r="F146" s="8">
        <v>5</v>
      </c>
      <c r="G146" s="6" t="s">
        <v>19</v>
      </c>
      <c r="H146" s="6" t="s">
        <v>22</v>
      </c>
      <c r="I146" s="8" t="s">
        <v>24</v>
      </c>
      <c r="J146" s="6" t="s">
        <v>22</v>
      </c>
      <c r="K146" s="8">
        <v>0</v>
      </c>
      <c r="L146" s="8">
        <v>2</v>
      </c>
      <c r="M146" s="8">
        <v>3</v>
      </c>
      <c r="N146" s="9">
        <f t="shared" si="6"/>
        <v>2024</v>
      </c>
      <c r="O146" s="9">
        <f t="shared" si="7"/>
        <v>7</v>
      </c>
      <c r="P146" s="11">
        <f t="shared" si="8"/>
        <v>45492</v>
      </c>
    </row>
    <row r="147" spans="1:16" x14ac:dyDescent="0.25">
      <c r="A147" s="5">
        <v>3376</v>
      </c>
      <c r="B147" s="6" t="s">
        <v>169</v>
      </c>
      <c r="C147" s="6" t="s">
        <v>17</v>
      </c>
      <c r="D147" s="7">
        <v>45493</v>
      </c>
      <c r="E147" s="6" t="s">
        <v>18</v>
      </c>
      <c r="F147" s="8">
        <v>15</v>
      </c>
      <c r="G147" s="6" t="s">
        <v>23</v>
      </c>
      <c r="H147" s="6" t="s">
        <v>18</v>
      </c>
      <c r="I147" s="8">
        <v>30</v>
      </c>
      <c r="J147" s="6" t="s">
        <v>18</v>
      </c>
      <c r="K147" s="8">
        <v>20</v>
      </c>
      <c r="L147" s="8">
        <v>5</v>
      </c>
      <c r="M147" s="8">
        <v>60</v>
      </c>
      <c r="N147" s="9">
        <f t="shared" si="6"/>
        <v>2024</v>
      </c>
      <c r="O147" s="9">
        <f t="shared" si="7"/>
        <v>7</v>
      </c>
      <c r="P147" s="11">
        <f t="shared" si="8"/>
        <v>45493</v>
      </c>
    </row>
    <row r="148" spans="1:16" x14ac:dyDescent="0.25">
      <c r="A148" s="5">
        <v>3377</v>
      </c>
      <c r="B148" s="6" t="s">
        <v>170</v>
      </c>
      <c r="C148" s="6" t="s">
        <v>26</v>
      </c>
      <c r="D148" s="7">
        <v>45494</v>
      </c>
      <c r="E148" s="6" t="s">
        <v>22</v>
      </c>
      <c r="F148" s="8">
        <v>10</v>
      </c>
      <c r="G148" s="6" t="s">
        <v>19</v>
      </c>
      <c r="H148" s="6" t="s">
        <v>22</v>
      </c>
      <c r="I148" s="8" t="s">
        <v>24</v>
      </c>
      <c r="J148" s="6" t="s">
        <v>18</v>
      </c>
      <c r="K148" s="8">
        <v>20</v>
      </c>
      <c r="L148" s="8">
        <v>10</v>
      </c>
      <c r="M148" s="8">
        <v>20</v>
      </c>
      <c r="N148" s="9">
        <f t="shared" si="6"/>
        <v>2024</v>
      </c>
      <c r="O148" s="9">
        <f t="shared" si="7"/>
        <v>7</v>
      </c>
      <c r="P148" s="11">
        <f t="shared" si="8"/>
        <v>45494</v>
      </c>
    </row>
    <row r="149" spans="1:16" x14ac:dyDescent="0.25">
      <c r="A149" s="5">
        <v>3378</v>
      </c>
      <c r="B149" s="6" t="s">
        <v>171</v>
      </c>
      <c r="C149" s="6" t="s">
        <v>21</v>
      </c>
      <c r="D149" s="7">
        <v>45495</v>
      </c>
      <c r="E149" s="6" t="s">
        <v>18</v>
      </c>
      <c r="F149" s="8">
        <v>5</v>
      </c>
      <c r="G149" s="6" t="s">
        <v>27</v>
      </c>
      <c r="H149" s="6" t="s">
        <v>22</v>
      </c>
      <c r="I149" s="8" t="s">
        <v>24</v>
      </c>
      <c r="J149" s="6" t="s">
        <v>22</v>
      </c>
      <c r="K149" s="8">
        <v>0</v>
      </c>
      <c r="L149" s="8">
        <v>0</v>
      </c>
      <c r="M149" s="8">
        <v>5</v>
      </c>
      <c r="N149" s="9">
        <f t="shared" si="6"/>
        <v>2024</v>
      </c>
      <c r="O149" s="9">
        <f t="shared" si="7"/>
        <v>7</v>
      </c>
      <c r="P149" s="11">
        <f t="shared" si="8"/>
        <v>45495</v>
      </c>
    </row>
    <row r="150" spans="1:16" x14ac:dyDescent="0.25">
      <c r="A150" s="5">
        <v>3379</v>
      </c>
      <c r="B150" s="6" t="s">
        <v>172</v>
      </c>
      <c r="C150" s="6" t="s">
        <v>17</v>
      </c>
      <c r="D150" s="7">
        <v>45496</v>
      </c>
      <c r="E150" s="6" t="s">
        <v>22</v>
      </c>
      <c r="F150" s="8">
        <v>15</v>
      </c>
      <c r="G150" s="6" t="s">
        <v>19</v>
      </c>
      <c r="H150" s="6" t="s">
        <v>18</v>
      </c>
      <c r="I150" s="8">
        <v>30</v>
      </c>
      <c r="J150" s="6" t="s">
        <v>18</v>
      </c>
      <c r="K150" s="8">
        <v>20</v>
      </c>
      <c r="L150" s="8">
        <v>3</v>
      </c>
      <c r="M150" s="8">
        <v>62</v>
      </c>
      <c r="N150" s="9">
        <f t="shared" si="6"/>
        <v>2024</v>
      </c>
      <c r="O150" s="9">
        <f t="shared" si="7"/>
        <v>7</v>
      </c>
      <c r="P150" s="11">
        <f t="shared" si="8"/>
        <v>45496</v>
      </c>
    </row>
    <row r="151" spans="1:16" x14ac:dyDescent="0.25">
      <c r="A151" s="5">
        <v>3380</v>
      </c>
      <c r="B151" s="6" t="s">
        <v>173</v>
      </c>
      <c r="C151" s="6" t="s">
        <v>26</v>
      </c>
      <c r="D151" s="7">
        <v>45497</v>
      </c>
      <c r="E151" s="6" t="s">
        <v>18</v>
      </c>
      <c r="F151" s="8">
        <v>10</v>
      </c>
      <c r="G151" s="6" t="s">
        <v>23</v>
      </c>
      <c r="H151" s="6" t="s">
        <v>22</v>
      </c>
      <c r="I151" s="8" t="s">
        <v>24</v>
      </c>
      <c r="J151" s="6" t="s">
        <v>18</v>
      </c>
      <c r="K151" s="8">
        <v>20</v>
      </c>
      <c r="L151" s="8">
        <v>15</v>
      </c>
      <c r="M151" s="8">
        <v>15</v>
      </c>
      <c r="N151" s="9">
        <f t="shared" si="6"/>
        <v>2024</v>
      </c>
      <c r="O151" s="9">
        <f t="shared" si="7"/>
        <v>7</v>
      </c>
      <c r="P151" s="11">
        <f t="shared" si="8"/>
        <v>45497</v>
      </c>
    </row>
    <row r="152" spans="1:16" x14ac:dyDescent="0.25">
      <c r="A152" s="5">
        <v>3381</v>
      </c>
      <c r="B152" s="6" t="s">
        <v>174</v>
      </c>
      <c r="C152" s="6" t="s">
        <v>21</v>
      </c>
      <c r="D152" s="7">
        <v>45498</v>
      </c>
      <c r="E152" s="6" t="s">
        <v>22</v>
      </c>
      <c r="F152" s="8">
        <v>5</v>
      </c>
      <c r="G152" s="6" t="s">
        <v>19</v>
      </c>
      <c r="H152" s="6" t="s">
        <v>22</v>
      </c>
      <c r="I152" s="8" t="s">
        <v>24</v>
      </c>
      <c r="J152" s="6" t="s">
        <v>22</v>
      </c>
      <c r="K152" s="8">
        <v>0</v>
      </c>
      <c r="L152" s="8">
        <v>1</v>
      </c>
      <c r="M152" s="8">
        <v>4</v>
      </c>
      <c r="N152" s="9">
        <f t="shared" si="6"/>
        <v>2024</v>
      </c>
      <c r="O152" s="9">
        <f t="shared" si="7"/>
        <v>7</v>
      </c>
      <c r="P152" s="11">
        <f t="shared" si="8"/>
        <v>45498</v>
      </c>
    </row>
    <row r="153" spans="1:16" x14ac:dyDescent="0.25">
      <c r="A153" s="5">
        <v>3382</v>
      </c>
      <c r="B153" s="6" t="s">
        <v>175</v>
      </c>
      <c r="C153" s="6" t="s">
        <v>17</v>
      </c>
      <c r="D153" s="7">
        <v>45499</v>
      </c>
      <c r="E153" s="6" t="s">
        <v>18</v>
      </c>
      <c r="F153" s="8">
        <v>15</v>
      </c>
      <c r="G153" s="6" t="s">
        <v>27</v>
      </c>
      <c r="H153" s="6" t="s">
        <v>18</v>
      </c>
      <c r="I153" s="8">
        <v>30</v>
      </c>
      <c r="J153" s="6" t="s">
        <v>18</v>
      </c>
      <c r="K153" s="8">
        <v>20</v>
      </c>
      <c r="L153" s="8">
        <v>7</v>
      </c>
      <c r="M153" s="8">
        <v>58</v>
      </c>
      <c r="N153" s="9">
        <f t="shared" si="6"/>
        <v>2024</v>
      </c>
      <c r="O153" s="9">
        <f t="shared" si="7"/>
        <v>7</v>
      </c>
      <c r="P153" s="11">
        <f t="shared" si="8"/>
        <v>45499</v>
      </c>
    </row>
    <row r="154" spans="1:16" x14ac:dyDescent="0.25">
      <c r="A154" s="5">
        <v>3383</v>
      </c>
      <c r="B154" s="6" t="s">
        <v>176</v>
      </c>
      <c r="C154" s="6" t="s">
        <v>26</v>
      </c>
      <c r="D154" s="7">
        <v>45500</v>
      </c>
      <c r="E154" s="6" t="s">
        <v>22</v>
      </c>
      <c r="F154" s="8">
        <v>10</v>
      </c>
      <c r="G154" s="6" t="s">
        <v>19</v>
      </c>
      <c r="H154" s="6" t="s">
        <v>22</v>
      </c>
      <c r="I154" s="8" t="s">
        <v>24</v>
      </c>
      <c r="J154" s="6" t="s">
        <v>18</v>
      </c>
      <c r="K154" s="8">
        <v>20</v>
      </c>
      <c r="L154" s="8">
        <v>10</v>
      </c>
      <c r="M154" s="8">
        <v>20</v>
      </c>
      <c r="N154" s="9">
        <f t="shared" si="6"/>
        <v>2024</v>
      </c>
      <c r="O154" s="9">
        <f t="shared" si="7"/>
        <v>7</v>
      </c>
      <c r="P154" s="11">
        <f t="shared" si="8"/>
        <v>45500</v>
      </c>
    </row>
    <row r="155" spans="1:16" x14ac:dyDescent="0.25">
      <c r="A155" s="5">
        <v>3384</v>
      </c>
      <c r="B155" s="6" t="s">
        <v>177</v>
      </c>
      <c r="C155" s="6" t="s">
        <v>21</v>
      </c>
      <c r="D155" s="7">
        <v>45501</v>
      </c>
      <c r="E155" s="6" t="s">
        <v>18</v>
      </c>
      <c r="F155" s="8">
        <v>5</v>
      </c>
      <c r="G155" s="6" t="s">
        <v>23</v>
      </c>
      <c r="H155" s="6" t="s">
        <v>22</v>
      </c>
      <c r="I155" s="8" t="s">
        <v>24</v>
      </c>
      <c r="J155" s="6" t="s">
        <v>22</v>
      </c>
      <c r="K155" s="8">
        <v>0</v>
      </c>
      <c r="L155" s="8">
        <v>0</v>
      </c>
      <c r="M155" s="8">
        <v>5</v>
      </c>
      <c r="N155" s="9">
        <f t="shared" si="6"/>
        <v>2024</v>
      </c>
      <c r="O155" s="9">
        <f t="shared" si="7"/>
        <v>7</v>
      </c>
      <c r="P155" s="11">
        <f t="shared" si="8"/>
        <v>45501</v>
      </c>
    </row>
    <row r="156" spans="1:16" x14ac:dyDescent="0.25">
      <c r="A156" s="5">
        <v>3385</v>
      </c>
      <c r="B156" s="6" t="s">
        <v>178</v>
      </c>
      <c r="C156" s="6" t="s">
        <v>17</v>
      </c>
      <c r="D156" s="7">
        <v>45502</v>
      </c>
      <c r="E156" s="6" t="s">
        <v>22</v>
      </c>
      <c r="F156" s="8">
        <v>15</v>
      </c>
      <c r="G156" s="6" t="s">
        <v>19</v>
      </c>
      <c r="H156" s="6" t="s">
        <v>18</v>
      </c>
      <c r="I156" s="8">
        <v>30</v>
      </c>
      <c r="J156" s="6" t="s">
        <v>18</v>
      </c>
      <c r="K156" s="8">
        <v>20</v>
      </c>
      <c r="L156" s="8">
        <v>20</v>
      </c>
      <c r="M156" s="8">
        <v>45</v>
      </c>
      <c r="N156" s="9">
        <f t="shared" si="6"/>
        <v>2024</v>
      </c>
      <c r="O156" s="9">
        <f t="shared" si="7"/>
        <v>7</v>
      </c>
      <c r="P156" s="11">
        <f t="shared" si="8"/>
        <v>45502</v>
      </c>
    </row>
    <row r="157" spans="1:16" x14ac:dyDescent="0.25">
      <c r="A157" s="5">
        <v>3386</v>
      </c>
      <c r="B157" s="6" t="s">
        <v>179</v>
      </c>
      <c r="C157" s="6" t="s">
        <v>26</v>
      </c>
      <c r="D157" s="7">
        <v>45503</v>
      </c>
      <c r="E157" s="6" t="s">
        <v>18</v>
      </c>
      <c r="F157" s="8">
        <v>10</v>
      </c>
      <c r="G157" s="6" t="s">
        <v>27</v>
      </c>
      <c r="H157" s="6" t="s">
        <v>22</v>
      </c>
      <c r="I157" s="8" t="s">
        <v>24</v>
      </c>
      <c r="J157" s="6" t="s">
        <v>18</v>
      </c>
      <c r="K157" s="8">
        <v>20</v>
      </c>
      <c r="L157" s="8">
        <v>15</v>
      </c>
      <c r="M157" s="8">
        <v>15</v>
      </c>
      <c r="N157" s="9">
        <f t="shared" si="6"/>
        <v>2024</v>
      </c>
      <c r="O157" s="9">
        <f t="shared" si="7"/>
        <v>7</v>
      </c>
      <c r="P157" s="11">
        <f t="shared" si="8"/>
        <v>45503</v>
      </c>
    </row>
    <row r="158" spans="1:16" x14ac:dyDescent="0.25">
      <c r="A158" s="5">
        <v>3387</v>
      </c>
      <c r="B158" s="6" t="s">
        <v>180</v>
      </c>
      <c r="C158" s="6" t="s">
        <v>21</v>
      </c>
      <c r="D158" s="7">
        <v>45504</v>
      </c>
      <c r="E158" s="6" t="s">
        <v>22</v>
      </c>
      <c r="F158" s="8">
        <v>5</v>
      </c>
      <c r="G158" s="6" t="s">
        <v>19</v>
      </c>
      <c r="H158" s="6" t="s">
        <v>22</v>
      </c>
      <c r="I158" s="8" t="s">
        <v>24</v>
      </c>
      <c r="J158" s="6" t="s">
        <v>22</v>
      </c>
      <c r="K158" s="8">
        <v>0</v>
      </c>
      <c r="L158" s="8">
        <v>1</v>
      </c>
      <c r="M158" s="8">
        <v>4</v>
      </c>
      <c r="N158" s="9">
        <f t="shared" si="6"/>
        <v>2024</v>
      </c>
      <c r="O158" s="9">
        <f t="shared" si="7"/>
        <v>7</v>
      </c>
      <c r="P158" s="11">
        <f t="shared" si="8"/>
        <v>45504</v>
      </c>
    </row>
    <row r="159" spans="1:16" x14ac:dyDescent="0.25">
      <c r="A159" s="5">
        <v>3388</v>
      </c>
      <c r="B159" s="6" t="s">
        <v>181</v>
      </c>
      <c r="C159" s="6" t="s">
        <v>17</v>
      </c>
      <c r="D159" s="7">
        <v>45505</v>
      </c>
      <c r="E159" s="6" t="s">
        <v>18</v>
      </c>
      <c r="F159" s="8">
        <v>15</v>
      </c>
      <c r="G159" s="6" t="s">
        <v>23</v>
      </c>
      <c r="H159" s="6" t="s">
        <v>18</v>
      </c>
      <c r="I159" s="8">
        <v>30</v>
      </c>
      <c r="J159" s="6" t="s">
        <v>18</v>
      </c>
      <c r="K159" s="8">
        <v>20</v>
      </c>
      <c r="L159" s="8">
        <v>3</v>
      </c>
      <c r="M159" s="8">
        <v>62</v>
      </c>
      <c r="N159" s="9">
        <f t="shared" si="6"/>
        <v>2024</v>
      </c>
      <c r="O159" s="9">
        <f t="shared" si="7"/>
        <v>8</v>
      </c>
      <c r="P159" s="11">
        <f t="shared" si="8"/>
        <v>45505</v>
      </c>
    </row>
    <row r="160" spans="1:16" x14ac:dyDescent="0.25">
      <c r="A160" s="5">
        <v>3389</v>
      </c>
      <c r="B160" s="6" t="s">
        <v>182</v>
      </c>
      <c r="C160" s="6" t="s">
        <v>26</v>
      </c>
      <c r="D160" s="7">
        <v>45506</v>
      </c>
      <c r="E160" s="6" t="s">
        <v>22</v>
      </c>
      <c r="F160" s="8">
        <v>10</v>
      </c>
      <c r="G160" s="6" t="s">
        <v>19</v>
      </c>
      <c r="H160" s="6" t="s">
        <v>22</v>
      </c>
      <c r="I160" s="8" t="s">
        <v>24</v>
      </c>
      <c r="J160" s="6" t="s">
        <v>18</v>
      </c>
      <c r="K160" s="8">
        <v>20</v>
      </c>
      <c r="L160" s="8">
        <v>10</v>
      </c>
      <c r="M160" s="8">
        <v>20</v>
      </c>
      <c r="N160" s="9">
        <f t="shared" si="6"/>
        <v>2024</v>
      </c>
      <c r="O160" s="9">
        <f t="shared" si="7"/>
        <v>8</v>
      </c>
      <c r="P160" s="11">
        <f t="shared" si="8"/>
        <v>45506</v>
      </c>
    </row>
    <row r="161" spans="1:16" x14ac:dyDescent="0.25">
      <c r="A161" s="5">
        <v>3390</v>
      </c>
      <c r="B161" s="6" t="s">
        <v>183</v>
      </c>
      <c r="C161" s="6" t="s">
        <v>21</v>
      </c>
      <c r="D161" s="7">
        <v>45507</v>
      </c>
      <c r="E161" s="6" t="s">
        <v>18</v>
      </c>
      <c r="F161" s="8">
        <v>5</v>
      </c>
      <c r="G161" s="6" t="s">
        <v>27</v>
      </c>
      <c r="H161" s="6" t="s">
        <v>22</v>
      </c>
      <c r="I161" s="8" t="s">
        <v>24</v>
      </c>
      <c r="J161" s="6" t="s">
        <v>22</v>
      </c>
      <c r="K161" s="8">
        <v>0</v>
      </c>
      <c r="L161" s="8">
        <v>0</v>
      </c>
      <c r="M161" s="8">
        <v>5</v>
      </c>
      <c r="N161" s="9">
        <f t="shared" si="6"/>
        <v>2024</v>
      </c>
      <c r="O161" s="9">
        <f t="shared" si="7"/>
        <v>8</v>
      </c>
      <c r="P161" s="11">
        <f t="shared" si="8"/>
        <v>45507</v>
      </c>
    </row>
    <row r="162" spans="1:16" x14ac:dyDescent="0.25">
      <c r="A162" s="5">
        <v>3391</v>
      </c>
      <c r="B162" s="6" t="s">
        <v>83</v>
      </c>
      <c r="C162" s="6" t="s">
        <v>17</v>
      </c>
      <c r="D162" s="7">
        <v>45508</v>
      </c>
      <c r="E162" s="6" t="s">
        <v>22</v>
      </c>
      <c r="F162" s="8">
        <v>15</v>
      </c>
      <c r="G162" s="6" t="s">
        <v>19</v>
      </c>
      <c r="H162" s="6" t="s">
        <v>18</v>
      </c>
      <c r="I162" s="8">
        <v>30</v>
      </c>
      <c r="J162" s="6" t="s">
        <v>18</v>
      </c>
      <c r="K162" s="8">
        <v>20</v>
      </c>
      <c r="L162" s="8">
        <v>15</v>
      </c>
      <c r="M162" s="8">
        <v>50</v>
      </c>
      <c r="N162" s="9">
        <f t="shared" si="6"/>
        <v>2024</v>
      </c>
      <c r="O162" s="9">
        <f t="shared" si="7"/>
        <v>8</v>
      </c>
      <c r="P162" s="11">
        <f t="shared" si="8"/>
        <v>45508</v>
      </c>
    </row>
    <row r="163" spans="1:16" x14ac:dyDescent="0.25">
      <c r="A163" s="5">
        <v>3392</v>
      </c>
      <c r="B163" s="6" t="s">
        <v>184</v>
      </c>
      <c r="C163" s="6" t="s">
        <v>26</v>
      </c>
      <c r="D163" s="7">
        <v>45509</v>
      </c>
      <c r="E163" s="6" t="s">
        <v>18</v>
      </c>
      <c r="F163" s="8">
        <v>10</v>
      </c>
      <c r="G163" s="6" t="s">
        <v>23</v>
      </c>
      <c r="H163" s="6" t="s">
        <v>22</v>
      </c>
      <c r="I163" s="8" t="s">
        <v>24</v>
      </c>
      <c r="J163" s="6" t="s">
        <v>18</v>
      </c>
      <c r="K163" s="8">
        <v>20</v>
      </c>
      <c r="L163" s="8">
        <v>15</v>
      </c>
      <c r="M163" s="8">
        <v>15</v>
      </c>
      <c r="N163" s="9">
        <f t="shared" si="6"/>
        <v>2024</v>
      </c>
      <c r="O163" s="9">
        <f t="shared" si="7"/>
        <v>8</v>
      </c>
      <c r="P163" s="11">
        <f t="shared" si="8"/>
        <v>45509</v>
      </c>
    </row>
    <row r="164" spans="1:16" x14ac:dyDescent="0.25">
      <c r="A164" s="5">
        <v>3393</v>
      </c>
      <c r="B164" s="6" t="s">
        <v>185</v>
      </c>
      <c r="C164" s="6" t="s">
        <v>21</v>
      </c>
      <c r="D164" s="7">
        <v>45510</v>
      </c>
      <c r="E164" s="6" t="s">
        <v>22</v>
      </c>
      <c r="F164" s="8">
        <v>5</v>
      </c>
      <c r="G164" s="6" t="s">
        <v>19</v>
      </c>
      <c r="H164" s="6" t="s">
        <v>22</v>
      </c>
      <c r="I164" s="8" t="s">
        <v>24</v>
      </c>
      <c r="J164" s="6" t="s">
        <v>22</v>
      </c>
      <c r="K164" s="8">
        <v>0</v>
      </c>
      <c r="L164" s="8">
        <v>1</v>
      </c>
      <c r="M164" s="8">
        <v>4</v>
      </c>
      <c r="N164" s="9">
        <f t="shared" si="6"/>
        <v>2024</v>
      </c>
      <c r="O164" s="9">
        <f t="shared" si="7"/>
        <v>8</v>
      </c>
      <c r="P164" s="11">
        <f t="shared" si="8"/>
        <v>45510</v>
      </c>
    </row>
    <row r="165" spans="1:16" x14ac:dyDescent="0.25">
      <c r="A165" s="5">
        <v>3394</v>
      </c>
      <c r="B165" s="6" t="s">
        <v>186</v>
      </c>
      <c r="C165" s="6" t="s">
        <v>17</v>
      </c>
      <c r="D165" s="7">
        <v>45511</v>
      </c>
      <c r="E165" s="6" t="s">
        <v>18</v>
      </c>
      <c r="F165" s="8">
        <v>15</v>
      </c>
      <c r="G165" s="6" t="s">
        <v>27</v>
      </c>
      <c r="H165" s="6" t="s">
        <v>18</v>
      </c>
      <c r="I165" s="8">
        <v>30</v>
      </c>
      <c r="J165" s="6" t="s">
        <v>18</v>
      </c>
      <c r="K165" s="8">
        <v>20</v>
      </c>
      <c r="L165" s="8">
        <v>7</v>
      </c>
      <c r="M165" s="8">
        <v>58</v>
      </c>
      <c r="N165" s="9">
        <f t="shared" si="6"/>
        <v>2024</v>
      </c>
      <c r="O165" s="9">
        <f t="shared" si="7"/>
        <v>8</v>
      </c>
      <c r="P165" s="11">
        <f t="shared" si="8"/>
        <v>45511</v>
      </c>
    </row>
    <row r="166" spans="1:16" x14ac:dyDescent="0.25">
      <c r="A166" s="5">
        <v>3395</v>
      </c>
      <c r="B166" s="6" t="s">
        <v>187</v>
      </c>
      <c r="C166" s="6" t="s">
        <v>26</v>
      </c>
      <c r="D166" s="7">
        <v>45512</v>
      </c>
      <c r="E166" s="6" t="s">
        <v>22</v>
      </c>
      <c r="F166" s="8">
        <v>10</v>
      </c>
      <c r="G166" s="6" t="s">
        <v>19</v>
      </c>
      <c r="H166" s="6" t="s">
        <v>22</v>
      </c>
      <c r="I166" s="8" t="s">
        <v>24</v>
      </c>
      <c r="J166" s="6" t="s">
        <v>18</v>
      </c>
      <c r="K166" s="8">
        <v>20</v>
      </c>
      <c r="L166" s="8">
        <v>10</v>
      </c>
      <c r="M166" s="8">
        <v>20</v>
      </c>
      <c r="N166" s="9">
        <f t="shared" si="6"/>
        <v>2024</v>
      </c>
      <c r="O166" s="9">
        <f t="shared" si="7"/>
        <v>8</v>
      </c>
      <c r="P166" s="11">
        <f t="shared" si="8"/>
        <v>45512</v>
      </c>
    </row>
    <row r="167" spans="1:16" x14ac:dyDescent="0.25">
      <c r="A167" s="5">
        <v>3396</v>
      </c>
      <c r="B167" s="6" t="s">
        <v>188</v>
      </c>
      <c r="C167" s="6" t="s">
        <v>21</v>
      </c>
      <c r="D167" s="7">
        <v>45513</v>
      </c>
      <c r="E167" s="6" t="s">
        <v>18</v>
      </c>
      <c r="F167" s="8">
        <v>5</v>
      </c>
      <c r="G167" s="6" t="s">
        <v>23</v>
      </c>
      <c r="H167" s="6" t="s">
        <v>22</v>
      </c>
      <c r="I167" s="8" t="s">
        <v>24</v>
      </c>
      <c r="J167" s="6" t="s">
        <v>22</v>
      </c>
      <c r="K167" s="8">
        <v>0</v>
      </c>
      <c r="L167" s="8">
        <v>0</v>
      </c>
      <c r="M167" s="8">
        <v>5</v>
      </c>
      <c r="N167" s="9">
        <f t="shared" si="6"/>
        <v>2024</v>
      </c>
      <c r="O167" s="9">
        <f t="shared" si="7"/>
        <v>8</v>
      </c>
      <c r="P167" s="11">
        <f t="shared" si="8"/>
        <v>45513</v>
      </c>
    </row>
    <row r="168" spans="1:16" x14ac:dyDescent="0.25">
      <c r="A168" s="5">
        <v>3397</v>
      </c>
      <c r="B168" s="6" t="s">
        <v>115</v>
      </c>
      <c r="C168" s="6" t="s">
        <v>17</v>
      </c>
      <c r="D168" s="7">
        <v>45514</v>
      </c>
      <c r="E168" s="6" t="s">
        <v>22</v>
      </c>
      <c r="F168" s="8">
        <v>15</v>
      </c>
      <c r="G168" s="6" t="s">
        <v>19</v>
      </c>
      <c r="H168" s="6" t="s">
        <v>18</v>
      </c>
      <c r="I168" s="8">
        <v>30</v>
      </c>
      <c r="J168" s="6" t="s">
        <v>18</v>
      </c>
      <c r="K168" s="8">
        <v>20</v>
      </c>
      <c r="L168" s="8">
        <v>20</v>
      </c>
      <c r="M168" s="8">
        <v>45</v>
      </c>
      <c r="N168" s="9">
        <f t="shared" si="6"/>
        <v>2024</v>
      </c>
      <c r="O168" s="9">
        <f t="shared" si="7"/>
        <v>8</v>
      </c>
      <c r="P168" s="11">
        <f t="shared" si="8"/>
        <v>45514</v>
      </c>
    </row>
    <row r="169" spans="1:16" x14ac:dyDescent="0.25">
      <c r="A169" s="5">
        <v>3398</v>
      </c>
      <c r="B169" s="6" t="s">
        <v>189</v>
      </c>
      <c r="C169" s="6" t="s">
        <v>26</v>
      </c>
      <c r="D169" s="7">
        <v>45515</v>
      </c>
      <c r="E169" s="6" t="s">
        <v>18</v>
      </c>
      <c r="F169" s="8">
        <v>10</v>
      </c>
      <c r="G169" s="6" t="s">
        <v>27</v>
      </c>
      <c r="H169" s="6" t="s">
        <v>22</v>
      </c>
      <c r="I169" s="8" t="s">
        <v>24</v>
      </c>
      <c r="J169" s="6" t="s">
        <v>18</v>
      </c>
      <c r="K169" s="8">
        <v>20</v>
      </c>
      <c r="L169" s="8">
        <v>15</v>
      </c>
      <c r="M169" s="8">
        <v>15</v>
      </c>
      <c r="N169" s="9">
        <f t="shared" si="6"/>
        <v>2024</v>
      </c>
      <c r="O169" s="9">
        <f t="shared" si="7"/>
        <v>8</v>
      </c>
      <c r="P169" s="11">
        <f t="shared" si="8"/>
        <v>45515</v>
      </c>
    </row>
    <row r="170" spans="1:16" x14ac:dyDescent="0.25">
      <c r="A170" s="5">
        <v>3399</v>
      </c>
      <c r="B170" s="6" t="s">
        <v>190</v>
      </c>
      <c r="C170" s="6" t="s">
        <v>21</v>
      </c>
      <c r="D170" s="7">
        <v>45516</v>
      </c>
      <c r="E170" s="6" t="s">
        <v>22</v>
      </c>
      <c r="F170" s="8">
        <v>5</v>
      </c>
      <c r="G170" s="6" t="s">
        <v>19</v>
      </c>
      <c r="H170" s="6" t="s">
        <v>22</v>
      </c>
      <c r="I170" s="8" t="s">
        <v>24</v>
      </c>
      <c r="J170" s="6" t="s">
        <v>22</v>
      </c>
      <c r="K170" s="8">
        <v>0</v>
      </c>
      <c r="L170" s="8">
        <v>1</v>
      </c>
      <c r="M170" s="8">
        <v>4</v>
      </c>
      <c r="N170" s="9">
        <f t="shared" si="6"/>
        <v>2024</v>
      </c>
      <c r="O170" s="9">
        <f t="shared" si="7"/>
        <v>8</v>
      </c>
      <c r="P170" s="11">
        <f t="shared" si="8"/>
        <v>45516</v>
      </c>
    </row>
    <row r="171" spans="1:16" x14ac:dyDescent="0.25">
      <c r="A171" s="5">
        <v>3400</v>
      </c>
      <c r="B171" s="6" t="s">
        <v>191</v>
      </c>
      <c r="C171" s="6" t="s">
        <v>17</v>
      </c>
      <c r="D171" s="7">
        <v>45517</v>
      </c>
      <c r="E171" s="6" t="s">
        <v>18</v>
      </c>
      <c r="F171" s="8">
        <v>15</v>
      </c>
      <c r="G171" s="6" t="s">
        <v>23</v>
      </c>
      <c r="H171" s="6" t="s">
        <v>18</v>
      </c>
      <c r="I171" s="8">
        <v>30</v>
      </c>
      <c r="J171" s="6" t="s">
        <v>18</v>
      </c>
      <c r="K171" s="8">
        <v>20</v>
      </c>
      <c r="L171" s="8">
        <v>5</v>
      </c>
      <c r="M171" s="8">
        <v>60</v>
      </c>
      <c r="N171" s="9">
        <f t="shared" si="6"/>
        <v>2024</v>
      </c>
      <c r="O171" s="9">
        <f t="shared" si="7"/>
        <v>8</v>
      </c>
      <c r="P171" s="11">
        <f t="shared" si="8"/>
        <v>45517</v>
      </c>
    </row>
    <row r="172" spans="1:16" x14ac:dyDescent="0.25">
      <c r="A172" s="5">
        <v>3401</v>
      </c>
      <c r="B172" s="6" t="s">
        <v>192</v>
      </c>
      <c r="C172" s="6" t="s">
        <v>26</v>
      </c>
      <c r="D172" s="7">
        <v>45518</v>
      </c>
      <c r="E172" s="6" t="s">
        <v>22</v>
      </c>
      <c r="F172" s="8">
        <v>10</v>
      </c>
      <c r="G172" s="6" t="s">
        <v>19</v>
      </c>
      <c r="H172" s="6" t="s">
        <v>22</v>
      </c>
      <c r="I172" s="8" t="s">
        <v>24</v>
      </c>
      <c r="J172" s="6" t="s">
        <v>18</v>
      </c>
      <c r="K172" s="8">
        <v>20</v>
      </c>
      <c r="L172" s="8">
        <v>10</v>
      </c>
      <c r="M172" s="8">
        <v>20</v>
      </c>
      <c r="N172" s="9">
        <f t="shared" si="6"/>
        <v>2024</v>
      </c>
      <c r="O172" s="9">
        <f t="shared" si="7"/>
        <v>8</v>
      </c>
      <c r="P172" s="11">
        <f t="shared" si="8"/>
        <v>45518</v>
      </c>
    </row>
    <row r="173" spans="1:16" x14ac:dyDescent="0.25">
      <c r="A173" s="5">
        <v>3402</v>
      </c>
      <c r="B173" s="6" t="s">
        <v>193</v>
      </c>
      <c r="C173" s="6" t="s">
        <v>21</v>
      </c>
      <c r="D173" s="7">
        <v>45519</v>
      </c>
      <c r="E173" s="6" t="s">
        <v>18</v>
      </c>
      <c r="F173" s="8">
        <v>5</v>
      </c>
      <c r="G173" s="6" t="s">
        <v>27</v>
      </c>
      <c r="H173" s="6" t="s">
        <v>22</v>
      </c>
      <c r="I173" s="8" t="s">
        <v>24</v>
      </c>
      <c r="J173" s="6" t="s">
        <v>22</v>
      </c>
      <c r="K173" s="8">
        <v>0</v>
      </c>
      <c r="L173" s="8">
        <v>0</v>
      </c>
      <c r="M173" s="8">
        <v>5</v>
      </c>
      <c r="N173" s="9">
        <f t="shared" si="6"/>
        <v>2024</v>
      </c>
      <c r="O173" s="9">
        <f t="shared" si="7"/>
        <v>8</v>
      </c>
      <c r="P173" s="11">
        <f t="shared" si="8"/>
        <v>45519</v>
      </c>
    </row>
    <row r="174" spans="1:16" x14ac:dyDescent="0.25">
      <c r="A174" s="5">
        <v>3403</v>
      </c>
      <c r="B174" s="6" t="s">
        <v>194</v>
      </c>
      <c r="C174" s="6" t="s">
        <v>17</v>
      </c>
      <c r="D174" s="7">
        <v>45520</v>
      </c>
      <c r="E174" s="6" t="s">
        <v>22</v>
      </c>
      <c r="F174" s="8">
        <v>15</v>
      </c>
      <c r="G174" s="6" t="s">
        <v>19</v>
      </c>
      <c r="H174" s="6" t="s">
        <v>18</v>
      </c>
      <c r="I174" s="8">
        <v>30</v>
      </c>
      <c r="J174" s="6" t="s">
        <v>18</v>
      </c>
      <c r="K174" s="8">
        <v>20</v>
      </c>
      <c r="L174" s="8">
        <v>3</v>
      </c>
      <c r="M174" s="8">
        <v>62</v>
      </c>
      <c r="N174" s="9">
        <f t="shared" si="6"/>
        <v>2024</v>
      </c>
      <c r="O174" s="9">
        <f t="shared" si="7"/>
        <v>8</v>
      </c>
      <c r="P174" s="11">
        <f t="shared" si="8"/>
        <v>45520</v>
      </c>
    </row>
    <row r="175" spans="1:16" x14ac:dyDescent="0.25">
      <c r="A175" s="5">
        <v>3404</v>
      </c>
      <c r="B175" s="6" t="s">
        <v>195</v>
      </c>
      <c r="C175" s="6" t="s">
        <v>26</v>
      </c>
      <c r="D175" s="7">
        <v>45521</v>
      </c>
      <c r="E175" s="6" t="s">
        <v>18</v>
      </c>
      <c r="F175" s="8">
        <v>10</v>
      </c>
      <c r="G175" s="6" t="s">
        <v>23</v>
      </c>
      <c r="H175" s="6" t="s">
        <v>22</v>
      </c>
      <c r="I175" s="8" t="s">
        <v>24</v>
      </c>
      <c r="J175" s="6" t="s">
        <v>18</v>
      </c>
      <c r="K175" s="8">
        <v>20</v>
      </c>
      <c r="L175" s="8">
        <v>15</v>
      </c>
      <c r="M175" s="8">
        <v>15</v>
      </c>
      <c r="N175" s="9">
        <f t="shared" si="6"/>
        <v>2024</v>
      </c>
      <c r="O175" s="9">
        <f t="shared" si="7"/>
        <v>8</v>
      </c>
      <c r="P175" s="11">
        <f t="shared" si="8"/>
        <v>45521</v>
      </c>
    </row>
    <row r="176" spans="1:16" x14ac:dyDescent="0.25">
      <c r="A176" s="5">
        <v>3405</v>
      </c>
      <c r="B176" s="6" t="s">
        <v>196</v>
      </c>
      <c r="C176" s="6" t="s">
        <v>21</v>
      </c>
      <c r="D176" s="7">
        <v>45522</v>
      </c>
      <c r="E176" s="6" t="s">
        <v>22</v>
      </c>
      <c r="F176" s="8">
        <v>5</v>
      </c>
      <c r="G176" s="6" t="s">
        <v>19</v>
      </c>
      <c r="H176" s="6" t="s">
        <v>22</v>
      </c>
      <c r="I176" s="8" t="s">
        <v>24</v>
      </c>
      <c r="J176" s="6" t="s">
        <v>22</v>
      </c>
      <c r="K176" s="8">
        <v>0</v>
      </c>
      <c r="L176" s="8">
        <v>1</v>
      </c>
      <c r="M176" s="8">
        <v>4</v>
      </c>
      <c r="N176" s="9">
        <f t="shared" si="6"/>
        <v>2024</v>
      </c>
      <c r="O176" s="9">
        <f t="shared" si="7"/>
        <v>8</v>
      </c>
      <c r="P176" s="11">
        <f t="shared" si="8"/>
        <v>45522</v>
      </c>
    </row>
    <row r="177" spans="1:16" x14ac:dyDescent="0.25">
      <c r="A177" s="5">
        <v>3406</v>
      </c>
      <c r="B177" s="6" t="s">
        <v>197</v>
      </c>
      <c r="C177" s="6" t="s">
        <v>21</v>
      </c>
      <c r="D177" s="7">
        <v>45523</v>
      </c>
      <c r="E177" s="6" t="s">
        <v>18</v>
      </c>
      <c r="F177" s="8">
        <v>5</v>
      </c>
      <c r="G177" s="6" t="s">
        <v>19</v>
      </c>
      <c r="H177" s="6" t="s">
        <v>22</v>
      </c>
      <c r="I177" s="8" t="s">
        <v>24</v>
      </c>
      <c r="J177" s="6" t="s">
        <v>22</v>
      </c>
      <c r="K177" s="8">
        <v>0</v>
      </c>
      <c r="L177" s="8">
        <v>0</v>
      </c>
      <c r="M177" s="8">
        <v>5</v>
      </c>
      <c r="N177" s="9">
        <f t="shared" si="6"/>
        <v>2024</v>
      </c>
      <c r="O177" s="9">
        <f t="shared" si="7"/>
        <v>8</v>
      </c>
      <c r="P177" s="11">
        <f t="shared" si="8"/>
        <v>45523</v>
      </c>
    </row>
    <row r="178" spans="1:16" x14ac:dyDescent="0.25">
      <c r="A178" s="5">
        <v>3407</v>
      </c>
      <c r="B178" s="6" t="s">
        <v>198</v>
      </c>
      <c r="C178" s="6" t="s">
        <v>17</v>
      </c>
      <c r="D178" s="7">
        <v>45524</v>
      </c>
      <c r="E178" s="6" t="s">
        <v>22</v>
      </c>
      <c r="F178" s="8">
        <v>15</v>
      </c>
      <c r="G178" s="6" t="s">
        <v>27</v>
      </c>
      <c r="H178" s="6" t="s">
        <v>18</v>
      </c>
      <c r="I178" s="8">
        <v>30</v>
      </c>
      <c r="J178" s="6" t="s">
        <v>18</v>
      </c>
      <c r="K178" s="8">
        <v>20</v>
      </c>
      <c r="L178" s="8">
        <v>7</v>
      </c>
      <c r="M178" s="8">
        <v>58</v>
      </c>
      <c r="N178" s="9">
        <f t="shared" si="6"/>
        <v>2024</v>
      </c>
      <c r="O178" s="9">
        <f t="shared" si="7"/>
        <v>8</v>
      </c>
      <c r="P178" s="11">
        <f t="shared" si="8"/>
        <v>45524</v>
      </c>
    </row>
    <row r="179" spans="1:16" x14ac:dyDescent="0.25">
      <c r="A179" s="5">
        <v>3408</v>
      </c>
      <c r="B179" s="6" t="s">
        <v>199</v>
      </c>
      <c r="C179" s="6" t="s">
        <v>26</v>
      </c>
      <c r="D179" s="7">
        <v>45525</v>
      </c>
      <c r="E179" s="6" t="s">
        <v>18</v>
      </c>
      <c r="F179" s="8">
        <v>10</v>
      </c>
      <c r="G179" s="6" t="s">
        <v>23</v>
      </c>
      <c r="H179" s="6" t="s">
        <v>22</v>
      </c>
      <c r="I179" s="8" t="s">
        <v>24</v>
      </c>
      <c r="J179" s="6" t="s">
        <v>18</v>
      </c>
      <c r="K179" s="8">
        <v>20</v>
      </c>
      <c r="L179" s="8">
        <v>10</v>
      </c>
      <c r="M179" s="8">
        <v>20</v>
      </c>
      <c r="N179" s="9">
        <f t="shared" si="6"/>
        <v>2024</v>
      </c>
      <c r="O179" s="9">
        <f t="shared" si="7"/>
        <v>8</v>
      </c>
      <c r="P179" s="11">
        <f t="shared" si="8"/>
        <v>45525</v>
      </c>
    </row>
    <row r="180" spans="1:16" x14ac:dyDescent="0.25">
      <c r="A180" s="5">
        <v>3409</v>
      </c>
      <c r="B180" s="6" t="s">
        <v>200</v>
      </c>
      <c r="C180" s="6" t="s">
        <v>21</v>
      </c>
      <c r="D180" s="7">
        <v>45526</v>
      </c>
      <c r="E180" s="6" t="s">
        <v>22</v>
      </c>
      <c r="F180" s="8">
        <v>5</v>
      </c>
      <c r="G180" s="6" t="s">
        <v>27</v>
      </c>
      <c r="H180" s="6" t="s">
        <v>22</v>
      </c>
      <c r="I180" s="8" t="s">
        <v>24</v>
      </c>
      <c r="J180" s="6" t="s">
        <v>22</v>
      </c>
      <c r="K180" s="8">
        <v>0</v>
      </c>
      <c r="L180" s="8">
        <v>1</v>
      </c>
      <c r="M180" s="8">
        <v>4</v>
      </c>
      <c r="N180" s="9">
        <f t="shared" si="6"/>
        <v>2024</v>
      </c>
      <c r="O180" s="9">
        <f t="shared" si="7"/>
        <v>8</v>
      </c>
      <c r="P180" s="11">
        <f t="shared" si="8"/>
        <v>45526</v>
      </c>
    </row>
    <row r="181" spans="1:16" x14ac:dyDescent="0.25">
      <c r="A181" s="5">
        <v>3410</v>
      </c>
      <c r="B181" s="6" t="s">
        <v>201</v>
      </c>
      <c r="C181" s="6" t="s">
        <v>17</v>
      </c>
      <c r="D181" s="7">
        <v>45527</v>
      </c>
      <c r="E181" s="6" t="s">
        <v>18</v>
      </c>
      <c r="F181" s="8">
        <v>15</v>
      </c>
      <c r="G181" s="6" t="s">
        <v>19</v>
      </c>
      <c r="H181" s="6" t="s">
        <v>18</v>
      </c>
      <c r="I181" s="8">
        <v>30</v>
      </c>
      <c r="J181" s="6" t="s">
        <v>18</v>
      </c>
      <c r="K181" s="8">
        <v>20</v>
      </c>
      <c r="L181" s="8">
        <v>15</v>
      </c>
      <c r="M181" s="8">
        <v>50</v>
      </c>
      <c r="N181" s="9">
        <f t="shared" si="6"/>
        <v>2024</v>
      </c>
      <c r="O181" s="9">
        <f t="shared" si="7"/>
        <v>8</v>
      </c>
      <c r="P181" s="11">
        <f t="shared" si="8"/>
        <v>45527</v>
      </c>
    </row>
    <row r="182" spans="1:16" x14ac:dyDescent="0.25">
      <c r="A182" s="5">
        <v>3411</v>
      </c>
      <c r="B182" s="6" t="s">
        <v>202</v>
      </c>
      <c r="C182" s="6" t="s">
        <v>26</v>
      </c>
      <c r="D182" s="7">
        <v>45528</v>
      </c>
      <c r="E182" s="6" t="s">
        <v>22</v>
      </c>
      <c r="F182" s="8">
        <v>10</v>
      </c>
      <c r="G182" s="6" t="s">
        <v>19</v>
      </c>
      <c r="H182" s="6" t="s">
        <v>22</v>
      </c>
      <c r="I182" s="8" t="s">
        <v>24</v>
      </c>
      <c r="J182" s="6" t="s">
        <v>18</v>
      </c>
      <c r="K182" s="8">
        <v>20</v>
      </c>
      <c r="L182" s="8">
        <v>5</v>
      </c>
      <c r="M182" s="8">
        <v>25</v>
      </c>
      <c r="N182" s="9">
        <f t="shared" si="6"/>
        <v>2024</v>
      </c>
      <c r="O182" s="9">
        <f t="shared" si="7"/>
        <v>8</v>
      </c>
      <c r="P182" s="11">
        <f t="shared" si="8"/>
        <v>45528</v>
      </c>
    </row>
    <row r="183" spans="1:16" x14ac:dyDescent="0.25">
      <c r="A183" s="5">
        <v>3412</v>
      </c>
      <c r="B183" s="6" t="s">
        <v>203</v>
      </c>
      <c r="C183" s="6" t="s">
        <v>21</v>
      </c>
      <c r="D183" s="7">
        <v>45529</v>
      </c>
      <c r="E183" s="6" t="s">
        <v>18</v>
      </c>
      <c r="F183" s="8">
        <v>5</v>
      </c>
      <c r="G183" s="6" t="s">
        <v>23</v>
      </c>
      <c r="H183" s="6" t="s">
        <v>22</v>
      </c>
      <c r="I183" s="8" t="s">
        <v>24</v>
      </c>
      <c r="J183" s="6" t="s">
        <v>22</v>
      </c>
      <c r="K183" s="8">
        <v>0</v>
      </c>
      <c r="L183" s="8">
        <v>0</v>
      </c>
      <c r="M183" s="8">
        <v>5</v>
      </c>
      <c r="N183" s="9">
        <f t="shared" si="6"/>
        <v>2024</v>
      </c>
      <c r="O183" s="9">
        <f t="shared" si="7"/>
        <v>8</v>
      </c>
      <c r="P183" s="11">
        <f t="shared" si="8"/>
        <v>45529</v>
      </c>
    </row>
    <row r="184" spans="1:16" x14ac:dyDescent="0.25">
      <c r="A184" s="5">
        <v>3413</v>
      </c>
      <c r="B184" s="6" t="s">
        <v>204</v>
      </c>
      <c r="C184" s="6" t="s">
        <v>17</v>
      </c>
      <c r="D184" s="7">
        <v>45530</v>
      </c>
      <c r="E184" s="6" t="s">
        <v>22</v>
      </c>
      <c r="F184" s="8">
        <v>15</v>
      </c>
      <c r="G184" s="6" t="s">
        <v>27</v>
      </c>
      <c r="H184" s="6" t="s">
        <v>18</v>
      </c>
      <c r="I184" s="8">
        <v>30</v>
      </c>
      <c r="J184" s="6" t="s">
        <v>18</v>
      </c>
      <c r="K184" s="8">
        <v>20</v>
      </c>
      <c r="L184" s="8">
        <v>20</v>
      </c>
      <c r="M184" s="8">
        <v>45</v>
      </c>
      <c r="N184" s="9">
        <f t="shared" si="6"/>
        <v>2024</v>
      </c>
      <c r="O184" s="9">
        <f t="shared" si="7"/>
        <v>8</v>
      </c>
      <c r="P184" s="11">
        <f t="shared" si="8"/>
        <v>45530</v>
      </c>
    </row>
    <row r="185" spans="1:16" x14ac:dyDescent="0.25">
      <c r="A185" s="5">
        <v>3414</v>
      </c>
      <c r="B185" s="6" t="s">
        <v>205</v>
      </c>
      <c r="C185" s="6" t="s">
        <v>26</v>
      </c>
      <c r="D185" s="7">
        <v>45531</v>
      </c>
      <c r="E185" s="6" t="s">
        <v>18</v>
      </c>
      <c r="F185" s="8">
        <v>10</v>
      </c>
      <c r="G185" s="6" t="s">
        <v>27</v>
      </c>
      <c r="H185" s="6" t="s">
        <v>22</v>
      </c>
      <c r="I185" s="8" t="s">
        <v>24</v>
      </c>
      <c r="J185" s="6" t="s">
        <v>18</v>
      </c>
      <c r="K185" s="8">
        <v>20</v>
      </c>
      <c r="L185" s="8">
        <v>12</v>
      </c>
      <c r="M185" s="8">
        <v>18</v>
      </c>
      <c r="N185" s="9">
        <f t="shared" si="6"/>
        <v>2024</v>
      </c>
      <c r="O185" s="9">
        <f t="shared" si="7"/>
        <v>8</v>
      </c>
      <c r="P185" s="11">
        <f t="shared" si="8"/>
        <v>45531</v>
      </c>
    </row>
    <row r="186" spans="1:16" x14ac:dyDescent="0.25">
      <c r="A186" s="5">
        <v>3415</v>
      </c>
      <c r="B186" s="6" t="s">
        <v>206</v>
      </c>
      <c r="C186" s="6" t="s">
        <v>21</v>
      </c>
      <c r="D186" s="7">
        <v>45532</v>
      </c>
      <c r="E186" s="6" t="s">
        <v>22</v>
      </c>
      <c r="F186" s="8">
        <v>5</v>
      </c>
      <c r="G186" s="6" t="s">
        <v>19</v>
      </c>
      <c r="H186" s="6" t="s">
        <v>22</v>
      </c>
      <c r="I186" s="8" t="s">
        <v>24</v>
      </c>
      <c r="J186" s="6" t="s">
        <v>22</v>
      </c>
      <c r="K186" s="8">
        <v>0</v>
      </c>
      <c r="L186" s="8">
        <v>2</v>
      </c>
      <c r="M186" s="8">
        <v>3</v>
      </c>
      <c r="N186" s="9">
        <f t="shared" si="6"/>
        <v>2024</v>
      </c>
      <c r="O186" s="9">
        <f t="shared" si="7"/>
        <v>8</v>
      </c>
      <c r="P186" s="11">
        <f t="shared" si="8"/>
        <v>45532</v>
      </c>
    </row>
    <row r="187" spans="1:16" x14ac:dyDescent="0.25">
      <c r="A187" s="5">
        <v>3416</v>
      </c>
      <c r="B187" s="6" t="s">
        <v>207</v>
      </c>
      <c r="C187" s="6" t="s">
        <v>17</v>
      </c>
      <c r="D187" s="7">
        <v>45533</v>
      </c>
      <c r="E187" s="6" t="s">
        <v>18</v>
      </c>
      <c r="F187" s="8">
        <v>15</v>
      </c>
      <c r="G187" s="6" t="s">
        <v>23</v>
      </c>
      <c r="H187" s="6" t="s">
        <v>18</v>
      </c>
      <c r="I187" s="8">
        <v>30</v>
      </c>
      <c r="J187" s="6" t="s">
        <v>18</v>
      </c>
      <c r="K187" s="8">
        <v>20</v>
      </c>
      <c r="L187" s="8">
        <v>5</v>
      </c>
      <c r="M187" s="8">
        <v>60</v>
      </c>
      <c r="N187" s="9">
        <f t="shared" si="6"/>
        <v>2024</v>
      </c>
      <c r="O187" s="9">
        <f t="shared" si="7"/>
        <v>8</v>
      </c>
      <c r="P187" s="11">
        <f t="shared" si="8"/>
        <v>45533</v>
      </c>
    </row>
    <row r="188" spans="1:16" x14ac:dyDescent="0.25">
      <c r="A188" s="5">
        <v>3417</v>
      </c>
      <c r="B188" s="6" t="s">
        <v>208</v>
      </c>
      <c r="C188" s="6" t="s">
        <v>26</v>
      </c>
      <c r="D188" s="7">
        <v>45534</v>
      </c>
      <c r="E188" s="6" t="s">
        <v>22</v>
      </c>
      <c r="F188" s="8">
        <v>10</v>
      </c>
      <c r="G188" s="6" t="s">
        <v>19</v>
      </c>
      <c r="H188" s="6" t="s">
        <v>22</v>
      </c>
      <c r="I188" s="8" t="s">
        <v>24</v>
      </c>
      <c r="J188" s="6" t="s">
        <v>18</v>
      </c>
      <c r="K188" s="8">
        <v>20</v>
      </c>
      <c r="L188" s="8">
        <v>10</v>
      </c>
      <c r="M188" s="8">
        <v>20</v>
      </c>
      <c r="N188" s="9">
        <f t="shared" si="6"/>
        <v>2024</v>
      </c>
      <c r="O188" s="9">
        <f t="shared" si="7"/>
        <v>8</v>
      </c>
      <c r="P188" s="11">
        <f t="shared" si="8"/>
        <v>45534</v>
      </c>
    </row>
    <row r="189" spans="1:16" x14ac:dyDescent="0.25">
      <c r="A189" s="5">
        <v>3418</v>
      </c>
      <c r="B189" s="6" t="s">
        <v>209</v>
      </c>
      <c r="C189" s="6" t="s">
        <v>21</v>
      </c>
      <c r="D189" s="7">
        <v>45535</v>
      </c>
      <c r="E189" s="6" t="s">
        <v>18</v>
      </c>
      <c r="F189" s="8">
        <v>5</v>
      </c>
      <c r="G189" s="6" t="s">
        <v>27</v>
      </c>
      <c r="H189" s="6" t="s">
        <v>22</v>
      </c>
      <c r="I189" s="8" t="s">
        <v>24</v>
      </c>
      <c r="J189" s="6" t="s">
        <v>22</v>
      </c>
      <c r="K189" s="8">
        <v>0</v>
      </c>
      <c r="L189" s="8">
        <v>0</v>
      </c>
      <c r="M189" s="8">
        <v>5</v>
      </c>
      <c r="N189" s="9">
        <f t="shared" si="6"/>
        <v>2024</v>
      </c>
      <c r="O189" s="9">
        <f t="shared" si="7"/>
        <v>8</v>
      </c>
      <c r="P189" s="11">
        <f t="shared" si="8"/>
        <v>45535</v>
      </c>
    </row>
    <row r="190" spans="1:16" x14ac:dyDescent="0.25">
      <c r="A190" s="5">
        <v>3419</v>
      </c>
      <c r="B190" s="6" t="s">
        <v>210</v>
      </c>
      <c r="C190" s="6" t="s">
        <v>17</v>
      </c>
      <c r="D190" s="7">
        <v>45536</v>
      </c>
      <c r="E190" s="6" t="s">
        <v>22</v>
      </c>
      <c r="F190" s="8">
        <v>15</v>
      </c>
      <c r="G190" s="6" t="s">
        <v>19</v>
      </c>
      <c r="H190" s="6" t="s">
        <v>18</v>
      </c>
      <c r="I190" s="8">
        <v>30</v>
      </c>
      <c r="J190" s="6" t="s">
        <v>18</v>
      </c>
      <c r="K190" s="8">
        <v>20</v>
      </c>
      <c r="L190" s="8">
        <v>3</v>
      </c>
      <c r="M190" s="8">
        <v>62</v>
      </c>
      <c r="N190" s="9">
        <f t="shared" si="6"/>
        <v>2024</v>
      </c>
      <c r="O190" s="9">
        <f t="shared" si="7"/>
        <v>9</v>
      </c>
      <c r="P190" s="11">
        <f t="shared" si="8"/>
        <v>45536</v>
      </c>
    </row>
    <row r="191" spans="1:16" x14ac:dyDescent="0.25">
      <c r="A191" s="5">
        <v>3420</v>
      </c>
      <c r="B191" s="6" t="s">
        <v>211</v>
      </c>
      <c r="C191" s="6" t="s">
        <v>26</v>
      </c>
      <c r="D191" s="7">
        <v>45537</v>
      </c>
      <c r="E191" s="6" t="s">
        <v>18</v>
      </c>
      <c r="F191" s="8">
        <v>10</v>
      </c>
      <c r="G191" s="6" t="s">
        <v>23</v>
      </c>
      <c r="H191" s="6" t="s">
        <v>22</v>
      </c>
      <c r="I191" s="8" t="s">
        <v>24</v>
      </c>
      <c r="J191" s="6" t="s">
        <v>18</v>
      </c>
      <c r="K191" s="8">
        <v>20</v>
      </c>
      <c r="L191" s="8">
        <v>15</v>
      </c>
      <c r="M191" s="8">
        <v>15</v>
      </c>
      <c r="N191" s="9">
        <f t="shared" si="6"/>
        <v>2024</v>
      </c>
      <c r="O191" s="9">
        <f t="shared" si="7"/>
        <v>9</v>
      </c>
      <c r="P191" s="11">
        <f t="shared" si="8"/>
        <v>45537</v>
      </c>
    </row>
    <row r="192" spans="1:16" x14ac:dyDescent="0.25">
      <c r="A192" s="5">
        <v>3421</v>
      </c>
      <c r="B192" s="6" t="s">
        <v>40</v>
      </c>
      <c r="C192" s="6" t="s">
        <v>21</v>
      </c>
      <c r="D192" s="7">
        <v>45538</v>
      </c>
      <c r="E192" s="6" t="s">
        <v>22</v>
      </c>
      <c r="F192" s="8">
        <v>5</v>
      </c>
      <c r="G192" s="6" t="s">
        <v>19</v>
      </c>
      <c r="H192" s="6" t="s">
        <v>22</v>
      </c>
      <c r="I192" s="8" t="s">
        <v>24</v>
      </c>
      <c r="J192" s="6" t="s">
        <v>22</v>
      </c>
      <c r="K192" s="8">
        <v>0</v>
      </c>
      <c r="L192" s="8">
        <v>1</v>
      </c>
      <c r="M192" s="8">
        <v>4</v>
      </c>
      <c r="N192" s="9">
        <f t="shared" si="6"/>
        <v>2024</v>
      </c>
      <c r="O192" s="9">
        <f t="shared" si="7"/>
        <v>9</v>
      </c>
      <c r="P192" s="11">
        <f t="shared" si="8"/>
        <v>45538</v>
      </c>
    </row>
    <row r="193" spans="1:16" x14ac:dyDescent="0.25">
      <c r="A193" s="5">
        <v>3422</v>
      </c>
      <c r="B193" s="6" t="s">
        <v>212</v>
      </c>
      <c r="C193" s="6" t="s">
        <v>17</v>
      </c>
      <c r="D193" s="7">
        <v>45539</v>
      </c>
      <c r="E193" s="6" t="s">
        <v>18</v>
      </c>
      <c r="F193" s="8">
        <v>15</v>
      </c>
      <c r="G193" s="6" t="s">
        <v>27</v>
      </c>
      <c r="H193" s="6" t="s">
        <v>18</v>
      </c>
      <c r="I193" s="8">
        <v>30</v>
      </c>
      <c r="J193" s="6" t="s">
        <v>18</v>
      </c>
      <c r="K193" s="8">
        <v>20</v>
      </c>
      <c r="L193" s="8">
        <v>7</v>
      </c>
      <c r="M193" s="8">
        <v>58</v>
      </c>
      <c r="N193" s="9">
        <f t="shared" si="6"/>
        <v>2024</v>
      </c>
      <c r="O193" s="9">
        <f t="shared" si="7"/>
        <v>9</v>
      </c>
      <c r="P193" s="11">
        <f t="shared" si="8"/>
        <v>45539</v>
      </c>
    </row>
    <row r="194" spans="1:16" x14ac:dyDescent="0.25">
      <c r="A194" s="5">
        <v>3423</v>
      </c>
      <c r="B194" s="6" t="s">
        <v>213</v>
      </c>
      <c r="C194" s="6" t="s">
        <v>26</v>
      </c>
      <c r="D194" s="7">
        <v>45540</v>
      </c>
      <c r="E194" s="6" t="s">
        <v>22</v>
      </c>
      <c r="F194" s="8">
        <v>10</v>
      </c>
      <c r="G194" s="6" t="s">
        <v>19</v>
      </c>
      <c r="H194" s="6" t="s">
        <v>22</v>
      </c>
      <c r="I194" s="8" t="s">
        <v>24</v>
      </c>
      <c r="J194" s="6" t="s">
        <v>18</v>
      </c>
      <c r="K194" s="8">
        <v>20</v>
      </c>
      <c r="L194" s="8">
        <v>10</v>
      </c>
      <c r="M194" s="8">
        <v>20</v>
      </c>
      <c r="N194" s="9">
        <f t="shared" ref="N194:N257" si="9">YEAR($D194)</f>
        <v>2024</v>
      </c>
      <c r="O194" s="9">
        <f t="shared" ref="O194:O257" si="10">MONTH($D194)</f>
        <v>9</v>
      </c>
      <c r="P194" s="11">
        <f t="shared" si="8"/>
        <v>45540</v>
      </c>
    </row>
    <row r="195" spans="1:16" x14ac:dyDescent="0.25">
      <c r="A195" s="5">
        <v>3424</v>
      </c>
      <c r="B195" s="6" t="s">
        <v>39</v>
      </c>
      <c r="C195" s="6" t="s">
        <v>21</v>
      </c>
      <c r="D195" s="7">
        <v>45541</v>
      </c>
      <c r="E195" s="6" t="s">
        <v>18</v>
      </c>
      <c r="F195" s="8">
        <v>5</v>
      </c>
      <c r="G195" s="6" t="s">
        <v>23</v>
      </c>
      <c r="H195" s="6" t="s">
        <v>22</v>
      </c>
      <c r="I195" s="8" t="s">
        <v>24</v>
      </c>
      <c r="J195" s="6" t="s">
        <v>22</v>
      </c>
      <c r="K195" s="8">
        <v>0</v>
      </c>
      <c r="L195" s="8">
        <v>0</v>
      </c>
      <c r="M195" s="8">
        <v>5</v>
      </c>
      <c r="N195" s="9">
        <f t="shared" si="9"/>
        <v>2024</v>
      </c>
      <c r="O195" s="9">
        <f t="shared" si="10"/>
        <v>9</v>
      </c>
      <c r="P195" s="11">
        <f t="shared" ref="P195:P258" si="11">D195</f>
        <v>45541</v>
      </c>
    </row>
    <row r="196" spans="1:16" x14ac:dyDescent="0.25">
      <c r="A196" s="5">
        <v>3425</v>
      </c>
      <c r="B196" s="6" t="s">
        <v>214</v>
      </c>
      <c r="C196" s="6" t="s">
        <v>17</v>
      </c>
      <c r="D196" s="7">
        <v>45542</v>
      </c>
      <c r="E196" s="6" t="s">
        <v>22</v>
      </c>
      <c r="F196" s="8">
        <v>15</v>
      </c>
      <c r="G196" s="6" t="s">
        <v>19</v>
      </c>
      <c r="H196" s="6" t="s">
        <v>18</v>
      </c>
      <c r="I196" s="8">
        <v>30</v>
      </c>
      <c r="J196" s="6" t="s">
        <v>18</v>
      </c>
      <c r="K196" s="8">
        <v>20</v>
      </c>
      <c r="L196" s="8">
        <v>20</v>
      </c>
      <c r="M196" s="8">
        <v>45</v>
      </c>
      <c r="N196" s="9">
        <f t="shared" si="9"/>
        <v>2024</v>
      </c>
      <c r="O196" s="9">
        <f t="shared" si="10"/>
        <v>9</v>
      </c>
      <c r="P196" s="11">
        <f t="shared" si="11"/>
        <v>45542</v>
      </c>
    </row>
    <row r="197" spans="1:16" x14ac:dyDescent="0.25">
      <c r="A197" s="5">
        <v>3426</v>
      </c>
      <c r="B197" s="6" t="s">
        <v>192</v>
      </c>
      <c r="C197" s="6" t="s">
        <v>26</v>
      </c>
      <c r="D197" s="7">
        <v>45543</v>
      </c>
      <c r="E197" s="6" t="s">
        <v>18</v>
      </c>
      <c r="F197" s="8">
        <v>10</v>
      </c>
      <c r="G197" s="6" t="s">
        <v>27</v>
      </c>
      <c r="H197" s="6" t="s">
        <v>22</v>
      </c>
      <c r="I197" s="8" t="s">
        <v>24</v>
      </c>
      <c r="J197" s="6" t="s">
        <v>18</v>
      </c>
      <c r="K197" s="8">
        <v>20</v>
      </c>
      <c r="L197" s="8">
        <v>15</v>
      </c>
      <c r="M197" s="8">
        <v>15</v>
      </c>
      <c r="N197" s="9">
        <f t="shared" si="9"/>
        <v>2024</v>
      </c>
      <c r="O197" s="9">
        <f t="shared" si="10"/>
        <v>9</v>
      </c>
      <c r="P197" s="11">
        <f t="shared" si="11"/>
        <v>45543</v>
      </c>
    </row>
    <row r="198" spans="1:16" x14ac:dyDescent="0.25">
      <c r="A198" s="5">
        <v>3427</v>
      </c>
      <c r="B198" s="6" t="s">
        <v>215</v>
      </c>
      <c r="C198" s="6" t="s">
        <v>21</v>
      </c>
      <c r="D198" s="7">
        <v>45544</v>
      </c>
      <c r="E198" s="6" t="s">
        <v>22</v>
      </c>
      <c r="F198" s="8">
        <v>5</v>
      </c>
      <c r="G198" s="6" t="s">
        <v>19</v>
      </c>
      <c r="H198" s="6" t="s">
        <v>22</v>
      </c>
      <c r="I198" s="8" t="s">
        <v>24</v>
      </c>
      <c r="J198" s="6" t="s">
        <v>22</v>
      </c>
      <c r="K198" s="8">
        <v>0</v>
      </c>
      <c r="L198" s="8">
        <v>1</v>
      </c>
      <c r="M198" s="8">
        <v>4</v>
      </c>
      <c r="N198" s="9">
        <f t="shared" si="9"/>
        <v>2024</v>
      </c>
      <c r="O198" s="9">
        <f t="shared" si="10"/>
        <v>9</v>
      </c>
      <c r="P198" s="11">
        <f t="shared" si="11"/>
        <v>45544</v>
      </c>
    </row>
    <row r="199" spans="1:16" x14ac:dyDescent="0.25">
      <c r="A199" s="5">
        <v>3428</v>
      </c>
      <c r="B199" s="6" t="s">
        <v>216</v>
      </c>
      <c r="C199" s="6" t="s">
        <v>17</v>
      </c>
      <c r="D199" s="7">
        <v>45545</v>
      </c>
      <c r="E199" s="6" t="s">
        <v>18</v>
      </c>
      <c r="F199" s="8">
        <v>15</v>
      </c>
      <c r="G199" s="6" t="s">
        <v>23</v>
      </c>
      <c r="H199" s="6" t="s">
        <v>18</v>
      </c>
      <c r="I199" s="8">
        <v>30</v>
      </c>
      <c r="J199" s="6" t="s">
        <v>18</v>
      </c>
      <c r="K199" s="8">
        <v>20</v>
      </c>
      <c r="L199" s="8">
        <v>3</v>
      </c>
      <c r="M199" s="8">
        <v>62</v>
      </c>
      <c r="N199" s="9">
        <f t="shared" si="9"/>
        <v>2024</v>
      </c>
      <c r="O199" s="9">
        <f t="shared" si="10"/>
        <v>9</v>
      </c>
      <c r="P199" s="11">
        <f t="shared" si="11"/>
        <v>45545</v>
      </c>
    </row>
    <row r="200" spans="1:16" x14ac:dyDescent="0.25">
      <c r="A200" s="5">
        <v>3429</v>
      </c>
      <c r="B200" s="6" t="s">
        <v>217</v>
      </c>
      <c r="C200" s="6" t="s">
        <v>26</v>
      </c>
      <c r="D200" s="7">
        <v>45546</v>
      </c>
      <c r="E200" s="6" t="s">
        <v>22</v>
      </c>
      <c r="F200" s="8">
        <v>10</v>
      </c>
      <c r="G200" s="6" t="s">
        <v>19</v>
      </c>
      <c r="H200" s="6" t="s">
        <v>22</v>
      </c>
      <c r="I200" s="8" t="s">
        <v>24</v>
      </c>
      <c r="J200" s="6" t="s">
        <v>18</v>
      </c>
      <c r="K200" s="8">
        <v>20</v>
      </c>
      <c r="L200" s="8">
        <v>10</v>
      </c>
      <c r="M200" s="8">
        <v>20</v>
      </c>
      <c r="N200" s="9">
        <f t="shared" si="9"/>
        <v>2024</v>
      </c>
      <c r="O200" s="9">
        <f t="shared" si="10"/>
        <v>9</v>
      </c>
      <c r="P200" s="11">
        <f t="shared" si="11"/>
        <v>45546</v>
      </c>
    </row>
    <row r="201" spans="1:16" x14ac:dyDescent="0.25">
      <c r="A201" s="5">
        <v>3430</v>
      </c>
      <c r="B201" s="6" t="s">
        <v>218</v>
      </c>
      <c r="C201" s="6" t="s">
        <v>21</v>
      </c>
      <c r="D201" s="7">
        <v>45547</v>
      </c>
      <c r="E201" s="6" t="s">
        <v>18</v>
      </c>
      <c r="F201" s="8">
        <v>5</v>
      </c>
      <c r="G201" s="6" t="s">
        <v>27</v>
      </c>
      <c r="H201" s="6" t="s">
        <v>22</v>
      </c>
      <c r="I201" s="8" t="s">
        <v>24</v>
      </c>
      <c r="J201" s="6" t="s">
        <v>22</v>
      </c>
      <c r="K201" s="8">
        <v>0</v>
      </c>
      <c r="L201" s="8">
        <v>0</v>
      </c>
      <c r="M201" s="8">
        <v>5</v>
      </c>
      <c r="N201" s="9">
        <f t="shared" si="9"/>
        <v>2024</v>
      </c>
      <c r="O201" s="9">
        <f t="shared" si="10"/>
        <v>9</v>
      </c>
      <c r="P201" s="11">
        <f t="shared" si="11"/>
        <v>45547</v>
      </c>
    </row>
    <row r="202" spans="1:16" x14ac:dyDescent="0.25">
      <c r="A202" s="5">
        <v>3431</v>
      </c>
      <c r="B202" s="6" t="s">
        <v>219</v>
      </c>
      <c r="C202" s="6" t="s">
        <v>17</v>
      </c>
      <c r="D202" s="7">
        <v>45548</v>
      </c>
      <c r="E202" s="6" t="s">
        <v>22</v>
      </c>
      <c r="F202" s="8">
        <v>15</v>
      </c>
      <c r="G202" s="6" t="s">
        <v>19</v>
      </c>
      <c r="H202" s="6" t="s">
        <v>18</v>
      </c>
      <c r="I202" s="8">
        <v>30</v>
      </c>
      <c r="J202" s="6" t="s">
        <v>18</v>
      </c>
      <c r="K202" s="8">
        <v>20</v>
      </c>
      <c r="L202" s="8">
        <v>15</v>
      </c>
      <c r="M202" s="8">
        <v>50</v>
      </c>
      <c r="N202" s="9">
        <f t="shared" si="9"/>
        <v>2024</v>
      </c>
      <c r="O202" s="9">
        <f t="shared" si="10"/>
        <v>9</v>
      </c>
      <c r="P202" s="11">
        <f t="shared" si="11"/>
        <v>45548</v>
      </c>
    </row>
    <row r="203" spans="1:16" x14ac:dyDescent="0.25">
      <c r="A203" s="5">
        <v>3432</v>
      </c>
      <c r="B203" s="6" t="s">
        <v>220</v>
      </c>
      <c r="C203" s="6" t="s">
        <v>26</v>
      </c>
      <c r="D203" s="7">
        <v>45549</v>
      </c>
      <c r="E203" s="6" t="s">
        <v>18</v>
      </c>
      <c r="F203" s="8">
        <v>10</v>
      </c>
      <c r="G203" s="6" t="s">
        <v>23</v>
      </c>
      <c r="H203" s="6" t="s">
        <v>22</v>
      </c>
      <c r="I203" s="8" t="s">
        <v>24</v>
      </c>
      <c r="J203" s="6" t="s">
        <v>18</v>
      </c>
      <c r="K203" s="8">
        <v>20</v>
      </c>
      <c r="L203" s="8">
        <v>15</v>
      </c>
      <c r="M203" s="8">
        <v>15</v>
      </c>
      <c r="N203" s="9">
        <f t="shared" si="9"/>
        <v>2024</v>
      </c>
      <c r="O203" s="9">
        <f t="shared" si="10"/>
        <v>9</v>
      </c>
      <c r="P203" s="11">
        <f t="shared" si="11"/>
        <v>45549</v>
      </c>
    </row>
    <row r="204" spans="1:16" x14ac:dyDescent="0.25">
      <c r="A204" s="5">
        <v>3433</v>
      </c>
      <c r="B204" s="6" t="s">
        <v>221</v>
      </c>
      <c r="C204" s="6" t="s">
        <v>21</v>
      </c>
      <c r="D204" s="7">
        <v>45550</v>
      </c>
      <c r="E204" s="6" t="s">
        <v>22</v>
      </c>
      <c r="F204" s="8">
        <v>5</v>
      </c>
      <c r="G204" s="6" t="s">
        <v>19</v>
      </c>
      <c r="H204" s="6" t="s">
        <v>22</v>
      </c>
      <c r="I204" s="8" t="s">
        <v>24</v>
      </c>
      <c r="J204" s="6" t="s">
        <v>22</v>
      </c>
      <c r="K204" s="8">
        <v>0</v>
      </c>
      <c r="L204" s="8">
        <v>1</v>
      </c>
      <c r="M204" s="8">
        <v>4</v>
      </c>
      <c r="N204" s="9">
        <f t="shared" si="9"/>
        <v>2024</v>
      </c>
      <c r="O204" s="9">
        <f t="shared" si="10"/>
        <v>9</v>
      </c>
      <c r="P204" s="11">
        <f t="shared" si="11"/>
        <v>45550</v>
      </c>
    </row>
    <row r="205" spans="1:16" x14ac:dyDescent="0.25">
      <c r="A205" s="5">
        <v>3434</v>
      </c>
      <c r="B205" s="6" t="s">
        <v>222</v>
      </c>
      <c r="C205" s="6" t="s">
        <v>17</v>
      </c>
      <c r="D205" s="7">
        <v>45551</v>
      </c>
      <c r="E205" s="6" t="s">
        <v>18</v>
      </c>
      <c r="F205" s="8">
        <v>15</v>
      </c>
      <c r="G205" s="6" t="s">
        <v>27</v>
      </c>
      <c r="H205" s="6" t="s">
        <v>18</v>
      </c>
      <c r="I205" s="8">
        <v>30</v>
      </c>
      <c r="J205" s="6" t="s">
        <v>18</v>
      </c>
      <c r="K205" s="8">
        <v>20</v>
      </c>
      <c r="L205" s="8">
        <v>7</v>
      </c>
      <c r="M205" s="8">
        <v>58</v>
      </c>
      <c r="N205" s="9">
        <f t="shared" si="9"/>
        <v>2024</v>
      </c>
      <c r="O205" s="9">
        <f t="shared" si="10"/>
        <v>9</v>
      </c>
      <c r="P205" s="11">
        <f t="shared" si="11"/>
        <v>45551</v>
      </c>
    </row>
    <row r="206" spans="1:16" x14ac:dyDescent="0.25">
      <c r="A206" s="5">
        <v>3435</v>
      </c>
      <c r="B206" s="6" t="s">
        <v>223</v>
      </c>
      <c r="C206" s="6" t="s">
        <v>26</v>
      </c>
      <c r="D206" s="7">
        <v>45552</v>
      </c>
      <c r="E206" s="6" t="s">
        <v>22</v>
      </c>
      <c r="F206" s="8">
        <v>10</v>
      </c>
      <c r="G206" s="6" t="s">
        <v>19</v>
      </c>
      <c r="H206" s="6" t="s">
        <v>22</v>
      </c>
      <c r="I206" s="8" t="s">
        <v>24</v>
      </c>
      <c r="J206" s="6" t="s">
        <v>18</v>
      </c>
      <c r="K206" s="8">
        <v>20</v>
      </c>
      <c r="L206" s="8">
        <v>10</v>
      </c>
      <c r="M206" s="8">
        <v>20</v>
      </c>
      <c r="N206" s="9">
        <f t="shared" si="9"/>
        <v>2024</v>
      </c>
      <c r="O206" s="9">
        <f t="shared" si="10"/>
        <v>9</v>
      </c>
      <c r="P206" s="11">
        <f t="shared" si="11"/>
        <v>45552</v>
      </c>
    </row>
    <row r="207" spans="1:16" x14ac:dyDescent="0.25">
      <c r="A207" s="5">
        <v>3436</v>
      </c>
      <c r="B207" s="6" t="s">
        <v>224</v>
      </c>
      <c r="C207" s="6" t="s">
        <v>21</v>
      </c>
      <c r="D207" s="7">
        <v>45553</v>
      </c>
      <c r="E207" s="6" t="s">
        <v>18</v>
      </c>
      <c r="F207" s="8">
        <v>5</v>
      </c>
      <c r="G207" s="6" t="s">
        <v>19</v>
      </c>
      <c r="H207" s="6" t="s">
        <v>22</v>
      </c>
      <c r="I207" s="8" t="s">
        <v>24</v>
      </c>
      <c r="J207" s="6" t="s">
        <v>22</v>
      </c>
      <c r="K207" s="8">
        <v>0</v>
      </c>
      <c r="L207" s="8">
        <v>0</v>
      </c>
      <c r="M207" s="8">
        <v>5</v>
      </c>
      <c r="N207" s="9">
        <f t="shared" si="9"/>
        <v>2024</v>
      </c>
      <c r="O207" s="9">
        <f t="shared" si="10"/>
        <v>9</v>
      </c>
      <c r="P207" s="11">
        <f t="shared" si="11"/>
        <v>45553</v>
      </c>
    </row>
    <row r="208" spans="1:16" x14ac:dyDescent="0.25">
      <c r="A208" s="5">
        <v>3437</v>
      </c>
      <c r="B208" s="6" t="s">
        <v>225</v>
      </c>
      <c r="C208" s="6" t="s">
        <v>17</v>
      </c>
      <c r="D208" s="7">
        <v>45554</v>
      </c>
      <c r="E208" s="6" t="s">
        <v>22</v>
      </c>
      <c r="F208" s="8">
        <v>15</v>
      </c>
      <c r="G208" s="6" t="s">
        <v>27</v>
      </c>
      <c r="H208" s="6" t="s">
        <v>18</v>
      </c>
      <c r="I208" s="8">
        <v>30</v>
      </c>
      <c r="J208" s="6" t="s">
        <v>18</v>
      </c>
      <c r="K208" s="8">
        <v>20</v>
      </c>
      <c r="L208" s="8">
        <v>7</v>
      </c>
      <c r="M208" s="8">
        <v>58</v>
      </c>
      <c r="N208" s="9">
        <f t="shared" si="9"/>
        <v>2024</v>
      </c>
      <c r="O208" s="9">
        <f t="shared" si="10"/>
        <v>9</v>
      </c>
      <c r="P208" s="11">
        <f t="shared" si="11"/>
        <v>45554</v>
      </c>
    </row>
    <row r="209" spans="1:16" x14ac:dyDescent="0.25">
      <c r="A209" s="5">
        <v>3438</v>
      </c>
      <c r="B209" s="6" t="s">
        <v>226</v>
      </c>
      <c r="C209" s="6" t="s">
        <v>26</v>
      </c>
      <c r="D209" s="7">
        <v>45555</v>
      </c>
      <c r="E209" s="6" t="s">
        <v>18</v>
      </c>
      <c r="F209" s="8">
        <v>10</v>
      </c>
      <c r="G209" s="6" t="s">
        <v>23</v>
      </c>
      <c r="H209" s="6" t="s">
        <v>22</v>
      </c>
      <c r="I209" s="8" t="s">
        <v>24</v>
      </c>
      <c r="J209" s="6" t="s">
        <v>18</v>
      </c>
      <c r="K209" s="8">
        <v>20</v>
      </c>
      <c r="L209" s="8">
        <v>10</v>
      </c>
      <c r="M209" s="8">
        <v>20</v>
      </c>
      <c r="N209" s="9">
        <f t="shared" si="9"/>
        <v>2024</v>
      </c>
      <c r="O209" s="9">
        <f t="shared" si="10"/>
        <v>9</v>
      </c>
      <c r="P209" s="11">
        <f t="shared" si="11"/>
        <v>45555</v>
      </c>
    </row>
    <row r="210" spans="1:16" x14ac:dyDescent="0.25">
      <c r="A210" s="5">
        <v>3439</v>
      </c>
      <c r="B210" s="6" t="s">
        <v>227</v>
      </c>
      <c r="C210" s="6" t="s">
        <v>21</v>
      </c>
      <c r="D210" s="7">
        <v>45556</v>
      </c>
      <c r="E210" s="6" t="s">
        <v>22</v>
      </c>
      <c r="F210" s="8">
        <v>5</v>
      </c>
      <c r="G210" s="6" t="s">
        <v>27</v>
      </c>
      <c r="H210" s="6" t="s">
        <v>22</v>
      </c>
      <c r="I210" s="8" t="s">
        <v>24</v>
      </c>
      <c r="J210" s="6" t="s">
        <v>22</v>
      </c>
      <c r="K210" s="8">
        <v>0</v>
      </c>
      <c r="L210" s="8">
        <v>1</v>
      </c>
      <c r="M210" s="8">
        <v>4</v>
      </c>
      <c r="N210" s="9">
        <f t="shared" si="9"/>
        <v>2024</v>
      </c>
      <c r="O210" s="9">
        <f t="shared" si="10"/>
        <v>9</v>
      </c>
      <c r="P210" s="11">
        <f t="shared" si="11"/>
        <v>45556</v>
      </c>
    </row>
    <row r="211" spans="1:16" x14ac:dyDescent="0.25">
      <c r="A211" s="5">
        <v>3440</v>
      </c>
      <c r="B211" s="6" t="s">
        <v>228</v>
      </c>
      <c r="C211" s="6" t="s">
        <v>17</v>
      </c>
      <c r="D211" s="7">
        <v>45557</v>
      </c>
      <c r="E211" s="6" t="s">
        <v>18</v>
      </c>
      <c r="F211" s="8">
        <v>15</v>
      </c>
      <c r="G211" s="6" t="s">
        <v>19</v>
      </c>
      <c r="H211" s="6" t="s">
        <v>18</v>
      </c>
      <c r="I211" s="8">
        <v>30</v>
      </c>
      <c r="J211" s="6" t="s">
        <v>18</v>
      </c>
      <c r="K211" s="8">
        <v>20</v>
      </c>
      <c r="L211" s="8">
        <v>15</v>
      </c>
      <c r="M211" s="8">
        <v>50</v>
      </c>
      <c r="N211" s="9">
        <f t="shared" si="9"/>
        <v>2024</v>
      </c>
      <c r="O211" s="9">
        <f t="shared" si="10"/>
        <v>9</v>
      </c>
      <c r="P211" s="11">
        <f t="shared" si="11"/>
        <v>45557</v>
      </c>
    </row>
    <row r="212" spans="1:16" x14ac:dyDescent="0.25">
      <c r="A212" s="5">
        <v>3441</v>
      </c>
      <c r="B212" s="6" t="s">
        <v>229</v>
      </c>
      <c r="C212" s="6" t="s">
        <v>26</v>
      </c>
      <c r="D212" s="7">
        <v>45558</v>
      </c>
      <c r="E212" s="6" t="s">
        <v>22</v>
      </c>
      <c r="F212" s="8">
        <v>10</v>
      </c>
      <c r="G212" s="6" t="s">
        <v>19</v>
      </c>
      <c r="H212" s="6" t="s">
        <v>22</v>
      </c>
      <c r="I212" s="8" t="s">
        <v>24</v>
      </c>
      <c r="J212" s="6" t="s">
        <v>18</v>
      </c>
      <c r="K212" s="8">
        <v>20</v>
      </c>
      <c r="L212" s="8">
        <v>5</v>
      </c>
      <c r="M212" s="8">
        <v>25</v>
      </c>
      <c r="N212" s="9">
        <f t="shared" si="9"/>
        <v>2024</v>
      </c>
      <c r="O212" s="9">
        <f t="shared" si="10"/>
        <v>9</v>
      </c>
      <c r="P212" s="11">
        <f t="shared" si="11"/>
        <v>45558</v>
      </c>
    </row>
    <row r="213" spans="1:16" x14ac:dyDescent="0.25">
      <c r="A213" s="5">
        <v>3442</v>
      </c>
      <c r="B213" s="6" t="s">
        <v>230</v>
      </c>
      <c r="C213" s="6" t="s">
        <v>21</v>
      </c>
      <c r="D213" s="7">
        <v>45559</v>
      </c>
      <c r="E213" s="6" t="s">
        <v>18</v>
      </c>
      <c r="F213" s="8">
        <v>5</v>
      </c>
      <c r="G213" s="6" t="s">
        <v>23</v>
      </c>
      <c r="H213" s="6" t="s">
        <v>22</v>
      </c>
      <c r="I213" s="8" t="s">
        <v>24</v>
      </c>
      <c r="J213" s="6" t="s">
        <v>22</v>
      </c>
      <c r="K213" s="8">
        <v>0</v>
      </c>
      <c r="L213" s="8">
        <v>0</v>
      </c>
      <c r="M213" s="8">
        <v>5</v>
      </c>
      <c r="N213" s="9">
        <f t="shared" si="9"/>
        <v>2024</v>
      </c>
      <c r="O213" s="9">
        <f t="shared" si="10"/>
        <v>9</v>
      </c>
      <c r="P213" s="11">
        <f t="shared" si="11"/>
        <v>45559</v>
      </c>
    </row>
    <row r="214" spans="1:16" x14ac:dyDescent="0.25">
      <c r="A214" s="5">
        <v>3443</v>
      </c>
      <c r="B214" s="6" t="s">
        <v>231</v>
      </c>
      <c r="C214" s="6" t="s">
        <v>17</v>
      </c>
      <c r="D214" s="7">
        <v>45560</v>
      </c>
      <c r="E214" s="6" t="s">
        <v>22</v>
      </c>
      <c r="F214" s="8">
        <v>15</v>
      </c>
      <c r="G214" s="6" t="s">
        <v>27</v>
      </c>
      <c r="H214" s="6" t="s">
        <v>18</v>
      </c>
      <c r="I214" s="8">
        <v>30</v>
      </c>
      <c r="J214" s="6" t="s">
        <v>18</v>
      </c>
      <c r="K214" s="8">
        <v>20</v>
      </c>
      <c r="L214" s="8">
        <v>20</v>
      </c>
      <c r="M214" s="8">
        <v>45</v>
      </c>
      <c r="N214" s="9">
        <f t="shared" si="9"/>
        <v>2024</v>
      </c>
      <c r="O214" s="9">
        <f t="shared" si="10"/>
        <v>9</v>
      </c>
      <c r="P214" s="11">
        <f t="shared" si="11"/>
        <v>45560</v>
      </c>
    </row>
    <row r="215" spans="1:16" x14ac:dyDescent="0.25">
      <c r="A215" s="5">
        <v>3444</v>
      </c>
      <c r="B215" s="6" t="s">
        <v>232</v>
      </c>
      <c r="C215" s="6" t="s">
        <v>26</v>
      </c>
      <c r="D215" s="7">
        <v>45561</v>
      </c>
      <c r="E215" s="6" t="s">
        <v>18</v>
      </c>
      <c r="F215" s="8">
        <v>10</v>
      </c>
      <c r="G215" s="6" t="s">
        <v>27</v>
      </c>
      <c r="H215" s="6" t="s">
        <v>22</v>
      </c>
      <c r="I215" s="8" t="s">
        <v>24</v>
      </c>
      <c r="J215" s="6" t="s">
        <v>18</v>
      </c>
      <c r="K215" s="8">
        <v>20</v>
      </c>
      <c r="L215" s="8">
        <v>12</v>
      </c>
      <c r="M215" s="8">
        <v>18</v>
      </c>
      <c r="N215" s="9">
        <f t="shared" si="9"/>
        <v>2024</v>
      </c>
      <c r="O215" s="9">
        <f t="shared" si="10"/>
        <v>9</v>
      </c>
      <c r="P215" s="11">
        <f t="shared" si="11"/>
        <v>45561</v>
      </c>
    </row>
    <row r="216" spans="1:16" x14ac:dyDescent="0.25">
      <c r="A216" s="5">
        <v>3445</v>
      </c>
      <c r="B216" s="6" t="s">
        <v>62</v>
      </c>
      <c r="C216" s="6" t="s">
        <v>21</v>
      </c>
      <c r="D216" s="7">
        <v>45562</v>
      </c>
      <c r="E216" s="6" t="s">
        <v>22</v>
      </c>
      <c r="F216" s="8">
        <v>5</v>
      </c>
      <c r="G216" s="6" t="s">
        <v>19</v>
      </c>
      <c r="H216" s="6" t="s">
        <v>22</v>
      </c>
      <c r="I216" s="8" t="s">
        <v>24</v>
      </c>
      <c r="J216" s="6" t="s">
        <v>22</v>
      </c>
      <c r="K216" s="8">
        <v>0</v>
      </c>
      <c r="L216" s="8">
        <v>2</v>
      </c>
      <c r="M216" s="8">
        <v>3</v>
      </c>
      <c r="N216" s="9">
        <f t="shared" si="9"/>
        <v>2024</v>
      </c>
      <c r="O216" s="9">
        <f t="shared" si="10"/>
        <v>9</v>
      </c>
      <c r="P216" s="11">
        <f t="shared" si="11"/>
        <v>45562</v>
      </c>
    </row>
    <row r="217" spans="1:16" x14ac:dyDescent="0.25">
      <c r="A217" s="5">
        <v>3446</v>
      </c>
      <c r="B217" s="6" t="s">
        <v>233</v>
      </c>
      <c r="C217" s="6" t="s">
        <v>17</v>
      </c>
      <c r="D217" s="7">
        <v>45563</v>
      </c>
      <c r="E217" s="6" t="s">
        <v>18</v>
      </c>
      <c r="F217" s="8">
        <v>15</v>
      </c>
      <c r="G217" s="6" t="s">
        <v>23</v>
      </c>
      <c r="H217" s="6" t="s">
        <v>18</v>
      </c>
      <c r="I217" s="8">
        <v>30</v>
      </c>
      <c r="J217" s="6" t="s">
        <v>18</v>
      </c>
      <c r="K217" s="8">
        <v>20</v>
      </c>
      <c r="L217" s="8">
        <v>5</v>
      </c>
      <c r="M217" s="8">
        <v>60</v>
      </c>
      <c r="N217" s="9">
        <f t="shared" si="9"/>
        <v>2024</v>
      </c>
      <c r="O217" s="9">
        <f t="shared" si="10"/>
        <v>9</v>
      </c>
      <c r="P217" s="11">
        <f t="shared" si="11"/>
        <v>45563</v>
      </c>
    </row>
    <row r="218" spans="1:16" x14ac:dyDescent="0.25">
      <c r="A218" s="5">
        <v>3447</v>
      </c>
      <c r="B218" s="6" t="s">
        <v>234</v>
      </c>
      <c r="C218" s="6" t="s">
        <v>26</v>
      </c>
      <c r="D218" s="7">
        <v>45564</v>
      </c>
      <c r="E218" s="6" t="s">
        <v>22</v>
      </c>
      <c r="F218" s="8">
        <v>10</v>
      </c>
      <c r="G218" s="6" t="s">
        <v>19</v>
      </c>
      <c r="H218" s="6" t="s">
        <v>22</v>
      </c>
      <c r="I218" s="8" t="s">
        <v>24</v>
      </c>
      <c r="J218" s="6" t="s">
        <v>18</v>
      </c>
      <c r="K218" s="8">
        <v>20</v>
      </c>
      <c r="L218" s="8">
        <v>10</v>
      </c>
      <c r="M218" s="8">
        <v>20</v>
      </c>
      <c r="N218" s="9">
        <f t="shared" si="9"/>
        <v>2024</v>
      </c>
      <c r="O218" s="9">
        <f t="shared" si="10"/>
        <v>9</v>
      </c>
      <c r="P218" s="11">
        <f t="shared" si="11"/>
        <v>45564</v>
      </c>
    </row>
    <row r="219" spans="1:16" x14ac:dyDescent="0.25">
      <c r="A219" s="5">
        <v>3448</v>
      </c>
      <c r="B219" s="6" t="s">
        <v>235</v>
      </c>
      <c r="C219" s="6" t="s">
        <v>21</v>
      </c>
      <c r="D219" s="7">
        <v>45565</v>
      </c>
      <c r="E219" s="6" t="s">
        <v>18</v>
      </c>
      <c r="F219" s="8">
        <v>5</v>
      </c>
      <c r="G219" s="6" t="s">
        <v>27</v>
      </c>
      <c r="H219" s="6" t="s">
        <v>22</v>
      </c>
      <c r="I219" s="8" t="s">
        <v>24</v>
      </c>
      <c r="J219" s="6" t="s">
        <v>22</v>
      </c>
      <c r="K219" s="8">
        <v>0</v>
      </c>
      <c r="L219" s="8">
        <v>0</v>
      </c>
      <c r="M219" s="8">
        <v>5</v>
      </c>
      <c r="N219" s="9">
        <f t="shared" si="9"/>
        <v>2024</v>
      </c>
      <c r="O219" s="9">
        <f t="shared" si="10"/>
        <v>9</v>
      </c>
      <c r="P219" s="11">
        <f t="shared" si="11"/>
        <v>45565</v>
      </c>
    </row>
    <row r="220" spans="1:16" x14ac:dyDescent="0.25">
      <c r="A220" s="5">
        <v>3449</v>
      </c>
      <c r="B220" s="6" t="s">
        <v>236</v>
      </c>
      <c r="C220" s="6" t="s">
        <v>17</v>
      </c>
      <c r="D220" s="7">
        <v>45566</v>
      </c>
      <c r="E220" s="6" t="s">
        <v>22</v>
      </c>
      <c r="F220" s="8">
        <v>15</v>
      </c>
      <c r="G220" s="6" t="s">
        <v>19</v>
      </c>
      <c r="H220" s="6" t="s">
        <v>18</v>
      </c>
      <c r="I220" s="8">
        <v>30</v>
      </c>
      <c r="J220" s="6" t="s">
        <v>18</v>
      </c>
      <c r="K220" s="8">
        <v>20</v>
      </c>
      <c r="L220" s="8">
        <v>3</v>
      </c>
      <c r="M220" s="8">
        <v>62</v>
      </c>
      <c r="N220" s="9">
        <f t="shared" si="9"/>
        <v>2024</v>
      </c>
      <c r="O220" s="9">
        <f t="shared" si="10"/>
        <v>10</v>
      </c>
      <c r="P220" s="11">
        <f t="shared" si="11"/>
        <v>45566</v>
      </c>
    </row>
    <row r="221" spans="1:16" x14ac:dyDescent="0.25">
      <c r="A221" s="5">
        <v>3450</v>
      </c>
      <c r="B221" s="6" t="s">
        <v>237</v>
      </c>
      <c r="C221" s="6" t="s">
        <v>26</v>
      </c>
      <c r="D221" s="7">
        <v>45567</v>
      </c>
      <c r="E221" s="6" t="s">
        <v>18</v>
      </c>
      <c r="F221" s="8">
        <v>10</v>
      </c>
      <c r="G221" s="6" t="s">
        <v>23</v>
      </c>
      <c r="H221" s="6" t="s">
        <v>22</v>
      </c>
      <c r="I221" s="8" t="s">
        <v>24</v>
      </c>
      <c r="J221" s="6" t="s">
        <v>18</v>
      </c>
      <c r="K221" s="8">
        <v>20</v>
      </c>
      <c r="L221" s="8">
        <v>15</v>
      </c>
      <c r="M221" s="8">
        <v>15</v>
      </c>
      <c r="N221" s="9">
        <f t="shared" si="9"/>
        <v>2024</v>
      </c>
      <c r="O221" s="9">
        <f t="shared" si="10"/>
        <v>10</v>
      </c>
      <c r="P221" s="11">
        <f t="shared" si="11"/>
        <v>45567</v>
      </c>
    </row>
    <row r="222" spans="1:16" x14ac:dyDescent="0.25">
      <c r="A222" s="5">
        <v>3451</v>
      </c>
      <c r="B222" s="6" t="s">
        <v>238</v>
      </c>
      <c r="C222" s="6" t="s">
        <v>21</v>
      </c>
      <c r="D222" s="7">
        <v>45568</v>
      </c>
      <c r="E222" s="6" t="s">
        <v>22</v>
      </c>
      <c r="F222" s="8">
        <v>5</v>
      </c>
      <c r="G222" s="6" t="s">
        <v>19</v>
      </c>
      <c r="H222" s="6" t="s">
        <v>22</v>
      </c>
      <c r="I222" s="8" t="s">
        <v>24</v>
      </c>
      <c r="J222" s="6" t="s">
        <v>22</v>
      </c>
      <c r="K222" s="8">
        <v>0</v>
      </c>
      <c r="L222" s="8">
        <v>1</v>
      </c>
      <c r="M222" s="8">
        <v>4</v>
      </c>
      <c r="N222" s="9">
        <f t="shared" si="9"/>
        <v>2024</v>
      </c>
      <c r="O222" s="9">
        <f t="shared" si="10"/>
        <v>10</v>
      </c>
      <c r="P222" s="11">
        <f t="shared" si="11"/>
        <v>45568</v>
      </c>
    </row>
    <row r="223" spans="1:16" x14ac:dyDescent="0.25">
      <c r="A223" s="5">
        <v>3452</v>
      </c>
      <c r="B223" s="6" t="s">
        <v>216</v>
      </c>
      <c r="C223" s="6" t="s">
        <v>17</v>
      </c>
      <c r="D223" s="7">
        <v>45569</v>
      </c>
      <c r="E223" s="6" t="s">
        <v>18</v>
      </c>
      <c r="F223" s="8">
        <v>15</v>
      </c>
      <c r="G223" s="6" t="s">
        <v>27</v>
      </c>
      <c r="H223" s="6" t="s">
        <v>18</v>
      </c>
      <c r="I223" s="8">
        <v>30</v>
      </c>
      <c r="J223" s="6" t="s">
        <v>18</v>
      </c>
      <c r="K223" s="8">
        <v>20</v>
      </c>
      <c r="L223" s="8">
        <v>7</v>
      </c>
      <c r="M223" s="8">
        <v>58</v>
      </c>
      <c r="N223" s="9">
        <f t="shared" si="9"/>
        <v>2024</v>
      </c>
      <c r="O223" s="9">
        <f t="shared" si="10"/>
        <v>10</v>
      </c>
      <c r="P223" s="11">
        <f t="shared" si="11"/>
        <v>45569</v>
      </c>
    </row>
    <row r="224" spans="1:16" x14ac:dyDescent="0.25">
      <c r="A224" s="5">
        <v>3453</v>
      </c>
      <c r="B224" s="6" t="s">
        <v>70</v>
      </c>
      <c r="C224" s="6" t="s">
        <v>26</v>
      </c>
      <c r="D224" s="7">
        <v>45570</v>
      </c>
      <c r="E224" s="6" t="s">
        <v>22</v>
      </c>
      <c r="F224" s="8">
        <v>10</v>
      </c>
      <c r="G224" s="6" t="s">
        <v>19</v>
      </c>
      <c r="H224" s="6" t="s">
        <v>22</v>
      </c>
      <c r="I224" s="8" t="s">
        <v>24</v>
      </c>
      <c r="J224" s="6" t="s">
        <v>18</v>
      </c>
      <c r="K224" s="8">
        <v>20</v>
      </c>
      <c r="L224" s="8">
        <v>10</v>
      </c>
      <c r="M224" s="8">
        <v>20</v>
      </c>
      <c r="N224" s="9">
        <f t="shared" si="9"/>
        <v>2024</v>
      </c>
      <c r="O224" s="9">
        <f t="shared" si="10"/>
        <v>10</v>
      </c>
      <c r="P224" s="11">
        <f t="shared" si="11"/>
        <v>45570</v>
      </c>
    </row>
    <row r="225" spans="1:16" x14ac:dyDescent="0.25">
      <c r="A225" s="5">
        <v>3454</v>
      </c>
      <c r="B225" s="6" t="s">
        <v>239</v>
      </c>
      <c r="C225" s="6" t="s">
        <v>21</v>
      </c>
      <c r="D225" s="7">
        <v>45571</v>
      </c>
      <c r="E225" s="6" t="s">
        <v>18</v>
      </c>
      <c r="F225" s="8">
        <v>5</v>
      </c>
      <c r="G225" s="6" t="s">
        <v>23</v>
      </c>
      <c r="H225" s="6" t="s">
        <v>22</v>
      </c>
      <c r="I225" s="8" t="s">
        <v>24</v>
      </c>
      <c r="J225" s="6" t="s">
        <v>22</v>
      </c>
      <c r="K225" s="8">
        <v>0</v>
      </c>
      <c r="L225" s="8">
        <v>0</v>
      </c>
      <c r="M225" s="8">
        <v>5</v>
      </c>
      <c r="N225" s="9">
        <f t="shared" si="9"/>
        <v>2024</v>
      </c>
      <c r="O225" s="9">
        <f t="shared" si="10"/>
        <v>10</v>
      </c>
      <c r="P225" s="11">
        <f t="shared" si="11"/>
        <v>45571</v>
      </c>
    </row>
    <row r="226" spans="1:16" x14ac:dyDescent="0.25">
      <c r="A226" s="5">
        <v>3455</v>
      </c>
      <c r="B226" s="6" t="s">
        <v>240</v>
      </c>
      <c r="C226" s="6" t="s">
        <v>17</v>
      </c>
      <c r="D226" s="7">
        <v>45572</v>
      </c>
      <c r="E226" s="6" t="s">
        <v>22</v>
      </c>
      <c r="F226" s="8">
        <v>15</v>
      </c>
      <c r="G226" s="6" t="s">
        <v>19</v>
      </c>
      <c r="H226" s="6" t="s">
        <v>18</v>
      </c>
      <c r="I226" s="8">
        <v>30</v>
      </c>
      <c r="J226" s="6" t="s">
        <v>18</v>
      </c>
      <c r="K226" s="8">
        <v>20</v>
      </c>
      <c r="L226" s="8">
        <v>20</v>
      </c>
      <c r="M226" s="8">
        <v>45</v>
      </c>
      <c r="N226" s="9">
        <f t="shared" si="9"/>
        <v>2024</v>
      </c>
      <c r="O226" s="9">
        <f t="shared" si="10"/>
        <v>10</v>
      </c>
      <c r="P226" s="11">
        <f t="shared" si="11"/>
        <v>45572</v>
      </c>
    </row>
    <row r="227" spans="1:16" x14ac:dyDescent="0.25">
      <c r="A227" s="5">
        <v>3456</v>
      </c>
      <c r="B227" s="6" t="s">
        <v>241</v>
      </c>
      <c r="C227" s="6" t="s">
        <v>26</v>
      </c>
      <c r="D227" s="7">
        <v>45573</v>
      </c>
      <c r="E227" s="6" t="s">
        <v>18</v>
      </c>
      <c r="F227" s="8">
        <v>10</v>
      </c>
      <c r="G227" s="6" t="s">
        <v>27</v>
      </c>
      <c r="H227" s="6" t="s">
        <v>22</v>
      </c>
      <c r="I227" s="8" t="s">
        <v>24</v>
      </c>
      <c r="J227" s="6" t="s">
        <v>18</v>
      </c>
      <c r="K227" s="8">
        <v>20</v>
      </c>
      <c r="L227" s="8">
        <v>15</v>
      </c>
      <c r="M227" s="8">
        <v>15</v>
      </c>
      <c r="N227" s="9">
        <f t="shared" si="9"/>
        <v>2024</v>
      </c>
      <c r="O227" s="9">
        <f t="shared" si="10"/>
        <v>10</v>
      </c>
      <c r="P227" s="11">
        <f t="shared" si="11"/>
        <v>45573</v>
      </c>
    </row>
    <row r="228" spans="1:16" x14ac:dyDescent="0.25">
      <c r="A228" s="5">
        <v>3457</v>
      </c>
      <c r="B228" s="6" t="s">
        <v>242</v>
      </c>
      <c r="C228" s="6" t="s">
        <v>21</v>
      </c>
      <c r="D228" s="7">
        <v>45574</v>
      </c>
      <c r="E228" s="6" t="s">
        <v>22</v>
      </c>
      <c r="F228" s="8">
        <v>5</v>
      </c>
      <c r="G228" s="6" t="s">
        <v>19</v>
      </c>
      <c r="H228" s="6" t="s">
        <v>22</v>
      </c>
      <c r="I228" s="8" t="s">
        <v>24</v>
      </c>
      <c r="J228" s="6" t="s">
        <v>22</v>
      </c>
      <c r="K228" s="8">
        <v>0</v>
      </c>
      <c r="L228" s="8">
        <v>1</v>
      </c>
      <c r="M228" s="8">
        <v>4</v>
      </c>
      <c r="N228" s="9">
        <f t="shared" si="9"/>
        <v>2024</v>
      </c>
      <c r="O228" s="9">
        <f t="shared" si="10"/>
        <v>10</v>
      </c>
      <c r="P228" s="11">
        <f t="shared" si="11"/>
        <v>45574</v>
      </c>
    </row>
    <row r="229" spans="1:16" x14ac:dyDescent="0.25">
      <c r="A229" s="5">
        <v>3458</v>
      </c>
      <c r="B229" s="6" t="s">
        <v>243</v>
      </c>
      <c r="C229" s="6" t="s">
        <v>17</v>
      </c>
      <c r="D229" s="7">
        <v>45575</v>
      </c>
      <c r="E229" s="6" t="s">
        <v>18</v>
      </c>
      <c r="F229" s="8">
        <v>15</v>
      </c>
      <c r="G229" s="6" t="s">
        <v>23</v>
      </c>
      <c r="H229" s="6" t="s">
        <v>18</v>
      </c>
      <c r="I229" s="8">
        <v>30</v>
      </c>
      <c r="J229" s="6" t="s">
        <v>18</v>
      </c>
      <c r="K229" s="8">
        <v>20</v>
      </c>
      <c r="L229" s="8">
        <v>3</v>
      </c>
      <c r="M229" s="8">
        <v>62</v>
      </c>
      <c r="N229" s="9">
        <f t="shared" si="9"/>
        <v>2024</v>
      </c>
      <c r="O229" s="9">
        <f t="shared" si="10"/>
        <v>10</v>
      </c>
      <c r="P229" s="11">
        <f t="shared" si="11"/>
        <v>45575</v>
      </c>
    </row>
    <row r="230" spans="1:16" x14ac:dyDescent="0.25">
      <c r="A230" s="5">
        <v>3459</v>
      </c>
      <c r="B230" s="6" t="s">
        <v>244</v>
      </c>
      <c r="C230" s="6" t="s">
        <v>26</v>
      </c>
      <c r="D230" s="7">
        <v>45576</v>
      </c>
      <c r="E230" s="6" t="s">
        <v>22</v>
      </c>
      <c r="F230" s="8">
        <v>10</v>
      </c>
      <c r="G230" s="6" t="s">
        <v>19</v>
      </c>
      <c r="H230" s="6" t="s">
        <v>22</v>
      </c>
      <c r="I230" s="8" t="s">
        <v>24</v>
      </c>
      <c r="J230" s="6" t="s">
        <v>18</v>
      </c>
      <c r="K230" s="8">
        <v>20</v>
      </c>
      <c r="L230" s="8">
        <v>10</v>
      </c>
      <c r="M230" s="8">
        <v>20</v>
      </c>
      <c r="N230" s="9">
        <f t="shared" si="9"/>
        <v>2024</v>
      </c>
      <c r="O230" s="9">
        <f t="shared" si="10"/>
        <v>10</v>
      </c>
      <c r="P230" s="11">
        <f t="shared" si="11"/>
        <v>45576</v>
      </c>
    </row>
    <row r="231" spans="1:16" x14ac:dyDescent="0.25">
      <c r="A231" s="5">
        <v>3460</v>
      </c>
      <c r="B231" s="6" t="s">
        <v>152</v>
      </c>
      <c r="C231" s="6" t="s">
        <v>21</v>
      </c>
      <c r="D231" s="7">
        <v>45577</v>
      </c>
      <c r="E231" s="6" t="s">
        <v>18</v>
      </c>
      <c r="F231" s="8">
        <v>5</v>
      </c>
      <c r="G231" s="6" t="s">
        <v>27</v>
      </c>
      <c r="H231" s="6" t="s">
        <v>22</v>
      </c>
      <c r="I231" s="8" t="s">
        <v>24</v>
      </c>
      <c r="J231" s="6" t="s">
        <v>22</v>
      </c>
      <c r="K231" s="8">
        <v>0</v>
      </c>
      <c r="L231" s="8">
        <v>0</v>
      </c>
      <c r="M231" s="8">
        <v>5</v>
      </c>
      <c r="N231" s="9">
        <f t="shared" si="9"/>
        <v>2024</v>
      </c>
      <c r="O231" s="9">
        <f t="shared" si="10"/>
        <v>10</v>
      </c>
      <c r="P231" s="11">
        <f t="shared" si="11"/>
        <v>45577</v>
      </c>
    </row>
    <row r="232" spans="1:16" x14ac:dyDescent="0.25">
      <c r="A232" s="5">
        <v>3461</v>
      </c>
      <c r="B232" s="6" t="s">
        <v>245</v>
      </c>
      <c r="C232" s="6" t="s">
        <v>17</v>
      </c>
      <c r="D232" s="7">
        <v>45578</v>
      </c>
      <c r="E232" s="6" t="s">
        <v>22</v>
      </c>
      <c r="F232" s="8">
        <v>15</v>
      </c>
      <c r="G232" s="6" t="s">
        <v>19</v>
      </c>
      <c r="H232" s="6" t="s">
        <v>18</v>
      </c>
      <c r="I232" s="8">
        <v>30</v>
      </c>
      <c r="J232" s="6" t="s">
        <v>18</v>
      </c>
      <c r="K232" s="8">
        <v>20</v>
      </c>
      <c r="L232" s="8">
        <v>15</v>
      </c>
      <c r="M232" s="8">
        <v>50</v>
      </c>
      <c r="N232" s="9">
        <f t="shared" si="9"/>
        <v>2024</v>
      </c>
      <c r="O232" s="9">
        <f t="shared" si="10"/>
        <v>10</v>
      </c>
      <c r="P232" s="11">
        <f t="shared" si="11"/>
        <v>45578</v>
      </c>
    </row>
    <row r="233" spans="1:16" x14ac:dyDescent="0.25">
      <c r="A233" s="5">
        <v>3462</v>
      </c>
      <c r="B233" s="6" t="s">
        <v>246</v>
      </c>
      <c r="C233" s="6" t="s">
        <v>26</v>
      </c>
      <c r="D233" s="7">
        <v>45579</v>
      </c>
      <c r="E233" s="6" t="s">
        <v>18</v>
      </c>
      <c r="F233" s="8">
        <v>10</v>
      </c>
      <c r="G233" s="6" t="s">
        <v>23</v>
      </c>
      <c r="H233" s="6" t="s">
        <v>22</v>
      </c>
      <c r="I233" s="8" t="s">
        <v>24</v>
      </c>
      <c r="J233" s="6" t="s">
        <v>18</v>
      </c>
      <c r="K233" s="8">
        <v>20</v>
      </c>
      <c r="L233" s="8">
        <v>15</v>
      </c>
      <c r="M233" s="8">
        <v>15</v>
      </c>
      <c r="N233" s="9">
        <f t="shared" si="9"/>
        <v>2024</v>
      </c>
      <c r="O233" s="9">
        <f t="shared" si="10"/>
        <v>10</v>
      </c>
      <c r="P233" s="11">
        <f t="shared" si="11"/>
        <v>45579</v>
      </c>
    </row>
    <row r="234" spans="1:16" x14ac:dyDescent="0.25">
      <c r="A234" s="5">
        <v>3463</v>
      </c>
      <c r="B234" s="6" t="s">
        <v>247</v>
      </c>
      <c r="C234" s="6" t="s">
        <v>21</v>
      </c>
      <c r="D234" s="7">
        <v>45580</v>
      </c>
      <c r="E234" s="6" t="s">
        <v>22</v>
      </c>
      <c r="F234" s="8">
        <v>5</v>
      </c>
      <c r="G234" s="6" t="s">
        <v>19</v>
      </c>
      <c r="H234" s="6" t="s">
        <v>22</v>
      </c>
      <c r="I234" s="8" t="s">
        <v>24</v>
      </c>
      <c r="J234" s="6" t="s">
        <v>22</v>
      </c>
      <c r="K234" s="8">
        <v>0</v>
      </c>
      <c r="L234" s="8">
        <v>1</v>
      </c>
      <c r="M234" s="8">
        <v>4</v>
      </c>
      <c r="N234" s="9">
        <f t="shared" si="9"/>
        <v>2024</v>
      </c>
      <c r="O234" s="9">
        <f t="shared" si="10"/>
        <v>10</v>
      </c>
      <c r="P234" s="11">
        <f t="shared" si="11"/>
        <v>45580</v>
      </c>
    </row>
    <row r="235" spans="1:16" x14ac:dyDescent="0.25">
      <c r="A235" s="5">
        <v>3464</v>
      </c>
      <c r="B235" s="6" t="s">
        <v>248</v>
      </c>
      <c r="C235" s="6" t="s">
        <v>17</v>
      </c>
      <c r="D235" s="7">
        <v>45581</v>
      </c>
      <c r="E235" s="6" t="s">
        <v>18</v>
      </c>
      <c r="F235" s="8">
        <v>15</v>
      </c>
      <c r="G235" s="6" t="s">
        <v>27</v>
      </c>
      <c r="H235" s="6" t="s">
        <v>18</v>
      </c>
      <c r="I235" s="8">
        <v>30</v>
      </c>
      <c r="J235" s="6" t="s">
        <v>18</v>
      </c>
      <c r="K235" s="8">
        <v>20</v>
      </c>
      <c r="L235" s="8">
        <v>7</v>
      </c>
      <c r="M235" s="8">
        <v>58</v>
      </c>
      <c r="N235" s="9">
        <f t="shared" si="9"/>
        <v>2024</v>
      </c>
      <c r="O235" s="9">
        <f t="shared" si="10"/>
        <v>10</v>
      </c>
      <c r="P235" s="11">
        <f t="shared" si="11"/>
        <v>45581</v>
      </c>
    </row>
    <row r="236" spans="1:16" x14ac:dyDescent="0.25">
      <c r="A236" s="5">
        <v>3465</v>
      </c>
      <c r="B236" s="6" t="s">
        <v>249</v>
      </c>
      <c r="C236" s="6" t="s">
        <v>26</v>
      </c>
      <c r="D236" s="7">
        <v>45582</v>
      </c>
      <c r="E236" s="6" t="s">
        <v>22</v>
      </c>
      <c r="F236" s="8">
        <v>10</v>
      </c>
      <c r="G236" s="6" t="s">
        <v>19</v>
      </c>
      <c r="H236" s="6" t="s">
        <v>22</v>
      </c>
      <c r="I236" s="8" t="s">
        <v>24</v>
      </c>
      <c r="J236" s="6" t="s">
        <v>18</v>
      </c>
      <c r="K236" s="8">
        <v>20</v>
      </c>
      <c r="L236" s="8">
        <v>10</v>
      </c>
      <c r="M236" s="8">
        <v>20</v>
      </c>
      <c r="N236" s="9">
        <f t="shared" si="9"/>
        <v>2024</v>
      </c>
      <c r="O236" s="9">
        <f t="shared" si="10"/>
        <v>10</v>
      </c>
      <c r="P236" s="11">
        <f t="shared" si="11"/>
        <v>45582</v>
      </c>
    </row>
    <row r="237" spans="1:16" x14ac:dyDescent="0.25">
      <c r="A237" s="5">
        <v>3466</v>
      </c>
      <c r="B237" s="6" t="s">
        <v>250</v>
      </c>
      <c r="C237" s="6" t="s">
        <v>21</v>
      </c>
      <c r="D237" s="7">
        <v>45583</v>
      </c>
      <c r="E237" s="6" t="s">
        <v>18</v>
      </c>
      <c r="F237" s="8">
        <v>5</v>
      </c>
      <c r="G237" s="6" t="s">
        <v>23</v>
      </c>
      <c r="H237" s="6" t="s">
        <v>22</v>
      </c>
      <c r="I237" s="8" t="s">
        <v>24</v>
      </c>
      <c r="J237" s="6" t="s">
        <v>22</v>
      </c>
      <c r="K237" s="8">
        <v>0</v>
      </c>
      <c r="L237" s="8">
        <v>0</v>
      </c>
      <c r="M237" s="8">
        <v>5</v>
      </c>
      <c r="N237" s="9">
        <f t="shared" si="9"/>
        <v>2024</v>
      </c>
      <c r="O237" s="9">
        <f t="shared" si="10"/>
        <v>10</v>
      </c>
      <c r="P237" s="11">
        <f t="shared" si="11"/>
        <v>45583</v>
      </c>
    </row>
    <row r="238" spans="1:16" x14ac:dyDescent="0.25">
      <c r="A238" s="5">
        <v>3467</v>
      </c>
      <c r="B238" s="6" t="s">
        <v>251</v>
      </c>
      <c r="C238" s="6" t="s">
        <v>17</v>
      </c>
      <c r="D238" s="7">
        <v>45584</v>
      </c>
      <c r="E238" s="6" t="s">
        <v>22</v>
      </c>
      <c r="F238" s="8">
        <v>15</v>
      </c>
      <c r="G238" s="6" t="s">
        <v>19</v>
      </c>
      <c r="H238" s="6" t="s">
        <v>18</v>
      </c>
      <c r="I238" s="8">
        <v>30</v>
      </c>
      <c r="J238" s="6" t="s">
        <v>18</v>
      </c>
      <c r="K238" s="8">
        <v>20</v>
      </c>
      <c r="L238" s="8">
        <v>15</v>
      </c>
      <c r="M238" s="8">
        <v>50</v>
      </c>
      <c r="N238" s="9">
        <f t="shared" si="9"/>
        <v>2024</v>
      </c>
      <c r="O238" s="9">
        <f t="shared" si="10"/>
        <v>10</v>
      </c>
      <c r="P238" s="11">
        <f t="shared" si="11"/>
        <v>45584</v>
      </c>
    </row>
    <row r="239" spans="1:16" x14ac:dyDescent="0.25">
      <c r="A239" s="5">
        <v>3468</v>
      </c>
      <c r="B239" s="6" t="s">
        <v>252</v>
      </c>
      <c r="C239" s="6" t="s">
        <v>26</v>
      </c>
      <c r="D239" s="7">
        <v>45585</v>
      </c>
      <c r="E239" s="6" t="s">
        <v>18</v>
      </c>
      <c r="F239" s="8">
        <v>10</v>
      </c>
      <c r="G239" s="6" t="s">
        <v>27</v>
      </c>
      <c r="H239" s="6" t="s">
        <v>22</v>
      </c>
      <c r="I239" s="8" t="s">
        <v>24</v>
      </c>
      <c r="J239" s="6" t="s">
        <v>18</v>
      </c>
      <c r="K239" s="8">
        <v>20</v>
      </c>
      <c r="L239" s="8">
        <v>12</v>
      </c>
      <c r="M239" s="8">
        <v>18</v>
      </c>
      <c r="N239" s="9">
        <f t="shared" si="9"/>
        <v>2024</v>
      </c>
      <c r="O239" s="9">
        <f t="shared" si="10"/>
        <v>10</v>
      </c>
      <c r="P239" s="11">
        <f t="shared" si="11"/>
        <v>45585</v>
      </c>
    </row>
    <row r="240" spans="1:16" x14ac:dyDescent="0.25">
      <c r="A240" s="5">
        <v>3469</v>
      </c>
      <c r="B240" s="6" t="s">
        <v>253</v>
      </c>
      <c r="C240" s="6" t="s">
        <v>21</v>
      </c>
      <c r="D240" s="7">
        <v>45586</v>
      </c>
      <c r="E240" s="6" t="s">
        <v>22</v>
      </c>
      <c r="F240" s="8">
        <v>5</v>
      </c>
      <c r="G240" s="6" t="s">
        <v>19</v>
      </c>
      <c r="H240" s="6" t="s">
        <v>22</v>
      </c>
      <c r="I240" s="8" t="s">
        <v>24</v>
      </c>
      <c r="J240" s="6" t="s">
        <v>22</v>
      </c>
      <c r="K240" s="8">
        <v>0</v>
      </c>
      <c r="L240" s="8">
        <v>2</v>
      </c>
      <c r="M240" s="8">
        <v>3</v>
      </c>
      <c r="N240" s="9">
        <f t="shared" si="9"/>
        <v>2024</v>
      </c>
      <c r="O240" s="9">
        <f t="shared" si="10"/>
        <v>10</v>
      </c>
      <c r="P240" s="11">
        <f t="shared" si="11"/>
        <v>45586</v>
      </c>
    </row>
    <row r="241" spans="1:16" x14ac:dyDescent="0.25">
      <c r="A241" s="5">
        <v>3470</v>
      </c>
      <c r="B241" s="6" t="s">
        <v>254</v>
      </c>
      <c r="C241" s="6" t="s">
        <v>17</v>
      </c>
      <c r="D241" s="7">
        <v>45587</v>
      </c>
      <c r="E241" s="6" t="s">
        <v>18</v>
      </c>
      <c r="F241" s="8">
        <v>15</v>
      </c>
      <c r="G241" s="6" t="s">
        <v>23</v>
      </c>
      <c r="H241" s="6" t="s">
        <v>18</v>
      </c>
      <c r="I241" s="8">
        <v>30</v>
      </c>
      <c r="J241" s="6" t="s">
        <v>18</v>
      </c>
      <c r="K241" s="8">
        <v>20</v>
      </c>
      <c r="L241" s="8">
        <v>5</v>
      </c>
      <c r="M241" s="8">
        <v>60</v>
      </c>
      <c r="N241" s="9">
        <f t="shared" si="9"/>
        <v>2024</v>
      </c>
      <c r="O241" s="9">
        <f t="shared" si="10"/>
        <v>10</v>
      </c>
      <c r="P241" s="11">
        <f t="shared" si="11"/>
        <v>45587</v>
      </c>
    </row>
    <row r="242" spans="1:16" x14ac:dyDescent="0.25">
      <c r="A242" s="5">
        <v>3471</v>
      </c>
      <c r="B242" s="6" t="s">
        <v>255</v>
      </c>
      <c r="C242" s="6" t="s">
        <v>26</v>
      </c>
      <c r="D242" s="7">
        <v>45588</v>
      </c>
      <c r="E242" s="6" t="s">
        <v>22</v>
      </c>
      <c r="F242" s="8">
        <v>10</v>
      </c>
      <c r="G242" s="6" t="s">
        <v>19</v>
      </c>
      <c r="H242" s="6" t="s">
        <v>22</v>
      </c>
      <c r="I242" s="8" t="s">
        <v>24</v>
      </c>
      <c r="J242" s="6" t="s">
        <v>18</v>
      </c>
      <c r="K242" s="8">
        <v>20</v>
      </c>
      <c r="L242" s="8">
        <v>10</v>
      </c>
      <c r="M242" s="8">
        <v>20</v>
      </c>
      <c r="N242" s="9">
        <f t="shared" si="9"/>
        <v>2024</v>
      </c>
      <c r="O242" s="9">
        <f t="shared" si="10"/>
        <v>10</v>
      </c>
      <c r="P242" s="11">
        <f t="shared" si="11"/>
        <v>45588</v>
      </c>
    </row>
    <row r="243" spans="1:16" x14ac:dyDescent="0.25">
      <c r="A243" s="5">
        <v>3472</v>
      </c>
      <c r="B243" s="6" t="s">
        <v>256</v>
      </c>
      <c r="C243" s="6" t="s">
        <v>21</v>
      </c>
      <c r="D243" s="7">
        <v>45589</v>
      </c>
      <c r="E243" s="6" t="s">
        <v>18</v>
      </c>
      <c r="F243" s="8">
        <v>5</v>
      </c>
      <c r="G243" s="6" t="s">
        <v>27</v>
      </c>
      <c r="H243" s="6" t="s">
        <v>22</v>
      </c>
      <c r="I243" s="8" t="s">
        <v>24</v>
      </c>
      <c r="J243" s="6" t="s">
        <v>22</v>
      </c>
      <c r="K243" s="8">
        <v>0</v>
      </c>
      <c r="L243" s="8">
        <v>0</v>
      </c>
      <c r="M243" s="8">
        <v>5</v>
      </c>
      <c r="N243" s="9">
        <f t="shared" si="9"/>
        <v>2024</v>
      </c>
      <c r="O243" s="9">
        <f t="shared" si="10"/>
        <v>10</v>
      </c>
      <c r="P243" s="11">
        <f t="shared" si="11"/>
        <v>45589</v>
      </c>
    </row>
    <row r="244" spans="1:16" x14ac:dyDescent="0.25">
      <c r="A244" s="5">
        <v>3473</v>
      </c>
      <c r="B244" s="6" t="s">
        <v>165</v>
      </c>
      <c r="C244" s="6" t="s">
        <v>17</v>
      </c>
      <c r="D244" s="7">
        <v>45590</v>
      </c>
      <c r="E244" s="6" t="s">
        <v>22</v>
      </c>
      <c r="F244" s="8">
        <v>15</v>
      </c>
      <c r="G244" s="6" t="s">
        <v>19</v>
      </c>
      <c r="H244" s="6" t="s">
        <v>18</v>
      </c>
      <c r="I244" s="8">
        <v>30</v>
      </c>
      <c r="J244" s="6" t="s">
        <v>18</v>
      </c>
      <c r="K244" s="8">
        <v>20</v>
      </c>
      <c r="L244" s="8">
        <v>3</v>
      </c>
      <c r="M244" s="8">
        <v>62</v>
      </c>
      <c r="N244" s="9">
        <f t="shared" si="9"/>
        <v>2024</v>
      </c>
      <c r="O244" s="9">
        <f t="shared" si="10"/>
        <v>10</v>
      </c>
      <c r="P244" s="11">
        <f t="shared" si="11"/>
        <v>45590</v>
      </c>
    </row>
    <row r="245" spans="1:16" x14ac:dyDescent="0.25">
      <c r="A245" s="5">
        <v>3474</v>
      </c>
      <c r="B245" s="6" t="s">
        <v>257</v>
      </c>
      <c r="C245" s="6" t="s">
        <v>26</v>
      </c>
      <c r="D245" s="7">
        <v>45591</v>
      </c>
      <c r="E245" s="6" t="s">
        <v>18</v>
      </c>
      <c r="F245" s="8">
        <v>10</v>
      </c>
      <c r="G245" s="6" t="s">
        <v>23</v>
      </c>
      <c r="H245" s="6" t="s">
        <v>22</v>
      </c>
      <c r="I245" s="8" t="s">
        <v>24</v>
      </c>
      <c r="J245" s="6" t="s">
        <v>18</v>
      </c>
      <c r="K245" s="8">
        <v>20</v>
      </c>
      <c r="L245" s="8">
        <v>15</v>
      </c>
      <c r="M245" s="8">
        <v>15</v>
      </c>
      <c r="N245" s="9">
        <f t="shared" si="9"/>
        <v>2024</v>
      </c>
      <c r="O245" s="9">
        <f t="shared" si="10"/>
        <v>10</v>
      </c>
      <c r="P245" s="11">
        <f t="shared" si="11"/>
        <v>45591</v>
      </c>
    </row>
    <row r="246" spans="1:16" x14ac:dyDescent="0.25">
      <c r="A246" s="5">
        <v>3475</v>
      </c>
      <c r="B246" s="6" t="s">
        <v>258</v>
      </c>
      <c r="C246" s="6" t="s">
        <v>21</v>
      </c>
      <c r="D246" s="7">
        <v>45592</v>
      </c>
      <c r="E246" s="6" t="s">
        <v>22</v>
      </c>
      <c r="F246" s="8">
        <v>5</v>
      </c>
      <c r="G246" s="6" t="s">
        <v>19</v>
      </c>
      <c r="H246" s="6" t="s">
        <v>22</v>
      </c>
      <c r="I246" s="8" t="s">
        <v>24</v>
      </c>
      <c r="J246" s="6" t="s">
        <v>22</v>
      </c>
      <c r="K246" s="8">
        <v>0</v>
      </c>
      <c r="L246" s="8">
        <v>1</v>
      </c>
      <c r="M246" s="8">
        <v>4</v>
      </c>
      <c r="N246" s="9">
        <f t="shared" si="9"/>
        <v>2024</v>
      </c>
      <c r="O246" s="9">
        <f t="shared" si="10"/>
        <v>10</v>
      </c>
      <c r="P246" s="11">
        <f t="shared" si="11"/>
        <v>45592</v>
      </c>
    </row>
    <row r="247" spans="1:16" x14ac:dyDescent="0.25">
      <c r="A247" s="5">
        <v>3476</v>
      </c>
      <c r="B247" s="6" t="s">
        <v>259</v>
      </c>
      <c r="C247" s="6" t="s">
        <v>17</v>
      </c>
      <c r="D247" s="7">
        <v>45593</v>
      </c>
      <c r="E247" s="6" t="s">
        <v>18</v>
      </c>
      <c r="F247" s="8">
        <v>15</v>
      </c>
      <c r="G247" s="6" t="s">
        <v>27</v>
      </c>
      <c r="H247" s="6" t="s">
        <v>18</v>
      </c>
      <c r="I247" s="8">
        <v>30</v>
      </c>
      <c r="J247" s="6" t="s">
        <v>18</v>
      </c>
      <c r="K247" s="8">
        <v>20</v>
      </c>
      <c r="L247" s="8">
        <v>7</v>
      </c>
      <c r="M247" s="8">
        <v>58</v>
      </c>
      <c r="N247" s="9">
        <f t="shared" si="9"/>
        <v>2024</v>
      </c>
      <c r="O247" s="9">
        <f t="shared" si="10"/>
        <v>10</v>
      </c>
      <c r="P247" s="11">
        <f t="shared" si="11"/>
        <v>45593</v>
      </c>
    </row>
    <row r="248" spans="1:16" x14ac:dyDescent="0.25">
      <c r="A248" s="5">
        <v>3477</v>
      </c>
      <c r="B248" s="6" t="s">
        <v>260</v>
      </c>
      <c r="C248" s="6" t="s">
        <v>26</v>
      </c>
      <c r="D248" s="7">
        <v>45594</v>
      </c>
      <c r="E248" s="6" t="s">
        <v>22</v>
      </c>
      <c r="F248" s="8">
        <v>10</v>
      </c>
      <c r="G248" s="6" t="s">
        <v>19</v>
      </c>
      <c r="H248" s="6" t="s">
        <v>22</v>
      </c>
      <c r="I248" s="8" t="s">
        <v>24</v>
      </c>
      <c r="J248" s="6" t="s">
        <v>18</v>
      </c>
      <c r="K248" s="8">
        <v>20</v>
      </c>
      <c r="L248" s="8">
        <v>10</v>
      </c>
      <c r="M248" s="8">
        <v>20</v>
      </c>
      <c r="N248" s="9">
        <f t="shared" si="9"/>
        <v>2024</v>
      </c>
      <c r="O248" s="9">
        <f t="shared" si="10"/>
        <v>10</v>
      </c>
      <c r="P248" s="11">
        <f t="shared" si="11"/>
        <v>45594</v>
      </c>
    </row>
    <row r="249" spans="1:16" x14ac:dyDescent="0.25">
      <c r="A249" s="5">
        <v>3478</v>
      </c>
      <c r="B249" s="6" t="s">
        <v>261</v>
      </c>
      <c r="C249" s="6" t="s">
        <v>21</v>
      </c>
      <c r="D249" s="7">
        <v>45595</v>
      </c>
      <c r="E249" s="6" t="s">
        <v>18</v>
      </c>
      <c r="F249" s="8">
        <v>5</v>
      </c>
      <c r="G249" s="6" t="s">
        <v>23</v>
      </c>
      <c r="H249" s="6" t="s">
        <v>22</v>
      </c>
      <c r="I249" s="8" t="s">
        <v>24</v>
      </c>
      <c r="J249" s="6" t="s">
        <v>22</v>
      </c>
      <c r="K249" s="8">
        <v>0</v>
      </c>
      <c r="L249" s="8">
        <v>0</v>
      </c>
      <c r="M249" s="8">
        <v>5</v>
      </c>
      <c r="N249" s="9">
        <f t="shared" si="9"/>
        <v>2024</v>
      </c>
      <c r="O249" s="9">
        <f t="shared" si="10"/>
        <v>10</v>
      </c>
      <c r="P249" s="11">
        <f t="shared" si="11"/>
        <v>45595</v>
      </c>
    </row>
    <row r="250" spans="1:16" x14ac:dyDescent="0.25">
      <c r="A250" s="5">
        <v>3479</v>
      </c>
      <c r="B250" s="6" t="s">
        <v>262</v>
      </c>
      <c r="C250" s="6" t="s">
        <v>17</v>
      </c>
      <c r="D250" s="7">
        <v>45596</v>
      </c>
      <c r="E250" s="6" t="s">
        <v>22</v>
      </c>
      <c r="F250" s="8">
        <v>15</v>
      </c>
      <c r="G250" s="6" t="s">
        <v>19</v>
      </c>
      <c r="H250" s="6" t="s">
        <v>18</v>
      </c>
      <c r="I250" s="8">
        <v>30</v>
      </c>
      <c r="J250" s="6" t="s">
        <v>18</v>
      </c>
      <c r="K250" s="8">
        <v>20</v>
      </c>
      <c r="L250" s="8">
        <v>20</v>
      </c>
      <c r="M250" s="8">
        <v>45</v>
      </c>
      <c r="N250" s="9">
        <f t="shared" si="9"/>
        <v>2024</v>
      </c>
      <c r="O250" s="9">
        <f t="shared" si="10"/>
        <v>10</v>
      </c>
      <c r="P250" s="11">
        <f t="shared" si="11"/>
        <v>45596</v>
      </c>
    </row>
    <row r="251" spans="1:16" x14ac:dyDescent="0.25">
      <c r="A251" s="5">
        <v>3480</v>
      </c>
      <c r="B251" s="6" t="s">
        <v>263</v>
      </c>
      <c r="C251" s="6" t="s">
        <v>26</v>
      </c>
      <c r="D251" s="7">
        <v>45597</v>
      </c>
      <c r="E251" s="6" t="s">
        <v>18</v>
      </c>
      <c r="F251" s="8">
        <v>10</v>
      </c>
      <c r="G251" s="6" t="s">
        <v>27</v>
      </c>
      <c r="H251" s="6" t="s">
        <v>22</v>
      </c>
      <c r="I251" s="8" t="s">
        <v>24</v>
      </c>
      <c r="J251" s="6" t="s">
        <v>18</v>
      </c>
      <c r="K251" s="8">
        <v>20</v>
      </c>
      <c r="L251" s="8">
        <v>15</v>
      </c>
      <c r="M251" s="8">
        <v>15</v>
      </c>
      <c r="N251" s="9">
        <f t="shared" si="9"/>
        <v>2024</v>
      </c>
      <c r="O251" s="9">
        <f t="shared" si="10"/>
        <v>11</v>
      </c>
      <c r="P251" s="11">
        <f t="shared" si="11"/>
        <v>45597</v>
      </c>
    </row>
    <row r="252" spans="1:16" x14ac:dyDescent="0.25">
      <c r="A252" s="5">
        <v>3481</v>
      </c>
      <c r="B252" s="6" t="s">
        <v>264</v>
      </c>
      <c r="C252" s="6" t="s">
        <v>21</v>
      </c>
      <c r="D252" s="7">
        <v>45598</v>
      </c>
      <c r="E252" s="6" t="s">
        <v>22</v>
      </c>
      <c r="F252" s="8">
        <v>5</v>
      </c>
      <c r="G252" s="6" t="s">
        <v>19</v>
      </c>
      <c r="H252" s="6" t="s">
        <v>22</v>
      </c>
      <c r="I252" s="8" t="s">
        <v>24</v>
      </c>
      <c r="J252" s="6" t="s">
        <v>22</v>
      </c>
      <c r="K252" s="8">
        <v>0</v>
      </c>
      <c r="L252" s="8">
        <v>1</v>
      </c>
      <c r="M252" s="8">
        <v>4</v>
      </c>
      <c r="N252" s="9">
        <f t="shared" si="9"/>
        <v>2024</v>
      </c>
      <c r="O252" s="9">
        <f t="shared" si="10"/>
        <v>11</v>
      </c>
      <c r="P252" s="11">
        <f t="shared" si="11"/>
        <v>45598</v>
      </c>
    </row>
    <row r="253" spans="1:16" x14ac:dyDescent="0.25">
      <c r="A253" s="5">
        <v>3482</v>
      </c>
      <c r="B253" s="6" t="s">
        <v>265</v>
      </c>
      <c r="C253" s="6" t="s">
        <v>17</v>
      </c>
      <c r="D253" s="7">
        <v>45599</v>
      </c>
      <c r="E253" s="6" t="s">
        <v>18</v>
      </c>
      <c r="F253" s="8">
        <v>15</v>
      </c>
      <c r="G253" s="6" t="s">
        <v>23</v>
      </c>
      <c r="H253" s="6" t="s">
        <v>18</v>
      </c>
      <c r="I253" s="8">
        <v>30</v>
      </c>
      <c r="J253" s="6" t="s">
        <v>18</v>
      </c>
      <c r="K253" s="8">
        <v>20</v>
      </c>
      <c r="L253" s="8">
        <v>3</v>
      </c>
      <c r="M253" s="8">
        <v>62</v>
      </c>
      <c r="N253" s="9">
        <f t="shared" si="9"/>
        <v>2024</v>
      </c>
      <c r="O253" s="9">
        <f t="shared" si="10"/>
        <v>11</v>
      </c>
      <c r="P253" s="11">
        <f t="shared" si="11"/>
        <v>45599</v>
      </c>
    </row>
    <row r="254" spans="1:16" x14ac:dyDescent="0.25">
      <c r="A254" s="5">
        <v>3483</v>
      </c>
      <c r="B254" s="6" t="s">
        <v>266</v>
      </c>
      <c r="C254" s="6" t="s">
        <v>26</v>
      </c>
      <c r="D254" s="7">
        <v>45600</v>
      </c>
      <c r="E254" s="6" t="s">
        <v>22</v>
      </c>
      <c r="F254" s="8">
        <v>10</v>
      </c>
      <c r="G254" s="6" t="s">
        <v>19</v>
      </c>
      <c r="H254" s="6" t="s">
        <v>22</v>
      </c>
      <c r="I254" s="8" t="s">
        <v>24</v>
      </c>
      <c r="J254" s="6" t="s">
        <v>18</v>
      </c>
      <c r="K254" s="8">
        <v>20</v>
      </c>
      <c r="L254" s="8">
        <v>10</v>
      </c>
      <c r="M254" s="8">
        <v>20</v>
      </c>
      <c r="N254" s="9">
        <f t="shared" si="9"/>
        <v>2024</v>
      </c>
      <c r="O254" s="9">
        <f t="shared" si="10"/>
        <v>11</v>
      </c>
      <c r="P254" s="11">
        <f t="shared" si="11"/>
        <v>45600</v>
      </c>
    </row>
    <row r="255" spans="1:16" x14ac:dyDescent="0.25">
      <c r="A255" s="5">
        <v>3484</v>
      </c>
      <c r="B255" s="6" t="s">
        <v>267</v>
      </c>
      <c r="C255" s="6" t="s">
        <v>21</v>
      </c>
      <c r="D255" s="7">
        <v>45601</v>
      </c>
      <c r="E255" s="6" t="s">
        <v>18</v>
      </c>
      <c r="F255" s="8">
        <v>5</v>
      </c>
      <c r="G255" s="6" t="s">
        <v>27</v>
      </c>
      <c r="H255" s="6" t="s">
        <v>22</v>
      </c>
      <c r="I255" s="8" t="s">
        <v>24</v>
      </c>
      <c r="J255" s="6" t="s">
        <v>22</v>
      </c>
      <c r="K255" s="8">
        <v>0</v>
      </c>
      <c r="L255" s="8">
        <v>0</v>
      </c>
      <c r="M255" s="8">
        <v>5</v>
      </c>
      <c r="N255" s="9">
        <f t="shared" si="9"/>
        <v>2024</v>
      </c>
      <c r="O255" s="9">
        <f t="shared" si="10"/>
        <v>11</v>
      </c>
      <c r="P255" s="11">
        <f t="shared" si="11"/>
        <v>45601</v>
      </c>
    </row>
    <row r="256" spans="1:16" x14ac:dyDescent="0.25">
      <c r="A256" s="5">
        <v>3485</v>
      </c>
      <c r="B256" s="6" t="s">
        <v>268</v>
      </c>
      <c r="C256" s="6" t="s">
        <v>17</v>
      </c>
      <c r="D256" s="7">
        <v>45602</v>
      </c>
      <c r="E256" s="6" t="s">
        <v>22</v>
      </c>
      <c r="F256" s="8">
        <v>15</v>
      </c>
      <c r="G256" s="6" t="s">
        <v>19</v>
      </c>
      <c r="H256" s="6" t="s">
        <v>18</v>
      </c>
      <c r="I256" s="8">
        <v>30</v>
      </c>
      <c r="J256" s="6" t="s">
        <v>18</v>
      </c>
      <c r="K256" s="8">
        <v>20</v>
      </c>
      <c r="L256" s="8">
        <v>15</v>
      </c>
      <c r="M256" s="8">
        <v>50</v>
      </c>
      <c r="N256" s="9">
        <f t="shared" si="9"/>
        <v>2024</v>
      </c>
      <c r="O256" s="9">
        <f t="shared" si="10"/>
        <v>11</v>
      </c>
      <c r="P256" s="11">
        <f t="shared" si="11"/>
        <v>45602</v>
      </c>
    </row>
    <row r="257" spans="1:16" x14ac:dyDescent="0.25">
      <c r="A257" s="5">
        <v>3486</v>
      </c>
      <c r="B257" s="6" t="s">
        <v>269</v>
      </c>
      <c r="C257" s="6" t="s">
        <v>21</v>
      </c>
      <c r="D257" s="7">
        <v>45603</v>
      </c>
      <c r="E257" s="6" t="s">
        <v>18</v>
      </c>
      <c r="F257" s="8">
        <v>5</v>
      </c>
      <c r="G257" s="6" t="s">
        <v>19</v>
      </c>
      <c r="H257" s="6" t="s">
        <v>22</v>
      </c>
      <c r="I257" s="8" t="s">
        <v>24</v>
      </c>
      <c r="J257" s="6" t="s">
        <v>22</v>
      </c>
      <c r="K257" s="8">
        <v>0</v>
      </c>
      <c r="L257" s="8">
        <v>0</v>
      </c>
      <c r="M257" s="8">
        <v>5</v>
      </c>
      <c r="N257" s="9">
        <f t="shared" si="9"/>
        <v>2024</v>
      </c>
      <c r="O257" s="9">
        <f t="shared" si="10"/>
        <v>11</v>
      </c>
      <c r="P257" s="11">
        <f t="shared" si="11"/>
        <v>45603</v>
      </c>
    </row>
    <row r="258" spans="1:16" x14ac:dyDescent="0.25">
      <c r="A258" s="5">
        <v>3487</v>
      </c>
      <c r="B258" s="6" t="s">
        <v>270</v>
      </c>
      <c r="C258" s="6" t="s">
        <v>17</v>
      </c>
      <c r="D258" s="7">
        <v>45604</v>
      </c>
      <c r="E258" s="6" t="s">
        <v>22</v>
      </c>
      <c r="F258" s="8">
        <v>15</v>
      </c>
      <c r="G258" s="6" t="s">
        <v>27</v>
      </c>
      <c r="H258" s="6" t="s">
        <v>18</v>
      </c>
      <c r="I258" s="8">
        <v>30</v>
      </c>
      <c r="J258" s="6" t="s">
        <v>18</v>
      </c>
      <c r="K258" s="8">
        <v>20</v>
      </c>
      <c r="L258" s="8">
        <v>7</v>
      </c>
      <c r="M258" s="8">
        <v>58</v>
      </c>
      <c r="N258" s="9">
        <f t="shared" ref="N258:N296" si="12">YEAR($D258)</f>
        <v>2024</v>
      </c>
      <c r="O258" s="9">
        <f t="shared" ref="O258:O296" si="13">MONTH($D258)</f>
        <v>11</v>
      </c>
      <c r="P258" s="11">
        <f t="shared" si="11"/>
        <v>45604</v>
      </c>
    </row>
    <row r="259" spans="1:16" x14ac:dyDescent="0.25">
      <c r="A259" s="5">
        <v>3488</v>
      </c>
      <c r="B259" s="6" t="s">
        <v>271</v>
      </c>
      <c r="C259" s="6" t="s">
        <v>26</v>
      </c>
      <c r="D259" s="7">
        <v>45605</v>
      </c>
      <c r="E259" s="6" t="s">
        <v>18</v>
      </c>
      <c r="F259" s="8">
        <v>10</v>
      </c>
      <c r="G259" s="6" t="s">
        <v>23</v>
      </c>
      <c r="H259" s="6" t="s">
        <v>22</v>
      </c>
      <c r="I259" s="8" t="s">
        <v>24</v>
      </c>
      <c r="J259" s="6" t="s">
        <v>18</v>
      </c>
      <c r="K259" s="8">
        <v>20</v>
      </c>
      <c r="L259" s="8">
        <v>10</v>
      </c>
      <c r="M259" s="8">
        <v>20</v>
      </c>
      <c r="N259" s="9">
        <f t="shared" si="12"/>
        <v>2024</v>
      </c>
      <c r="O259" s="9">
        <f t="shared" si="13"/>
        <v>11</v>
      </c>
      <c r="P259" s="11">
        <f t="shared" ref="P259:P296" si="14">D259</f>
        <v>45605</v>
      </c>
    </row>
    <row r="260" spans="1:16" x14ac:dyDescent="0.25">
      <c r="A260" s="5">
        <v>3489</v>
      </c>
      <c r="B260" s="6" t="s">
        <v>272</v>
      </c>
      <c r="C260" s="6" t="s">
        <v>21</v>
      </c>
      <c r="D260" s="7">
        <v>45606</v>
      </c>
      <c r="E260" s="6" t="s">
        <v>22</v>
      </c>
      <c r="F260" s="8">
        <v>5</v>
      </c>
      <c r="G260" s="6" t="s">
        <v>27</v>
      </c>
      <c r="H260" s="6" t="s">
        <v>22</v>
      </c>
      <c r="I260" s="8" t="s">
        <v>24</v>
      </c>
      <c r="J260" s="6" t="s">
        <v>22</v>
      </c>
      <c r="K260" s="8">
        <v>0</v>
      </c>
      <c r="L260" s="8">
        <v>1</v>
      </c>
      <c r="M260" s="8">
        <v>4</v>
      </c>
      <c r="N260" s="9">
        <f t="shared" si="12"/>
        <v>2024</v>
      </c>
      <c r="O260" s="9">
        <f t="shared" si="13"/>
        <v>11</v>
      </c>
      <c r="P260" s="11">
        <f t="shared" si="14"/>
        <v>45606</v>
      </c>
    </row>
    <row r="261" spans="1:16" x14ac:dyDescent="0.25">
      <c r="A261" s="5">
        <v>3490</v>
      </c>
      <c r="B261" s="6" t="s">
        <v>273</v>
      </c>
      <c r="C261" s="6" t="s">
        <v>17</v>
      </c>
      <c r="D261" s="7">
        <v>45607</v>
      </c>
      <c r="E261" s="6" t="s">
        <v>18</v>
      </c>
      <c r="F261" s="8">
        <v>15</v>
      </c>
      <c r="G261" s="6" t="s">
        <v>19</v>
      </c>
      <c r="H261" s="6" t="s">
        <v>18</v>
      </c>
      <c r="I261" s="8">
        <v>30</v>
      </c>
      <c r="J261" s="6" t="s">
        <v>18</v>
      </c>
      <c r="K261" s="8">
        <v>20</v>
      </c>
      <c r="L261" s="8">
        <v>15</v>
      </c>
      <c r="M261" s="8">
        <v>50</v>
      </c>
      <c r="N261" s="9">
        <f t="shared" si="12"/>
        <v>2024</v>
      </c>
      <c r="O261" s="9">
        <f t="shared" si="13"/>
        <v>11</v>
      </c>
      <c r="P261" s="11">
        <f t="shared" si="14"/>
        <v>45607</v>
      </c>
    </row>
    <row r="262" spans="1:16" x14ac:dyDescent="0.25">
      <c r="A262" s="5">
        <v>3491</v>
      </c>
      <c r="B262" s="6" t="s">
        <v>274</v>
      </c>
      <c r="C262" s="6" t="s">
        <v>26</v>
      </c>
      <c r="D262" s="7">
        <v>45608</v>
      </c>
      <c r="E262" s="6" t="s">
        <v>22</v>
      </c>
      <c r="F262" s="8">
        <v>10</v>
      </c>
      <c r="G262" s="6" t="s">
        <v>19</v>
      </c>
      <c r="H262" s="6" t="s">
        <v>22</v>
      </c>
      <c r="I262" s="8" t="s">
        <v>24</v>
      </c>
      <c r="J262" s="6" t="s">
        <v>18</v>
      </c>
      <c r="K262" s="8">
        <v>20</v>
      </c>
      <c r="L262" s="8">
        <v>5</v>
      </c>
      <c r="M262" s="8">
        <v>25</v>
      </c>
      <c r="N262" s="9">
        <f t="shared" si="12"/>
        <v>2024</v>
      </c>
      <c r="O262" s="9">
        <f t="shared" si="13"/>
        <v>11</v>
      </c>
      <c r="P262" s="11">
        <f t="shared" si="14"/>
        <v>45608</v>
      </c>
    </row>
    <row r="263" spans="1:16" x14ac:dyDescent="0.25">
      <c r="A263" s="5">
        <v>3492</v>
      </c>
      <c r="B263" s="6" t="s">
        <v>275</v>
      </c>
      <c r="C263" s="6" t="s">
        <v>21</v>
      </c>
      <c r="D263" s="7">
        <v>45609</v>
      </c>
      <c r="E263" s="6" t="s">
        <v>18</v>
      </c>
      <c r="F263" s="8">
        <v>5</v>
      </c>
      <c r="G263" s="6" t="s">
        <v>23</v>
      </c>
      <c r="H263" s="6" t="s">
        <v>22</v>
      </c>
      <c r="I263" s="8" t="s">
        <v>24</v>
      </c>
      <c r="J263" s="6" t="s">
        <v>22</v>
      </c>
      <c r="K263" s="8">
        <v>0</v>
      </c>
      <c r="L263" s="8">
        <v>0</v>
      </c>
      <c r="M263" s="8">
        <v>5</v>
      </c>
      <c r="N263" s="9">
        <f t="shared" si="12"/>
        <v>2024</v>
      </c>
      <c r="O263" s="9">
        <f t="shared" si="13"/>
        <v>11</v>
      </c>
      <c r="P263" s="11">
        <f t="shared" si="14"/>
        <v>45609</v>
      </c>
    </row>
    <row r="264" spans="1:16" x14ac:dyDescent="0.25">
      <c r="A264" s="5">
        <v>3493</v>
      </c>
      <c r="B264" s="6" t="s">
        <v>276</v>
      </c>
      <c r="C264" s="6" t="s">
        <v>17</v>
      </c>
      <c r="D264" s="7">
        <v>45610</v>
      </c>
      <c r="E264" s="6" t="s">
        <v>22</v>
      </c>
      <c r="F264" s="8">
        <v>15</v>
      </c>
      <c r="G264" s="6" t="s">
        <v>27</v>
      </c>
      <c r="H264" s="6" t="s">
        <v>18</v>
      </c>
      <c r="I264" s="8">
        <v>30</v>
      </c>
      <c r="J264" s="6" t="s">
        <v>18</v>
      </c>
      <c r="K264" s="8">
        <v>20</v>
      </c>
      <c r="L264" s="8">
        <v>20</v>
      </c>
      <c r="M264" s="8">
        <v>45</v>
      </c>
      <c r="N264" s="9">
        <f t="shared" si="12"/>
        <v>2024</v>
      </c>
      <c r="O264" s="9">
        <f t="shared" si="13"/>
        <v>11</v>
      </c>
      <c r="P264" s="11">
        <f t="shared" si="14"/>
        <v>45610</v>
      </c>
    </row>
    <row r="265" spans="1:16" x14ac:dyDescent="0.25">
      <c r="A265" s="5">
        <v>3494</v>
      </c>
      <c r="B265" s="6" t="s">
        <v>277</v>
      </c>
      <c r="C265" s="6" t="s">
        <v>26</v>
      </c>
      <c r="D265" s="7">
        <v>45611</v>
      </c>
      <c r="E265" s="6" t="s">
        <v>18</v>
      </c>
      <c r="F265" s="8">
        <v>10</v>
      </c>
      <c r="G265" s="6" t="s">
        <v>27</v>
      </c>
      <c r="H265" s="6" t="s">
        <v>22</v>
      </c>
      <c r="I265" s="8" t="s">
        <v>24</v>
      </c>
      <c r="J265" s="6" t="s">
        <v>18</v>
      </c>
      <c r="K265" s="8">
        <v>20</v>
      </c>
      <c r="L265" s="8">
        <v>12</v>
      </c>
      <c r="M265" s="8">
        <v>18</v>
      </c>
      <c r="N265" s="9">
        <f t="shared" si="12"/>
        <v>2024</v>
      </c>
      <c r="O265" s="9">
        <f t="shared" si="13"/>
        <v>11</v>
      </c>
      <c r="P265" s="11">
        <f t="shared" si="14"/>
        <v>45611</v>
      </c>
    </row>
    <row r="266" spans="1:16" x14ac:dyDescent="0.25">
      <c r="A266" s="5">
        <v>3495</v>
      </c>
      <c r="B266" s="6" t="s">
        <v>278</v>
      </c>
      <c r="C266" s="6" t="s">
        <v>21</v>
      </c>
      <c r="D266" s="7">
        <v>45612</v>
      </c>
      <c r="E266" s="6" t="s">
        <v>22</v>
      </c>
      <c r="F266" s="8">
        <v>5</v>
      </c>
      <c r="G266" s="6" t="s">
        <v>19</v>
      </c>
      <c r="H266" s="6" t="s">
        <v>22</v>
      </c>
      <c r="I266" s="8" t="s">
        <v>24</v>
      </c>
      <c r="J266" s="6" t="s">
        <v>22</v>
      </c>
      <c r="K266" s="8">
        <v>0</v>
      </c>
      <c r="L266" s="8">
        <v>2</v>
      </c>
      <c r="M266" s="8">
        <v>3</v>
      </c>
      <c r="N266" s="9">
        <f t="shared" si="12"/>
        <v>2024</v>
      </c>
      <c r="O266" s="9">
        <f t="shared" si="13"/>
        <v>11</v>
      </c>
      <c r="P266" s="11">
        <f t="shared" si="14"/>
        <v>45612</v>
      </c>
    </row>
    <row r="267" spans="1:16" x14ac:dyDescent="0.25">
      <c r="A267" s="5">
        <v>3496</v>
      </c>
      <c r="B267" s="6" t="s">
        <v>279</v>
      </c>
      <c r="C267" s="6" t="s">
        <v>17</v>
      </c>
      <c r="D267" s="7">
        <v>45613</v>
      </c>
      <c r="E267" s="6" t="s">
        <v>18</v>
      </c>
      <c r="F267" s="8">
        <v>15</v>
      </c>
      <c r="G267" s="6" t="s">
        <v>23</v>
      </c>
      <c r="H267" s="6" t="s">
        <v>18</v>
      </c>
      <c r="I267" s="8">
        <v>30</v>
      </c>
      <c r="J267" s="6" t="s">
        <v>18</v>
      </c>
      <c r="K267" s="8">
        <v>20</v>
      </c>
      <c r="L267" s="8">
        <v>5</v>
      </c>
      <c r="M267" s="8">
        <v>60</v>
      </c>
      <c r="N267" s="9">
        <f t="shared" si="12"/>
        <v>2024</v>
      </c>
      <c r="O267" s="9">
        <f t="shared" si="13"/>
        <v>11</v>
      </c>
      <c r="P267" s="11">
        <f t="shared" si="14"/>
        <v>45613</v>
      </c>
    </row>
    <row r="268" spans="1:16" x14ac:dyDescent="0.25">
      <c r="A268" s="5">
        <v>3497</v>
      </c>
      <c r="B268" s="6" t="s">
        <v>280</v>
      </c>
      <c r="C268" s="6" t="s">
        <v>26</v>
      </c>
      <c r="D268" s="7">
        <v>45614</v>
      </c>
      <c r="E268" s="6" t="s">
        <v>22</v>
      </c>
      <c r="F268" s="8">
        <v>10</v>
      </c>
      <c r="G268" s="6" t="s">
        <v>19</v>
      </c>
      <c r="H268" s="6" t="s">
        <v>22</v>
      </c>
      <c r="I268" s="8" t="s">
        <v>24</v>
      </c>
      <c r="J268" s="6" t="s">
        <v>18</v>
      </c>
      <c r="K268" s="8">
        <v>20</v>
      </c>
      <c r="L268" s="8">
        <v>10</v>
      </c>
      <c r="M268" s="8">
        <v>20</v>
      </c>
      <c r="N268" s="9">
        <f t="shared" si="12"/>
        <v>2024</v>
      </c>
      <c r="O268" s="9">
        <f t="shared" si="13"/>
        <v>11</v>
      </c>
      <c r="P268" s="11">
        <f t="shared" si="14"/>
        <v>45614</v>
      </c>
    </row>
    <row r="269" spans="1:16" x14ac:dyDescent="0.25">
      <c r="A269" s="5">
        <v>3498</v>
      </c>
      <c r="B269" s="6" t="s">
        <v>281</v>
      </c>
      <c r="C269" s="6" t="s">
        <v>21</v>
      </c>
      <c r="D269" s="7">
        <v>45615</v>
      </c>
      <c r="E269" s="6" t="s">
        <v>18</v>
      </c>
      <c r="F269" s="8">
        <v>5</v>
      </c>
      <c r="G269" s="6" t="s">
        <v>27</v>
      </c>
      <c r="H269" s="6" t="s">
        <v>22</v>
      </c>
      <c r="I269" s="8" t="s">
        <v>24</v>
      </c>
      <c r="J269" s="6" t="s">
        <v>22</v>
      </c>
      <c r="K269" s="8">
        <v>0</v>
      </c>
      <c r="L269" s="8">
        <v>0</v>
      </c>
      <c r="M269" s="8">
        <v>5</v>
      </c>
      <c r="N269" s="9">
        <f t="shared" si="12"/>
        <v>2024</v>
      </c>
      <c r="O269" s="9">
        <f t="shared" si="13"/>
        <v>11</v>
      </c>
      <c r="P269" s="11">
        <f t="shared" si="14"/>
        <v>45615</v>
      </c>
    </row>
    <row r="270" spans="1:16" x14ac:dyDescent="0.25">
      <c r="A270" s="5">
        <v>3499</v>
      </c>
      <c r="B270" s="6" t="s">
        <v>282</v>
      </c>
      <c r="C270" s="6" t="s">
        <v>17</v>
      </c>
      <c r="D270" s="7">
        <v>45616</v>
      </c>
      <c r="E270" s="6" t="s">
        <v>22</v>
      </c>
      <c r="F270" s="8">
        <v>15</v>
      </c>
      <c r="G270" s="6" t="s">
        <v>19</v>
      </c>
      <c r="H270" s="6" t="s">
        <v>18</v>
      </c>
      <c r="I270" s="8">
        <v>30</v>
      </c>
      <c r="J270" s="6" t="s">
        <v>18</v>
      </c>
      <c r="K270" s="8">
        <v>20</v>
      </c>
      <c r="L270" s="8">
        <v>3</v>
      </c>
      <c r="M270" s="8">
        <v>62</v>
      </c>
      <c r="N270" s="9">
        <f t="shared" si="12"/>
        <v>2024</v>
      </c>
      <c r="O270" s="9">
        <f t="shared" si="13"/>
        <v>11</v>
      </c>
      <c r="P270" s="11">
        <f t="shared" si="14"/>
        <v>45616</v>
      </c>
    </row>
    <row r="271" spans="1:16" x14ac:dyDescent="0.25">
      <c r="A271" s="5">
        <v>3500</v>
      </c>
      <c r="B271" s="6" t="s">
        <v>283</v>
      </c>
      <c r="C271" s="6" t="s">
        <v>26</v>
      </c>
      <c r="D271" s="7">
        <v>45617</v>
      </c>
      <c r="E271" s="6" t="s">
        <v>18</v>
      </c>
      <c r="F271" s="8">
        <v>10</v>
      </c>
      <c r="G271" s="6" t="s">
        <v>23</v>
      </c>
      <c r="H271" s="6" t="s">
        <v>22</v>
      </c>
      <c r="I271" s="8" t="s">
        <v>24</v>
      </c>
      <c r="J271" s="6" t="s">
        <v>18</v>
      </c>
      <c r="K271" s="8">
        <v>20</v>
      </c>
      <c r="L271" s="8">
        <v>15</v>
      </c>
      <c r="M271" s="8">
        <v>15</v>
      </c>
      <c r="N271" s="9">
        <f t="shared" si="12"/>
        <v>2024</v>
      </c>
      <c r="O271" s="9">
        <f t="shared" si="13"/>
        <v>11</v>
      </c>
      <c r="P271" s="11">
        <f t="shared" si="14"/>
        <v>45617</v>
      </c>
    </row>
    <row r="272" spans="1:16" x14ac:dyDescent="0.25">
      <c r="A272" s="5">
        <v>3501</v>
      </c>
      <c r="B272" s="6" t="s">
        <v>284</v>
      </c>
      <c r="C272" s="6" t="s">
        <v>21</v>
      </c>
      <c r="D272" s="7">
        <v>45618</v>
      </c>
      <c r="E272" s="6" t="s">
        <v>22</v>
      </c>
      <c r="F272" s="8">
        <v>5</v>
      </c>
      <c r="G272" s="6" t="s">
        <v>19</v>
      </c>
      <c r="H272" s="6" t="s">
        <v>22</v>
      </c>
      <c r="I272" s="8" t="s">
        <v>24</v>
      </c>
      <c r="J272" s="6" t="s">
        <v>22</v>
      </c>
      <c r="K272" s="8">
        <v>0</v>
      </c>
      <c r="L272" s="8">
        <v>1</v>
      </c>
      <c r="M272" s="8">
        <v>4</v>
      </c>
      <c r="N272" s="9">
        <f t="shared" si="12"/>
        <v>2024</v>
      </c>
      <c r="O272" s="9">
        <f t="shared" si="13"/>
        <v>11</v>
      </c>
      <c r="P272" s="11">
        <f t="shared" si="14"/>
        <v>45618</v>
      </c>
    </row>
    <row r="273" spans="1:16" ht="30" x14ac:dyDescent="0.25">
      <c r="A273" s="5">
        <v>3502</v>
      </c>
      <c r="B273" s="6" t="s">
        <v>285</v>
      </c>
      <c r="C273" s="6" t="s">
        <v>17</v>
      </c>
      <c r="D273" s="7">
        <v>45619</v>
      </c>
      <c r="E273" s="6" t="s">
        <v>18</v>
      </c>
      <c r="F273" s="8">
        <v>15</v>
      </c>
      <c r="G273" s="6" t="s">
        <v>27</v>
      </c>
      <c r="H273" s="6" t="s">
        <v>18</v>
      </c>
      <c r="I273" s="8">
        <v>30</v>
      </c>
      <c r="J273" s="6" t="s">
        <v>18</v>
      </c>
      <c r="K273" s="8">
        <v>20</v>
      </c>
      <c r="L273" s="8">
        <v>7</v>
      </c>
      <c r="M273" s="8">
        <v>58</v>
      </c>
      <c r="N273" s="9">
        <f t="shared" si="12"/>
        <v>2024</v>
      </c>
      <c r="O273" s="9">
        <f t="shared" si="13"/>
        <v>11</v>
      </c>
      <c r="P273" s="11">
        <f t="shared" si="14"/>
        <v>45619</v>
      </c>
    </row>
    <row r="274" spans="1:16" x14ac:dyDescent="0.25">
      <c r="A274" s="5">
        <v>3503</v>
      </c>
      <c r="B274" s="6" t="s">
        <v>144</v>
      </c>
      <c r="C274" s="6" t="s">
        <v>26</v>
      </c>
      <c r="D274" s="7">
        <v>45620</v>
      </c>
      <c r="E274" s="6" t="s">
        <v>22</v>
      </c>
      <c r="F274" s="8">
        <v>10</v>
      </c>
      <c r="G274" s="6" t="s">
        <v>19</v>
      </c>
      <c r="H274" s="6" t="s">
        <v>22</v>
      </c>
      <c r="I274" s="8" t="s">
        <v>24</v>
      </c>
      <c r="J274" s="6" t="s">
        <v>18</v>
      </c>
      <c r="K274" s="8">
        <v>20</v>
      </c>
      <c r="L274" s="8">
        <v>10</v>
      </c>
      <c r="M274" s="8">
        <v>20</v>
      </c>
      <c r="N274" s="9">
        <f t="shared" si="12"/>
        <v>2024</v>
      </c>
      <c r="O274" s="9">
        <f t="shared" si="13"/>
        <v>11</v>
      </c>
      <c r="P274" s="11">
        <f t="shared" si="14"/>
        <v>45620</v>
      </c>
    </row>
    <row r="275" spans="1:16" x14ac:dyDescent="0.25">
      <c r="A275" s="5">
        <v>3504</v>
      </c>
      <c r="B275" s="6" t="s">
        <v>286</v>
      </c>
      <c r="C275" s="6" t="s">
        <v>21</v>
      </c>
      <c r="D275" s="7">
        <v>45621</v>
      </c>
      <c r="E275" s="6" t="s">
        <v>18</v>
      </c>
      <c r="F275" s="8">
        <v>5</v>
      </c>
      <c r="G275" s="6" t="s">
        <v>23</v>
      </c>
      <c r="H275" s="6" t="s">
        <v>22</v>
      </c>
      <c r="I275" s="8" t="s">
        <v>24</v>
      </c>
      <c r="J275" s="6" t="s">
        <v>22</v>
      </c>
      <c r="K275" s="8">
        <v>0</v>
      </c>
      <c r="L275" s="8">
        <v>0</v>
      </c>
      <c r="M275" s="8">
        <v>5</v>
      </c>
      <c r="N275" s="9">
        <f t="shared" si="12"/>
        <v>2024</v>
      </c>
      <c r="O275" s="9">
        <f t="shared" si="13"/>
        <v>11</v>
      </c>
      <c r="P275" s="11">
        <f t="shared" si="14"/>
        <v>45621</v>
      </c>
    </row>
    <row r="276" spans="1:16" x14ac:dyDescent="0.25">
      <c r="A276" s="5">
        <v>3505</v>
      </c>
      <c r="B276" s="6" t="s">
        <v>287</v>
      </c>
      <c r="C276" s="6" t="s">
        <v>17</v>
      </c>
      <c r="D276" s="7">
        <v>45622</v>
      </c>
      <c r="E276" s="6" t="s">
        <v>22</v>
      </c>
      <c r="F276" s="8">
        <v>15</v>
      </c>
      <c r="G276" s="6" t="s">
        <v>19</v>
      </c>
      <c r="H276" s="6" t="s">
        <v>18</v>
      </c>
      <c r="I276" s="8">
        <v>30</v>
      </c>
      <c r="J276" s="6" t="s">
        <v>18</v>
      </c>
      <c r="K276" s="8">
        <v>20</v>
      </c>
      <c r="L276" s="8">
        <v>20</v>
      </c>
      <c r="M276" s="8">
        <v>45</v>
      </c>
      <c r="N276" s="9">
        <f t="shared" si="12"/>
        <v>2024</v>
      </c>
      <c r="O276" s="9">
        <f t="shared" si="13"/>
        <v>11</v>
      </c>
      <c r="P276" s="11">
        <f t="shared" si="14"/>
        <v>45622</v>
      </c>
    </row>
    <row r="277" spans="1:16" x14ac:dyDescent="0.25">
      <c r="A277" s="5">
        <v>3506</v>
      </c>
      <c r="B277" s="6" t="s">
        <v>288</v>
      </c>
      <c r="C277" s="6" t="s">
        <v>26</v>
      </c>
      <c r="D277" s="7">
        <v>45623</v>
      </c>
      <c r="E277" s="6" t="s">
        <v>18</v>
      </c>
      <c r="F277" s="8">
        <v>10</v>
      </c>
      <c r="G277" s="6" t="s">
        <v>27</v>
      </c>
      <c r="H277" s="6" t="s">
        <v>22</v>
      </c>
      <c r="I277" s="8" t="s">
        <v>24</v>
      </c>
      <c r="J277" s="6" t="s">
        <v>18</v>
      </c>
      <c r="K277" s="8">
        <v>20</v>
      </c>
      <c r="L277" s="8">
        <v>15</v>
      </c>
      <c r="M277" s="8">
        <v>15</v>
      </c>
      <c r="N277" s="9">
        <f t="shared" si="12"/>
        <v>2024</v>
      </c>
      <c r="O277" s="9">
        <f t="shared" si="13"/>
        <v>11</v>
      </c>
      <c r="P277" s="11">
        <f t="shared" si="14"/>
        <v>45623</v>
      </c>
    </row>
    <row r="278" spans="1:16" x14ac:dyDescent="0.25">
      <c r="A278" s="5">
        <v>3507</v>
      </c>
      <c r="B278" s="6" t="s">
        <v>289</v>
      </c>
      <c r="C278" s="6" t="s">
        <v>21</v>
      </c>
      <c r="D278" s="7">
        <v>45624</v>
      </c>
      <c r="E278" s="6" t="s">
        <v>22</v>
      </c>
      <c r="F278" s="8">
        <v>5</v>
      </c>
      <c r="G278" s="6" t="s">
        <v>19</v>
      </c>
      <c r="H278" s="6" t="s">
        <v>22</v>
      </c>
      <c r="I278" s="8" t="s">
        <v>24</v>
      </c>
      <c r="J278" s="6" t="s">
        <v>22</v>
      </c>
      <c r="K278" s="8">
        <v>0</v>
      </c>
      <c r="L278" s="8">
        <v>1</v>
      </c>
      <c r="M278" s="8">
        <v>4</v>
      </c>
      <c r="N278" s="9">
        <f t="shared" si="12"/>
        <v>2024</v>
      </c>
      <c r="O278" s="9">
        <f t="shared" si="13"/>
        <v>11</v>
      </c>
      <c r="P278" s="11">
        <f t="shared" si="14"/>
        <v>45624</v>
      </c>
    </row>
    <row r="279" spans="1:16" x14ac:dyDescent="0.25">
      <c r="A279" s="5">
        <v>3508</v>
      </c>
      <c r="B279" s="6" t="s">
        <v>290</v>
      </c>
      <c r="C279" s="6" t="s">
        <v>17</v>
      </c>
      <c r="D279" s="7">
        <v>45625</v>
      </c>
      <c r="E279" s="6" t="s">
        <v>18</v>
      </c>
      <c r="F279" s="8">
        <v>15</v>
      </c>
      <c r="G279" s="6" t="s">
        <v>23</v>
      </c>
      <c r="H279" s="6" t="s">
        <v>18</v>
      </c>
      <c r="I279" s="8">
        <v>30</v>
      </c>
      <c r="J279" s="6" t="s">
        <v>18</v>
      </c>
      <c r="K279" s="8">
        <v>20</v>
      </c>
      <c r="L279" s="8">
        <v>3</v>
      </c>
      <c r="M279" s="8">
        <v>62</v>
      </c>
      <c r="N279" s="9">
        <f t="shared" si="12"/>
        <v>2024</v>
      </c>
      <c r="O279" s="9">
        <f t="shared" si="13"/>
        <v>11</v>
      </c>
      <c r="P279" s="11">
        <f t="shared" si="14"/>
        <v>45625</v>
      </c>
    </row>
    <row r="280" spans="1:16" x14ac:dyDescent="0.25">
      <c r="A280" s="5">
        <v>3509</v>
      </c>
      <c r="B280" s="6" t="s">
        <v>291</v>
      </c>
      <c r="C280" s="6" t="s">
        <v>26</v>
      </c>
      <c r="D280" s="7">
        <v>45626</v>
      </c>
      <c r="E280" s="6" t="s">
        <v>22</v>
      </c>
      <c r="F280" s="8">
        <v>10</v>
      </c>
      <c r="G280" s="6" t="s">
        <v>19</v>
      </c>
      <c r="H280" s="6" t="s">
        <v>22</v>
      </c>
      <c r="I280" s="8" t="s">
        <v>24</v>
      </c>
      <c r="J280" s="6" t="s">
        <v>18</v>
      </c>
      <c r="K280" s="8">
        <v>20</v>
      </c>
      <c r="L280" s="8">
        <v>10</v>
      </c>
      <c r="M280" s="8">
        <v>20</v>
      </c>
      <c r="N280" s="9">
        <f t="shared" si="12"/>
        <v>2024</v>
      </c>
      <c r="O280" s="9">
        <f t="shared" si="13"/>
        <v>11</v>
      </c>
      <c r="P280" s="11">
        <f t="shared" si="14"/>
        <v>45626</v>
      </c>
    </row>
    <row r="281" spans="1:16" x14ac:dyDescent="0.25">
      <c r="A281" s="5">
        <v>3510</v>
      </c>
      <c r="B281" s="6" t="s">
        <v>292</v>
      </c>
      <c r="C281" s="6" t="s">
        <v>21</v>
      </c>
      <c r="D281" s="7">
        <v>45627</v>
      </c>
      <c r="E281" s="6" t="s">
        <v>18</v>
      </c>
      <c r="F281" s="8">
        <v>5</v>
      </c>
      <c r="G281" s="6" t="s">
        <v>27</v>
      </c>
      <c r="H281" s="6" t="s">
        <v>22</v>
      </c>
      <c r="I281" s="8" t="s">
        <v>24</v>
      </c>
      <c r="J281" s="6" t="s">
        <v>22</v>
      </c>
      <c r="K281" s="8">
        <v>0</v>
      </c>
      <c r="L281" s="8">
        <v>0</v>
      </c>
      <c r="M281" s="8">
        <v>5</v>
      </c>
      <c r="N281" s="9">
        <f t="shared" si="12"/>
        <v>2024</v>
      </c>
      <c r="O281" s="9">
        <f t="shared" si="13"/>
        <v>12</v>
      </c>
      <c r="P281" s="11">
        <f t="shared" si="14"/>
        <v>45627</v>
      </c>
    </row>
    <row r="282" spans="1:16" x14ac:dyDescent="0.25">
      <c r="A282" s="5">
        <v>3511</v>
      </c>
      <c r="B282" s="6" t="s">
        <v>293</v>
      </c>
      <c r="C282" s="6" t="s">
        <v>17</v>
      </c>
      <c r="D282" s="7">
        <v>45628</v>
      </c>
      <c r="E282" s="6" t="s">
        <v>22</v>
      </c>
      <c r="F282" s="8">
        <v>15</v>
      </c>
      <c r="G282" s="6" t="s">
        <v>19</v>
      </c>
      <c r="H282" s="6" t="s">
        <v>18</v>
      </c>
      <c r="I282" s="8">
        <v>30</v>
      </c>
      <c r="J282" s="6" t="s">
        <v>18</v>
      </c>
      <c r="K282" s="8">
        <v>20</v>
      </c>
      <c r="L282" s="8">
        <v>15</v>
      </c>
      <c r="M282" s="8">
        <v>50</v>
      </c>
      <c r="N282" s="9">
        <f t="shared" si="12"/>
        <v>2024</v>
      </c>
      <c r="O282" s="9">
        <f t="shared" si="13"/>
        <v>12</v>
      </c>
      <c r="P282" s="11">
        <f t="shared" si="14"/>
        <v>45628</v>
      </c>
    </row>
    <row r="283" spans="1:16" x14ac:dyDescent="0.25">
      <c r="A283" s="5">
        <v>3512</v>
      </c>
      <c r="B283" s="6" t="s">
        <v>294</v>
      </c>
      <c r="C283" s="6" t="s">
        <v>26</v>
      </c>
      <c r="D283" s="7">
        <v>45629</v>
      </c>
      <c r="E283" s="6" t="s">
        <v>18</v>
      </c>
      <c r="F283" s="8">
        <v>10</v>
      </c>
      <c r="G283" s="6" t="s">
        <v>23</v>
      </c>
      <c r="H283" s="6" t="s">
        <v>22</v>
      </c>
      <c r="I283" s="8" t="s">
        <v>24</v>
      </c>
      <c r="J283" s="6" t="s">
        <v>18</v>
      </c>
      <c r="K283" s="8">
        <v>20</v>
      </c>
      <c r="L283" s="8">
        <v>15</v>
      </c>
      <c r="M283" s="8">
        <v>15</v>
      </c>
      <c r="N283" s="9">
        <f t="shared" si="12"/>
        <v>2024</v>
      </c>
      <c r="O283" s="9">
        <f t="shared" si="13"/>
        <v>12</v>
      </c>
      <c r="P283" s="11">
        <f t="shared" si="14"/>
        <v>45629</v>
      </c>
    </row>
    <row r="284" spans="1:16" x14ac:dyDescent="0.25">
      <c r="A284" s="5">
        <v>3513</v>
      </c>
      <c r="B284" s="6" t="s">
        <v>295</v>
      </c>
      <c r="C284" s="6" t="s">
        <v>21</v>
      </c>
      <c r="D284" s="7">
        <v>45630</v>
      </c>
      <c r="E284" s="6" t="s">
        <v>22</v>
      </c>
      <c r="F284" s="8">
        <v>5</v>
      </c>
      <c r="G284" s="6" t="s">
        <v>19</v>
      </c>
      <c r="H284" s="6" t="s">
        <v>22</v>
      </c>
      <c r="I284" s="8" t="s">
        <v>24</v>
      </c>
      <c r="J284" s="6" t="s">
        <v>22</v>
      </c>
      <c r="K284" s="8">
        <v>0</v>
      </c>
      <c r="L284" s="8">
        <v>1</v>
      </c>
      <c r="M284" s="8">
        <v>4</v>
      </c>
      <c r="N284" s="9">
        <f t="shared" si="12"/>
        <v>2024</v>
      </c>
      <c r="O284" s="9">
        <f t="shared" si="13"/>
        <v>12</v>
      </c>
      <c r="P284" s="11">
        <f t="shared" si="14"/>
        <v>45630</v>
      </c>
    </row>
    <row r="285" spans="1:16" x14ac:dyDescent="0.25">
      <c r="A285" s="5">
        <v>3514</v>
      </c>
      <c r="B285" s="6" t="s">
        <v>296</v>
      </c>
      <c r="C285" s="6" t="s">
        <v>17</v>
      </c>
      <c r="D285" s="7">
        <v>45631</v>
      </c>
      <c r="E285" s="6" t="s">
        <v>18</v>
      </c>
      <c r="F285" s="8">
        <v>15</v>
      </c>
      <c r="G285" s="6" t="s">
        <v>27</v>
      </c>
      <c r="H285" s="6" t="s">
        <v>18</v>
      </c>
      <c r="I285" s="8">
        <v>30</v>
      </c>
      <c r="J285" s="6" t="s">
        <v>18</v>
      </c>
      <c r="K285" s="8">
        <v>20</v>
      </c>
      <c r="L285" s="8">
        <v>7</v>
      </c>
      <c r="M285" s="8">
        <v>58</v>
      </c>
      <c r="N285" s="9">
        <f t="shared" si="12"/>
        <v>2024</v>
      </c>
      <c r="O285" s="9">
        <f t="shared" si="13"/>
        <v>12</v>
      </c>
      <c r="P285" s="11">
        <f t="shared" si="14"/>
        <v>45631</v>
      </c>
    </row>
    <row r="286" spans="1:16" x14ac:dyDescent="0.25">
      <c r="A286" s="5">
        <v>3515</v>
      </c>
      <c r="B286" s="6" t="s">
        <v>155</v>
      </c>
      <c r="C286" s="6" t="s">
        <v>26</v>
      </c>
      <c r="D286" s="7">
        <v>45632</v>
      </c>
      <c r="E286" s="6" t="s">
        <v>22</v>
      </c>
      <c r="F286" s="8">
        <v>10</v>
      </c>
      <c r="G286" s="6" t="s">
        <v>19</v>
      </c>
      <c r="H286" s="6" t="s">
        <v>22</v>
      </c>
      <c r="I286" s="8" t="s">
        <v>24</v>
      </c>
      <c r="J286" s="6" t="s">
        <v>18</v>
      </c>
      <c r="K286" s="8">
        <v>20</v>
      </c>
      <c r="L286" s="8">
        <v>10</v>
      </c>
      <c r="M286" s="8">
        <v>20</v>
      </c>
      <c r="N286" s="9">
        <f t="shared" si="12"/>
        <v>2024</v>
      </c>
      <c r="O286" s="9">
        <f t="shared" si="13"/>
        <v>12</v>
      </c>
      <c r="P286" s="11">
        <f t="shared" si="14"/>
        <v>45632</v>
      </c>
    </row>
    <row r="287" spans="1:16" x14ac:dyDescent="0.25">
      <c r="A287" s="5">
        <v>3516</v>
      </c>
      <c r="B287" s="6" t="s">
        <v>156</v>
      </c>
      <c r="C287" s="6" t="s">
        <v>21</v>
      </c>
      <c r="D287" s="7">
        <v>45633</v>
      </c>
      <c r="E287" s="6" t="s">
        <v>18</v>
      </c>
      <c r="F287" s="8">
        <v>5</v>
      </c>
      <c r="G287" s="6" t="s">
        <v>23</v>
      </c>
      <c r="H287" s="6" t="s">
        <v>22</v>
      </c>
      <c r="I287" s="8" t="s">
        <v>24</v>
      </c>
      <c r="J287" s="6" t="s">
        <v>22</v>
      </c>
      <c r="K287" s="8">
        <v>0</v>
      </c>
      <c r="L287" s="8">
        <v>0</v>
      </c>
      <c r="M287" s="8">
        <v>5</v>
      </c>
      <c r="N287" s="9">
        <f t="shared" si="12"/>
        <v>2024</v>
      </c>
      <c r="O287" s="9">
        <f t="shared" si="13"/>
        <v>12</v>
      </c>
      <c r="P287" s="11">
        <f t="shared" si="14"/>
        <v>45633</v>
      </c>
    </row>
    <row r="288" spans="1:16" x14ac:dyDescent="0.25">
      <c r="A288" s="5">
        <v>3517</v>
      </c>
      <c r="B288" s="6" t="s">
        <v>206</v>
      </c>
      <c r="C288" s="6" t="s">
        <v>17</v>
      </c>
      <c r="D288" s="7">
        <v>45634</v>
      </c>
      <c r="E288" s="6" t="s">
        <v>22</v>
      </c>
      <c r="F288" s="8">
        <v>15</v>
      </c>
      <c r="G288" s="6" t="s">
        <v>19</v>
      </c>
      <c r="H288" s="6" t="s">
        <v>18</v>
      </c>
      <c r="I288" s="8">
        <v>30</v>
      </c>
      <c r="J288" s="6" t="s">
        <v>18</v>
      </c>
      <c r="K288" s="8">
        <v>20</v>
      </c>
      <c r="L288" s="8">
        <v>20</v>
      </c>
      <c r="M288" s="8">
        <v>45</v>
      </c>
      <c r="N288" s="9">
        <f t="shared" si="12"/>
        <v>2024</v>
      </c>
      <c r="O288" s="9">
        <f t="shared" si="13"/>
        <v>12</v>
      </c>
      <c r="P288" s="11">
        <f t="shared" si="14"/>
        <v>45634</v>
      </c>
    </row>
    <row r="289" spans="1:16" x14ac:dyDescent="0.25">
      <c r="A289" s="5">
        <v>3518</v>
      </c>
      <c r="B289" s="6" t="s">
        <v>297</v>
      </c>
      <c r="C289" s="6" t="s">
        <v>26</v>
      </c>
      <c r="D289" s="7">
        <v>45635</v>
      </c>
      <c r="E289" s="6" t="s">
        <v>18</v>
      </c>
      <c r="F289" s="8">
        <v>10</v>
      </c>
      <c r="G289" s="6" t="s">
        <v>27</v>
      </c>
      <c r="H289" s="6" t="s">
        <v>22</v>
      </c>
      <c r="I289" s="8" t="s">
        <v>24</v>
      </c>
      <c r="J289" s="6" t="s">
        <v>18</v>
      </c>
      <c r="K289" s="8">
        <v>20</v>
      </c>
      <c r="L289" s="8">
        <v>12</v>
      </c>
      <c r="M289" s="8">
        <v>18</v>
      </c>
      <c r="N289" s="9">
        <f t="shared" si="12"/>
        <v>2024</v>
      </c>
      <c r="O289" s="9">
        <f t="shared" si="13"/>
        <v>12</v>
      </c>
      <c r="P289" s="11">
        <f t="shared" si="14"/>
        <v>45635</v>
      </c>
    </row>
    <row r="290" spans="1:16" x14ac:dyDescent="0.25">
      <c r="A290" s="5">
        <v>3519</v>
      </c>
      <c r="B290" s="6" t="s">
        <v>298</v>
      </c>
      <c r="C290" s="6" t="s">
        <v>21</v>
      </c>
      <c r="D290" s="7">
        <v>45636</v>
      </c>
      <c r="E290" s="6" t="s">
        <v>22</v>
      </c>
      <c r="F290" s="8">
        <v>5</v>
      </c>
      <c r="G290" s="6" t="s">
        <v>19</v>
      </c>
      <c r="H290" s="6" t="s">
        <v>22</v>
      </c>
      <c r="I290" s="8" t="s">
        <v>24</v>
      </c>
      <c r="J290" s="6" t="s">
        <v>22</v>
      </c>
      <c r="K290" s="8">
        <v>0</v>
      </c>
      <c r="L290" s="8">
        <v>2</v>
      </c>
      <c r="M290" s="8">
        <v>3</v>
      </c>
      <c r="N290" s="9">
        <f t="shared" si="12"/>
        <v>2024</v>
      </c>
      <c r="O290" s="9">
        <f t="shared" si="13"/>
        <v>12</v>
      </c>
      <c r="P290" s="11">
        <f t="shared" si="14"/>
        <v>45636</v>
      </c>
    </row>
    <row r="291" spans="1:16" x14ac:dyDescent="0.25">
      <c r="A291" s="5">
        <v>3520</v>
      </c>
      <c r="B291" s="6" t="s">
        <v>299</v>
      </c>
      <c r="C291" s="6" t="s">
        <v>17</v>
      </c>
      <c r="D291" s="7">
        <v>45637</v>
      </c>
      <c r="E291" s="6" t="s">
        <v>18</v>
      </c>
      <c r="F291" s="8">
        <v>15</v>
      </c>
      <c r="G291" s="6" t="s">
        <v>23</v>
      </c>
      <c r="H291" s="6" t="s">
        <v>18</v>
      </c>
      <c r="I291" s="8">
        <v>30</v>
      </c>
      <c r="J291" s="6" t="s">
        <v>18</v>
      </c>
      <c r="K291" s="8">
        <v>20</v>
      </c>
      <c r="L291" s="8">
        <v>5</v>
      </c>
      <c r="M291" s="8">
        <v>60</v>
      </c>
      <c r="N291" s="9">
        <f t="shared" si="12"/>
        <v>2024</v>
      </c>
      <c r="O291" s="9">
        <f t="shared" si="13"/>
        <v>12</v>
      </c>
      <c r="P291" s="11">
        <f t="shared" si="14"/>
        <v>45637</v>
      </c>
    </row>
    <row r="292" spans="1:16" x14ac:dyDescent="0.25">
      <c r="A292" s="5">
        <v>3521</v>
      </c>
      <c r="B292" s="6" t="s">
        <v>300</v>
      </c>
      <c r="C292" s="6" t="s">
        <v>26</v>
      </c>
      <c r="D292" s="7">
        <v>45638</v>
      </c>
      <c r="E292" s="6" t="s">
        <v>22</v>
      </c>
      <c r="F292" s="8">
        <v>10</v>
      </c>
      <c r="G292" s="6" t="s">
        <v>19</v>
      </c>
      <c r="H292" s="6" t="s">
        <v>22</v>
      </c>
      <c r="I292" s="8" t="s">
        <v>24</v>
      </c>
      <c r="J292" s="6" t="s">
        <v>18</v>
      </c>
      <c r="K292" s="8">
        <v>20</v>
      </c>
      <c r="L292" s="8">
        <v>10</v>
      </c>
      <c r="M292" s="8">
        <v>20</v>
      </c>
      <c r="N292" s="9">
        <f t="shared" si="12"/>
        <v>2024</v>
      </c>
      <c r="O292" s="9">
        <f t="shared" si="13"/>
        <v>12</v>
      </c>
      <c r="P292" s="11">
        <f t="shared" si="14"/>
        <v>45638</v>
      </c>
    </row>
    <row r="293" spans="1:16" x14ac:dyDescent="0.25">
      <c r="A293" s="5">
        <v>3522</v>
      </c>
      <c r="B293" s="6" t="s">
        <v>301</v>
      </c>
      <c r="C293" s="6" t="s">
        <v>21</v>
      </c>
      <c r="D293" s="7">
        <v>45639</v>
      </c>
      <c r="E293" s="6" t="s">
        <v>18</v>
      </c>
      <c r="F293" s="8">
        <v>5</v>
      </c>
      <c r="G293" s="6" t="s">
        <v>27</v>
      </c>
      <c r="H293" s="6" t="s">
        <v>22</v>
      </c>
      <c r="I293" s="8" t="s">
        <v>24</v>
      </c>
      <c r="J293" s="6" t="s">
        <v>22</v>
      </c>
      <c r="K293" s="8">
        <v>0</v>
      </c>
      <c r="L293" s="8">
        <v>0</v>
      </c>
      <c r="M293" s="8">
        <v>5</v>
      </c>
      <c r="N293" s="9">
        <f t="shared" si="12"/>
        <v>2024</v>
      </c>
      <c r="O293" s="9">
        <f t="shared" si="13"/>
        <v>12</v>
      </c>
      <c r="P293" s="11">
        <f t="shared" si="14"/>
        <v>45639</v>
      </c>
    </row>
    <row r="294" spans="1:16" x14ac:dyDescent="0.25">
      <c r="A294" s="5">
        <v>3523</v>
      </c>
      <c r="B294" s="6" t="s">
        <v>302</v>
      </c>
      <c r="C294" s="6" t="s">
        <v>17</v>
      </c>
      <c r="D294" s="7">
        <v>45640</v>
      </c>
      <c r="E294" s="6" t="s">
        <v>22</v>
      </c>
      <c r="F294" s="8">
        <v>15</v>
      </c>
      <c r="G294" s="6" t="s">
        <v>19</v>
      </c>
      <c r="H294" s="6" t="s">
        <v>18</v>
      </c>
      <c r="I294" s="8">
        <v>30</v>
      </c>
      <c r="J294" s="6" t="s">
        <v>18</v>
      </c>
      <c r="K294" s="8">
        <v>20</v>
      </c>
      <c r="L294" s="8">
        <v>3</v>
      </c>
      <c r="M294" s="8">
        <v>62</v>
      </c>
      <c r="N294" s="9">
        <f t="shared" si="12"/>
        <v>2024</v>
      </c>
      <c r="O294" s="9">
        <f t="shared" si="13"/>
        <v>12</v>
      </c>
      <c r="P294" s="11">
        <f t="shared" si="14"/>
        <v>45640</v>
      </c>
    </row>
    <row r="295" spans="1:16" x14ac:dyDescent="0.25">
      <c r="A295" s="5">
        <v>3524</v>
      </c>
      <c r="B295" s="6" t="s">
        <v>303</v>
      </c>
      <c r="C295" s="6" t="s">
        <v>26</v>
      </c>
      <c r="D295" s="7">
        <v>45641</v>
      </c>
      <c r="E295" s="6" t="s">
        <v>18</v>
      </c>
      <c r="F295" s="8">
        <v>10</v>
      </c>
      <c r="G295" s="6" t="s">
        <v>23</v>
      </c>
      <c r="H295" s="6" t="s">
        <v>22</v>
      </c>
      <c r="I295" s="8" t="s">
        <v>24</v>
      </c>
      <c r="J295" s="6" t="s">
        <v>18</v>
      </c>
      <c r="K295" s="8">
        <v>20</v>
      </c>
      <c r="L295" s="8">
        <v>15</v>
      </c>
      <c r="M295" s="8">
        <v>15</v>
      </c>
      <c r="N295" s="9">
        <f t="shared" si="12"/>
        <v>2024</v>
      </c>
      <c r="O295" s="9">
        <f t="shared" si="13"/>
        <v>12</v>
      </c>
      <c r="P295" s="11">
        <f t="shared" si="14"/>
        <v>45641</v>
      </c>
    </row>
    <row r="296" spans="1:16" x14ac:dyDescent="0.25">
      <c r="A296" s="13">
        <v>3525</v>
      </c>
      <c r="B296" s="14" t="s">
        <v>304</v>
      </c>
      <c r="C296" s="14" t="s">
        <v>21</v>
      </c>
      <c r="D296" s="15">
        <v>45642</v>
      </c>
      <c r="E296" s="14" t="s">
        <v>22</v>
      </c>
      <c r="F296" s="16">
        <v>5</v>
      </c>
      <c r="G296" s="14" t="s">
        <v>19</v>
      </c>
      <c r="H296" s="14" t="s">
        <v>22</v>
      </c>
      <c r="I296" s="16" t="s">
        <v>24</v>
      </c>
      <c r="J296" s="14" t="s">
        <v>22</v>
      </c>
      <c r="K296" s="16">
        <v>0</v>
      </c>
      <c r="L296" s="16">
        <v>1</v>
      </c>
      <c r="M296" s="16">
        <v>4</v>
      </c>
      <c r="N296" s="17">
        <f t="shared" si="12"/>
        <v>2024</v>
      </c>
      <c r="O296" s="17">
        <f t="shared" si="13"/>
        <v>12</v>
      </c>
      <c r="P296" s="11">
        <f t="shared" si="14"/>
        <v>45642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41"/>
  <sheetViews>
    <sheetView topLeftCell="E21" workbookViewId="0">
      <selection activeCell="I37" sqref="I37"/>
    </sheetView>
  </sheetViews>
  <sheetFormatPr defaultRowHeight="15" x14ac:dyDescent="0.25"/>
  <cols>
    <col min="9" max="9" width="18" customWidth="1"/>
    <col min="10" max="10" width="25.140625" bestFit="1" customWidth="1"/>
    <col min="11" max="11" width="18" customWidth="1"/>
    <col min="12" max="12" width="25.140625" customWidth="1"/>
    <col min="13" max="13" width="19.85546875" customWidth="1"/>
    <col min="14" max="14" width="18" customWidth="1"/>
    <col min="15" max="15" width="25.140625" bestFit="1" customWidth="1"/>
    <col min="17" max="17" width="18" customWidth="1"/>
    <col min="18" max="18" width="25.140625" bestFit="1" customWidth="1"/>
  </cols>
  <sheetData>
    <row r="3" spans="1:17" x14ac:dyDescent="0.25">
      <c r="A3" s="20" t="s">
        <v>305</v>
      </c>
      <c r="I3" t="s">
        <v>310</v>
      </c>
      <c r="K3" s="21" t="s">
        <v>308</v>
      </c>
      <c r="L3" t="s">
        <v>310</v>
      </c>
      <c r="N3" s="21" t="s">
        <v>308</v>
      </c>
      <c r="O3" t="s">
        <v>310</v>
      </c>
      <c r="Q3" t="s">
        <v>316</v>
      </c>
    </row>
    <row r="4" spans="1:17" x14ac:dyDescent="0.25">
      <c r="A4" s="20" t="s">
        <v>306</v>
      </c>
      <c r="I4" s="23">
        <v>295</v>
      </c>
      <c r="K4" s="22">
        <v>2024</v>
      </c>
      <c r="L4" s="23">
        <v>295</v>
      </c>
      <c r="N4" s="22" t="s">
        <v>22</v>
      </c>
      <c r="O4" s="23">
        <v>147</v>
      </c>
      <c r="Q4" s="23">
        <v>295</v>
      </c>
    </row>
    <row r="5" spans="1:17" x14ac:dyDescent="0.25">
      <c r="A5" s="20" t="s">
        <v>307</v>
      </c>
      <c r="I5">
        <f>GETPIVOTDATA("Subscriber ID",$I$3)</f>
        <v>295</v>
      </c>
      <c r="K5" s="24">
        <v>1</v>
      </c>
      <c r="L5" s="23">
        <v>2</v>
      </c>
      <c r="N5" s="22" t="s">
        <v>18</v>
      </c>
      <c r="O5" s="23">
        <v>148</v>
      </c>
      <c r="Q5">
        <f>GETPIVOTDATA("Subscriber ID",$Q$3)</f>
        <v>295</v>
      </c>
    </row>
    <row r="6" spans="1:17" x14ac:dyDescent="0.25">
      <c r="A6" s="20" t="s">
        <v>311</v>
      </c>
      <c r="K6" s="24">
        <v>2</v>
      </c>
      <c r="L6" s="23">
        <v>2</v>
      </c>
      <c r="N6" s="22" t="s">
        <v>309</v>
      </c>
      <c r="O6" s="23">
        <v>295</v>
      </c>
    </row>
    <row r="7" spans="1:17" x14ac:dyDescent="0.25">
      <c r="A7" s="20"/>
      <c r="K7" s="24">
        <v>3</v>
      </c>
      <c r="L7" s="23">
        <v>31</v>
      </c>
    </row>
    <row r="8" spans="1:17" x14ac:dyDescent="0.25">
      <c r="K8" s="24">
        <v>4</v>
      </c>
      <c r="L8" s="23">
        <v>30</v>
      </c>
    </row>
    <row r="9" spans="1:17" x14ac:dyDescent="0.25">
      <c r="K9" s="24">
        <v>5</v>
      </c>
      <c r="L9" s="23">
        <v>31</v>
      </c>
    </row>
    <row r="10" spans="1:17" x14ac:dyDescent="0.25">
      <c r="K10" s="24">
        <v>6</v>
      </c>
      <c r="L10" s="23">
        <v>30</v>
      </c>
    </row>
    <row r="11" spans="1:17" x14ac:dyDescent="0.25">
      <c r="K11" s="24">
        <v>7</v>
      </c>
      <c r="L11" s="23">
        <v>31</v>
      </c>
    </row>
    <row r="12" spans="1:17" x14ac:dyDescent="0.25">
      <c r="K12" s="24">
        <v>8</v>
      </c>
      <c r="L12" s="23">
        <v>31</v>
      </c>
    </row>
    <row r="13" spans="1:17" x14ac:dyDescent="0.25">
      <c r="K13" s="24">
        <v>9</v>
      </c>
      <c r="L13" s="23">
        <v>30</v>
      </c>
    </row>
    <row r="14" spans="1:17" x14ac:dyDescent="0.25">
      <c r="K14" s="24">
        <v>10</v>
      </c>
      <c r="L14" s="23">
        <v>31</v>
      </c>
    </row>
    <row r="15" spans="1:17" x14ac:dyDescent="0.25">
      <c r="K15" s="24">
        <v>11</v>
      </c>
      <c r="L15" s="23">
        <v>30</v>
      </c>
    </row>
    <row r="16" spans="1:17" x14ac:dyDescent="0.25">
      <c r="K16" s="24">
        <v>12</v>
      </c>
      <c r="L16" s="23">
        <v>16</v>
      </c>
    </row>
    <row r="17" spans="1:18" x14ac:dyDescent="0.25">
      <c r="K17" s="22" t="s">
        <v>309</v>
      </c>
      <c r="L17" s="23">
        <v>295</v>
      </c>
    </row>
    <row r="20" spans="1:18" x14ac:dyDescent="0.25">
      <c r="A20" s="20" t="s">
        <v>313</v>
      </c>
      <c r="I20" t="s">
        <v>312</v>
      </c>
      <c r="K20" s="21" t="s">
        <v>308</v>
      </c>
      <c r="L20" t="s">
        <v>312</v>
      </c>
      <c r="N20" t="s">
        <v>315</v>
      </c>
      <c r="Q20" s="21" t="s">
        <v>308</v>
      </c>
      <c r="R20" t="s">
        <v>310</v>
      </c>
    </row>
    <row r="21" spans="1:18" x14ac:dyDescent="0.25">
      <c r="A21" s="20" t="s">
        <v>314</v>
      </c>
      <c r="I21" s="23">
        <v>7633</v>
      </c>
      <c r="K21" s="25">
        <v>2024</v>
      </c>
      <c r="L21" s="27">
        <v>7633</v>
      </c>
      <c r="N21" s="27">
        <v>7633</v>
      </c>
      <c r="Q21" s="22" t="s">
        <v>23</v>
      </c>
      <c r="R21" s="23">
        <v>71</v>
      </c>
    </row>
    <row r="22" spans="1:18" x14ac:dyDescent="0.25">
      <c r="I22" s="27">
        <f>GETPIVOTDATA("Total Value",$I$20)</f>
        <v>7633</v>
      </c>
      <c r="K22" s="26">
        <v>1</v>
      </c>
      <c r="L22" s="27">
        <v>65</v>
      </c>
      <c r="N22" s="28">
        <f>GETPIVOTDATA("Total Value",$N$20)</f>
        <v>7633</v>
      </c>
      <c r="Q22" s="22" t="s">
        <v>19</v>
      </c>
      <c r="R22" s="23">
        <v>139</v>
      </c>
    </row>
    <row r="23" spans="1:18" x14ac:dyDescent="0.25">
      <c r="K23" s="26">
        <v>2</v>
      </c>
      <c r="L23" s="27">
        <v>82</v>
      </c>
      <c r="Q23" s="22" t="s">
        <v>27</v>
      </c>
      <c r="R23" s="23">
        <v>85</v>
      </c>
    </row>
    <row r="24" spans="1:18" x14ac:dyDescent="0.25">
      <c r="K24" s="26">
        <v>3</v>
      </c>
      <c r="L24" s="27">
        <v>801</v>
      </c>
      <c r="Q24" s="22" t="s">
        <v>309</v>
      </c>
      <c r="R24" s="23">
        <v>295</v>
      </c>
    </row>
    <row r="25" spans="1:18" x14ac:dyDescent="0.25">
      <c r="K25" s="26">
        <v>4</v>
      </c>
      <c r="L25" s="27">
        <v>782</v>
      </c>
    </row>
    <row r="26" spans="1:18" x14ac:dyDescent="0.25">
      <c r="K26" s="26">
        <v>5</v>
      </c>
      <c r="L26" s="27">
        <v>777</v>
      </c>
    </row>
    <row r="27" spans="1:18" x14ac:dyDescent="0.25">
      <c r="K27" s="26">
        <v>6</v>
      </c>
      <c r="L27" s="27">
        <v>770</v>
      </c>
    </row>
    <row r="28" spans="1:18" x14ac:dyDescent="0.25">
      <c r="K28" s="26">
        <v>7</v>
      </c>
      <c r="L28" s="27">
        <v>784</v>
      </c>
    </row>
    <row r="29" spans="1:18" x14ac:dyDescent="0.25">
      <c r="K29" s="26">
        <v>8</v>
      </c>
      <c r="L29" s="27">
        <v>787</v>
      </c>
    </row>
    <row r="30" spans="1:18" x14ac:dyDescent="0.25">
      <c r="K30" s="26">
        <v>9</v>
      </c>
      <c r="L30" s="27">
        <v>780</v>
      </c>
    </row>
    <row r="31" spans="1:18" x14ac:dyDescent="0.25">
      <c r="K31" s="26">
        <v>10</v>
      </c>
      <c r="L31" s="27">
        <v>832</v>
      </c>
    </row>
    <row r="32" spans="1:18" x14ac:dyDescent="0.25">
      <c r="K32" s="26">
        <v>11</v>
      </c>
      <c r="L32" s="27">
        <v>784</v>
      </c>
    </row>
    <row r="33" spans="9:12" x14ac:dyDescent="0.25">
      <c r="K33" s="26">
        <v>12</v>
      </c>
      <c r="L33" s="27">
        <v>389</v>
      </c>
    </row>
    <row r="34" spans="9:12" x14ac:dyDescent="0.25">
      <c r="K34" s="25" t="s">
        <v>309</v>
      </c>
      <c r="L34" s="27">
        <v>7633</v>
      </c>
    </row>
    <row r="37" spans="9:12" x14ac:dyDescent="0.25">
      <c r="I37" s="21" t="s">
        <v>308</v>
      </c>
      <c r="J37" t="s">
        <v>310</v>
      </c>
      <c r="K37" s="21" t="s">
        <v>308</v>
      </c>
      <c r="L37" t="s">
        <v>310</v>
      </c>
    </row>
    <row r="38" spans="9:12" x14ac:dyDescent="0.25">
      <c r="I38" s="22" t="s">
        <v>22</v>
      </c>
      <c r="J38" s="23">
        <v>197</v>
      </c>
      <c r="K38" s="22" t="s">
        <v>22</v>
      </c>
      <c r="L38" s="23">
        <v>101</v>
      </c>
    </row>
    <row r="39" spans="9:12" x14ac:dyDescent="0.25">
      <c r="I39" s="22" t="s">
        <v>18</v>
      </c>
      <c r="J39" s="23">
        <v>98</v>
      </c>
      <c r="K39" s="22" t="s">
        <v>18</v>
      </c>
      <c r="L39" s="23">
        <v>194</v>
      </c>
    </row>
    <row r="40" spans="9:12" x14ac:dyDescent="0.25">
      <c r="I40" s="22" t="s">
        <v>309</v>
      </c>
      <c r="J40" s="23">
        <v>295</v>
      </c>
      <c r="K40" s="22" t="s">
        <v>309</v>
      </c>
      <c r="L40" s="23">
        <v>295</v>
      </c>
    </row>
    <row r="41" spans="9:12" x14ac:dyDescent="0.25">
      <c r="J41">
        <f>GETPIVOTDATA("Subscriber ID",$I$37,"EA Play Season Pass","Yes")</f>
        <v>98</v>
      </c>
      <c r="L41">
        <f>GETPIVOTDATA("Subscriber ID",$K$37,"Minecraft Season Pass","Yes")</f>
        <v>194</v>
      </c>
    </row>
  </sheetData>
  <pageMargins left="0.511811024" right="0.511811024" top="0.78740157499999996" bottom="0.78740157499999996" header="0.31496062000000002" footer="0.31496062000000002"/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3"/>
  <sheetViews>
    <sheetView tabSelected="1" zoomScale="80" zoomScaleNormal="80" workbookViewId="0">
      <selection activeCell="AC27" sqref="AC27"/>
    </sheetView>
  </sheetViews>
  <sheetFormatPr defaultRowHeight="15" x14ac:dyDescent="0.25"/>
  <cols>
    <col min="1" max="1" width="12.28515625" customWidth="1"/>
    <col min="8" max="8" width="10" customWidth="1"/>
    <col min="9" max="9" width="10.28515625" customWidth="1"/>
  </cols>
  <sheetData>
    <row r="1" spans="1:34" x14ac:dyDescent="0.2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</row>
    <row r="2" spans="1:34" ht="35.25" customHeight="1" x14ac:dyDescent="0.7">
      <c r="A2" s="30"/>
      <c r="B2" s="30"/>
      <c r="C2" s="30"/>
      <c r="D2" s="31" t="s">
        <v>317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0"/>
      <c r="AD2" s="30"/>
      <c r="AE2" s="30"/>
      <c r="AF2" s="30"/>
      <c r="AG2" s="30"/>
      <c r="AH2" s="30"/>
    </row>
    <row r="3" spans="1:34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</row>
    <row r="4" spans="1:34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</row>
    <row r="5" spans="1:34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</row>
    <row r="6" spans="1:34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4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4" x14ac:dyDescent="0.2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</row>
    <row r="9" spans="1:34" x14ac:dyDescent="0.2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</row>
    <row r="10" spans="1:34" x14ac:dyDescent="0.2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</row>
    <row r="11" spans="1:34" x14ac:dyDescent="0.2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</row>
    <row r="12" spans="1:34" x14ac:dyDescent="0.25">
      <c r="A12" s="30"/>
      <c r="B12" s="30"/>
      <c r="C12" s="30"/>
      <c r="D12" s="30"/>
      <c r="E12" s="30"/>
      <c r="F12" s="30"/>
      <c r="G12" s="30"/>
      <c r="H12" s="30"/>
      <c r="I12" s="32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</row>
    <row r="13" spans="1:34" x14ac:dyDescent="0.2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</row>
    <row r="14" spans="1:34" x14ac:dyDescent="0.2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</row>
    <row r="15" spans="1:34" x14ac:dyDescent="0.2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</row>
    <row r="16" spans="1:34" x14ac:dyDescent="0.2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</row>
    <row r="17" spans="1:34" x14ac:dyDescent="0.25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</row>
    <row r="18" spans="1:34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</row>
    <row r="19" spans="1:34" x14ac:dyDescent="0.2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</row>
    <row r="20" spans="1:34" x14ac:dyDescent="0.2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</row>
    <row r="21" spans="1:34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</row>
    <row r="22" spans="1:34" x14ac:dyDescent="0.25">
      <c r="A22" s="30"/>
      <c r="B22" s="30"/>
      <c r="C22" s="30"/>
      <c r="D22" s="30"/>
      <c r="E22" s="30"/>
      <c r="F22" s="30"/>
      <c r="G22" s="30"/>
      <c r="H22" s="33"/>
      <c r="I22" s="34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</row>
    <row r="23" spans="1:34" x14ac:dyDescent="0.25">
      <c r="A23" s="30"/>
      <c r="B23" s="30"/>
      <c r="C23" s="30"/>
      <c r="D23" s="30"/>
      <c r="E23" s="30"/>
      <c r="F23" s="30"/>
      <c r="G23" s="30"/>
      <c r="H23" s="33"/>
      <c r="I23" s="34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</row>
    <row r="24" spans="1:34" x14ac:dyDescent="0.25">
      <c r="A24" s="30"/>
      <c r="B24" s="30"/>
      <c r="C24" s="30"/>
      <c r="D24" s="30"/>
      <c r="E24" s="30"/>
      <c r="F24" s="30"/>
      <c r="G24" s="30"/>
      <c r="H24" s="33"/>
      <c r="I24" s="34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</row>
    <row r="25" spans="1:34" x14ac:dyDescent="0.25">
      <c r="A25" s="30"/>
      <c r="B25" s="30"/>
      <c r="C25" s="30"/>
      <c r="D25" s="30"/>
      <c r="E25" s="30"/>
      <c r="F25" s="30"/>
      <c r="G25" s="30"/>
      <c r="H25" s="33"/>
      <c r="I25" s="34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</row>
    <row r="26" spans="1:34" x14ac:dyDescent="0.25">
      <c r="A26" s="30"/>
      <c r="B26" s="30"/>
      <c r="C26" s="30"/>
      <c r="D26" s="30"/>
      <c r="E26" s="30"/>
      <c r="F26" s="30"/>
      <c r="G26" s="30"/>
      <c r="H26" s="33"/>
      <c r="I26" s="34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</row>
    <row r="27" spans="1:34" x14ac:dyDescent="0.25">
      <c r="A27" s="30"/>
      <c r="B27" s="30"/>
      <c r="C27" s="30"/>
      <c r="D27" s="30"/>
      <c r="E27" s="30"/>
      <c r="F27" s="30"/>
      <c r="G27" s="30"/>
      <c r="H27" s="33"/>
      <c r="I27" s="34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</row>
    <row r="28" spans="1:34" x14ac:dyDescent="0.25">
      <c r="A28" s="30"/>
      <c r="B28" s="30"/>
      <c r="C28" s="30"/>
      <c r="D28" s="30"/>
      <c r="E28" s="30"/>
      <c r="F28" s="30"/>
      <c r="G28" s="30"/>
      <c r="H28" s="33"/>
      <c r="I28" s="34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</row>
    <row r="29" spans="1:34" x14ac:dyDescent="0.25">
      <c r="A29" s="30"/>
      <c r="B29" s="30"/>
      <c r="C29" s="30"/>
      <c r="D29" s="30"/>
      <c r="E29" s="30"/>
      <c r="F29" s="30"/>
      <c r="G29" s="30"/>
      <c r="H29" s="33"/>
      <c r="I29" s="34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</row>
    <row r="30" spans="1:34" x14ac:dyDescent="0.25">
      <c r="A30" s="30"/>
      <c r="B30" s="30"/>
      <c r="C30" s="30"/>
      <c r="D30" s="30"/>
      <c r="E30" s="30"/>
      <c r="F30" s="30"/>
      <c r="G30" s="30"/>
      <c r="H30" s="33"/>
      <c r="I30" s="34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</row>
    <row r="31" spans="1:34" x14ac:dyDescent="0.25">
      <c r="A31" s="30"/>
      <c r="B31" s="30"/>
      <c r="C31" s="30"/>
      <c r="D31" s="30"/>
      <c r="E31" s="30"/>
      <c r="F31" s="30"/>
      <c r="G31" s="30"/>
      <c r="H31" s="33"/>
      <c r="I31" s="34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</row>
    <row r="32" spans="1:34" x14ac:dyDescent="0.25">
      <c r="A32" s="30"/>
      <c r="B32" s="30"/>
      <c r="C32" s="30"/>
      <c r="D32" s="30"/>
      <c r="E32" s="30"/>
      <c r="F32" s="30"/>
      <c r="G32" s="30"/>
      <c r="H32" s="33"/>
      <c r="I32" s="34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</row>
    <row r="33" spans="1:34" x14ac:dyDescent="0.25">
      <c r="A33" s="30"/>
      <c r="B33" s="30"/>
      <c r="C33" s="30"/>
      <c r="D33" s="30"/>
      <c r="E33" s="30"/>
      <c r="F33" s="30"/>
      <c r="G33" s="30"/>
      <c r="H33" s="33"/>
      <c r="I33" s="34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</row>
    <row r="34" spans="1:34" x14ac:dyDescent="0.25">
      <c r="A34" s="30"/>
      <c r="B34" s="30"/>
      <c r="C34" s="30"/>
      <c r="D34" s="30"/>
      <c r="E34" s="30"/>
      <c r="F34" s="30"/>
      <c r="G34" s="30"/>
      <c r="H34" s="33"/>
      <c r="I34" s="34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</row>
    <row r="35" spans="1:34" x14ac:dyDescent="0.25">
      <c r="A35" s="30"/>
      <c r="B35" s="30"/>
      <c r="C35" s="30"/>
      <c r="D35" s="30"/>
      <c r="E35" s="30"/>
      <c r="F35" s="30"/>
      <c r="G35" s="30"/>
      <c r="H35" s="33"/>
      <c r="I35" s="34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</row>
    <row r="36" spans="1:34" x14ac:dyDescent="0.25">
      <c r="A36" s="30"/>
      <c r="B36" s="30"/>
      <c r="C36" s="30"/>
      <c r="D36" s="30"/>
      <c r="E36" s="30"/>
      <c r="F36" s="30"/>
      <c r="G36" s="30"/>
      <c r="H36" s="33"/>
      <c r="I36" s="34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</row>
    <row r="37" spans="1:34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</row>
    <row r="38" spans="1:34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</row>
    <row r="39" spans="1:34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</row>
    <row r="40" spans="1:34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</row>
    <row r="41" spans="1:34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</row>
    <row r="42" spans="1:34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</row>
    <row r="43" spans="1:34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</row>
    <row r="44" spans="1:34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</row>
    <row r="45" spans="1:34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</row>
    <row r="46" spans="1:34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</row>
    <row r="47" spans="1:34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</row>
    <row r="48" spans="1:34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</row>
    <row r="49" spans="1:34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</row>
    <row r="50" spans="1:34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</row>
    <row r="51" spans="1:34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</row>
    <row r="52" spans="1:34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</row>
    <row r="53" spans="1:34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</row>
    <row r="54" spans="1:34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</row>
    <row r="55" spans="1:34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</row>
    <row r="56" spans="1:34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</row>
    <row r="57" spans="1:34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</row>
    <row r="58" spans="1:34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</row>
    <row r="59" spans="1:34" x14ac:dyDescent="0.2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</row>
    <row r="60" spans="1:34" x14ac:dyDescent="0.2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</row>
    <row r="61" spans="1:34" x14ac:dyDescent="0.2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</row>
    <row r="62" spans="1:34" x14ac:dyDescent="0.2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</row>
    <row r="63" spans="1:34" x14ac:dyDescent="0.2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</row>
    <row r="64" spans="1:34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</row>
    <row r="65" spans="1:34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</row>
    <row r="66" spans="1:34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</row>
    <row r="67" spans="1:34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</row>
    <row r="68" spans="1:34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</row>
    <row r="69" spans="1:34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</row>
    <row r="70" spans="1:34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</row>
    <row r="71" spans="1:34" x14ac:dyDescent="0.2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</row>
    <row r="72" spans="1:34" x14ac:dyDescent="0.2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</row>
    <row r="73" spans="1:34" x14ac:dyDescent="0.2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</row>
    <row r="74" spans="1:34" x14ac:dyDescent="0.2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</row>
    <row r="75" spans="1:34" x14ac:dyDescent="0.2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</row>
    <row r="76" spans="1:34" x14ac:dyDescent="0.2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</row>
    <row r="77" spans="1:34" x14ac:dyDescent="0.2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</row>
    <row r="78" spans="1:34" x14ac:dyDescent="0.2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</row>
    <row r="79" spans="1:34" x14ac:dyDescent="0.2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</row>
    <row r="80" spans="1:34" x14ac:dyDescent="0.2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</row>
    <row r="81" spans="1:34" x14ac:dyDescent="0.2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</row>
    <row r="82" spans="1:34" x14ac:dyDescent="0.2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</row>
    <row r="83" spans="1:34" x14ac:dyDescent="0.2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</row>
    <row r="84" spans="1:34" x14ac:dyDescent="0.2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</row>
    <row r="85" spans="1:34" x14ac:dyDescent="0.2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</row>
    <row r="86" spans="1:34" x14ac:dyDescent="0.2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</row>
    <row r="87" spans="1:34" x14ac:dyDescent="0.2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</row>
    <row r="88" spans="1:34" x14ac:dyDescent="0.2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</row>
    <row r="89" spans="1:34" x14ac:dyDescent="0.2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</row>
    <row r="90" spans="1:34" x14ac:dyDescent="0.2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</row>
    <row r="91" spans="1:34" x14ac:dyDescent="0.2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</row>
    <row r="92" spans="1:34" x14ac:dyDescent="0.2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</row>
    <row r="93" spans="1:34" x14ac:dyDescent="0.2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</row>
    <row r="94" spans="1:34" x14ac:dyDescent="0.2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</row>
    <row r="95" spans="1:34" x14ac:dyDescent="0.2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</row>
    <row r="96" spans="1:34" x14ac:dyDescent="0.2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</row>
    <row r="97" spans="1:34" x14ac:dyDescent="0.2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</row>
    <row r="98" spans="1:34" x14ac:dyDescent="0.2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</row>
    <row r="99" spans="1:34" x14ac:dyDescent="0.2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</row>
    <row r="100" spans="1:34" x14ac:dyDescent="0.2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</row>
    <row r="101" spans="1:34" x14ac:dyDescent="0.2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</row>
    <row r="102" spans="1:34" x14ac:dyDescent="0.2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</row>
    <row r="103" spans="1:34" x14ac:dyDescent="0.2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</row>
    <row r="104" spans="1:34" x14ac:dyDescent="0.2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</row>
    <row r="105" spans="1:34" x14ac:dyDescent="0.2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</row>
    <row r="106" spans="1:34" x14ac:dyDescent="0.2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</row>
    <row r="107" spans="1:34" x14ac:dyDescent="0.2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</row>
    <row r="108" spans="1:34" x14ac:dyDescent="0.2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</row>
    <row r="109" spans="1:34" x14ac:dyDescent="0.2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</row>
    <row r="110" spans="1:34" x14ac:dyDescent="0.2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</row>
    <row r="111" spans="1:34" x14ac:dyDescent="0.2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</row>
    <row r="112" spans="1:34" x14ac:dyDescent="0.2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</row>
    <row r="113" spans="1:34" x14ac:dyDescent="0.2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</row>
    <row r="114" spans="1:34" x14ac:dyDescent="0.25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</row>
    <row r="115" spans="1:34" x14ac:dyDescent="0.2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</row>
    <row r="116" spans="1:34" x14ac:dyDescent="0.25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</row>
    <row r="117" spans="1:34" x14ac:dyDescent="0.25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</row>
    <row r="118" spans="1:34" x14ac:dyDescent="0.2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</row>
    <row r="119" spans="1:34" x14ac:dyDescent="0.25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</row>
    <row r="120" spans="1:34" x14ac:dyDescent="0.25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</row>
    <row r="121" spans="1:34" x14ac:dyDescent="0.25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</row>
    <row r="122" spans="1:34" x14ac:dyDescent="0.25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</row>
    <row r="123" spans="1:34" x14ac:dyDescent="0.25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</row>
    <row r="124" spans="1:34" x14ac:dyDescent="0.25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</row>
    <row r="125" spans="1:34" x14ac:dyDescent="0.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</row>
    <row r="126" spans="1:34" x14ac:dyDescent="0.25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</row>
    <row r="127" spans="1:34" x14ac:dyDescent="0.25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</row>
    <row r="128" spans="1:34" x14ac:dyDescent="0.25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</row>
    <row r="129" spans="1:34" x14ac:dyDescent="0.25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</row>
    <row r="130" spans="1:34" x14ac:dyDescent="0.25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</row>
    <row r="131" spans="1:34" x14ac:dyDescent="0.2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</row>
    <row r="132" spans="1:34" x14ac:dyDescent="0.25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</row>
    <row r="133" spans="1:34" x14ac:dyDescent="0.25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</row>
    <row r="134" spans="1:34" x14ac:dyDescent="0.25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</row>
    <row r="135" spans="1:34" x14ac:dyDescent="0.2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</row>
    <row r="136" spans="1:34" x14ac:dyDescent="0.2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</row>
    <row r="137" spans="1:34" x14ac:dyDescent="0.25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</row>
    <row r="138" spans="1:34" x14ac:dyDescent="0.25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</row>
    <row r="139" spans="1:34" x14ac:dyDescent="0.25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</row>
    <row r="140" spans="1:34" x14ac:dyDescent="0.2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</row>
    <row r="141" spans="1:34" x14ac:dyDescent="0.25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</row>
    <row r="142" spans="1:34" x14ac:dyDescent="0.25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</row>
    <row r="143" spans="1:34" x14ac:dyDescent="0.25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</row>
    <row r="144" spans="1:34" x14ac:dyDescent="0.2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</row>
    <row r="145" spans="1:34" x14ac:dyDescent="0.2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</row>
    <row r="146" spans="1:34" x14ac:dyDescent="0.25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</row>
    <row r="147" spans="1:34" x14ac:dyDescent="0.25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</row>
    <row r="148" spans="1:34" x14ac:dyDescent="0.25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</row>
    <row r="149" spans="1:34" x14ac:dyDescent="0.25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</row>
    <row r="150" spans="1:34" x14ac:dyDescent="0.25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</row>
    <row r="151" spans="1:34" x14ac:dyDescent="0.2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</row>
    <row r="152" spans="1:34" x14ac:dyDescent="0.25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</row>
    <row r="153" spans="1:34" x14ac:dyDescent="0.2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</row>
    <row r="154" spans="1:34" x14ac:dyDescent="0.2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</row>
    <row r="155" spans="1:34" x14ac:dyDescent="0.2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</row>
    <row r="156" spans="1:34" x14ac:dyDescent="0.2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</row>
    <row r="157" spans="1:34" x14ac:dyDescent="0.2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</row>
    <row r="158" spans="1:34" x14ac:dyDescent="0.2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</row>
    <row r="159" spans="1:34" x14ac:dyDescent="0.2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</row>
    <row r="160" spans="1:34" x14ac:dyDescent="0.2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</row>
    <row r="161" spans="1:34" x14ac:dyDescent="0.2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</row>
    <row r="162" spans="1:34" x14ac:dyDescent="0.2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</row>
    <row r="163" spans="1:34" x14ac:dyDescent="0.2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</row>
    <row r="164" spans="1:34" x14ac:dyDescent="0.2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</row>
    <row r="165" spans="1:34" x14ac:dyDescent="0.2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</row>
    <row r="166" spans="1:34" x14ac:dyDescent="0.2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</row>
    <row r="167" spans="1:34" x14ac:dyDescent="0.2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</row>
    <row r="168" spans="1:34" x14ac:dyDescent="0.2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</row>
    <row r="169" spans="1:34" x14ac:dyDescent="0.2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</row>
    <row r="170" spans="1:34" x14ac:dyDescent="0.2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</row>
    <row r="171" spans="1:34" x14ac:dyDescent="0.2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</row>
    <row r="172" spans="1:34" x14ac:dyDescent="0.2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</row>
    <row r="173" spans="1:34" x14ac:dyDescent="0.2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</row>
  </sheetData>
  <mergeCells count="1">
    <mergeCell ref="D2:AB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Assets</vt:lpstr>
      <vt:lpstr>Base</vt:lpstr>
      <vt:lpstr>Calcs</vt:lpstr>
      <vt:lpstr>Dashboards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 ©</dc:creator>
  <cp:lastModifiedBy>Junior ©</cp:lastModifiedBy>
  <dcterms:created xsi:type="dcterms:W3CDTF">2025-02-12T18:02:19Z</dcterms:created>
  <dcterms:modified xsi:type="dcterms:W3CDTF">2025-02-13T18:07:27Z</dcterms:modified>
</cp:coreProperties>
</file>