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tevensmith/smith_thesis_2017/PreparePipeline/"/>
    </mc:Choice>
  </mc:AlternateContent>
  <bookViews>
    <workbookView xWindow="5400" yWindow="1780" windowWidth="26960" windowHeight="14500" tabRatio="50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Sheet2!$A$1:$R$1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3" i="2" l="1"/>
  <c r="S5" i="2"/>
  <c r="S4" i="2"/>
  <c r="S7" i="2"/>
  <c r="S6" i="2"/>
  <c r="S9" i="2"/>
  <c r="S8" i="2"/>
  <c r="S11" i="2"/>
  <c r="S10" i="2"/>
  <c r="S13" i="2"/>
  <c r="S12" i="2"/>
  <c r="S15" i="2"/>
  <c r="S14" i="2"/>
  <c r="S17" i="2"/>
  <c r="S16" i="2"/>
  <c r="S19" i="2"/>
  <c r="S18" i="2"/>
  <c r="S21" i="2"/>
  <c r="S20" i="2"/>
  <c r="S22" i="2"/>
  <c r="S2" i="2"/>
  <c r="S3" i="2"/>
</calcChain>
</file>

<file path=xl/sharedStrings.xml><?xml version="1.0" encoding="utf-8"?>
<sst xmlns="http://schemas.openxmlformats.org/spreadsheetml/2006/main" count="140" uniqueCount="25">
  <si>
    <t>#</t>
  </si>
  <si>
    <t>ImageName</t>
  </si>
  <si>
    <t>Channel</t>
  </si>
  <si>
    <t>Name</t>
  </si>
  <si>
    <t>Signal</t>
  </si>
  <si>
    <t>Total</t>
  </si>
  <si>
    <t>Area</t>
  </si>
  <si>
    <t>Bkgnd.</t>
  </si>
  <si>
    <t>Type</t>
  </si>
  <si>
    <t>0000243_02</t>
  </si>
  <si>
    <t>BCS</t>
  </si>
  <si>
    <t>ExposureTime</t>
  </si>
  <si>
    <t>CCND1_BACTIN</t>
  </si>
  <si>
    <t>BCS_MEDIA</t>
  </si>
  <si>
    <t>ALT</t>
  </si>
  <si>
    <t>L. crispatus</t>
  </si>
  <si>
    <t>0.1% DL lactic acid</t>
  </si>
  <si>
    <t>G. vaginalis</t>
  </si>
  <si>
    <t>L. iners</t>
  </si>
  <si>
    <t>L. jensenii</t>
  </si>
  <si>
    <t>Cell Culture Medium</t>
  </si>
  <si>
    <t>4hr</t>
  </si>
  <si>
    <t>13hr</t>
  </si>
  <si>
    <t>22hr</t>
  </si>
  <si>
    <t>Percent CCND1 relative to cell culture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</si>
</sst>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"/>
      <color theme="1"/>
      <name val="Helvetica"/>
    </font>
    <font>
      <sz val="7"/>
      <color theme="1"/>
      <name val="Helvetica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3" fillId="0" borderId="0" xfId="0" applyFont="1"/>
    <xf numFmtId="167" fontId="0" fillId="0" borderId="0" xfId="1" applyNumberFormat="1" applyFont="1"/>
    <xf numFmtId="167" fontId="0" fillId="0" borderId="0" xfId="0" applyNumberFormat="1"/>
    <xf numFmtId="9" fontId="0" fillId="0" borderId="0" xfId="1" applyNumberFormat="1" applyFont="1"/>
    <xf numFmtId="9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2" fillId="0" borderId="1" xfId="1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sqref="A1:A2"/>
    </sheetView>
  </sheetViews>
  <sheetFormatPr baseColWidth="10" defaultRowHeight="16" x14ac:dyDescent="0.2"/>
  <sheetData>
    <row r="1" spans="1:1" x14ac:dyDescent="0.2">
      <c r="A1" s="2"/>
    </row>
    <row r="2" spans="1:1" x14ac:dyDescent="0.2">
      <c r="A2" s="2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</sheetData>
  <mergeCells count="25">
    <mergeCell ref="A1:A2"/>
    <mergeCell ref="A13:A14"/>
    <mergeCell ref="A11:A12"/>
    <mergeCell ref="A9:A10"/>
    <mergeCell ref="A7:A8"/>
    <mergeCell ref="A5:A6"/>
    <mergeCell ref="A3:A4"/>
    <mergeCell ref="A25:A26"/>
    <mergeCell ref="A23:A24"/>
    <mergeCell ref="A21:A22"/>
    <mergeCell ref="A19:A20"/>
    <mergeCell ref="A17:A18"/>
    <mergeCell ref="A15:A16"/>
    <mergeCell ref="A37:A38"/>
    <mergeCell ref="A35:A36"/>
    <mergeCell ref="A33:A34"/>
    <mergeCell ref="A31:A32"/>
    <mergeCell ref="A29:A30"/>
    <mergeCell ref="A27:A28"/>
    <mergeCell ref="A49:A50"/>
    <mergeCell ref="A47:A48"/>
    <mergeCell ref="A45:A46"/>
    <mergeCell ref="A43:A44"/>
    <mergeCell ref="A41:A42"/>
    <mergeCell ref="A39:A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S1" activeCellId="1" sqref="A1:A1048576 S1:S1048576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</row>
    <row r="2" spans="1:20" x14ac:dyDescent="0.2">
      <c r="A2">
        <v>1</v>
      </c>
      <c r="B2" t="s">
        <v>9</v>
      </c>
      <c r="C2">
        <v>700</v>
      </c>
      <c r="D2">
        <v>1</v>
      </c>
      <c r="E2">
        <v>2320</v>
      </c>
      <c r="F2">
        <v>5490</v>
      </c>
      <c r="G2">
        <v>435</v>
      </c>
      <c r="H2">
        <v>7.31</v>
      </c>
      <c r="I2" t="s">
        <v>4</v>
      </c>
      <c r="J2">
        <v>1</v>
      </c>
      <c r="K2" t="s">
        <v>9</v>
      </c>
      <c r="L2">
        <v>700</v>
      </c>
      <c r="M2">
        <v>1</v>
      </c>
      <c r="N2">
        <v>-34.9</v>
      </c>
      <c r="O2">
        <v>3570</v>
      </c>
      <c r="P2">
        <v>493</v>
      </c>
      <c r="Q2">
        <v>7.31</v>
      </c>
      <c r="R2" t="s">
        <v>4</v>
      </c>
      <c r="S2">
        <f>S3</f>
        <v>-1.0646551724137932E-3</v>
      </c>
      <c r="T2">
        <v>1</v>
      </c>
    </row>
    <row r="3" spans="1:20" x14ac:dyDescent="0.2">
      <c r="A3">
        <v>2</v>
      </c>
      <c r="B3" t="s">
        <v>9</v>
      </c>
      <c r="C3">
        <v>800</v>
      </c>
      <c r="D3">
        <v>2</v>
      </c>
      <c r="E3">
        <v>1.22</v>
      </c>
      <c r="F3">
        <v>586</v>
      </c>
      <c r="G3">
        <v>435</v>
      </c>
      <c r="H3">
        <v>1.34</v>
      </c>
      <c r="I3" t="s">
        <v>4</v>
      </c>
      <c r="J3">
        <v>2</v>
      </c>
      <c r="K3" t="s">
        <v>9</v>
      </c>
      <c r="L3">
        <v>800</v>
      </c>
      <c r="M3">
        <v>2</v>
      </c>
      <c r="N3">
        <v>-2.4700000000000002</v>
      </c>
      <c r="O3">
        <v>660</v>
      </c>
      <c r="P3">
        <v>493</v>
      </c>
      <c r="Q3">
        <v>1.34</v>
      </c>
      <c r="R3" t="s">
        <v>4</v>
      </c>
      <c r="S3">
        <f>N3/E2</f>
        <v>-1.0646551724137932E-3</v>
      </c>
    </row>
    <row r="4" spans="1:20" x14ac:dyDescent="0.2">
      <c r="A4">
        <v>3</v>
      </c>
      <c r="B4" t="s">
        <v>9</v>
      </c>
      <c r="C4">
        <v>700</v>
      </c>
      <c r="D4">
        <v>3</v>
      </c>
      <c r="E4">
        <v>6980</v>
      </c>
      <c r="F4">
        <v>11400</v>
      </c>
      <c r="G4">
        <v>589</v>
      </c>
      <c r="H4">
        <v>7.43</v>
      </c>
      <c r="I4" t="s">
        <v>4</v>
      </c>
      <c r="J4">
        <v>3</v>
      </c>
      <c r="K4" t="s">
        <v>9</v>
      </c>
      <c r="L4">
        <v>700</v>
      </c>
      <c r="M4">
        <v>3</v>
      </c>
      <c r="N4">
        <v>138</v>
      </c>
      <c r="O4">
        <v>3550</v>
      </c>
      <c r="P4">
        <v>459</v>
      </c>
      <c r="Q4">
        <v>7.43</v>
      </c>
      <c r="R4" t="s">
        <v>4</v>
      </c>
      <c r="S4">
        <f t="shared" ref="S4:S23" si="0">S5</f>
        <v>1.1103151862464184E-3</v>
      </c>
    </row>
    <row r="5" spans="1:20" x14ac:dyDescent="0.2">
      <c r="A5">
        <v>4</v>
      </c>
      <c r="B5" t="s">
        <v>9</v>
      </c>
      <c r="C5">
        <v>800</v>
      </c>
      <c r="D5">
        <v>4</v>
      </c>
      <c r="E5">
        <v>16</v>
      </c>
      <c r="F5">
        <v>826</v>
      </c>
      <c r="G5">
        <v>589</v>
      </c>
      <c r="H5">
        <v>1.38</v>
      </c>
      <c r="I5" t="s">
        <v>4</v>
      </c>
      <c r="J5">
        <v>4</v>
      </c>
      <c r="K5" t="s">
        <v>9</v>
      </c>
      <c r="L5">
        <v>800</v>
      </c>
      <c r="M5">
        <v>4</v>
      </c>
      <c r="N5">
        <v>7.75</v>
      </c>
      <c r="O5">
        <v>643</v>
      </c>
      <c r="P5">
        <v>459</v>
      </c>
      <c r="Q5">
        <v>1.38</v>
      </c>
      <c r="R5" t="s">
        <v>4</v>
      </c>
      <c r="S5">
        <f t="shared" ref="S5:S23" si="1">N5/E4</f>
        <v>1.1103151862464184E-3</v>
      </c>
    </row>
    <row r="6" spans="1:20" x14ac:dyDescent="0.2">
      <c r="A6">
        <v>5</v>
      </c>
      <c r="B6" t="s">
        <v>9</v>
      </c>
      <c r="C6">
        <v>700</v>
      </c>
      <c r="D6">
        <v>5</v>
      </c>
      <c r="E6">
        <v>5460</v>
      </c>
      <c r="F6">
        <v>9520</v>
      </c>
      <c r="G6">
        <v>540</v>
      </c>
      <c r="H6">
        <v>7.51</v>
      </c>
      <c r="I6" t="s">
        <v>4</v>
      </c>
      <c r="J6">
        <v>5</v>
      </c>
      <c r="K6" t="s">
        <v>9</v>
      </c>
      <c r="L6">
        <v>700</v>
      </c>
      <c r="M6">
        <v>5</v>
      </c>
      <c r="N6">
        <v>-2.54</v>
      </c>
      <c r="O6">
        <v>3800</v>
      </c>
      <c r="P6">
        <v>504</v>
      </c>
      <c r="Q6">
        <v>7.54</v>
      </c>
      <c r="R6" t="s">
        <v>4</v>
      </c>
      <c r="S6">
        <f t="shared" ref="S6:S23" si="2">S7</f>
        <v>7.8388278388278384E-3</v>
      </c>
    </row>
    <row r="7" spans="1:20" x14ac:dyDescent="0.2">
      <c r="A7">
        <v>6</v>
      </c>
      <c r="B7" t="s">
        <v>9</v>
      </c>
      <c r="C7">
        <v>800</v>
      </c>
      <c r="D7">
        <v>6</v>
      </c>
      <c r="E7">
        <v>14.3</v>
      </c>
      <c r="F7">
        <v>768</v>
      </c>
      <c r="G7">
        <v>540</v>
      </c>
      <c r="H7">
        <v>1.4</v>
      </c>
      <c r="I7" t="s">
        <v>4</v>
      </c>
      <c r="J7">
        <v>6</v>
      </c>
      <c r="K7" t="s">
        <v>9</v>
      </c>
      <c r="L7">
        <v>800</v>
      </c>
      <c r="M7">
        <v>6</v>
      </c>
      <c r="N7">
        <v>42.8</v>
      </c>
      <c r="O7">
        <v>753</v>
      </c>
      <c r="P7">
        <v>504</v>
      </c>
      <c r="Q7">
        <v>1.41</v>
      </c>
      <c r="R7" t="s">
        <v>4</v>
      </c>
      <c r="S7">
        <f t="shared" ref="S7:S23" si="3">N7/E6</f>
        <v>7.8388278388278384E-3</v>
      </c>
    </row>
    <row r="8" spans="1:20" x14ac:dyDescent="0.2">
      <c r="A8">
        <v>7</v>
      </c>
      <c r="B8" t="s">
        <v>9</v>
      </c>
      <c r="C8">
        <v>700</v>
      </c>
      <c r="D8">
        <v>7</v>
      </c>
      <c r="E8">
        <v>5930</v>
      </c>
      <c r="F8">
        <v>9700</v>
      </c>
      <c r="G8">
        <v>496</v>
      </c>
      <c r="H8">
        <v>7.6</v>
      </c>
      <c r="I8" t="s">
        <v>4</v>
      </c>
      <c r="J8">
        <v>7</v>
      </c>
      <c r="K8" t="s">
        <v>9</v>
      </c>
      <c r="L8">
        <v>700</v>
      </c>
      <c r="M8">
        <v>7</v>
      </c>
      <c r="N8">
        <v>-36.9</v>
      </c>
      <c r="O8">
        <v>5550</v>
      </c>
      <c r="P8">
        <v>735</v>
      </c>
      <c r="Q8">
        <v>7.6</v>
      </c>
      <c r="R8" t="s">
        <v>4</v>
      </c>
      <c r="S8">
        <f t="shared" ref="S8:S23" si="4">S9</f>
        <v>1.5801011804384486E-2</v>
      </c>
    </row>
    <row r="9" spans="1:20" x14ac:dyDescent="0.2">
      <c r="A9">
        <v>8</v>
      </c>
      <c r="B9" t="s">
        <v>9</v>
      </c>
      <c r="C9">
        <v>800</v>
      </c>
      <c r="D9">
        <v>8</v>
      </c>
      <c r="E9">
        <v>11.8</v>
      </c>
      <c r="F9">
        <v>711</v>
      </c>
      <c r="G9">
        <v>496</v>
      </c>
      <c r="H9">
        <v>1.41</v>
      </c>
      <c r="I9" t="s">
        <v>4</v>
      </c>
      <c r="J9">
        <v>8</v>
      </c>
      <c r="K9" t="s">
        <v>9</v>
      </c>
      <c r="L9">
        <v>800</v>
      </c>
      <c r="M9">
        <v>8</v>
      </c>
      <c r="N9">
        <v>93.7</v>
      </c>
      <c r="O9">
        <v>1150</v>
      </c>
      <c r="P9">
        <v>735</v>
      </c>
      <c r="Q9">
        <v>1.44</v>
      </c>
      <c r="R9" t="s">
        <v>4</v>
      </c>
      <c r="S9">
        <f t="shared" ref="S9:S23" si="5">N9/E8</f>
        <v>1.5801011804384486E-2</v>
      </c>
    </row>
    <row r="10" spans="1:20" x14ac:dyDescent="0.2">
      <c r="A10">
        <v>9</v>
      </c>
      <c r="B10" t="s">
        <v>9</v>
      </c>
      <c r="C10">
        <v>700</v>
      </c>
      <c r="D10">
        <v>9</v>
      </c>
      <c r="E10">
        <v>4960</v>
      </c>
      <c r="F10">
        <v>8060</v>
      </c>
      <c r="G10">
        <v>405</v>
      </c>
      <c r="H10">
        <v>7.64</v>
      </c>
      <c r="I10" t="s">
        <v>4</v>
      </c>
      <c r="J10">
        <v>9</v>
      </c>
      <c r="K10" t="s">
        <v>9</v>
      </c>
      <c r="L10">
        <v>700</v>
      </c>
      <c r="M10">
        <v>9</v>
      </c>
      <c r="N10">
        <v>19.600000000000001</v>
      </c>
      <c r="O10">
        <v>4700</v>
      </c>
      <c r="P10">
        <v>609</v>
      </c>
      <c r="Q10">
        <v>7.69</v>
      </c>
      <c r="R10" t="s">
        <v>4</v>
      </c>
      <c r="S10">
        <f t="shared" ref="S10:S23" si="6">S11</f>
        <v>3.850806451612903E-2</v>
      </c>
    </row>
    <row r="11" spans="1:20" x14ac:dyDescent="0.2">
      <c r="A11">
        <v>10</v>
      </c>
      <c r="B11" t="s">
        <v>9</v>
      </c>
      <c r="C11">
        <v>800</v>
      </c>
      <c r="D11">
        <v>10</v>
      </c>
      <c r="E11">
        <v>5.82</v>
      </c>
      <c r="F11">
        <v>582</v>
      </c>
      <c r="G11">
        <v>405</v>
      </c>
      <c r="H11">
        <v>1.42</v>
      </c>
      <c r="I11" t="s">
        <v>4</v>
      </c>
      <c r="J11">
        <v>10</v>
      </c>
      <c r="K11" t="s">
        <v>9</v>
      </c>
      <c r="L11">
        <v>800</v>
      </c>
      <c r="M11">
        <v>10</v>
      </c>
      <c r="N11">
        <v>191</v>
      </c>
      <c r="O11">
        <v>1090</v>
      </c>
      <c r="P11">
        <v>609</v>
      </c>
      <c r="Q11">
        <v>1.47</v>
      </c>
      <c r="R11" t="s">
        <v>4</v>
      </c>
      <c r="S11">
        <f t="shared" ref="S11:S23" si="7">N11/E10</f>
        <v>3.850806451612903E-2</v>
      </c>
    </row>
    <row r="12" spans="1:20" x14ac:dyDescent="0.2">
      <c r="A12">
        <v>11</v>
      </c>
      <c r="B12" t="s">
        <v>9</v>
      </c>
      <c r="C12">
        <v>700</v>
      </c>
      <c r="D12">
        <v>11</v>
      </c>
      <c r="E12">
        <v>4810</v>
      </c>
      <c r="F12">
        <v>9200</v>
      </c>
      <c r="G12">
        <v>588</v>
      </c>
      <c r="H12">
        <v>7.47</v>
      </c>
      <c r="I12" t="s">
        <v>4</v>
      </c>
      <c r="J12">
        <v>11</v>
      </c>
      <c r="K12" t="s">
        <v>9</v>
      </c>
      <c r="L12">
        <v>700</v>
      </c>
      <c r="M12">
        <v>11</v>
      </c>
      <c r="N12">
        <v>-112</v>
      </c>
      <c r="O12">
        <v>4300</v>
      </c>
      <c r="P12">
        <v>567</v>
      </c>
      <c r="Q12">
        <v>7.79</v>
      </c>
      <c r="R12" t="s">
        <v>4</v>
      </c>
      <c r="S12">
        <f t="shared" ref="S12:S23" si="8">S13</f>
        <v>4.6985446985446985E-3</v>
      </c>
    </row>
    <row r="13" spans="1:20" x14ac:dyDescent="0.2">
      <c r="A13">
        <v>12</v>
      </c>
      <c r="B13" t="s">
        <v>9</v>
      </c>
      <c r="C13">
        <v>800</v>
      </c>
      <c r="D13">
        <v>12</v>
      </c>
      <c r="E13">
        <v>15.9</v>
      </c>
      <c r="F13">
        <v>834</v>
      </c>
      <c r="G13">
        <v>588</v>
      </c>
      <c r="H13">
        <v>1.39</v>
      </c>
      <c r="I13" t="s">
        <v>4</v>
      </c>
      <c r="J13">
        <v>12</v>
      </c>
      <c r="K13" t="s">
        <v>9</v>
      </c>
      <c r="L13">
        <v>800</v>
      </c>
      <c r="M13">
        <v>12</v>
      </c>
      <c r="N13">
        <v>22.6</v>
      </c>
      <c r="O13">
        <v>832</v>
      </c>
      <c r="P13">
        <v>567</v>
      </c>
      <c r="Q13">
        <v>1.43</v>
      </c>
      <c r="R13" t="s">
        <v>4</v>
      </c>
      <c r="S13">
        <f t="shared" ref="S13:S23" si="9">N13/E12</f>
        <v>4.6985446985446985E-3</v>
      </c>
    </row>
    <row r="14" spans="1:20" x14ac:dyDescent="0.2">
      <c r="A14">
        <v>15</v>
      </c>
      <c r="B14" t="s">
        <v>9</v>
      </c>
      <c r="C14">
        <v>700</v>
      </c>
      <c r="D14">
        <v>15</v>
      </c>
      <c r="E14">
        <v>3580</v>
      </c>
      <c r="F14">
        <v>7360</v>
      </c>
      <c r="G14">
        <v>522</v>
      </c>
      <c r="H14">
        <v>7.23</v>
      </c>
      <c r="I14" t="s">
        <v>4</v>
      </c>
      <c r="J14">
        <v>13</v>
      </c>
      <c r="K14" t="s">
        <v>9</v>
      </c>
      <c r="L14">
        <v>700</v>
      </c>
      <c r="M14">
        <v>13</v>
      </c>
      <c r="N14">
        <v>1.2</v>
      </c>
      <c r="O14">
        <v>3600</v>
      </c>
      <c r="P14">
        <v>494</v>
      </c>
      <c r="Q14">
        <v>7.29</v>
      </c>
      <c r="R14" t="s">
        <v>4</v>
      </c>
      <c r="S14">
        <f t="shared" ref="S14:S23" si="10">S15</f>
        <v>1.9189944134078213E-3</v>
      </c>
    </row>
    <row r="15" spans="1:20" x14ac:dyDescent="0.2">
      <c r="A15">
        <v>16</v>
      </c>
      <c r="B15" t="s">
        <v>9</v>
      </c>
      <c r="C15">
        <v>800</v>
      </c>
      <c r="D15">
        <v>16</v>
      </c>
      <c r="E15">
        <v>11.8</v>
      </c>
      <c r="F15">
        <v>723</v>
      </c>
      <c r="G15">
        <v>522</v>
      </c>
      <c r="H15">
        <v>1.36</v>
      </c>
      <c r="I15" t="s">
        <v>4</v>
      </c>
      <c r="J15">
        <v>14</v>
      </c>
      <c r="K15" t="s">
        <v>9</v>
      </c>
      <c r="L15">
        <v>800</v>
      </c>
      <c r="M15">
        <v>14</v>
      </c>
      <c r="N15">
        <v>6.87</v>
      </c>
      <c r="O15">
        <v>686</v>
      </c>
      <c r="P15">
        <v>494</v>
      </c>
      <c r="Q15">
        <v>1.38</v>
      </c>
      <c r="R15" t="s">
        <v>4</v>
      </c>
      <c r="S15">
        <f t="shared" ref="S15:S23" si="11">N15/E14</f>
        <v>1.9189944134078213E-3</v>
      </c>
    </row>
    <row r="16" spans="1:20" x14ac:dyDescent="0.2">
      <c r="A16">
        <v>17</v>
      </c>
      <c r="B16" t="s">
        <v>9</v>
      </c>
      <c r="C16">
        <v>700</v>
      </c>
      <c r="D16">
        <v>17</v>
      </c>
      <c r="E16">
        <v>4240</v>
      </c>
      <c r="F16">
        <v>7610</v>
      </c>
      <c r="G16">
        <v>459</v>
      </c>
      <c r="H16">
        <v>7.34</v>
      </c>
      <c r="I16" t="s">
        <v>4</v>
      </c>
      <c r="J16">
        <v>15</v>
      </c>
      <c r="K16" t="s">
        <v>9</v>
      </c>
      <c r="L16">
        <v>700</v>
      </c>
      <c r="M16">
        <v>15</v>
      </c>
      <c r="N16">
        <v>22.8</v>
      </c>
      <c r="O16">
        <v>4510</v>
      </c>
      <c r="P16">
        <v>609</v>
      </c>
      <c r="Q16">
        <v>7.36</v>
      </c>
      <c r="R16" t="s">
        <v>4</v>
      </c>
      <c r="S16">
        <f t="shared" ref="S16:S23" si="12">S17</f>
        <v>1.2287735849056604E-2</v>
      </c>
    </row>
    <row r="17" spans="1:19" x14ac:dyDescent="0.2">
      <c r="A17">
        <v>18</v>
      </c>
      <c r="B17" t="s">
        <v>9</v>
      </c>
      <c r="C17">
        <v>800</v>
      </c>
      <c r="D17">
        <v>18</v>
      </c>
      <c r="E17">
        <v>14.6</v>
      </c>
      <c r="F17">
        <v>646</v>
      </c>
      <c r="G17">
        <v>459</v>
      </c>
      <c r="H17">
        <v>1.38</v>
      </c>
      <c r="I17" t="s">
        <v>4</v>
      </c>
      <c r="J17">
        <v>16</v>
      </c>
      <c r="K17" t="s">
        <v>9</v>
      </c>
      <c r="L17">
        <v>800</v>
      </c>
      <c r="M17">
        <v>16</v>
      </c>
      <c r="N17">
        <v>52.1</v>
      </c>
      <c r="O17">
        <v>899</v>
      </c>
      <c r="P17">
        <v>609</v>
      </c>
      <c r="Q17">
        <v>1.39</v>
      </c>
      <c r="R17" t="s">
        <v>4</v>
      </c>
      <c r="S17">
        <f t="shared" ref="S17:S23" si="13">N17/E16</f>
        <v>1.2287735849056604E-2</v>
      </c>
    </row>
    <row r="18" spans="1:19" x14ac:dyDescent="0.2">
      <c r="A18">
        <v>19</v>
      </c>
      <c r="B18" t="s">
        <v>9</v>
      </c>
      <c r="C18">
        <v>700</v>
      </c>
      <c r="D18">
        <v>19</v>
      </c>
      <c r="E18">
        <v>5010</v>
      </c>
      <c r="F18">
        <v>8530</v>
      </c>
      <c r="G18">
        <v>476</v>
      </c>
      <c r="H18">
        <v>7.39</v>
      </c>
      <c r="I18" t="s">
        <v>4</v>
      </c>
      <c r="J18">
        <v>17</v>
      </c>
      <c r="K18" t="s">
        <v>9</v>
      </c>
      <c r="L18">
        <v>700</v>
      </c>
      <c r="M18">
        <v>17</v>
      </c>
      <c r="N18">
        <v>25</v>
      </c>
      <c r="O18">
        <v>4360</v>
      </c>
      <c r="P18">
        <v>588</v>
      </c>
      <c r="Q18">
        <v>7.37</v>
      </c>
      <c r="R18" t="s">
        <v>4</v>
      </c>
      <c r="S18">
        <f t="shared" ref="S18:S23" si="14">S19</f>
        <v>2.1157684630738523E-2</v>
      </c>
    </row>
    <row r="19" spans="1:19" x14ac:dyDescent="0.2">
      <c r="A19">
        <v>20</v>
      </c>
      <c r="B19" t="s">
        <v>9</v>
      </c>
      <c r="C19">
        <v>800</v>
      </c>
      <c r="D19">
        <v>20</v>
      </c>
      <c r="E19">
        <v>9.44</v>
      </c>
      <c r="F19">
        <v>669</v>
      </c>
      <c r="G19">
        <v>476</v>
      </c>
      <c r="H19">
        <v>1.38</v>
      </c>
      <c r="I19" t="s">
        <v>4</v>
      </c>
      <c r="J19">
        <v>18</v>
      </c>
      <c r="K19" t="s">
        <v>9</v>
      </c>
      <c r="L19">
        <v>800</v>
      </c>
      <c r="M19">
        <v>18</v>
      </c>
      <c r="N19">
        <v>106</v>
      </c>
      <c r="O19">
        <v>932</v>
      </c>
      <c r="P19">
        <v>588</v>
      </c>
      <c r="Q19">
        <v>1.4</v>
      </c>
      <c r="R19" t="s">
        <v>4</v>
      </c>
      <c r="S19">
        <f t="shared" ref="S19:S23" si="15">N19/E18</f>
        <v>2.1157684630738523E-2</v>
      </c>
    </row>
    <row r="20" spans="1:19" x14ac:dyDescent="0.2">
      <c r="A20">
        <v>21</v>
      </c>
      <c r="B20" t="s">
        <v>9</v>
      </c>
      <c r="C20">
        <v>700</v>
      </c>
      <c r="D20">
        <v>21</v>
      </c>
      <c r="E20">
        <v>6950</v>
      </c>
      <c r="F20">
        <v>10600</v>
      </c>
      <c r="G20">
        <v>486</v>
      </c>
      <c r="H20">
        <v>7.51</v>
      </c>
      <c r="I20" t="s">
        <v>4</v>
      </c>
      <c r="J20">
        <v>19</v>
      </c>
      <c r="K20" t="s">
        <v>9</v>
      </c>
      <c r="L20">
        <v>700</v>
      </c>
      <c r="M20">
        <v>19</v>
      </c>
      <c r="N20">
        <v>57.8</v>
      </c>
      <c r="O20">
        <v>4810</v>
      </c>
      <c r="P20">
        <v>638</v>
      </c>
      <c r="Q20">
        <v>7.45</v>
      </c>
      <c r="R20" t="s">
        <v>4</v>
      </c>
      <c r="S20">
        <f t="shared" ref="S20:S23" si="16">S21</f>
        <v>8.0000000000000002E-3</v>
      </c>
    </row>
    <row r="21" spans="1:19" x14ac:dyDescent="0.2">
      <c r="A21">
        <v>22</v>
      </c>
      <c r="B21" t="s">
        <v>9</v>
      </c>
      <c r="C21">
        <v>800</v>
      </c>
      <c r="D21">
        <v>22</v>
      </c>
      <c r="E21">
        <v>14.7</v>
      </c>
      <c r="F21">
        <v>700</v>
      </c>
      <c r="G21">
        <v>486</v>
      </c>
      <c r="H21">
        <v>1.41</v>
      </c>
      <c r="I21" t="s">
        <v>4</v>
      </c>
      <c r="J21">
        <v>20</v>
      </c>
      <c r="K21" t="s">
        <v>9</v>
      </c>
      <c r="L21">
        <v>800</v>
      </c>
      <c r="M21">
        <v>20</v>
      </c>
      <c r="N21">
        <v>55.6</v>
      </c>
      <c r="O21">
        <v>959</v>
      </c>
      <c r="P21">
        <v>638</v>
      </c>
      <c r="Q21">
        <v>1.42</v>
      </c>
      <c r="R21" t="s">
        <v>4</v>
      </c>
      <c r="S21">
        <f t="shared" ref="S21:S23" si="17">N21/E20</f>
        <v>8.0000000000000002E-3</v>
      </c>
    </row>
    <row r="22" spans="1:19" x14ac:dyDescent="0.2">
      <c r="A22">
        <v>23</v>
      </c>
      <c r="B22" t="s">
        <v>9</v>
      </c>
      <c r="C22">
        <v>700</v>
      </c>
      <c r="D22">
        <v>23</v>
      </c>
      <c r="E22">
        <v>5890</v>
      </c>
      <c r="F22">
        <v>8970</v>
      </c>
      <c r="G22">
        <v>405</v>
      </c>
      <c r="H22">
        <v>7.6</v>
      </c>
      <c r="I22" t="s">
        <v>4</v>
      </c>
      <c r="J22">
        <v>21</v>
      </c>
      <c r="K22" t="s">
        <v>9</v>
      </c>
      <c r="L22">
        <v>700</v>
      </c>
      <c r="M22">
        <v>21</v>
      </c>
      <c r="N22">
        <v>66.8</v>
      </c>
      <c r="O22">
        <v>4330</v>
      </c>
      <c r="P22">
        <v>567</v>
      </c>
      <c r="Q22">
        <v>7.51</v>
      </c>
      <c r="R22" t="s">
        <v>4</v>
      </c>
      <c r="S22">
        <f t="shared" ref="S22:S23" si="18">S23</f>
        <v>7.1307300509337859E-3</v>
      </c>
    </row>
    <row r="23" spans="1:19" x14ac:dyDescent="0.2">
      <c r="A23">
        <v>24</v>
      </c>
      <c r="B23" t="s">
        <v>9</v>
      </c>
      <c r="C23">
        <v>800</v>
      </c>
      <c r="D23">
        <v>24</v>
      </c>
      <c r="E23">
        <v>8.3800000000000008</v>
      </c>
      <c r="F23">
        <v>582</v>
      </c>
      <c r="G23">
        <v>405</v>
      </c>
      <c r="H23">
        <v>1.42</v>
      </c>
      <c r="I23" t="s">
        <v>4</v>
      </c>
      <c r="J23">
        <v>22</v>
      </c>
      <c r="K23" t="s">
        <v>9</v>
      </c>
      <c r="L23">
        <v>800</v>
      </c>
      <c r="M23">
        <v>22</v>
      </c>
      <c r="N23">
        <v>42</v>
      </c>
      <c r="O23">
        <v>845</v>
      </c>
      <c r="P23">
        <v>567</v>
      </c>
      <c r="Q23">
        <v>1.42</v>
      </c>
      <c r="R23" t="s">
        <v>4</v>
      </c>
      <c r="S23">
        <f>N23/E22</f>
        <v>7.1307300509337859E-3</v>
      </c>
    </row>
  </sheetData>
  <autoFilter ref="A1:R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0" sqref="A1:E19"/>
    </sheetView>
  </sheetViews>
  <sheetFormatPr baseColWidth="10" defaultRowHeight="16" x14ac:dyDescent="0.2"/>
  <cols>
    <col min="3" max="3" width="13.83203125" bestFit="1" customWidth="1"/>
    <col min="4" max="4" width="10.83203125" style="3"/>
    <col min="5" max="5" width="10.83203125" style="4"/>
  </cols>
  <sheetData>
    <row r="1" spans="1:5" x14ac:dyDescent="0.2">
      <c r="A1" t="s">
        <v>10</v>
      </c>
      <c r="B1" t="s">
        <v>11</v>
      </c>
      <c r="C1" t="s">
        <v>12</v>
      </c>
      <c r="D1" s="3" t="s">
        <v>13</v>
      </c>
      <c r="E1" s="4" t="s">
        <v>14</v>
      </c>
    </row>
    <row r="2" spans="1:5" x14ac:dyDescent="0.2">
      <c r="A2" t="s">
        <v>15</v>
      </c>
      <c r="B2">
        <v>4</v>
      </c>
      <c r="C2">
        <v>2.5749200000000001E-4</v>
      </c>
      <c r="D2" s="3">
        <v>2.4E-2</v>
      </c>
      <c r="E2" s="3">
        <v>6.6867032460732993E-3</v>
      </c>
    </row>
    <row r="3" spans="1:5" x14ac:dyDescent="0.2">
      <c r="A3" t="s">
        <v>19</v>
      </c>
      <c r="B3">
        <v>4</v>
      </c>
      <c r="C3">
        <v>1.1103151862464184E-3</v>
      </c>
      <c r="D3" s="3">
        <v>2.8833315831320604E-2</v>
      </c>
    </row>
    <row r="4" spans="1:5" x14ac:dyDescent="0.2">
      <c r="A4" t="s">
        <v>18</v>
      </c>
      <c r="B4">
        <v>4</v>
      </c>
      <c r="C4">
        <v>7.8388278388278384E-3</v>
      </c>
      <c r="D4" s="3">
        <v>0.20356327790882764</v>
      </c>
    </row>
    <row r="5" spans="1:5" x14ac:dyDescent="0.2">
      <c r="A5" t="s">
        <v>17</v>
      </c>
      <c r="B5">
        <v>4</v>
      </c>
      <c r="C5">
        <v>1.5801011804384486E-2</v>
      </c>
      <c r="D5" s="3">
        <v>0.41032994005103174</v>
      </c>
    </row>
    <row r="6" spans="1:5" x14ac:dyDescent="0.2">
      <c r="A6" t="s">
        <v>16</v>
      </c>
      <c r="B6">
        <v>4</v>
      </c>
      <c r="C6">
        <v>4.6985446985446985E-3</v>
      </c>
      <c r="D6" s="3">
        <v>0.12201456389938066</v>
      </c>
    </row>
    <row r="7" spans="1:5" x14ac:dyDescent="0.2">
      <c r="A7" t="s">
        <v>20</v>
      </c>
      <c r="B7">
        <v>4</v>
      </c>
      <c r="C7">
        <v>3.850806451612903E-2</v>
      </c>
      <c r="D7" s="3">
        <v>1</v>
      </c>
    </row>
    <row r="8" spans="1:5" x14ac:dyDescent="0.2">
      <c r="A8" t="s">
        <v>15</v>
      </c>
      <c r="B8">
        <v>13</v>
      </c>
      <c r="D8" s="3">
        <v>0.15</v>
      </c>
    </row>
    <row r="9" spans="1:5" x14ac:dyDescent="0.2">
      <c r="A9" t="s">
        <v>19</v>
      </c>
      <c r="B9">
        <v>13</v>
      </c>
      <c r="D9" s="3">
        <v>0.25</v>
      </c>
    </row>
    <row r="10" spans="1:5" x14ac:dyDescent="0.2">
      <c r="A10" t="s">
        <v>18</v>
      </c>
      <c r="B10">
        <v>13</v>
      </c>
      <c r="D10" s="3">
        <v>1.34</v>
      </c>
    </row>
    <row r="11" spans="1:5" x14ac:dyDescent="0.2">
      <c r="A11" t="s">
        <v>17</v>
      </c>
      <c r="B11">
        <v>13</v>
      </c>
      <c r="D11" s="3">
        <v>1.08</v>
      </c>
    </row>
    <row r="12" spans="1:5" x14ac:dyDescent="0.2">
      <c r="A12" t="s">
        <v>16</v>
      </c>
      <c r="B12">
        <v>13</v>
      </c>
      <c r="C12">
        <v>2.8195490000000002E-3</v>
      </c>
      <c r="D12" s="3">
        <v>0.43120000000000003</v>
      </c>
    </row>
    <row r="13" spans="1:5" x14ac:dyDescent="0.2">
      <c r="A13" t="s">
        <v>20</v>
      </c>
      <c r="B13">
        <v>13</v>
      </c>
      <c r="D13" s="3">
        <v>0.01</v>
      </c>
    </row>
    <row r="14" spans="1:5" x14ac:dyDescent="0.2">
      <c r="A14" t="s">
        <v>15</v>
      </c>
      <c r="B14">
        <v>22</v>
      </c>
      <c r="C14">
        <v>3.58115E-4</v>
      </c>
      <c r="D14" s="3">
        <v>5.4769999999999999E-2</v>
      </c>
      <c r="E14" s="3">
        <v>4.4764374999999995E-2</v>
      </c>
    </row>
    <row r="15" spans="1:5" x14ac:dyDescent="0.2">
      <c r="A15" t="s">
        <v>19</v>
      </c>
      <c r="B15">
        <v>22</v>
      </c>
      <c r="C15">
        <v>1.9189944134078213E-3</v>
      </c>
      <c r="D15" s="3">
        <v>0.23987430167597765</v>
      </c>
    </row>
    <row r="16" spans="1:5" x14ac:dyDescent="0.2">
      <c r="A16" t="s">
        <v>18</v>
      </c>
      <c r="B16">
        <v>22</v>
      </c>
      <c r="C16">
        <v>1.2287735849056604E-2</v>
      </c>
      <c r="D16" s="3">
        <v>1.5359669811320755</v>
      </c>
    </row>
    <row r="17" spans="1:4" x14ac:dyDescent="0.2">
      <c r="A17" t="s">
        <v>17</v>
      </c>
      <c r="B17">
        <v>22</v>
      </c>
      <c r="C17">
        <v>2.1157684630738523E-2</v>
      </c>
      <c r="D17" s="3">
        <v>2.6447105788423153</v>
      </c>
    </row>
    <row r="18" spans="1:4" x14ac:dyDescent="0.2">
      <c r="A18" t="s">
        <v>16</v>
      </c>
      <c r="B18">
        <v>22</v>
      </c>
      <c r="C18">
        <v>7.1307300509337859E-3</v>
      </c>
      <c r="D18" s="3">
        <v>0.89134125636672323</v>
      </c>
    </row>
    <row r="19" spans="1:4" x14ac:dyDescent="0.2">
      <c r="A19" t="s">
        <v>20</v>
      </c>
      <c r="B19">
        <v>22</v>
      </c>
      <c r="C19">
        <v>8.0000000000000002E-3</v>
      </c>
      <c r="D19" s="3">
        <v>1</v>
      </c>
    </row>
  </sheetData>
  <sortState ref="A2:F19">
    <sortCondition ref="B2:B19"/>
    <sortCondition ref="F2:F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12" sqref="B12"/>
    </sheetView>
  </sheetViews>
  <sheetFormatPr baseColWidth="10" defaultRowHeight="16" x14ac:dyDescent="0.2"/>
  <cols>
    <col min="1" max="1" width="17.83203125" bestFit="1" customWidth="1"/>
    <col min="2" max="2" width="13.83203125" style="6" customWidth="1"/>
    <col min="3" max="3" width="14.33203125" style="6" customWidth="1"/>
    <col min="4" max="4" width="14" style="6" customWidth="1"/>
  </cols>
  <sheetData>
    <row r="1" spans="1:4" x14ac:dyDescent="0.2">
      <c r="A1" s="15" t="s">
        <v>10</v>
      </c>
      <c r="B1" s="8" t="s">
        <v>24</v>
      </c>
      <c r="C1" s="8"/>
      <c r="D1" s="8"/>
    </row>
    <row r="2" spans="1:4" x14ac:dyDescent="0.2">
      <c r="A2" s="14"/>
      <c r="B2" s="12" t="s">
        <v>21</v>
      </c>
      <c r="C2" s="13" t="s">
        <v>22</v>
      </c>
      <c r="D2" s="13" t="s">
        <v>23</v>
      </c>
    </row>
    <row r="3" spans="1:4" x14ac:dyDescent="0.2">
      <c r="A3" s="11" t="s">
        <v>15</v>
      </c>
      <c r="B3" s="9">
        <v>2.4E-2</v>
      </c>
      <c r="C3" s="9">
        <v>0.15</v>
      </c>
      <c r="D3" s="9">
        <v>5.4769999999999999E-2</v>
      </c>
    </row>
    <row r="4" spans="1:4" x14ac:dyDescent="0.2">
      <c r="A4" s="11" t="s">
        <v>19</v>
      </c>
      <c r="B4" s="9">
        <v>2.8833315831320604E-2</v>
      </c>
      <c r="C4" s="9">
        <v>0.25</v>
      </c>
      <c r="D4" s="9">
        <v>0.23987430167597765</v>
      </c>
    </row>
    <row r="5" spans="1:4" x14ac:dyDescent="0.2">
      <c r="A5" s="11" t="s">
        <v>18</v>
      </c>
      <c r="B5" s="9">
        <v>0.20356327790882764</v>
      </c>
      <c r="C5" s="9">
        <v>1.34</v>
      </c>
      <c r="D5" s="9">
        <v>1.5359669811320755</v>
      </c>
    </row>
    <row r="6" spans="1:4" x14ac:dyDescent="0.2">
      <c r="A6" s="11" t="s">
        <v>17</v>
      </c>
      <c r="B6" s="9">
        <v>0.41032994005103174</v>
      </c>
      <c r="C6" s="9">
        <v>1.08</v>
      </c>
      <c r="D6" s="9">
        <v>2.6447105788423153</v>
      </c>
    </row>
    <row r="7" spans="1:4" x14ac:dyDescent="0.2">
      <c r="A7" s="7" t="s">
        <v>16</v>
      </c>
      <c r="B7" s="9">
        <v>0.12201456389938066</v>
      </c>
      <c r="C7" s="9">
        <v>0.43120000000000003</v>
      </c>
      <c r="D7" s="9">
        <v>0.89134125636672323</v>
      </c>
    </row>
    <row r="8" spans="1:4" x14ac:dyDescent="0.2">
      <c r="A8" s="7" t="s">
        <v>20</v>
      </c>
      <c r="B8" s="9">
        <v>1</v>
      </c>
      <c r="C8" s="10">
        <v>1</v>
      </c>
      <c r="D8" s="9">
        <v>1</v>
      </c>
    </row>
    <row r="14" spans="1:4" x14ac:dyDescent="0.2">
      <c r="B14" s="5"/>
    </row>
    <row r="15" spans="1:4" x14ac:dyDescent="0.2">
      <c r="C15" s="5"/>
    </row>
    <row r="20" spans="2:2" x14ac:dyDescent="0.2">
      <c r="B20" s="5"/>
    </row>
  </sheetData>
  <mergeCells count="2">
    <mergeCell ref="B1:D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2017-11-12T21:28:13Z</dcterms:created>
  <dcterms:modified xsi:type="dcterms:W3CDTF">2017-11-13T02:57:32Z</dcterms:modified>
</cp:coreProperties>
</file>