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sandler/Desktop/"/>
    </mc:Choice>
  </mc:AlternateContent>
  <xr:revisionPtr revIDLastSave="0" documentId="13_ncr:1_{17A52706-1160-FB4B-9675-9141A0CBBD19}" xr6:coauthVersionLast="47" xr6:coauthVersionMax="47" xr10:uidLastSave="{00000000-0000-0000-0000-000000000000}"/>
  <bookViews>
    <workbookView xWindow="860" yWindow="680" windowWidth="26440" windowHeight="14480" xr2:uid="{00000000-000D-0000-FFFF-FFFF00000000}"/>
  </bookViews>
  <sheets>
    <sheet name="Pivot Table#1" sheetId="3" r:id="rId1"/>
    <sheet name="Pivot Table#2" sheetId="4" r:id="rId2"/>
    <sheet name="Crowdfunding" sheetId="1" r:id="rId3"/>
  </sheets>
  <calcPr calcId="191029"/>
  <pivotCaches>
    <pivotCache cacheId="33" r:id="rId4"/>
    <pivotCache cacheId="3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<sst xmlns="http://schemas.openxmlformats.org/spreadsheetml/2006/main" count="6065" uniqueCount="2062">
  <si>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</si>
  <si>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</si>
  <si>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</si>
  <si>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</si>
  <si>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</si>
  <si>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</si>
  <si>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</si>
  <si>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</si>
  <si>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</si>
  <si>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</si>
  <si>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</si>
  <si>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</si>
  <si>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</si>
  <si>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</si>
  <si>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</si>
  <si>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</si>
  <si>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</si>
  <si>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</si>
  <si>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</si>
  <si>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</si>
  <si>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</si>
  <si>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</si>
  <si>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</si>
  <si>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</si>
  <si>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</si>
  <si>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</si>
  <si>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</si>
  <si>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</si>
  <si>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</si>
  <si>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</si>
  <si>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</si>
  <si>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</si>
  <si>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</si>
  <si>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</si>
  <si>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</si>
  <si>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</si>
  <si>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</si>
  <si>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</si>
  <si>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</si>
  <si>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</si>
  <si>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</si>
  <si>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</si>
  <si>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</si>
  <si>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</si>
  <si>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</si>
  <si>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</si>
  <si>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</si>
  <si>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</si>
  <si>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</si>
  <si>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</si>
  <si>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</si>
  <si>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</si>
  <si>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</si>
  <si>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</si>
  <si>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</si>
  <si>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</si>
  <si>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</si>
  <si>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</si>
  <si>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</si>
  <si>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</si>
  <si>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</si>
  <si>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</si>
  <si>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</si>
  <si>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</si>
  <si>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</si>
  <si>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</si>
  <si>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</si>
  <si>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</si>
  <si>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</si>
  <si>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</si>
  <si>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</si>
  <si>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</si>
  <si>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</si>
  <si>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</si>
  <si>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</si>
  <si>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</si>
  <si>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</si>
  <si>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</si>
  <si>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</si>
  <si>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</si>
  <si>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</si>
  <si>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</si>
  <si>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</si>
  <si>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</si>
  <si>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</si>
  <si>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</si>
  <si>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</si>
  <si>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</si>
  <si>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</si>
  <si>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</si>
  <si>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</si>
  <si>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</si>
  <si>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</si>
  <si>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</si>
  <si>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</si>
  <si>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</si>
  <si>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</si>
  <si>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</si>
  <si>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</si>
  <si>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</si>
  <si>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</si>
  <si>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</si>
  <si>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</si>
  <si>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</si>
  <si>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</si>
  <si>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</si>
  <si>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</si>
  <si>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</si>
  <si>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</si>
  <si>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</si>
  <si>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</si>
  <si>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</si>
  <si>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</si>
  <si>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</si>
  <si>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</si>
  <si>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</si>
  <si>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</si>
  <si>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</si>
  <si>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</si>
  <si>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</si>
  <si>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</si>
  <si>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</si>
  <si>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</si>
  <si>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</si>
  <si>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</si>
  <si>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</si>
  <si>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</si>
  <si>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</si>
  <si>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</si>
  <si>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</si>
  <si>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</si>
  <si>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</si>
  <si>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</si>
  <si>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</si>
  <si>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</si>
  <si>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</si>
  <si>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</si>
  <si>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</si>
  <si>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</si>
  <si>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</si>
  <si>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</si>
  <si>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</si>
  <si>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</si>
  <si>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</si>
  <si>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</si>
  <si>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</si>
  <si>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</si>
  <si>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</si>
  <si>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</si>
  <si>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</si>
  <si>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</si>
  <si>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</si>
  <si>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</si>
  <si>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</si>
  <si>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</si>
  <si>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</si>
  <si>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</si>
  <si>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</si>
  <si>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</si>
  <si>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</si>
  <si>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</si>
  <si>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</si>
  <si>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</si>
  <si>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</si>
  <si>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</si>
  <si>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</si>
  <si>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</si>
  <si>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</si>
  <si>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</si>
  <si>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</si>
  <si>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</si>
  <si>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</si>
  <si>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</si>
  <si>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</si>
  <si>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</si>
  <si>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</si>
  <si>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</si>
  <si>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</si>
  <si>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</si>
  <si>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</si>
  <si>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</si>
  <si>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</si>
  <si>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</si>
  <si>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</si>
  <si>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</si>
  <si>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</si>
  <si>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</si>
  <si>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</si>
  <si>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</si>
  <si>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</si>
  <si>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</si>
  <si>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</si>
  <si>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</si>
  <si>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</si>
  <si>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</si>
  <si>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</si>
  <si>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</si>
  <si>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</si>
  <si>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</si>
  <si>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</si>
  <si>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</si>
  <si>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</si>
  <si>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</si>
  <si>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</si>
  <si>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</si>
  <si>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</si>
  <si>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</si>
  <si>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</si>
  <si>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</si>
  <si>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</si>
  <si>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</si>
  <si>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</si>
  <si>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</si>
  <si>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</si>
  <si>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</si>
  <si>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</si>
  <si>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</si>
  <si>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</si>
  <si>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</si>
  <si>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</si>
  <si>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</si>
  <si>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</si>
  <si>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</si>
  <si>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</si>
  <si>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</si>
  <si>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</si>
  <si>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</si>
  <si>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</si>
  <si>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</si>
  <si>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</si>
  <si>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</si>
  <si>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</si>
  <si>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</si>
  <si>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</si>
  <si>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</si>
  <si>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</si>
  <si>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</si>
  <si>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</si>
  <si>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</si>
  <si>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</si>
  <si>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</si>
  <si>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</si>
  <si>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</si>
  <si>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</si>
  <si>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</si>
  <si>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</si>
  <si>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</si>
  <si>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</si>
  <si>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</si>
  <si>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</si>
  <si>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</si>
  <si>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</si>
  <si>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</si>
  <si>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</si>
  <si>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</si>
  <si>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</si>
  <si>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</si>
  <si>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</si>
  <si>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</si>
  <si>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</si>
  <si>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</si>
  <si>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</si>
  <si>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</si>
  <si>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</si>
  <si>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</si>
  <si>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</si>
  <si>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</si>
  <si>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</si>
  <si>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</si>
  <si>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</si>
  <si>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</si>
  <si>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</si>
  <si>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</si>
  <si>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</si>
  <si>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</si>
  <si>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</si>
  <si>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</si>
  <si>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</si>
  <si>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</si>
  <si>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</si>
  <si>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</si>
  <si>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</si>
  <si>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</si>
  <si>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</si>
  <si>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</si>
  <si>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</si>
  <si>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</si>
  <si>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</si>
  <si>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</si>
  <si>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</si>
  <si>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</si>
  <si>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</si>
  <si>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</si>
  <si>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</si>
  <si>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</si>
  <si>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</si>
  <si>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</si>
  <si>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</si>
  <si>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</si>
  <si>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</si>
  <si>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</si>
  <si>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</si>
  <si>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</si>
  <si>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</si>
  <si>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</si>
  <si>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</si>
  <si>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</si>
  <si>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</si>
  <si>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</si>
  <si>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</si>
  <si>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</si>
  <si>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</si>
  <si>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</si>
  <si>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</si>
  <si>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</si>
  <si>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</si>
  <si>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</si>
  <si>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</si>
  <si>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</si>
  <si>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</si>
  <si>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</si>
  <si>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</si>
  <si>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</si>
  <si>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</si>
  <si>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</si>
  <si>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</si>
  <si>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</si>
  <si>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</si>
  <si>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</si>
  <si>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</si>
  <si>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</si>
  <si>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</si>
  <si>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</si>
  <si>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</si>
  <si>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</si>
  <si>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</si>
  <si>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</si>
  <si>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</si>
  <si>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</si>
  <si>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</si>
  <si>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</si>
  <si>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</si>
  <si>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</si>
  <si>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</si>
  <si>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</si>
  <si>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</si>
  <si>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</si>
  <si>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</si>
  <si>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</si>
  <si>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</si>
  <si>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</si>
  <si>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</si>
  <si>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</si>
  <si>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</si>
  <si>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</si>
  <si>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</si>
  <si>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</si>
  <si>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</si>
  <si>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</si>
  <si>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</si>
  <si>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</si>
  <si>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</si>
  <si>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</si>
  <si>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</si>
  <si>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</si>
  <si>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</si>
  <si>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</si>
  <si>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</si>
  <si>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</si>
  <si>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</si>
  <si>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</si>
  <si>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</si>
  <si>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</si>
  <si>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</si>
  <si>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</si>
  <si>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</si>
  <si>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</si>
  <si>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</si>
  <si>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</si>
  <si>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</si>
  <si>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</si>
  <si>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</si>
  <si>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</si>
  <si>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</si>
  <si>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</si>
  <si>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</si>
  <si>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</si>
  <si>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</si>
  <si>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</si>
  <si>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</si>
  <si>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</si>
  <si>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</si>
  <si>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</si>
  <si>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</si>
  <si>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</si>
  <si>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</si>
  <si>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</si>
  <si>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</si>
  <si>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</si>
  <si>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</si>
  <si>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</si>
  <si>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</si>
  <si>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</si>
  <si>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</si>
  <si>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</si>
  <si>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</si>
  <si>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</si>
  <si>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</si>
  <si>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</si>
  <si>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</si>
  <si>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</si>
  <si>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</si>
  <si>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</si>
  <si>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</si>
  <si>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</si>
  <si>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</si>
  <si>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</si>
  <si>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</si>
  <si>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</si>
  <si>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</si>
  <si>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</si>
  <si>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</si>
  <si>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</si>
  <si>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</si>
  <si>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</si>
  <si>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</si>
  <si>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</si>
  <si>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</si>
  <si>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</si>
  <si>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</si>
  <si>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</si>
  <si>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</si>
  <si>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</si>
  <si>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</si>
  <si>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</si>
  <si>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</si>
  <si>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</si>
  <si>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</si>
  <si>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</si>
  <si>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</si>
  <si>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</si>
  <si>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</si>
  <si>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</si>
  <si>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</si>
  <si>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</si>
  <si>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</si>
  <si>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</si>
  <si>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</si>
  <si>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</si>
  <si>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</si>
  <si>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</si>
  <si>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</si>
  <si>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</si>
  <si>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</si>
  <si>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</si>
  <si>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</si>
  <si>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</si>
  <si>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</si>
  <si>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</si>
  <si>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</si>
  <si>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</si>
  <si>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</si>
  <si>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</si>
  <si>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</si>
  <si>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</si>
  <si>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</si>
  <si>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</si>
  <si>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</si>
  <si>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</si>
  <si>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</si>
  <si>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</si>
  <si>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</si>
  <si>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</si>
  <si>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</si>
  <si>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</si>
  <si>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</si>
  <si>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</si>
  <si>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</si>
  <si>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</si>
  <si>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</si>
  <si>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</si>
  <si>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</si>
  <si>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</si>
  <si>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</si>
  <si>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</si>
  <si>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</si>
  <si>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</si>
  <si>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</si>
  <si>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</si>
  <si>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</si>
  <si>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</si>
  <si>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</si>
  <si>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</si>
  <si>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</si>
  <si>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</si>
  <si>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</si>
  <si>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</si>
  <si>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</si>
  <si>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</si>
  <si>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</si>
  <si>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</si>
  <si>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</si>
  <si>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</si>
  <si>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</si>
  <si>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</si>
  <si>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</si>
  <si>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</si>
  <si>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</si>
  <si>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</si>
  <si>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</si>
  <si>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</si>
  <si>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</si>
  <si>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</si>
  <si>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</si>
  <si>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</si>
  <si>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</si>
  <si>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</si>
  <si>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</si>
  <si>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</si>
  <si>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</si>
  <si>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</si>
  <si>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</si>
  <si>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</si>
  <si>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</si>
  <si>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</si>
  <si>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</si>
  <si>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</si>
  <si>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</si>
  <si>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</si>
  <si>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</si>
  <si>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</si>
  <si>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</si>
  <si>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</si>
  <si>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</si>
  <si>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</si>
  <si>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</si>
  <si>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</si>
  <si>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</si>
  <si>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</si>
  <si>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</si>
  <si>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</si>
  <si>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</si>
  <si>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</si>
  <si>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</si>
  <si>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</si>
  <si>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</si>
  <si>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</si>
  <si>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</si>
  <si>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</si>
  <si>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</si>
  <si>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</si>
  <si>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</si>
  <si>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</si>
  <si>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</si>
  <si>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</si>
  <si>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</si>
  <si>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</si>
  <si>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</si>
  <si>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</si>
  <si>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</si>
  <si>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</si>
  <si>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</si>
  <si>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</si>
  <si>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</si>
  <si>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</si>
  <si>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</si>
  <si>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</si>
  <si>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</si>
  <si>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</si>
  <si>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</si>
  <si>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</si>
  <si>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</si>
  <si>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</si>
  <si>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</si>
  <si>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</si>
  <si>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</si>
  <si>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</si>
  <si>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</si>
  <si>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</si>
  <si>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</si>
  <si>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</si>
  <si>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</si>
  <si>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</si>
  <si>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</si>
  <si>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</si>
  <si>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</si>
  <si>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</si>
  <si>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</si>
  <si>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</si>
  <si>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</si>
  <si>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</si>
  <si>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</si>
  <si>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</si>
  <si>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</si>
  <si>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</si>
  <si>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</si>
  <si>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</si>
  <si>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</si>
  <si>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</si>
  <si>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</si>
  <si>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</si>
  <si>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</si>
  <si>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</si>
  <si>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</si>
  <si>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</si>
  <si>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</si>
  <si>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</si>
  <si>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</si>
  <si>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</si>
  <si>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</si>
  <si>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</si>
  <si>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</si>
  <si>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</si>
  <si>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</si>
  <si>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</si>
  <si>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</si>
  <si>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</si>
  <si>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</si>
  <si>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</si>
  <si>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</si>
  <si>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</si>
  <si>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</si>
  <si>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</si>
  <si>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</si>
  <si>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</si>
  <si>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</si>
  <si>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</si>
  <si>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</si>
  <si>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</si>
  <si>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</si>
  <si>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</si>
  <si>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</si>
  <si>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</si>
  <si>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</si>
  <si>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</si>
  <si>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</si>
  <si>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</si>
  <si>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</si>
  <si>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</si>
  <si>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</si>
  <si>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</si>
  <si>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</si>
  <si>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</si>
  <si>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</si>
  <si>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</si>
  <si>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</si>
  <si>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</si>
  <si>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</si>
  <si>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</si>
  <si>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</si>
  <si>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</si>
  <si>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</si>
  <si>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</si>
  <si>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</si>
  <si>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</si>
  <si>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</si>
  <si>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</si>
  <si>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</si>
  <si>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</si>
  <si>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</si>
  <si>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</si>
  <si>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</si>
  <si>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</si>
  <si>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</si>
  <si>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</si>
  <si>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</si>
  <si>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</si>
  <si>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</si>
  <si>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</si>
  <si>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</si>
  <si>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</si>
  <si>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</si>
  <si>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</si>
  <si>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</si>
  <si>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</si>
  <si>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</si>
  <si>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</si>
  <si>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</si>
  <si>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</si>
  <si>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</si>
  <si>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</si>
  <si>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</si>
  <si>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</si>
  <si>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</si>
  <si>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</si>
  <si>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</si>
  <si>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</si>
  <si>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</si>
  <si>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</si>
  <si>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</si>
  <si>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</si>
  <si>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</si>
  <si>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</si>
  <si>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</si>
  <si>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</si>
  <si>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</si>
  <si>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</si>
  <si>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</si>
  <si>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</si>
  <si>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</si>
  <si>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</si>
  <si>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</si>
  <si>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</si>
  <si>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</si>
  <si>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</si>
  <si>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</si>
  <si>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</si>
  <si>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</si>
  <si>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</si>
  <si>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</si>
  <si>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</si>
  <si>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</si>
  <si>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</si>
  <si>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</si>
  <si>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</si>
  <si>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</si>
  <si>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</si>
  <si>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</si>
  <si>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</si>
  <si>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</si>
  <si>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</si>
  <si>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</si>
  <si>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</si>
  <si>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</si>
  <si>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</si>
  <si>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</si>
  <si>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</si>
  <si>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</si>
  <si>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</si>
  <si>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</si>
  <si>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</si>
  <si>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</si>
  <si>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</si>
  <si>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</si>
  <si>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</si>
  <si>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</si>
  <si>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</si>
  <si>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</si>
  <si>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</si>
  <si>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</si>
  <si>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</si>
  <si>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</si>
  <si>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</si>
  <si>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</si>
  <si>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</si>
  <si>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</si>
  <si>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</si>
  <si>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</si>
  <si>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</si>
  <si>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</si>
  <si>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</si>
  <si>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</si>
  <si>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</si>
  <si>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</si>
  <si>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</si>
  <si>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</si>
  <si>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</si>
  <si>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</si>
  <si>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</si>
  <si>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</si>
  <si>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</si>
  <si>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</si>
  <si>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</si>
  <si>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</si>
  <si>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</si>
  <si>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</si>
  <si>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</si>
  <si>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</si>
  <si>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</si>
  <si>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</si>
  <si>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</si>
  <si>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</si>
  <si>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</si>
  <si>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</si>
  <si>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</si>
  <si>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</si>
  <si>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</si>
  <si>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</si>
  <si>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</si>
  <si>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</si>
  <si>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</si>
  <si>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</si>
  <si>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</si>
  <si>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</si>
  <si>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</si>
  <si>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</si>
  <si>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</si>
  <si>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</si>
  <si>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</si>
  <si>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</si>
  <si>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</si>
  <si>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</si>
  <si>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</si>
  <si>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</si>
  <si>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</si>
  <si>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</si>
  <si>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</si>
  <si>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</si>
  <si>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</si>
  <si>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</si>
  <si>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</si>
  <si>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</si>
  <si>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</si>
  <si>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</si>
  <si>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</si>
  <si>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</si>
  <si>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</si>
  <si>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</si>
  <si>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</si>
  <si>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</si>
  <si>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</si>
  <si>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</si>
  <si>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</si>
  <si>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</si>
  <si>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</si>
  <si>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</si>
  <si>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</si>
  <si>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</si>
  <si>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</si>
  <si>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</si>
  <si>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</si>
  <si>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</si>
  <si>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</si>
  <si>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</si>
  <si>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</si>
  <si>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</si>
  <si>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</si>
  <si>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</si>
  <si>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</si>
  <si>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</si>
  <si>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</si>
  <si>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</si>
  <si>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</si>
  <si>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</si>
  <si>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</si>
  <si>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</si>
  <si>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</si>
  <si>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</si>
  <si>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</si>
  <si>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</si>
  <si>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</si>
  <si>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</si>
  <si>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</si>
  <si>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</si>
  <si>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</si>
  <si>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</si>
  <si>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</si>
  <si>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</si>
  <si>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</si>
  <si>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</si>
  <si>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</si>
  <si>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</si>
  <si>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</si>
  <si>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</si>
  <si>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</si>
  <si>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</si>
  <si>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</si>
  <si>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</si>
  <si>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</si>
  <si>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</si>
  <si>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</si>
  <si>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</si>
  <si>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</si>
  <si>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</si>
  <si>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</si>
  <si>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</si>
  <si>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</si>
  <si>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</si>
  <si>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</si>
  <si>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</si>
  <si>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</si>
  <si>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</si>
  <si>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</si>
  <si>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</si>
  <si>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</si>
  <si>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</si>
  <si>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</si>
  <si>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</si>
  <si>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</si>
  <si>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</si>
  <si>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</si>
  <si>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</si>
  <si>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</si>
  <si>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</si>
  <si>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</si>
  <si>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</si>
  <si>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</si>
  <si>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</si>
  <si>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</si>
  <si>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</si>
  <si>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</si>
  <si>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</si>
  <si>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</si>
  <si>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</si>
  <si>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</si>
  <si>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</si>
  <si>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</si>
  <si>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</si>
  <si>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</si>
  <si>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</si>
  <si>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</si>
  <si>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</si>
  <si>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</si>
  <si>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</si>
  <si>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</si>
  <si>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</si>
  <si>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</si>
  <si>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</si>
  <si>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</si>
  <si>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</si>
  <si>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</si>
  <si>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</si>
  <si>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</si>
  <si>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</si>
  <si>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</si>
  <si>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</si>
  <si>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</si>
  <si>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</si>
  <si>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</si>
  <si>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</si>
  <si>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</si>
  <si>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</si>
  <si>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</si>
  <si>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</si>
  <si>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</si>
  <si>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</si>
  <si>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</si>
  <si>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</si>
  <si>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</si>
  <si>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</si>
  <si>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</si>
  <si>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</si>
  <si>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</si>
  <si>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</si>
  <si>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</si>
  <si>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</si>
  <si>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</si>
  <si>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</si>
  <si>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</si>
  <si>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</si>
  <si>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</si>
  <si>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</si>
  <si>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</si>
  <si>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</si>
  <si>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</si>
  <si>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</si>
  <si>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</si>
  <si>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</si>
  <si>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</si>
  <si>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</si>
  <si>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</si>
  <si>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</si>
  <si>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</si>
  <si>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</si>
  <si>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</si>
  <si>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</si>
  <si>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</si>
  <si>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</si>
  <si>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</si>
  <si>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</si>
  <si>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</si>
  <si>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</si>
  <si>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</si>
  <si>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</si>
  <si>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</si>
  <si>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</si>
  <si>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</si>
  <si>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</si>
  <si>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</si>
  <si>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</si>
  <si>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</si>
  <si>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</si>
  <si>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</si>
  <si>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</si>
  <si>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</si>
  <si>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</si>
  <si>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</si>
  <si>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</si>
  <si>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</si>
  <si>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</si>
  <si>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</si>
  <si>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</si>
  <si>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</si>
  <si>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</si>
  <si>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</si>
  <si>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</si>
  <si>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</si>
  <si>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</si>
  <si>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</si>
  <si>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</si>
  <si>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</si>
  <si>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</si>
  <si>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</si>
  <si>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</si>
  <si>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</si>
  <si>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</si>
  <si>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</si>
  <si>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</si>
  <si>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</si>
  <si>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</si>
  <si>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</si>
  <si>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</si>
  <si>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</si>
  <si>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</si>
  <si>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</si>
  <si>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</si>
  <si>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</si>
  <si>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</si>
  <si>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</si>
  <si>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</si>
  <si>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</si>
  <si>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</si>
  <si>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</si>
  <si>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</si>
  <si>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</si>
  <si>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</si>
  <si>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</si>
  <si>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</si>
  <si>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</si>
  <si>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</si>
  <si>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</si>
  <si>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</si>
  <si>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</si>
  <si>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</si>
  <si>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</si>
  <si>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</si>
  <si>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</si>
  <si>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</si>
  <si>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</si>
  <si>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</si>
  <si>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</si>
  <si>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</si>
  <si>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</si>
  <si>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</si>
  <si>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</si>
  <si>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</si>
  <si>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</si>
  <si>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</si>
  <si>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</si>
  <si>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</si>
  <si>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</si>
  <si>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</si>
  <si>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</si>
  <si>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</si>
  <si>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</si>
  <si>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</si>
  <si>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</si>
  <si>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</si>
  <si>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</si>
  <si>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</si>
  <si>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</si>
  <si>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</si>
  <si>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</si>
  <si>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</si>
  <si>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</si>
  <si>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</si>
  <si>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</si>
  <si>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</si>
  <si>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</si>
  <si>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</si>
  <si>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</si>
  <si>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</si>
  <si>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</si>
  <si>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</si>
  <si>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</si>
  <si>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</si>
  <si>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</si>
  <si>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</si>
  <si>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</si>
  <si>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</si>
  <si>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</si>
  <si>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</si>
  <si>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</si>
  <si>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</si>
  <si>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</si>
  <si>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</si>
  <si>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</si>
  <si>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</si>
  <si>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</si>
  <si>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</si>
  <si>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</si>
  <si>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</si>
  <si>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</si>
  <si>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</si>
  <si>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</si>
  <si>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</si>
  <si>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</si>
  <si>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</si>
  <si>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</si>
  <si>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</si>
  <si>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</si>
  <si>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</si>
  <si>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</si>
  <si>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</si>
  <si>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</si>
  <si>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</si>
  <si>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</si>
  <si>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</si>
  <si>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</si>
  <si>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</si>
  <si>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</si>
  <si>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</si>
  <si>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</si>
  <si>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</si>
  <si>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</si>
  <si>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</si>
  <si>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</si>
  <si>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</si>
  <si>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</si>
  <si>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</si>
  <si>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</si>
  <si>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</si>
  <si>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</si>
  <si>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</si>
  <si>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</si>
  <si>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</si>
  <si>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</si>
  <si>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</si>
  <si>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</si>
  <si>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</si>
  <si>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</si>
  <si>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</si>
  <si>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</si>
  <si>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</si>
  <si>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</si>
  <si>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</si>
  <si>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</si>
  <si>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</si>
  <si>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</si>
  <si>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</si>
  <si>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</si>
  <si>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</si>
  <si>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</si>
  <si>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</si>
  <si>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</si>
  <si>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</si>
  <si>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</si>
  <si>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</si>
  <si>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</si>
  <si>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</si>
  <si>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</si>
  <si>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</si>
  <si>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</si>
  <si>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</si>
  <si>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</si>
  <si>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</si>
  <si>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</si>
  <si>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</si>
  <si>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</si>
  <si>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</si>
  <si>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</si>
  <si>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</si>
  <si>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</si>
  <si>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</si>
  <si>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</si>
  <si>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</si>
  <si>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</si>
  <si>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</si>
  <si>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</si>
  <si>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</si>
  <si>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</si>
  <si>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</si>
  <si>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</si>
  <si>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</si>
  <si>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</si>
  <si>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</si>
  <si>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</si>
  <si>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</si>
  <si>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</si>
  <si>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</si>
  <si>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</si>
  <si>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</si>
  <si>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</si>
  <si>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</si>
  <si>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</si>
  <si>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</si>
  <si>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</si>
  <si>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</si>
  <si>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</si>
  <si>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</si>
  <si>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</si>
  <si>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</si>
  <si>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</si>
  <si>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</si>
  <si>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</si>
  <si>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</si>
  <si>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</si>
  <si>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</si>
  <si>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</si>
  <si>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</si>
  <si>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</si>
  <si>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</si>
  <si>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</si>
  <si>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</si>
  <si>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</si>
  <si>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</si>
  <si>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</si>
  <si>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</si>
  <si>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</si>
  <si>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</si>
  <si>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</si>
  <si>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</si>
  <si>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</si>
  <si>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</si>
  <si>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</si>
  <si>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</si>
  <si>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</si>
  <si>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</si>
  <si>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</si>
  <si>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</si>
  <si>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</si>
  <si>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</si>
  <si>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</si>
  <si>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</si>
  <si>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</si>
  <si>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</si>
  <si>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</si>
  <si>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</si>
  <si>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</si>
  <si>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</si>
  <si>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</si>
  <si>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</si>
  <si>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</si>
  <si>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</si>
  <si>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</si>
  <si>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</si>
  <si>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</si>
  <si>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</si>
  <si>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</si>
  <si>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</si>
  <si>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</si>
  <si>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</si>
  <si>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</si>
  <si>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</si>
  <si>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</si>
  <si>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</si>
  <si>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</si>
  <si>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</si>
  <si>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</si>
  <si>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</si>
  <si>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</si>
  <si>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</si>
  <si>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</si>
  <si>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</si>
  <si>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</si>
  <si>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</si>
  <si>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</si>
  <si>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</si>
  <si>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</si>
  <si>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</si>
  <si>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</si>
  <si>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</si>
  <si>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</si>
  <si>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</si>
  <si>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</si>
  <si>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</si>
  <si>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</si>
  <si>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</si>
  <si>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</si>
  <si>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</si>
  <si>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</si>
  <si>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</si>
  <si>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</si>
  <si>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</si>
  <si>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</si>
  <si>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</si>
  <si>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</si>
  <si>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</si>
  <si>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</si>
  <si>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</si>
  <si>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</si>
  <si>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</si>
  <si>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</si>
  <si>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</si>
  <si>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</si>
  <si>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</si>
  <si>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</si>
  <si>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</si>
  <si>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</si>
  <si>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</si>
  <si>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</si>
  <si>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</si>
  <si>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</si>
  <si>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</si>
  <si>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</si>
  <si>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</si>
  <si>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</si>
  <si>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</si>
  <si>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</si>
  <si>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</si>
  <si>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</si>
  <si>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</si>
  <si>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</si>
  <si>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</si>
  <si>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</si>
  <si>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</si>
  <si>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</si>
  <si>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</si>
  <si>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</si>
  <si>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</si>
  <si>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</si>
  <si>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</si>
  <si>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</si>
  <si>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</si>
  <si>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</si>
  <si>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</si>
  <si>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</si>
  <si>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</si>
  <si>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</si>
  <si>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</si>
  <si>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</si>
  <si>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</si>
  <si>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</si>
  <si>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</si>
  <si>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</si>
  <si>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</si>
  <si>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</si>
  <si>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</si>
  <si>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</si>
  <si>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</si>
  <si>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</si>
  <si>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</si>
  <si>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</si>
  <si>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</si>
  <si>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</si>
  <si>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</si>
  <si>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</si>
  <si>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</si>
  <si>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</si>
  <si>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</si>
  <si>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</si>
  <si>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</si>
  <si>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</si>
  <si>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</si>
  <si>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</si>
  <si>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</si>
  <si>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</si>
  <si>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</si>
  <si>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</si>
  <si>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</si>
  <si>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</si>
  <si>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</si>
  <si>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</si>
  <si>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</si>
  <si>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</si>
  <si>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</si>
  <si>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</si>
  <si>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</si>
  <si>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</si>
  <si>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</si>
  <si>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</si>
  <si>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</si>
  <si>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</si>
  <si>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</si>
  <si>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</si>
  <si>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</si>
  <si>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</si>
  <si>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</si>
  <si>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</si>
  <si>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</si>
  <si>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</si>
  <si>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</si>
  <si>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</si>
  <si>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</si>
  <si>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</si>
  <si>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</si>
  <si>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</si>
  <si>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</si>
  <si>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</si>
  <si>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</si>
  <si>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</si>
  <si>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</si>
  <si>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</si>
  <si>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</si>
  <si>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</si>
  <si>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</si>
  <si>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</si>
  <si>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</si>
  <si>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</si>
  <si>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</si>
  <si>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</si>
  <si>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</si>
  <si>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</si>
  <si>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</si>
  <si>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</si>
  <si>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</si>
  <si>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</si>
  <si>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</si>
  <si>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</si>
  <si>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</si>
  <si>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</si>
  <si>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</si>
  <si>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</si>
  <si>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</si>
  <si>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</si>
  <si>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</si>
  <si>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</si>
  <si>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</si>
  <si>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</si>
  <si>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</si>
  <si>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</si>
  <si>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</si>
  <si>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</si>
  <si>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</si>
  <si>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</si>
  <si>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</si>
  <si>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</si>
  <si>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</si>
  <si>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</si>
  <si>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</si>
  <si>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</si>
  <si>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</si>
  <si>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</si>
  <si>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</si>
  <si>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</si>
  <si>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</si>
  <si>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</si>
  <si>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</si>
  <si>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</si>
  <si>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</si>
  <si>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</si>
  <si>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</si>
  <si>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</si>
  <si>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</si>
  <si>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</si>
  <si>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</si>
  <si>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</si>
  <si>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</si>
  <si>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</si>
  <si>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</si>
  <si>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</si>
  <si>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</si>
  <si>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</si>
  <si>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</si>
  <si>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</si>
  <si>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</si>
  <si>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</si>
  <si>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</si>
  <si>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</si>
  <si>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</si>
  <si>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</si>
  <si>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</si>
  <si>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</si>
  <si>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</si>
  <si>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</si>
  <si>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</si>
  <si>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</si>
  <si>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</si>
  <si>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</si>
  <si>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</si>
  <si>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</si>
  <si>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</si>
  <si>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</si>
  <si>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</si>
  <si>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</si>
  <si>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</si>
  <si>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</si>
  <si>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</si>
  <si>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</si>
  <si>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</si>
  <si>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</si>
  <si>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</si>
  <si>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</si>
  <si>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</si>
  <si>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</si>
  <si>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</si>
  <si>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</si>
  <si>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</si>
  <si>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</si>
  <si>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</si>
  <si>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</si>
  <si>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</si>
  <si>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</si>
  <si>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</si>
  <si>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</si>
  <si>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</si>
  <si>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</si>
  <si>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</si>
  <si>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</si>
  <si>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</si>
  <si>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</si>
  <si>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</si>
  <si>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</si>
  <si>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</si>
  <si>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</si>
  <si>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</si>
  <si>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</si>
  <si>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</si>
  <si>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</si>
  <si>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</si>
  <si>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</si>
  <si>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</si>
  <si>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</si>
  <si>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</si>
  <si>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</si>
  <si>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</si>
  <si>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</si>
  <si>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</si>
  <si>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</si>
  <si>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</si>
  <si>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</si>
  <si>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</si>
  <si>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</si>
  <si>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</si>
  <si>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</si>
  <si>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</si>
  <si>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</si>
  <si>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</si>
  <si>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</si>
  <si>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</si>
  <si>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</si>
  <si>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</si>
  <si>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</si>
  <si>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</si>
  <si>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</si>
  <si>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</si>
  <si>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</si>
  <si>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</si>
  <si>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</si>
  <si>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</si>
  <si>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</si>
  <si>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</si>
  <si>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</si>
  <si>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</si>
  <si>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</si>
  <si>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</si>
  <si>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</si>
  <si>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</si>
  <si>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</si>
  <si>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</si>
  <si>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</si>
  <si>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</si>
  <si>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</si>
  <si>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</si>
  <si>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</si>
  <si>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</si>
  <si>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</si>
  <si>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</si>
  <si>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</si>
  <si>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</si>
  <si>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</si>
  <si>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</si>
  <si>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</si>
  <si>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</si>
  <si>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</si>
  <si>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</si>
  <si>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</si>
  <si>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</si>
  <si>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</si>
  <si>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</si>
  <si>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</si>
  <si>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</si>
  <si>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</si>
  <si>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</si>
  <si>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</si>
  <si>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</si>
  <si>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</si>
  <si>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</si>
  <si>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</si>
  <si>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</si>
  <si>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</si>
  <si>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</si>
  <si>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</si>
  <si>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</si>
  <si>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</si>
  <si>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</si>
  <si>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</si>
  <si>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</si>
  <si>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</si>
  <si>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</si>
  <si>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</si>
  <si>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</si>
  <si>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</si>
  <si>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</si>
  <si>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</si>
  <si>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</si>
  <si>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</si>
  <si>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</si>
  <si>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</si>
  <si>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</si>
  <si>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</si>
  <si>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</si>
  <si>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</si>
  <si>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</si>
  <si>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</si>
  <si>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</si>
  <si>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</si>
  <si>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</si>
  <si>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</si>
  <si>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</si>
  <si>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</si>
  <si>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</si>
  <si>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</si>
  <si>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</si>
  <si>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</si>
  <si>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</si>
  <si>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</si>
  <si>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</si>
  <si>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</si>
  <si>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</si>
  <si>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</si>
  <si>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</si>
  <si>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</si>
  <si>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</si>
  <si>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</si>
  <si>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</si>
  <si>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</si>
  <si>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</si>
  <si>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</si>
  <si>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</si>
  <si>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</si>
  <si>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</si>
  <si>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</si>
  <si>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</si>
  <si>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</si>
  <si>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</si>
  <si>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</si>
  <si>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</si>
  <si>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</si>
  <si>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</si>
  <si>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</si>
  <si>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</si>
  <si>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</si>
  <si>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</si>
  <si>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</si>
  <si>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</si>
  <si>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</si>
  <si>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</si>
  <si>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</si>
  <si>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</si>
  <si>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</si>
  <si>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</si>
  <si>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</si>
  <si>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</si>
  <si>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</si>
  <si>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</si>
  <si>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</si>
  <si>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</si>
  <si>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</si>
  <si>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</si>
  <si>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</si>
  <si>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</si>
  <si>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</si>
  <si>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</si>
  <si>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</si>
  <si>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</si>
  <si>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</si>
  <si>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</si>
  <si>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</si>
  <si>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</si>
  <si>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</si>
  <si>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</si>
  <si>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</si>
  <si>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</si>
  <si>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</si>
  <si>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</si>
  <si>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</si>
  <si>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</si>
  <si>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</si>
  <si>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</si>
  <si>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</si>
  <si>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</si>
  <si>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</si>
  <si>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</si>
  <si>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</si>
  <si>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</si>
  <si>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</si>
  <si>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</si>
  <si>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</si>
  <si>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</si>
  <si>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</si>
  <si>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</si>
  <si>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</si>
  <si>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</si>
  <si>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</si>
  <si>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</si>
  <si>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</si>
  <si>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</si>
  <si>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</si>
  <si>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</si>
  <si>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</si>
  <si>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</si>
  <si>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</si>
  <si>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</si>
  <si>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</si>
  <si>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</si>
  <si>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</si>
  <si>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</si>
  <si>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</si>
  <si>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</si>
  <si>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</si>
  <si>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</si>
  <si>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</si>
  <si>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</si>
  <si>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</si>
  <si>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</si>
  <si>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</si>
  <si>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</si>
  <si>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</si>
  <si>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</si>
  <si>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</si>
  <si>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</si>
  <si>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</si>
  <si>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</si>
  <si>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</si>
  <si>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</si>
  <si>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</si>
  <si>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</si>
  <si>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</si>
  <si>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</si>
  <si>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</si>
  <si>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</si>
  <si>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</si>
  <si>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</si>
  <si>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</si>
  <si>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</si>
  <si>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</si>
  <si>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</si>
  <si>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</si>
  <si>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</si>
  <si>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</si>
  <si>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</si>
  <si>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</si>
  <si>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</si>
  <si>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</si>
  <si>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</si>
  <si>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</si>
  <si>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</si>
  <si>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</si>
  <si>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</si>
  <si>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</si>
  <si>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</si>
  <si>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</si>
  <si>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</si>
  <si>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</si>
  <si>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</si>
  <si>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</si>
  <si>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</si>
  <si>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</si>
  <si>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</si>
  <si>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</si>
  <si>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</si>
  <si>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</si>
  <si>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</si>
  <si>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</si>
  <si>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</si>
  <si>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</si>
  <si>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</si>
  <si>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</si>
  <si>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</si>
  <si>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</si>
  <si>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</si>
  <si>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</si>
  <si>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</si>
  <si>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</si>
  <si>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</si>
  <si>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</si>
  <si>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</si>
  <si>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</si>
  <si>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</si>
  <si>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</si>
  <si>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</si>
  <si>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</si>
  <si>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</si>
  <si>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</si>
  <si>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</si>
  <si>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</si>
  <si>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</si>
  <si>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</si>
  <si>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</si>
  <si>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</si>
  <si>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</si>
  <si>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</si>
  <si>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</si>
  <si>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</si>
  <si>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</si>
  <si>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</si>
  <si>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</si>
  <si>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</si>
  <si>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</si>
  <si>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</si>
  <si>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</si>
  <si>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</si>
  <si>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</si>
  <si>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</si>
  <si>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</si>
  <si>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</si>
  <si>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</si>
  <si>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</si>
  <si>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</si>
  <si>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</si>
  <si>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</si>
  <si>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</si>
  <si>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</si>
  <si>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</si>
  <si>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</si>
  <si>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</si>
  <si>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</si>
  <si>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</si>
  <si>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</si>
  <si>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</si>
  <si>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</si>
  <si>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</si>
  <si>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</si>
  <si>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</si>
  <si>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</si>
  <si>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</si>
  <si>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</si>
  <si>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</si>
  <si>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</si>
  <si>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</si>
  <si>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</si>
  <si>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</si>
  <si>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</si>
  <si>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</si>
  <si>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</si>
  <si>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</si>
  <si>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</si>
  <si>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</si>
  <si>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</si>
  <si>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</si>
  <si>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</si>
  <si>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</si>
  <si>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</si>
  <si>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</si>
  <si>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</si>
  <si>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</si>
  <si>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</si>
  <si>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</si>
  <si>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</si>
  <si>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</si>
  <si>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</si>
  <si>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</si>
  <si>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</si>
  <si>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</si>
  <si>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</si>
  <si>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</si>
  <si>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</si>
  <si>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</si>
  <si>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</si>
  <si>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</si>
  <si>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</si>
  <si>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</si>
  <si>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</si>
  <si>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</si>
  <si>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</si>
  <si>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</si>
  <si>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</si>
  <si>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</si>
  <si>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</si>
  <si>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</si>
  <si>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</si>
  <si>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</si>
  <si>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</si>
  <si>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</si>
  <si>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</si>
  <si>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</si>
  <si>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</si>
  <si>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</si>
  <si>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</si>
  <si>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</si>
  <si>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</si>
  <si>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</si>
  <si>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</si>
  <si>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</si>
  <si>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</si>
  <si>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</si>
  <si>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</si>
  <si>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</si>
  <si>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</si>
  <si>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</si>
  <si>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</si>
  <si>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</si>
  <si>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</si>
  <si>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</si>
  <si>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</si>
  <si>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</si>
  <si>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</si>
  <si>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</si>
  <si>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</si>
  <si>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</si>
  <si>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</si>
  <si>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</si>
  <si>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</si>
  <si>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</si>
  <si>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</si>
  <si>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</si>
  <si>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</si>
  <si>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</si>
  <si>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</si>
  <si>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</si>
  <si>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</si>
  <si>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</si>
  <si>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</si>
  <si>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</si>
  <si>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</si>
  <si>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</si>
  <si>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</si>
  <si>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</si>
  <si>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</si>
  <si>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</si>
  <si>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</si>
  <si>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</si>
  <si>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</si>
  <si>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</si>
  <si>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</si>
  <si>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</si>
  <si>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</si>
  <si>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</si>
  <si>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</si>
  <si>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</si>
  <si>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</si>
  <si>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</si>
  <si>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</si>
  <si>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</si>
  <si>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</si>
  <si>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</si>
  <si>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</si>
  <si>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</si>
  <si>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</si>
  <si>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</si>
  <si>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</si>
  <si>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</si>
  <si>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</si>
  <si>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</si>
  <si>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</si>
  <si>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</si>
  <si>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</si>
  <si>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</si>
  <si>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</si>
  <si>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</si>
  <si>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</si>
  <si>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</si>
  <si>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</si>
  <si>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</si>
  <si>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</si>
  <si>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</si>
  <si>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</si>
  <si>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</si>
  <si>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</si>
  <si>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</si>
  <si>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</si>
  <si>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</si>
  <si>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</si>
  <si>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</si>
  <si>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</si>
  <si>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</si>
  <si>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</si>
  <si>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</si>
  <si>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</si>
  <si>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</si>
  <si>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</si>
  <si>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</si>
  <si>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</si>
  <si>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</si>
  <si>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</si>
  <si>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</si>
  <si>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</si>
  <si>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</si>
  <si>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</si>
  <si>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</si>
  <si>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</si>
  <si>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</si>
  <si>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</si>
  <si>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</si>
  <si>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</si>
  <si>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</si>
  <si>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</si>
  <si>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</si>
  <si>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</si>
  <si>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</si>
  <si>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</si>
  <si>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</si>
  <si>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</si>
  <si>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</si>
  <si>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</si>
  <si>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</si>
  <si>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</si>
  <si>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</si>
  <si>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</si>
  <si>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</si>
  <si>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</si>
  <si>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</si>
  <si>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</si>
  <si>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</si>
  <si>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</si>
  <si>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</si>
  <si>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</si>
  <si>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</si>
  <si>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</si>
  <si>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</si>
  <si>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</si>
  <si>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</si>
  <si>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</si>
  <si>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</si>
  <si>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</si>
  <si>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</si>
  <si>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</si>
  <si>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</si>
  <si>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</si>
  <si>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</si>
  <si>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</si>
  <si>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</si>
  <si>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</si>
  <si>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</si>
  <si>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</si>
  <si>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</si>
  <si>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</si>
  <si>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</si>
  <si>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</si>
  <si>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</si>
  <si>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</si>
  <si>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</si>
  <si>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</si>
  <si>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</si>
  <si>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</si>
  <si>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</si>
  <si>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</si>
  <si>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</si>
  <si>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</si>
  <si>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</si>
  <si>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</si>
  <si>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</si>
  <si>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</si>
  <si>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</si>
  <si>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</si>
  <si>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</si>
  <si>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</si>
  <si>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</si>
  <si>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</si>
  <si>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</si>
  <si>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(All)</t>
  </si>
  <si>
    <t>Category</t>
  </si>
  <si>
    <t>Sub-Category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</si>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</sst>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3" applyNumberFormat="1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Table#1!PivotTable5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Table#1'!$B$4:$B$5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Table#1'!$A$6:$A$15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Table#1'!$B$6:$B$15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3-CB4E-8C64-1452F90E537F}"/>
            </c:ext>
          </c:extLst>
        </c:ser>
        <c:ser>
          <c:idx val="1"/>
          <c:order val="1"/>
          <c:tx>
            <c:strRef>
              <c:f>'Pivot Table#1'!$C$4:$C$5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Table#1'!$A$6:$A$15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Table#1'!$C$6:$C$15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3-CB4E-8C64-1452F90E537F}"/>
            </c:ext>
          </c:extLst>
        </c:ser>
        <c:ser>
          <c:idx val="2"/>
          <c:order val="2"/>
          <c:tx>
            <c:strRef>
              <c:f>'Pivot Table#1'!$D$4:$D$5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Table#1'!$A$6:$A$15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Table#1'!$D$6:$D$15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3-CB4E-8C64-1452F90E537F}"/>
            </c:ext>
          </c:extLst>
        </c:ser>
        <c:ser>
          <c:idx val="3"/>
          <c:order val="3"/>
          <c:tx>
            <c:strRef>
              <c:f>'Pivot Table#1'!$E$4:$E$5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Table#1'!$A$6:$A$15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Table#1'!$E$6:$E$15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43-CB4E-8C64-1452F90E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6006976"/>
        <c:axId val="1449943808"/>
      </c:barChart>
      <c:catAx>
        <c:axId val="17360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43808"/>
        <c:crosses val="autoZero"/>
        <c:auto val="1"/>
        <c:lblAlgn val="ctr"/>
        <c:lblOffset val="100"/>
        <c:noMultiLvlLbl val="0"/>
      </c:catAx>
      <c:valAx>
        <c:axId val="14499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Table#2!PivotTable6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Table#2'!$A$6:$A$18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Table#2'!$B$6:$B$18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04D-994D-C401DA79BDC4}"/>
            </c:ext>
          </c:extLst>
        </c:ser>
        <c:ser>
          <c:idx val="1"/>
          <c:order val="1"/>
          <c:tx>
            <c:strRef>
              <c:f>'Pivot Table#2'!$C$4:$C$5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Table#2'!$A$6:$A$18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Table#2'!$C$6:$C$18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C-404D-994D-C401DA79BDC4}"/>
            </c:ext>
          </c:extLst>
        </c:ser>
        <c:ser>
          <c:idx val="2"/>
          <c:order val="2"/>
          <c:tx>
            <c:strRef>
              <c:f>'Pivot Table#2'!$D$4:$D$5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Table#2'!$A$6:$A$18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Table#2'!$D$6:$D$18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C-404D-994D-C401DA79BDC4}"/>
            </c:ext>
          </c:extLst>
        </c:ser>
        <c:ser>
          <c:idx val="3"/>
          <c:order val="3"/>
          <c:tx>
            <c:strRef>
              <c:f>'Pivot Table#2'!$E$4:$E$5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Table#2'!$A$6:$A$18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Table#2'!$E$6:$E$18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C-404D-994D-C401DA79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481632"/>
        <c:axId val="1449876576"/>
      </c:lineChart>
      <c:catAx>
        <c:axId val="14994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76576"/>
        <c:crosses val="autoZero"/>
        <c:auto val="1"/>
        <c:lblAlgn val="ctr"/>
        <c:lblOffset val="100"/>
        <c:noMultiLvlLbl val="0"/>
      </c:catAx>
      <c:valAx>
        <c:axId val="14498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133350</xdr:rowOff>
    </xdr:from>
    <xdr:to>
      <xdr:col>11</xdr:col>
      <xdr:colOff>165100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25B49-6E64-1B77-08E6-0AC1F118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3</xdr:row>
      <xdr:rowOff>107950</xdr:rowOff>
    </xdr:from>
    <xdr:to>
      <xdr:col>11</xdr:col>
      <xdr:colOff>546100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313C9-11B3-1C9C-73BB-19F89F41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9.946149189818" createdVersion="8" refreshedVersion="8" minRefreshableVersion="3" recordCount="1000" xr:uid="{6E1EBE1F-07A8-C34F-9A43-5DEF4A4C26B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40.769676736112" createdVersion="8" refreshedVersion="8" minRefreshableVersion="3" recordCount="1000" xr:uid="{C0865FC4-EA25-1245-87D0-0D8F8A2A2B7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100.0161403508771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3.20833333333333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99.339622641509436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75.83333333333332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60.555555555555557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4.93832599118943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30.997175141242938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72.909090909090907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62.9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112.22222222222223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02.34545454545454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5.05102040816327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94.144999999999996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84.986725663716811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110.4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07.96236989591674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45.103703703703701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00148367952522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105.97134670487107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69.05555555555555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85.04494382022471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105.22535211267606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39.003741114852225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73.030674846625772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35.009459459459457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106.6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61.997747747747745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94.000622665006233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112.05426356589147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48.008849557522126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38.004334633723452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5.000184535892231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8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95.993893129770996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68.8125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105.97196261682242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75.2611940298507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57.12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75.14141414141414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107.42342342342343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35.995495495495497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26.99887314874436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107.56122448979592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94.37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46.163043478260867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7.845637583892618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53.00781571369806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45.05940594059406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2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99.006816632583508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32.786666666666669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59.119617224880386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44.93333333333333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89.66412213740457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70.07926829268292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31.059701492537314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29.061611374407583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30.0859375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84.998125000000002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2.00177541056369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58.040160642570278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111.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71.94736842105263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61.038135593220339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108.91666666666667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29.001722017220171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58.975609756097562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111.82352941176471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63.995555555555555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85.31578947368420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74.481481481481481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105.14772727272727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56.188235294117646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85.917647058823533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57.00296912114014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79.642857142857139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41.018181818181816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8.00477326968973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55.212598425196852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92.109489051094897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83.18333333333333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39.996000000000002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111.133689839572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90.563380281690144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61.1083743842364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83.02294197031038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110.76106194690266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89.458333333333329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57.849056603773583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109.997054491899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3.96586345381526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7.99508196721311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48.927777777777777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37.666666666666664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64.99914199914199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106.6106194690265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27.009016393442622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91.16463414634147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1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56.054878048780488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31.017857142857142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66.513513513513516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89.00521648408972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103.46315789473684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95.27891156462584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75.89534883720929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107.57831325301204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51.31666666666667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71.98310810810811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108.9541420118343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3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94.938931297709928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109.6507936507936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44.001815980629537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86.794520547945211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30.992727272727272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94.791044776119406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69.792207792207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3.003367003367003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110.0343300110742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25.997933274284026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49.987915407854985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101.7234042553191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47.083333333333336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89.944444444444443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78.9687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80.06766917293232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6.472727272727269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28.00187617260787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67.996725337699544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43.078651685393261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87.95597484276729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94.987234042553197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46.905982905982903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3793103448278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94.24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80.139130434782615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59.036809815950917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65.989247311827953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0.992530345471522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98.307692307692307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104.6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86.066666666666663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76.989583333333329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29.764705882352942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46.9195979899497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105.18691588785046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69.90769230769230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60.011588275391958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52.006220379146917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31.000176025347649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95.042492917847028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75.96817420435510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1.013192612137203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3.733333333333334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113.17073170731707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05.00933552992861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79.176829268292678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57.333333333333336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8.178343949044589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36.032520325203251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107.99068767908309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44.005985634477256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55.077868852459019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74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41.99685863874345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77.988161010260455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82.507462686567166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104.2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25.5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100.98334401024984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11.83333333333333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41.999115044247787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110.0511508951406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58.997079225994888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32.9857142857142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45.005654509471306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81.9819648789748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39.080882352941174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58.996383363471971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40.988372093023258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31.029411764705884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7.789473684210527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2.006772009029348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95.966712898751737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75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102.0498866213152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5.7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37.069767441860463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5.049382716049379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46.33846153846153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69.174603174603178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109.078244274809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51.7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82.010055304172951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35.958333333333336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74.461538461538467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2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91.114649681528661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79.792682926829272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42.999777678968428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63.225000000000001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70.174999999999997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61.333333333333336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99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6.984900146127615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51.004950495049506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28.044247787610619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60.984615384615381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73.21428571428570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39.997435299603637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86.812121212121212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42.125874125874127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103.97851239669421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62.003211991434689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31.005037783375315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89.991552956465242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39.235294117647058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54.993116108306566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47.99275362318840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87.966702470461868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51.999165275459099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29.999659863945578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98.205357142857139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108.96182396606575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66.998379254457049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4.99333594668758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99.841584158415841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82.432835820895519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63.29347826086956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96.77419354838710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54.90604026845637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39.0108695652173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75.84210526315789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45.05167173252279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104.51546391752578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76.268292682926827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69.015695067264573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101.9768408551068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42.915999999999997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3.02521008403361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75.24528301886792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69.023364485981304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5.98648648648648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98.013800424628457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60.105504587155963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26.000773395204948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3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8.019801980198018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106.15254237288136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81.01947565543071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96.647727272727266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57.00353565114908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63.93333333333333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90.456521739130437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72.172043010752688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7.934782608695656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38.0651340996168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57.936123348017624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49.794392523364486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54.05025125628140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30.002721335268504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70.127906976744185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26.996228786926462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51.990606936416185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6.416666666666664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101.63218390804597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25.005291005291006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32.016393442622949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82.02164730728617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37.957446808510639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51.533333333333331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81.198275862068968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40.03007518796992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89.939759036144579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96.692307692307693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25.010989010989011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36.98727735368957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73.01260911736179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68.24060150375939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52.310344827586206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61.76515151515151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25.027559055118111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106.28804347826087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75.07386363636364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39.970802919708028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82195845697326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101.01541850220265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76.813084112149539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1.7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33.28125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43.92349726775956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36.00471204188481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88.21052631578948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65.240384615384613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9.958333333333329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39.877551020408163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5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41.023728813559323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98.914285714285711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87.78125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0.767605633802816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94.2823529411764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73.428571428571431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65.96813353566008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109.0410958904109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41.1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99.125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105.88429752066116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48.996525921966864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3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1.022556390977442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103.87096774193549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59.26851851851851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42.3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53.117647058823529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0.796875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101.1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65.000810372771468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37.998645510835914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82.615384615384613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37.941368078175898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80.780821917808225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25.98437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30.363636363636363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54.004916018025398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101.78672985781991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45.00361010830324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77.068421052631578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88.076595744680844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47.035573122529641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110.99550763701707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87.00306614104248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63.994402985074629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105.9945205479452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73.989349112426041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84.02004626060139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8.96692111959288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76.990453460620529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97.1463414634146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33.013605442176868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99.950602409638549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69.966767371601208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110.32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66.005235602094245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41.005742176284812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103.9631635969664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5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47.009935419771487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29.606060606060606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81.010569583088667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94.3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26.058139534883722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85.7750000000000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103.73170731707317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49.826086956521742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63.893048128342244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47.002434782608695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108.47727272727273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72.015706806282722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59.928057553956833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78.209677419354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104.77678571428571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5.52475247524752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24.933333333333334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69.87378640776698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95.733766233766232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29.997485752598056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59.011948529411768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84.757396449704146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78.0109211775878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50.05215419501134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9.16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93.702290076335885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40.1417322834645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70.090140845070422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66.181818181818187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47.714285714285715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62.896774193548389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86.611940298507463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75.126984126984127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41.004167534903104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50.007915567282325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96.960674157303373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100.93160377358491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89.227586206896547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7.979166666666671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9.54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29.09271523178808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42.006218905472636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7.004903563255965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110.44117647058823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41.990909090909092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8.012468827930178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31.019823788546255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99.20325203252032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66.022316684378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46.060200668896321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73.6500000000000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55.99336650082919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68.985695127402778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0.98160919540229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110.9813953488372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25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78.75974025974025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87.960784313725483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49.987398739873989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99.524390243902445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104.82089552238806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8.01469237832875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28.998544660724033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30.02870813397129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41.005559416261292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62.866666666666667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47.00500250125062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26.997693638285604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68.329787234042556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50.97457627118644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4.024390243902438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97.055555555555557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24.867469879518072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84.42391304347826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47.0913242009132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77.996041171813147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62.967871485943775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81.006080449017773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65.321428571428569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104.43617021276596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69.989010989010993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83.023989898989896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90.3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103.98131932282546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54.931726907630519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1.92187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60.02834008097166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44.003488879197555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53.003513254551258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4.5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75.04195804195804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35.911111111111111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6.952702702702702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63.170588235294119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29.99462365591398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86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75.014876033057845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101.1976744186046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4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29.001272669424118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98.225806451612897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87.00169348010160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45.205128205128204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37.001341561577675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94.97694704049844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28.956521739130434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55.99339622641509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4.038095238095238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82.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66.997115384615384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107.91401869158878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69.009501187648453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39.006568144499177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110.3625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94.857142857142861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57.935251798561154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101.25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64.95597484276729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27.00524934383202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50.9742268041237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104.9426086956521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84.028301886792448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102.85915492957747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39.962085308056871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51.001785714285717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40.823008849557525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58.99963715529753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71.156069364161851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99.494252873563212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103.98634590377114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76.555555555555557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87.068592057761734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48.99554707379135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2.969135802469133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33.428571428571431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83.98294970161977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101.4173913043478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9.8705882352941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31.916666666666668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70.993450675399103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7.026890756302521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101.78125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51.059701492537314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68.02051282051282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30.87037037037037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27.908333333333335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79.994818652849744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38.003378378378379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e v="#DIV/0!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59.990534521158132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37.03763440860215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99.96304347826087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111.6774193548387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36.014409221902014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66.010284810126578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44.05263157894737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52.999726551818434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95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70.908396946564892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98.060773480662988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53.046025104602514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93.142857142857139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58.945075757575758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36.067669172932334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63.030732860520096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84.717948717948715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62.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101.97518330513255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6.437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29.975609756097562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85.806282722513089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70.82022471910112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40.998484082870135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28.063492063492063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88.054421768707485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31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90.337500000000006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63.777777777777779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53.995515695067262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48.993956043956047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63.857142857142854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82.996393146979258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55.08230452674897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62.044554455445542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104.97857142857143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94.0446768060836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44.007716049382715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92.46753246753246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57.072874493927124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109.07848101265823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39.38775510204081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77.022222222222226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92.166666666666671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61.00706319702602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78.068181818181813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80.75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59.991289782244557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110.03018372703411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4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37.9985606333213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96.36956521739129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72.97859922178987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26.0072202166064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104.36296296296297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2.18852459016394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54.11764705882352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63.222222222222221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104.03228962818004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49.994334277620396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56.01515151515151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48.807692307692307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60.082352941176474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78.99050279329608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53.99499443826474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111.45945945945945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60.922131147540981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26.0015444015444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80.99320882852292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34.99596330275229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94.142857142857139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52.085106382978722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24.986666666666668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69.215277777777771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93.944444444444443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8.40625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41.783783783783782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65.991836734693877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72.05747126436782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48.003209242618745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54.098591549295776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107.88095238095238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67.034103410341032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4.0142591444513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96.066176470588232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51.184615384615384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43.92307692307692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91.021198830409361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50.127450980392155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67.720930232558146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1.03921568627451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80.011857707509876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47.001497753369947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71.127388535031841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89.99079189686924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43.032786885245905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67.997714808043881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73.004566210045667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62.341463414634148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5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67.103092783505161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79.978947368421046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62.176470588235297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53.005950297514879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7.738317757009348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40.03125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81.016591928251117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35.047468354430379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102.92307692307692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27.998126756166094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75.73333333333333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45.02604166666666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73.61538461538461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56.991701244813278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85.223529411764702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50.96218487394958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63.563636363636363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80.999165275459092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6.044753086419746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90.039062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74.006063432835816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92.437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55.999257333828446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32.983796296296298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93.596774193548384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69.86772486772487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72.12987012987012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30.041666666666668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73.9680000000000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68.65517241379311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59.992164544564154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111.15827338129496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53.038095238095238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5.98552472858865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69.986760812003524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48.998079877112133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103.84615384615384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99.127659574468083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107.37777777777778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76.922178988326849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58.128865979381445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103.736434108527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87.96266666666666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28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37.999361294443261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29.999313893653515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103.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85.99446749654218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98.011627906976742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44.994570837642193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31.012224938875306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59.970085470085472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8.9973474801061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0.045454545454547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98.96626984126983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58.857142857142854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81.010256410256417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76.01333333333333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96.597402597402592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76.957446808510639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67.984732824427482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88.781609195402297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24.99623706491063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44.922794117647058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79.400000000000006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29.009546539379475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73.59210526315789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107.97038864898211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68.987284287011803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111.02236719478098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24.99751580849141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42.155172413793103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7.003284072249592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36.0392749244713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101.0376068376068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39.927927927927925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83.158139534883716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39.97520661157025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47.99390862944162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95.978877489438744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78.72815533980582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56.081632653061227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69.090909090909093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102.05291576673866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7.3208955223880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51.970260223048328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71.137142857142862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106.49275362318841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42.93684210526316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30.037974683544302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70.623376623376629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66.016018306636155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96.911392405063296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62.867346938775512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108.9853768278965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26.99931459904043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65.004147943311438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111.51785714285714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3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110.99268292682927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56.746987951807228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97.02060843964670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2.08620689655173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82.986666666666665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103.0379182156133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68.922619047619051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87.737226277372258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75.021505376344081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50.863999999999997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90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72.896039603960389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108.48543689320388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1.98095238095237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44.009146341463413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65.942675159235662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24.987387387387386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8.003367003367003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85.829268292682926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4.921052631578945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90.483333333333334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25.0019762845849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92.013888888888886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3.066115702479337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61.008145363408524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92.03625954198473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81.132596685082873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73.5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85.221311475409834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110.96825396825396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32.968036529680369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96.005352363960753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84.96632653061225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25.007462686567163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65.99899547965846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87.34482758620689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27.9333333333333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103.8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31.937172774869111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99.5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108.84615384615384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10.76229508196721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29.647058823529413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101.71428571428571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61.5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3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40.049999999999997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110.97231270358306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36.959016393442624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1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30.974074074074075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47.03508771929824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88.065693430656935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37.005616224648989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26.02777777777777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67.817567567567565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49.96491228070175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110.01646903820817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89.964678178963894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79.009523809523813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86.867469879518069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62.04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26.970212765957445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54.121621621621621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41.035353535353536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55.052419354838712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107.93762183235867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73.92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31.995894428152493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53.898148148148145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106.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32.999805409612762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43.00254993625159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86.858974358974365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96.8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32.99545661063152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68.028106508875737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58.867816091954026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105.04572803850782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33.054878048780488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78.821428571428569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68.204968944099377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75.731884057971016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30.996070133010882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101.88188976377953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52.879227053140099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71.005820721769496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102.3870967741935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74.46666666666666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51.009883198562441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90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7.142857142857139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72.071823204419886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5.236363636363635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32.967741935483872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54.80769230769230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45.037837837837834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52.958677685950413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60.017959183673469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1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44.028301886792455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86.028169014084511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28.012875536480685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32.050458715596328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73.611940298507463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108.71052631578948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42.9767441860465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83.315789473684205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4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55.927601809954751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105.03681885125184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48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112.66176470588235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81.944444444444443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64.04918032786885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106.3909774436090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76.011249497790274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111.0724637681159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95.936170212765958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43.043010752688176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67.966666666666669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89.991428571428571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58.095238095238095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83.996875000000003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8.853503184713375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65.963917525773198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74.804878048780495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69.9857142857142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32.006493506493506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64.727272727272734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24.998110087408456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104.97764070932922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64.98787878787878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94.35294117647059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44.001706484641637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64.744680851063833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84.00667779632721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34.061302681992338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93.27388535031846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32.998301726577978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83.812903225806451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63.992424242424242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81.909090909090907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93.053191489361708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101.98449039881831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5.9375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1.58181818181818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62.970930232558139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29.045602605863191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77.924999999999997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80.806451612903231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76.006816632583508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2.993613824192337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5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4.164556962025316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32.946666666666665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79.371428571428567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41.174603174603178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77.430769230769229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57.15950920245398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77.1764705882352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24.953917050691246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97.18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46.000916870415651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88.023385300668153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25.99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102.6904761904761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72.958174904942965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57.190082644628099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84.01379310344827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98.66666666666667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42.007419183889773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32.002753556677376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81.567164179104481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37.035087719298247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103.033360455655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84.333333333333329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102.60377358490567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79.992129246064621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0.055309734513273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37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41.911917098445599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57.992576882290564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40.942307692307693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69.9972602739726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3.838709677419359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41.97931034482758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77.9344262295081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106.01972789115646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47.01818181818181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76.016483516483518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54.120603015075375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7.28571428571428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103.81308411214954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5.02602739726028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90.259259259259252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76.978705978705975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102.60162601626017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2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55.0062893081761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32.12727272727272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50.642857142857146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49.6875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54.894067796610166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46.9319371727748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4.951219512195124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30.99898322318251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107.7625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2.07770270270271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24.976190476190474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79.944134078212286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67.94646271510515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26.070921985815602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105.0032154340836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25.826923076923077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77.666666666666671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57.82692307692308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92.955555555555549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37.94509803921568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1.842105263157894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40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101.1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84.006989951944078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103.4153846153846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5.13333333333334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89.21621621621621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51.995234312946785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64.956521739130437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46.23529411764705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51.15178571428571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33.909722222222221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92.016298633017882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107.42857142857143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75.848484848484844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80.476190476190482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6.978483606557376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105.13541666666667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57.29850746268656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93.348484848484844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71.987179487179489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92.611940298507463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104.99122807017544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30.95817490494296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3.00118273211117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84.18784530386740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73.92307692307692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36.987499999999997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46.89655172413792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5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102.02437459910199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45.007502206531335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94.285714285714292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101.02325581395348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97.037499999999994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43.00963855421687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94.91603053435115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72.151785714285708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51.007692307692309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85.054545454545448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43.870967741935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0.063909774436091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3.83333333333333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84.92903225806451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41.067632850241544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54.971428571428568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77.010807374443743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1.201754385964918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91.935483870967744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7.069023569023571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58.916666666666664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015466983938133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103.87301587301587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93.46875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61.970370370370368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92.042857142857144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77.268656716417908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93.923913043478265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84.969458128078813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105.9703504043126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36.96904024767801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81.533333333333331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0.999140154772135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26.010498687664043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5.998410896708286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34.173913043478258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28.002083333333335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76.54687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53.053097345132741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106.85937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46.020746887966808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100.1742424242424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1.44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87.972684085510693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74.995594713656388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42.982142857142854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33.11510791366906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101.1310160427807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55.98841354723708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e v="#DIV/0!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100.0161403508771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3.20833333333333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99.339622641509436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75.833333333333329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60.555555555555557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4.93832599118943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30.997175141242938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72.909090909090907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62.9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112.22222222222223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02.34545454545454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5.05102040816327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94.144999999999996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84.986725663716811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110.4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07.96236989591674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45.103703703703701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001483679525222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105.97134670487107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69.05555555555555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85.04494382022471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105.22535211267606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39.003741114852225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73.030674846625772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35.009459459459457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106.6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61.997747747747745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94.000622665006233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112.05426356589147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48.008849557522126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38.004334633723452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5.000184535892231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8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95.993893129770996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68.8125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105.97196261682242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75.2611940298507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57.12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75.14141414141414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107.42342342342343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35.995495495495497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26.99887314874436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107.56122448979592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94.375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46.163043478260867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7.845637583892618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53.00781571369806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45.05940594059406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2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99.006816632583508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32.786666666666669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59.119617224880386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44.93333333333333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89.664122137404576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70.07926829268292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31.059701492537314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29.061611374407583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30.0859375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84.998125000000002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2.00177541056369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58.040160642570278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111.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71.94736842105263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61.038135593220339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108.91666666666667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29.001722017220171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58.975609756097562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111.82352941176471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63.995555555555555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85.31578947368420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74.481481481481481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105.14772727272727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56.188235294117646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85.917647058823533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57.00296912114014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79.642857142857139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41.018181818181816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8.00477326968973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55.212598425196852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92.109489051094897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83.18333333333333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39.996000000000002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111.133689839572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90.563380281690144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61.1083743842364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83.022941970310384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110.76106194690266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89.458333333333329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57.849056603773583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109.997054491899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3.96586345381526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7.99508196721311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48.927777777777777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37.666666666666664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64.99914199914199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106.6106194690265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27.009016393442622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91.16463414634147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1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56.054878048780488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31.017857142857142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66.513513513513516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89.005216484089729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103.46315789473684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95.27891156462584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75.89534883720929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107.57831325301204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51.31666666666667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71.98310810810811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108.9541420118343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3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94.938931297709928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109.6507936507936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44.001815980629537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86.794520547945211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30.992727272727272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94.791044776119406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69.792207792207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3.003367003367003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110.0343300110742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25.997933274284026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49.987915407854985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101.7234042553191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47.083333333333336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89.944444444444443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78.96875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80.06766917293232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6.472727272727269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28.00187617260787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67.996725337699544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43.078651685393261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87.95597484276729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94.987234042553197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46.905982905982903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3793103448278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94.24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80.139130434782615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59.036809815950917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65.989247311827953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0.992530345471522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98.307692307692307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104.6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86.066666666666663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76.989583333333329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29.764705882352942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46.91959798994975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105.18691588785046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69.907692307692301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60.011588275391958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52.006220379146917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31.000176025347649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95.042492917847028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75.96817420435510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1.013192612137203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3.733333333333334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113.17073170731707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05.00933552992861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79.176829268292678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57.333333333333336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8.178343949044589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36.032520325203251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107.99068767908309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44.005985634477256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55.077868852459019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74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41.99685863874345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77.988161010260455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82.507462686567166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104.2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25.5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100.98334401024984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11.83333333333333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41.999115044247787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110.0511508951406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58.997079225994888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32.9857142857142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45.005654509471306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81.98196487897485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39.080882352941174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58.996383363471971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40.988372093023258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31.029411764705884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7.789473684210527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2.006772009029348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95.966712898751737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75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102.0498866213152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5.7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37.069767441860463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5.049382716049379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46.33846153846153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69.174603174603178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109.078244274809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51.7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82.010055304172951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35.958333333333336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74.461538461538467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2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91.114649681528661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79.792682926829272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42.999777678968428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63.225000000000001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70.174999999999997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61.333333333333336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99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6.984900146127615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51.004950495049506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28.044247787610619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60.984615384615381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73.21428571428570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39.997435299603637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86.812121212121212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42.125874125874127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103.97851239669421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62.003211991434689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31.005037783375315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89.991552956465242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39.235294117647058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54.993116108306566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47.99275362318840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87.966702470461868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51.999165275459099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29.999659863945578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98.205357142857139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108.96182396606575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66.998379254457049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4.99333594668758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99.841584158415841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82.432835820895519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63.29347826086956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96.77419354838710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54.90604026845637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39.0108695652173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75.84210526315789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45.05167173252279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104.51546391752578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76.268292682926827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69.015695067264573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101.97684085510689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42.915999999999997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3.02521008403361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75.24528301886792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69.023364485981304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5.98648648648648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98.013800424628457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60.105504587155963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26.000773395204948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3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8.019801980198018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106.15254237288136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81.019475655430711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96.647727272727266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57.00353565114908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63.93333333333333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90.456521739130437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72.172043010752688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7.934782608695656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38.0651340996168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57.936123348017624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49.794392523364486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54.05025125628140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30.002721335268504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70.127906976744185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26.996228786926462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51.990606936416185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6.416666666666664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101.63218390804597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25.005291005291006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32.016393442622949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82.02164730728617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37.957446808510639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51.533333333333331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81.198275862068968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40.03007518796992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89.939759036144579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96.692307692307693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25.010989010989011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36.98727735368957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73.01260911736179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68.240601503759393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52.310344827586206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61.76515151515151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25.027559055118111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106.28804347826087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75.07386363636364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39.970802919708028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82195845697326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101.01541850220265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76.813084112149539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1.7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33.28125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43.92349726775956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36.00471204188481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88.21052631578948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65.240384615384613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9.958333333333329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39.877551020408163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5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41.023728813559323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98.914285714285711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87.78125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0.767605633802816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94.2823529411764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73.428571428571431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65.96813353566008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109.04109589041096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41.1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99.125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105.88429752066116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48.996525921966864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3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1.022556390977442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103.87096774193549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59.26851851851851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42.3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53.117647058823529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0.796875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101.1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65.000810372771468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37.998645510835914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82.615384615384613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37.941368078175898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80.780821917808225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25.98437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30.363636363636363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54.004916018025398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101.78672985781991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45.00361010830324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77.068421052631578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88.076595744680844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47.035573122529641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110.99550763701707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87.00306614104248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63.994402985074629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105.9945205479452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73.989349112426041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84.02004626060139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8.96692111959288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76.990453460620529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97.1463414634146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33.013605442176868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99.950602409638549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69.966767371601208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110.32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66.005235602094245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41.005742176284812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103.9631635969664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5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47.009935419771487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29.606060606060606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81.010569583088667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94.3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26.058139534883722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85.7750000000000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103.73170731707317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49.826086956521742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63.893048128342244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47.002434782608695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108.47727272727273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72.015706806282722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59.928057553956833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78.209677419354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104.77678571428571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5.52475247524752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24.933333333333334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69.873786407766985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95.733766233766232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29.997485752598056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59.011948529411768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84.757396449704146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78.0109211775878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50.05215419501134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9.16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93.702290076335885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40.1417322834645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70.090140845070422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66.181818181818187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47.714285714285715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62.896774193548389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86.611940298507463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75.126984126984127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41.004167534903104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50.007915567282325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96.960674157303373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100.93160377358491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89.227586206896547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7.979166666666671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9.54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29.09271523178808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42.006218905472636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7.004903563255965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110.44117647058823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41.990909090909092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8.012468827930178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31.019823788546255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99.20325203252032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66.022316684378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46.060200668896321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73.6500000000000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55.99336650082919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68.985695127402778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0.981609195402299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110.98139534883721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25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78.75974025974025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87.960784313725483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49.987398739873989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99.524390243902445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104.82089552238806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8.01469237832875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28.998544660724033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30.02870813397129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41.005559416261292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62.866666666666667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47.005002501250623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26.997693638285604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68.329787234042556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50.97457627118644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4.024390243902438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97.055555555555557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24.867469879518072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84.423913043478265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47.0913242009132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77.996041171813147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62.967871485943775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81.006080449017773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65.321428571428569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104.43617021276596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69.989010989010993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83.023989898989896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90.3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103.98131932282546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54.931726907630519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1.921875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60.02834008097166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44.003488879197555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53.003513254551258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4.5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75.04195804195804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35.911111111111111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6.952702702702702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63.170588235294119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29.99462365591398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86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75.014876033057845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101.1976744186046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4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29.001272669424118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98.225806451612897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87.001693480101608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45.205128205128204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37.001341561577675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94.97694704049844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28.956521739130434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55.99339622641509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4.038095238095238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82.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66.997115384615384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107.91401869158878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69.009501187648453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39.006568144499177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110.3625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94.857142857142861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57.935251798561154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101.25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64.95597484276729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27.00524934383202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50.9742268041237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104.9426086956521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84.028301886792448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102.85915492957747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39.962085308056871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51.001785714285717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40.823008849557525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58.99963715529753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71.156069364161851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99.494252873563212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103.98634590377114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76.555555555555557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87.068592057761734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48.99554707379135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2.969135802469133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33.428571428571431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83.98294970161977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101.4173913043478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9.8705882352941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31.916666666666668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70.993450675399103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7.026890756302521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101.78125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51.059701492537314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68.02051282051282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30.87037037037037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27.908333333333335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79.994818652849744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38.003378378378379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e v="#DIV/0!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59.990534521158132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37.03763440860215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99.96304347826087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111.6774193548387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36.014409221902014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66.010284810126578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44.05263157894737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52.999726551818434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95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70.908396946564892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98.060773480662988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53.046025104602514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93.142857142857139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58.945075757575758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36.067669172932334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63.030732860520096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84.717948717948715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62.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101.97518330513255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6.437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29.975609756097562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85.806282722513089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70.82022471910112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40.998484082870135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28.063492063492063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88.054421768707485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31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90.337500000000006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63.777777777777779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53.995515695067262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48.993956043956047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63.857142857142854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82.996393146979258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55.08230452674897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62.044554455445542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104.97857142857143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94.0446768060836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44.007716049382715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92.46753246753246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57.072874493927124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109.07848101265823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39.38775510204081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77.022222222222226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92.166666666666671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61.00706319702602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78.068181818181813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80.75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59.991289782244557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110.03018372703411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4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37.9985606333213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96.36956521739129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72.97859922178987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26.0072202166064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104.36296296296297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2.18852459016394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54.11764705882352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63.222222222222221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104.03228962818004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49.994334277620396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56.01515151515151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48.807692307692307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60.082352941176474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78.99050279329608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53.99499443826474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111.45945945945945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60.922131147540981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26.0015444015444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80.99320882852292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34.99596330275229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94.142857142857139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52.085106382978722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24.986666666666668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69.215277777777771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93.944444444444443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8.40625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41.783783783783782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65.991836734693877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72.05747126436782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48.003209242618745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54.098591549295776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107.88095238095238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67.034103410341032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4.0142591444513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96.066176470588232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51.184615384615384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43.92307692307692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91.021198830409361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50.127450980392155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67.720930232558146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1.03921568627451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80.011857707509876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47.001497753369947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71.127388535031841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89.99079189686924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43.032786885245905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67.997714808043881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73.004566210045667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62.341463414634148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5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67.103092783505161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79.978947368421046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62.176470588235297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53.005950297514879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7.738317757009348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40.03125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81.016591928251117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35.047468354430379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102.92307692307692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27.998126756166094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75.73333333333333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45.02604166666666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73.61538461538461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56.991701244813278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85.223529411764702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50.96218487394958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63.563636363636363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80.999165275459092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6.044753086419746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90.0390625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74.006063432835816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92.437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55.999257333828446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32.983796296296298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93.596774193548384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69.86772486772487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72.12987012987012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30.041666666666668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73.9680000000000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68.65517241379311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59.992164544564154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111.15827338129496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53.038095238095238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5.98552472858865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69.986760812003524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48.998079877112133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103.84615384615384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99.127659574468083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107.37777777777778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76.922178988326849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58.128865979381445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103.736434108527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87.96266666666666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28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37.999361294443261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29.999313893653515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103.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85.99446749654218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98.011627906976742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44.994570837642193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31.012224938875306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59.970085470085472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8.9973474801061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0.045454545454547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98.96626984126983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58.857142857142854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81.010256410256417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76.01333333333333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96.597402597402592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76.957446808510639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67.984732824427482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88.781609195402297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24.99623706491063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44.922794117647058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79.400000000000006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29.009546539379475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73.59210526315789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107.97038864898211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68.987284287011803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111.02236719478098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24.99751580849141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42.155172413793103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7.003284072249592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36.0392749244713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101.0376068376068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39.927927927927925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83.158139534883716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39.97520661157025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47.99390862944162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95.978877489438744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78.72815533980582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56.081632653061227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69.090909090909093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102.05291576673866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7.3208955223880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51.970260223048328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71.137142857142862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106.49275362318841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42.93684210526316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30.037974683544302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70.623376623376629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66.016018306636155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96.911392405063296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62.867346938775512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108.9853768278965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26.99931459904043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65.004147943311438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111.51785714285714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3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110.99268292682927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56.746987951807228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97.02060843964670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2.08620689655173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82.986666666666665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103.0379182156133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68.922619047619051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87.737226277372258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75.021505376344081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50.863999999999997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90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72.896039603960389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108.48543689320388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1.98095238095237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44.009146341463413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65.942675159235662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24.987387387387386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8.003367003367003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85.829268292682926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4.921052631578945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90.483333333333334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25.0019762845849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92.013888888888886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3.066115702479337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61.008145363408524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92.03625954198473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81.132596685082873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73.5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85.221311475409834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110.96825396825396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32.968036529680369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96.005352363960753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84.96632653061225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25.007462686567163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65.99899547965846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87.34482758620689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27.9333333333333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103.8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31.937172774869111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99.5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108.84615384615384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10.76229508196721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29.647058823529413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101.71428571428571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61.5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3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40.049999999999997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110.97231270358306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36.959016393442624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1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30.974074074074075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47.03508771929824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88.065693430656935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37.005616224648989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26.02777777777777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67.817567567567565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49.96491228070175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110.01646903820817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89.964678178963894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79.009523809523813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86.867469879518069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62.04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26.970212765957445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54.121621621621621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41.035353535353536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55.052419354838712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107.93762183235867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73.92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31.995894428152493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53.898148148148145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106.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32.999805409612762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43.00254993625159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86.858974358974365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96.8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32.99545661063152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68.028106508875737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58.867816091954026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105.04572803850782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33.054878048780488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78.821428571428569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68.204968944099377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75.731884057971016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30.996070133010882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101.88188976377953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52.879227053140099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71.005820721769496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102.3870967741935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74.46666666666666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51.009883198562441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90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7.142857142857139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72.071823204419886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5.236363636363635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32.967741935483872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54.80769230769230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45.037837837837834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52.958677685950413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60.017959183673469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1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44.028301886792455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86.028169014084511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28.012875536480685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32.050458715596328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73.611940298507463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108.71052631578948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42.9767441860465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83.315789473684205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4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55.927601809954751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105.03681885125184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48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112.66176470588235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81.944444444444443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64.04918032786885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106.39097744360902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76.011249497790274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111.0724637681159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95.936170212765958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43.043010752688176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67.966666666666669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89.991428571428571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58.095238095238095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83.996875000000003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8.853503184713375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65.963917525773198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74.804878048780495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69.9857142857142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32.006493506493506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64.727272727272734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24.998110087408456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104.97764070932922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64.987878787878785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94.352941176470594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44.001706484641637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64.744680851063833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84.00667779632721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34.061302681992338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93.27388535031846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32.998301726577978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83.812903225806451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63.992424242424242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81.909090909090907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93.053191489361708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101.98449039881831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5.9375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1.58181818181818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62.970930232558139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29.045602605863191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77.924999999999997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80.806451612903231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76.006816632583508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2.993613824192337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53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4.164556962025316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32.946666666666665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79.371428571428567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41.174603174603178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77.430769230769229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57.15950920245398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77.1764705882352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24.953917050691246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97.18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46.000916870415651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88.023385300668153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25.99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102.6904761904761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72.958174904942965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57.190082644628099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84.01379310344827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98.66666666666667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42.007419183889773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32.002753556677376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81.567164179104481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37.035087719298247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103.033360455655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84.333333333333329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102.60377358490567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79.992129246064621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0.055309734513273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37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41.911917098445599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57.992576882290564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40.942307692307693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69.9972602739726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3.838709677419359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41.97931034482758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77.9344262295081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106.01972789115646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47.01818181818181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76.016483516483518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54.120603015075375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7.28571428571428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103.81308411214954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5.02602739726028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90.259259259259252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76.978705978705975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102.60162601626017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2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55.0062893081761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32.127272727272725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50.642857142857146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49.6875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54.894067796610166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46.9319371727748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4.951219512195124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30.99898322318251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107.7625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2.07770270270271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24.976190476190474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79.944134078212286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67.94646271510515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26.070921985815602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105.0032154340836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25.826923076923077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77.666666666666671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57.82692307692308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92.955555555555549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37.94509803921568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1.842105263157894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40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101.1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84.006989951944078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103.4153846153846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5.13333333333334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89.21621621621621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51.995234312946785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64.956521739130437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46.235294117647058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51.151785714285715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33.909722222222221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92.016298633017882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107.42857142857143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75.848484848484844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80.476190476190482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6.978483606557376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105.13541666666667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57.298507462686565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93.348484848484844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71.987179487179489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92.611940298507463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104.99122807017544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30.958174904942965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3.00118273211117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84.18784530386740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73.92307692307692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36.987499999999997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46.89655172413792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5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102.02437459910199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45.007502206531335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94.285714285714292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101.02325581395348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97.037499999999994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43.00963855421687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94.91603053435115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72.151785714285708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51.007692307692309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85.054545454545448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43.870967741935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0.063909774436091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3.83333333333333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84.92903225806451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41.067632850241544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54.971428571428568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77.010807374443743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1.201754385964918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91.935483870967744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7.069023569023571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58.916666666666664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015466983938133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103.87301587301587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93.46875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61.970370370370368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92.042857142857144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77.268656716417908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93.923913043478265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84.969458128078813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105.9703504043126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36.969040247678016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81.533333333333331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0.999140154772135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26.010498687664043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5.998410896708286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34.173913043478258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28.002083333333335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76.54687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53.053097345132741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106.85937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46.020746887966808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100.1742424242424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1.44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87.972684085510693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74.995594713656388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42.982142857142854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33.11510791366906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101.1310160427807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55.98841354723708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e v="#DIV/0!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ED1E4-8375-A845-9BD5-A88520F4A423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89EFF-03E7-1E45-A117-30039A098850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dataField="1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8" hier="-1"/>
  </pageFields>
  <dataFields count="1">
    <dataField name="Count of Date Created Conversion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7EC2-6B7F-0043-BECF-BCB9C154E59D}">
  <dimension ref="A2:F15"/>
  <sheetViews>
    <sheetView tabSelected="1"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24" width="17" bestFit="1" customWidth="1"/>
  </cols>
  <sheetData>
    <row r="2" spans="1:6" x14ac:dyDescent="0.2">
      <c r="A2" s="6" t="s">
        <v>6</v>
      </c>
      <c r="B2" t="s">
        <v>2031</v>
      </c>
    </row>
    <row r="4" spans="1:6" x14ac:dyDescent="0.2">
      <c r="A4" s="6" t="s">
        <v>2037</v>
      </c>
      <c r="B4" s="6" t="s">
        <v>2034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7" t="s">
        <v>2053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7" t="s">
        <v>2057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7" t="s">
        <v>2058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7" t="s">
        <v>2054</v>
      </c>
      <c r="B9" s="9"/>
      <c r="C9" s="9"/>
      <c r="D9" s="9"/>
      <c r="E9" s="9">
        <v>4</v>
      </c>
      <c r="F9" s="9">
        <v>4</v>
      </c>
    </row>
    <row r="10" spans="1:6" x14ac:dyDescent="0.2">
      <c r="A10" s="7" t="s">
        <v>2055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7" t="s">
        <v>2059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7" t="s">
        <v>2056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7" t="s">
        <v>2061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7" t="s">
        <v>2060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7" t="s">
        <v>2035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289F-9755-5F43-BFC7-DD0615576A3D}">
  <dimension ref="A1:F18"/>
  <sheetViews>
    <sheetView workbookViewId="0">
      <selection activeCell="J25" sqref="J25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34.1640625" bestFit="1" customWidth="1"/>
    <col min="11" max="11" width="20.5" bestFit="1" customWidth="1"/>
  </cols>
  <sheetData>
    <row r="1" spans="1:6" x14ac:dyDescent="0.2">
      <c r="A1" s="6" t="s">
        <v>2032</v>
      </c>
      <c r="B1" t="s">
        <v>2031</v>
      </c>
    </row>
    <row r="2" spans="1:6" x14ac:dyDescent="0.2">
      <c r="A2" s="6" t="s">
        <v>2038</v>
      </c>
      <c r="B2" t="s">
        <v>2031</v>
      </c>
    </row>
    <row r="4" spans="1:6" x14ac:dyDescent="0.2">
      <c r="A4" s="6" t="s">
        <v>2040</v>
      </c>
      <c r="B4" s="6" t="s">
        <v>2034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7" t="s">
        <v>2041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2042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2043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2044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2045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2046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2047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2048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2049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2050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2051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2052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U6" sqref="U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bestFit="1" customWidth="1"/>
    <col min="16" max="16" width="16" bestFit="1" customWidth="1"/>
    <col min="18" max="18" width="12.1640625" bestFit="1" customWidth="1"/>
    <col min="19" max="19" width="21.83203125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2032</v>
      </c>
      <c r="R1" s="1" t="s">
        <v>2033</v>
      </c>
      <c r="S1" s="1" t="s">
        <v>2038</v>
      </c>
      <c r="T1" s="1" t="s">
        <v>2039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v>0</v>
      </c>
      <c r="Q2" t="str">
        <f>LEFT(N2,FIND("/",N2)-1)</f>
        <v>food</v>
      </c>
      <c r="R2" t="str">
        <f>MID(N2,FIND("/",N2)+1,LEN(N2))</f>
        <v>food trucks</v>
      </c>
      <c r="S2" s="8">
        <f>(((J2/60)/60)/24)+DATE(1970,1,1)</f>
        <v>42336.25</v>
      </c>
      <c r="T2" s="8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>E4/G4</f>
        <v>100.01614035087719</v>
      </c>
      <c r="Q3" t="str">
        <f t="shared" ref="Q3:Q66" si="1">LEFT(N3,FIND("/",N3)-1)</f>
        <v>music</v>
      </c>
      <c r="R3" t="str">
        <f t="shared" ref="R3:R66" si="2">MID(N3,FIND("/",N3)+1,LEN(N3))</f>
        <v>rock</v>
      </c>
      <c r="S3" s="8">
        <f t="shared" ref="S3:S66" si="3">(((J3/60)/60)/24)+DATE(1970,1,1)</f>
        <v>41870.208333333336</v>
      </c>
      <c r="T3" s="8">
        <f t="shared" ref="T3:T66" si="4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ref="P4:P67" si="5">E5/G5</f>
        <v>103.20833333333333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5"/>
        <v>99.339622641509436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5"/>
        <v>75.833333333333329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5"/>
        <v>60.555555555555557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5"/>
        <v>64.93832599118943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5"/>
        <v>30.997175141242938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5"/>
        <v>72.909090909090907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5"/>
        <v>62.9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5"/>
        <v>112.22222222222223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5"/>
        <v>102.34545454545454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5"/>
        <v>105.05102040816327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5"/>
        <v>94.144999999999996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5"/>
        <v>84.986725663716811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5"/>
        <v>110.41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5"/>
        <v>107.96236989591674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5"/>
        <v>45.103703703703701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5"/>
        <v>45.001483679525222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5"/>
        <v>105.97134670487107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5"/>
        <v>69.055555555555557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5"/>
        <v>85.044943820224717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5"/>
        <v>105.22535211267606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5"/>
        <v>39.003741114852225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5"/>
        <v>73.030674846625772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5"/>
        <v>35.009459459459457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5"/>
        <v>106.6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5"/>
        <v>61.997747747747745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5"/>
        <v>94.000622665006233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5"/>
        <v>112.05426356589147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5"/>
        <v>48.008849557522126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5"/>
        <v>38.004334633723452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5"/>
        <v>35.000184535892231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5"/>
        <v>85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5"/>
        <v>95.993893129770996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5"/>
        <v>68.8125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5"/>
        <v>105.97196261682242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5"/>
        <v>75.261194029850742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5"/>
        <v>57.125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5"/>
        <v>75.141414141414145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5"/>
        <v>107.42342342342343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5"/>
        <v>35.995495495495497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5"/>
        <v>26.998873148744366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5"/>
        <v>107.56122448979592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5"/>
        <v>94.375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5"/>
        <v>46.163043478260867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5"/>
        <v>47.845637583892618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5"/>
        <v>53.007815713698065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5"/>
        <v>45.059405940594061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5"/>
        <v>2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5"/>
        <v>99.006816632583508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5"/>
        <v>32.786666666666669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5"/>
        <v>59.119617224880386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5"/>
        <v>44.93333333333333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5"/>
        <v>89.664122137404576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5"/>
        <v>70.079268292682926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5"/>
        <v>31.059701492537314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5"/>
        <v>29.061611374407583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5"/>
        <v>30.0859375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5"/>
        <v>84.998125000000002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5"/>
        <v>82.001775410563695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5"/>
        <v>58.040160642570278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5"/>
        <v>111.4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5"/>
        <v>71.94736842105263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5"/>
        <v>61.038135593220339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</f>
        <v>2.3614754098360655</v>
      </c>
      <c r="P67" s="5">
        <f t="shared" si="5"/>
        <v>108.91666666666667</v>
      </c>
      <c r="Q67" t="str">
        <f t="shared" ref="Q67:Q130" si="7">LEFT(N67,FIND("/",N67)-1)</f>
        <v>theater</v>
      </c>
      <c r="R67" t="str">
        <f t="shared" ref="R67:R130" si="8">MID(N67,FIND("/",N67)+1,LEN(N67))</f>
        <v>plays</v>
      </c>
      <c r="S67" s="8">
        <f t="shared" ref="S67:S130" si="9">(((J67/60)/60)/24)+DATE(1970,1,1)</f>
        <v>40570.25</v>
      </c>
      <c r="T67" s="8">
        <f t="shared" ref="T67:T130" si="10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 s="5">
        <f t="shared" ref="P68:P131" si="11">E69/G69</f>
        <v>29.001722017220171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 s="5">
        <f t="shared" si="11"/>
        <v>58.975609756097562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 s="5">
        <f t="shared" si="11"/>
        <v>111.82352941176471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 s="5">
        <f t="shared" si="11"/>
        <v>63.995555555555555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 s="5">
        <f t="shared" si="11"/>
        <v>85.315789473684205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 s="5">
        <f t="shared" si="11"/>
        <v>74.481481481481481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 s="5">
        <f t="shared" si="11"/>
        <v>105.14772727272727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 s="5">
        <f t="shared" si="11"/>
        <v>56.188235294117646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 s="5">
        <f t="shared" si="11"/>
        <v>85.917647058823533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 s="5">
        <f t="shared" si="11"/>
        <v>57.00296912114014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 s="5">
        <f t="shared" si="11"/>
        <v>79.642857142857139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 s="5">
        <f t="shared" si="11"/>
        <v>41.018181818181816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 s="5">
        <f t="shared" si="11"/>
        <v>48.004773269689736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 s="5">
        <f t="shared" si="11"/>
        <v>55.212598425196852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 s="5">
        <f t="shared" si="11"/>
        <v>92.109489051094897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 s="5">
        <f t="shared" si="11"/>
        <v>83.183333333333337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 s="5">
        <f t="shared" si="11"/>
        <v>39.996000000000002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 s="5">
        <f t="shared" si="11"/>
        <v>111.1336898395722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 s="5">
        <f t="shared" si="11"/>
        <v>90.563380281690144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 s="5">
        <f t="shared" si="11"/>
        <v>61.108374384236456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 s="5">
        <f t="shared" si="11"/>
        <v>83.022941970310384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 s="5">
        <f t="shared" si="11"/>
        <v>110.76106194690266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 s="5">
        <f t="shared" si="11"/>
        <v>89.458333333333329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 s="5">
        <f t="shared" si="11"/>
        <v>57.849056603773583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 s="5">
        <f t="shared" si="11"/>
        <v>109.99705449189985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 s="5">
        <f t="shared" si="11"/>
        <v>103.96586345381526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 s="5">
        <f t="shared" si="11"/>
        <v>107.99508196721311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 s="5">
        <f t="shared" si="11"/>
        <v>48.927777777777777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 s="5">
        <f t="shared" si="11"/>
        <v>37.666666666666664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 s="5">
        <f t="shared" si="11"/>
        <v>64.999141999141997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 s="5">
        <f t="shared" si="11"/>
        <v>106.61061946902655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 s="5">
        <f t="shared" si="11"/>
        <v>27.009016393442622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 s="5">
        <f t="shared" si="11"/>
        <v>91.16463414634147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 s="5">
        <f t="shared" si="11"/>
        <v>1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 s="5">
        <f t="shared" si="11"/>
        <v>56.054878048780488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 s="5">
        <f t="shared" si="11"/>
        <v>31.017857142857142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 s="5">
        <f t="shared" si="11"/>
        <v>66.513513513513516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 s="5">
        <f t="shared" si="11"/>
        <v>89.005216484089729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 s="5">
        <f t="shared" si="11"/>
        <v>103.46315789473684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 s="5">
        <f t="shared" si="11"/>
        <v>95.278911564625844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 s="5">
        <f t="shared" si="11"/>
        <v>75.895348837209298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 s="5">
        <f t="shared" si="11"/>
        <v>107.57831325301204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 s="5">
        <f t="shared" si="11"/>
        <v>51.31666666666667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 s="5">
        <f t="shared" si="11"/>
        <v>71.983108108108112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 s="5">
        <f t="shared" si="11"/>
        <v>108.95414201183432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 s="5">
        <f t="shared" si="11"/>
        <v>35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 s="5">
        <f t="shared" si="11"/>
        <v>94.938931297709928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 s="5">
        <f t="shared" si="11"/>
        <v>109.65079365079364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 s="5">
        <f t="shared" si="11"/>
        <v>44.001815980629537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 s="5">
        <f t="shared" si="11"/>
        <v>86.794520547945211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 s="5">
        <f t="shared" si="11"/>
        <v>30.992727272727272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 s="5">
        <f t="shared" si="11"/>
        <v>94.791044776119406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 s="5">
        <f t="shared" si="11"/>
        <v>69.79220779220779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 s="5">
        <f t="shared" si="11"/>
        <v>63.003367003367003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 s="5">
        <f t="shared" si="11"/>
        <v>110.0343300110742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 s="5">
        <f t="shared" si="11"/>
        <v>25.997933274284026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 s="5">
        <f t="shared" si="11"/>
        <v>49.987915407854985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 s="5">
        <f t="shared" si="11"/>
        <v>101.72340425531915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 s="5">
        <f t="shared" si="11"/>
        <v>47.083333333333336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 s="5">
        <f t="shared" si="11"/>
        <v>89.944444444444443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 s="5">
        <f t="shared" si="11"/>
        <v>78.96875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 s="5">
        <f t="shared" si="11"/>
        <v>80.067669172932327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 s="5">
        <f t="shared" si="11"/>
        <v>86.472727272727269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</f>
        <v>3.2026936026936029E-2</v>
      </c>
      <c r="P131" s="5">
        <f t="shared" si="11"/>
        <v>28.001876172607879</v>
      </c>
      <c r="Q131" t="str">
        <f t="shared" ref="Q131:Q194" si="13">LEFT(N131,FIND("/",N131)-1)</f>
        <v>food</v>
      </c>
      <c r="R131" t="str">
        <f t="shared" ref="R131:R194" si="14">MID(N131,FIND("/",N131)+1,LEN(N131))</f>
        <v>food trucks</v>
      </c>
      <c r="S131" s="8">
        <f t="shared" ref="S131:S194" si="15">(((J131/60)/60)/24)+DATE(1970,1,1)</f>
        <v>42038.25</v>
      </c>
      <c r="T131" s="8">
        <f t="shared" ref="T131:T194" si="16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 s="5">
        <f t="shared" ref="P132:P195" si="17">E133/G133</f>
        <v>67.996725337699544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 s="5">
        <f t="shared" si="17"/>
        <v>43.078651685393261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 s="5">
        <f t="shared" si="17"/>
        <v>87.95597484276729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 s="5">
        <f t="shared" si="17"/>
        <v>94.987234042553197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 s="5">
        <f t="shared" si="17"/>
        <v>46.905982905982903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 s="5">
        <f t="shared" si="17"/>
        <v>46.913793103448278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 s="5">
        <f t="shared" si="17"/>
        <v>94.24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 s="5">
        <f t="shared" si="17"/>
        <v>80.139130434782615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 s="5">
        <f t="shared" si="17"/>
        <v>59.036809815950917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 s="5">
        <f t="shared" si="17"/>
        <v>65.989247311827953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 s="5">
        <f t="shared" si="17"/>
        <v>60.992530345471522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 s="5">
        <f t="shared" si="17"/>
        <v>98.307692307692307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 s="5">
        <f t="shared" si="17"/>
        <v>104.6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 s="5">
        <f t="shared" si="17"/>
        <v>86.066666666666663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 s="5">
        <f t="shared" si="17"/>
        <v>76.989583333333329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 s="5">
        <f t="shared" si="17"/>
        <v>29.764705882352942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 s="5">
        <f t="shared" si="17"/>
        <v>46.91959798994975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 s="5">
        <f t="shared" si="17"/>
        <v>105.18691588785046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 s="5">
        <f t="shared" si="17"/>
        <v>69.907692307692301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 s="5">
        <f t="shared" si="17"/>
        <v>1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 s="5">
        <f t="shared" si="17"/>
        <v>60.011588275391958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 s="5">
        <f t="shared" si="17"/>
        <v>52.006220379146917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 s="5">
        <f t="shared" si="17"/>
        <v>31.000176025347649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 s="5">
        <f t="shared" si="17"/>
        <v>95.042492917847028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 s="5">
        <f t="shared" si="17"/>
        <v>75.968174204355108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 s="5">
        <f t="shared" si="17"/>
        <v>71.013192612137203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 s="5">
        <f t="shared" si="17"/>
        <v>73.733333333333334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 s="5">
        <f t="shared" si="17"/>
        <v>113.17073170731707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 s="5">
        <f t="shared" si="17"/>
        <v>105.00933552992861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 s="5">
        <f t="shared" si="17"/>
        <v>79.176829268292678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 s="5">
        <f t="shared" si="17"/>
        <v>57.333333333333336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 s="5">
        <f t="shared" si="17"/>
        <v>58.178343949044589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 s="5">
        <f t="shared" si="17"/>
        <v>36.032520325203251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 s="5">
        <f t="shared" si="17"/>
        <v>107.99068767908309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 s="5">
        <f t="shared" si="17"/>
        <v>44.005985634477256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 s="5">
        <f t="shared" si="17"/>
        <v>55.077868852459019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 s="5">
        <f t="shared" si="17"/>
        <v>74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 s="5">
        <f t="shared" si="17"/>
        <v>41.996858638743454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 s="5">
        <f t="shared" si="17"/>
        <v>77.988161010260455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 s="5">
        <f t="shared" si="17"/>
        <v>82.507462686567166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 s="5">
        <f t="shared" si="17"/>
        <v>104.2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 s="5">
        <f t="shared" si="17"/>
        <v>25.5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 s="5">
        <f t="shared" si="17"/>
        <v>100.98334401024984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 s="5">
        <f t="shared" si="17"/>
        <v>111.83333333333333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 s="5">
        <f t="shared" si="17"/>
        <v>41.999115044247787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 s="5">
        <f t="shared" si="17"/>
        <v>110.05115089514067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 s="5">
        <f t="shared" si="17"/>
        <v>58.997079225994888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 s="5">
        <f t="shared" si="17"/>
        <v>32.985714285714288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 s="5">
        <f t="shared" si="17"/>
        <v>45.005654509471306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 s="5">
        <f t="shared" si="17"/>
        <v>81.98196487897485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 s="5">
        <f t="shared" si="17"/>
        <v>39.080882352941174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 s="5">
        <f t="shared" si="17"/>
        <v>58.996383363471971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 s="5">
        <f t="shared" si="17"/>
        <v>40.988372093023258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 s="5">
        <f t="shared" si="17"/>
        <v>31.029411764705884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 s="5">
        <f t="shared" si="17"/>
        <v>37.789473684210527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 s="5">
        <f t="shared" si="17"/>
        <v>32.006772009029348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 s="5">
        <f t="shared" si="17"/>
        <v>95.966712898751737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 s="5">
        <f t="shared" si="17"/>
        <v>75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 s="5">
        <f t="shared" si="17"/>
        <v>102.0498866213152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 s="5">
        <f t="shared" si="17"/>
        <v>105.75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 s="5">
        <f t="shared" si="17"/>
        <v>37.069767441860463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 s="5">
        <f t="shared" si="17"/>
        <v>35.049382716049379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 s="5">
        <f t="shared" si="17"/>
        <v>46.338461538461537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</f>
        <v>0.45636363636363636</v>
      </c>
      <c r="P195" s="5">
        <f t="shared" si="17"/>
        <v>69.174603174603178</v>
      </c>
      <c r="Q195" t="str">
        <f t="shared" ref="Q195:Q258" si="19">LEFT(N195,FIND("/",N195)-1)</f>
        <v>music</v>
      </c>
      <c r="R195" t="str">
        <f t="shared" ref="R195:R258" si="20">MID(N195,FIND("/",N195)+1,LEN(N195))</f>
        <v>indie rock</v>
      </c>
      <c r="S195" s="8">
        <f t="shared" ref="S195:S258" si="21">(((J195/60)/60)/24)+DATE(1970,1,1)</f>
        <v>43198.208333333328</v>
      </c>
      <c r="T195" s="8">
        <f t="shared" ref="T195:T258" si="22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 s="5">
        <f t="shared" ref="P196:P259" si="23">E197/G197</f>
        <v>109.07824427480917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 s="5">
        <f t="shared" si="23"/>
        <v>51.78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 s="5">
        <f t="shared" si="23"/>
        <v>82.010055304172951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 s="5">
        <f t="shared" si="23"/>
        <v>35.958333333333336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 s="5">
        <f t="shared" si="23"/>
        <v>74.461538461538467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5">
        <f t="shared" si="23"/>
        <v>2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 s="5">
        <f t="shared" si="23"/>
        <v>91.114649681528661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 s="5">
        <f t="shared" si="23"/>
        <v>79.792682926829272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 s="5">
        <f t="shared" si="23"/>
        <v>42.999777678968428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 s="5">
        <f t="shared" si="23"/>
        <v>63.225000000000001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 s="5">
        <f t="shared" si="23"/>
        <v>70.174999999999997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 s="5">
        <f t="shared" si="23"/>
        <v>61.333333333333336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 s="5">
        <f t="shared" si="23"/>
        <v>99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 s="5">
        <f t="shared" si="23"/>
        <v>96.984900146127615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 s="5">
        <f t="shared" si="23"/>
        <v>51.004950495049506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 s="5">
        <f t="shared" si="23"/>
        <v>28.044247787610619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 s="5">
        <f t="shared" si="23"/>
        <v>60.984615384615381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 s="5">
        <f t="shared" si="23"/>
        <v>73.214285714285708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 s="5">
        <f t="shared" si="23"/>
        <v>39.997435299603637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 s="5">
        <f t="shared" si="23"/>
        <v>86.812121212121212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 s="5">
        <f t="shared" si="23"/>
        <v>42.125874125874127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 s="5">
        <f t="shared" si="23"/>
        <v>103.97851239669421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 s="5">
        <f t="shared" si="23"/>
        <v>62.003211991434689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 s="5">
        <f t="shared" si="23"/>
        <v>31.005037783375315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 s="5">
        <f t="shared" si="23"/>
        <v>89.991552956465242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 s="5">
        <f t="shared" si="23"/>
        <v>39.235294117647058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 s="5">
        <f t="shared" si="23"/>
        <v>54.993116108306566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 s="5">
        <f t="shared" si="23"/>
        <v>47.992753623188406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 s="5">
        <f t="shared" si="23"/>
        <v>87.966702470461868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 s="5">
        <f t="shared" si="23"/>
        <v>51.999165275459099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 s="5">
        <f t="shared" si="23"/>
        <v>29.999659863945578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 s="5">
        <f t="shared" si="23"/>
        <v>98.205357142857139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 s="5">
        <f t="shared" si="23"/>
        <v>108.96182396606575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 s="5">
        <f t="shared" si="23"/>
        <v>66.998379254457049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 s="5">
        <f t="shared" si="23"/>
        <v>64.99333594668758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 s="5">
        <f t="shared" si="23"/>
        <v>99.841584158415841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 s="5">
        <f t="shared" si="23"/>
        <v>82.432835820895519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 s="5">
        <f t="shared" si="23"/>
        <v>63.293478260869563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 s="5">
        <f t="shared" si="23"/>
        <v>96.774193548387103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 s="5">
        <f t="shared" si="23"/>
        <v>54.906040268456373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 s="5">
        <f t="shared" si="23"/>
        <v>39.010869565217391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 s="5">
        <f t="shared" si="23"/>
        <v>75.84210526315789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 s="5">
        <f t="shared" si="23"/>
        <v>45.051671732522799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 s="5">
        <f t="shared" si="23"/>
        <v>104.51546391752578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 s="5">
        <f t="shared" si="23"/>
        <v>76.268292682926827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 s="5">
        <f t="shared" si="23"/>
        <v>69.015695067264573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 s="5">
        <f t="shared" si="23"/>
        <v>101.97684085510689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 s="5">
        <f t="shared" si="23"/>
        <v>42.915999999999997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 s="5">
        <f t="shared" si="23"/>
        <v>43.025210084033617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 s="5">
        <f t="shared" si="23"/>
        <v>75.245283018867923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 s="5">
        <f t="shared" si="23"/>
        <v>69.023364485981304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 s="5">
        <f t="shared" si="23"/>
        <v>65.986486486486484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 s="5">
        <f t="shared" si="23"/>
        <v>98.013800424628457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 s="5">
        <f t="shared" si="23"/>
        <v>60.105504587155963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 s="5">
        <f t="shared" si="23"/>
        <v>26.000773395204948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 s="5">
        <f t="shared" si="23"/>
        <v>3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 s="5">
        <f t="shared" si="23"/>
        <v>38.019801980198018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 s="5">
        <f t="shared" si="23"/>
        <v>106.15254237288136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 s="5">
        <f t="shared" si="23"/>
        <v>81.019475655430711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 s="5">
        <f t="shared" si="23"/>
        <v>96.647727272727266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 s="5">
        <f t="shared" si="23"/>
        <v>57.003535651149086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 s="5">
        <f t="shared" si="23"/>
        <v>63.93333333333333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 s="5">
        <f t="shared" si="23"/>
        <v>90.456521739130437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</f>
        <v>1.46</v>
      </c>
      <c r="P259" s="5">
        <f t="shared" si="23"/>
        <v>72.172043010752688</v>
      </c>
      <c r="Q259" t="str">
        <f t="shared" ref="Q259:Q322" si="25">LEFT(N259,FIND("/",N259)-1)</f>
        <v>theater</v>
      </c>
      <c r="R259" t="str">
        <f t="shared" ref="R259:R322" si="26">MID(N259,FIND("/",N259)+1,LEN(N259))</f>
        <v>plays</v>
      </c>
      <c r="S259" s="8">
        <f t="shared" ref="S259:S322" si="27">(((J259/60)/60)/24)+DATE(1970,1,1)</f>
        <v>41338.25</v>
      </c>
      <c r="T259" s="8">
        <f t="shared" ref="T259:T322" si="28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 s="5">
        <f t="shared" ref="P260:P323" si="29">E261/G261</f>
        <v>77.934782608695656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 s="5">
        <f t="shared" si="29"/>
        <v>38.065134099616856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 s="5">
        <f t="shared" si="29"/>
        <v>57.936123348017624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 s="5">
        <f t="shared" si="29"/>
        <v>49.794392523364486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 s="5">
        <f t="shared" si="29"/>
        <v>54.050251256281406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 s="5">
        <f t="shared" si="29"/>
        <v>30.002721335268504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 s="5">
        <f t="shared" si="29"/>
        <v>70.127906976744185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 s="5">
        <f t="shared" si="29"/>
        <v>26.996228786926462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 s="5">
        <f t="shared" si="29"/>
        <v>51.990606936416185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 s="5">
        <f t="shared" si="29"/>
        <v>56.416666666666664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 s="5">
        <f t="shared" si="29"/>
        <v>101.63218390804597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 s="5">
        <f t="shared" si="29"/>
        <v>25.005291005291006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 s="5">
        <f t="shared" si="29"/>
        <v>32.016393442622949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 s="5">
        <f t="shared" si="29"/>
        <v>82.021647307286173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 s="5">
        <f t="shared" si="29"/>
        <v>37.957446808510639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 s="5">
        <f t="shared" si="29"/>
        <v>51.533333333333331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 s="5">
        <f t="shared" si="29"/>
        <v>81.198275862068968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 s="5">
        <f t="shared" si="29"/>
        <v>40.030075187969928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 s="5">
        <f t="shared" si="29"/>
        <v>89.939759036144579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 s="5">
        <f t="shared" si="29"/>
        <v>96.692307692307693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 s="5">
        <f t="shared" si="29"/>
        <v>25.010989010989011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 s="5">
        <f t="shared" si="29"/>
        <v>36.987277353689571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 s="5">
        <f t="shared" si="29"/>
        <v>73.012609117361791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 s="5">
        <f t="shared" si="29"/>
        <v>68.240601503759393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 s="5">
        <f t="shared" si="29"/>
        <v>52.310344827586206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 s="5">
        <f t="shared" si="29"/>
        <v>61.765151515151516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 s="5">
        <f t="shared" si="29"/>
        <v>25.027559055118111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 s="5">
        <f t="shared" si="29"/>
        <v>106.28804347826087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 s="5">
        <f t="shared" si="29"/>
        <v>75.07386363636364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 s="5">
        <f t="shared" si="29"/>
        <v>39.970802919708028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 s="5">
        <f t="shared" si="29"/>
        <v>39.982195845697326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 s="5">
        <f t="shared" si="29"/>
        <v>101.01541850220265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 s="5">
        <f t="shared" si="29"/>
        <v>76.813084112149539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 s="5">
        <f t="shared" si="29"/>
        <v>71.7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 s="5">
        <f t="shared" si="29"/>
        <v>33.28125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 s="5">
        <f t="shared" si="29"/>
        <v>43.923497267759565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 s="5">
        <f t="shared" si="29"/>
        <v>36.004712041884815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 s="5">
        <f t="shared" si="29"/>
        <v>88.21052631578948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 s="5">
        <f t="shared" si="29"/>
        <v>65.240384615384613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 s="5">
        <f t="shared" si="29"/>
        <v>69.958333333333329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 s="5">
        <f t="shared" si="29"/>
        <v>39.877551020408163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 s="5">
        <f t="shared" si="29"/>
        <v>5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 s="5">
        <f t="shared" si="29"/>
        <v>41.023728813559323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 s="5">
        <f t="shared" si="29"/>
        <v>98.914285714285711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 s="5">
        <f t="shared" si="29"/>
        <v>87.78125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 s="5">
        <f t="shared" si="29"/>
        <v>80.767605633802816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 s="5">
        <f t="shared" si="29"/>
        <v>94.28235294117647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 s="5">
        <f t="shared" si="29"/>
        <v>73.428571428571431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 s="5">
        <f t="shared" si="29"/>
        <v>65.968133535660087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 s="5">
        <f t="shared" si="29"/>
        <v>109.04109589041096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 s="5">
        <f t="shared" si="29"/>
        <v>41.16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 s="5">
        <f t="shared" si="29"/>
        <v>99.125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 s="5">
        <f t="shared" si="29"/>
        <v>105.88429752066116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 s="5">
        <f t="shared" si="29"/>
        <v>48.996525921966864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 s="5">
        <f t="shared" si="29"/>
        <v>39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 s="5">
        <f t="shared" si="29"/>
        <v>31.022556390977442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 s="5">
        <f t="shared" si="29"/>
        <v>103.87096774193549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 s="5">
        <f t="shared" si="29"/>
        <v>59.268518518518519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 s="5">
        <f t="shared" si="29"/>
        <v>42.3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 s="5">
        <f t="shared" si="29"/>
        <v>53.117647058823529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 s="5">
        <f t="shared" si="29"/>
        <v>50.796875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 s="5">
        <f t="shared" si="29"/>
        <v>101.15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 s="5">
        <f t="shared" si="29"/>
        <v>65.000810372771468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</f>
        <v>0.94144366197183094</v>
      </c>
      <c r="P323" s="5">
        <f t="shared" si="29"/>
        <v>37.998645510835914</v>
      </c>
      <c r="Q323" t="str">
        <f t="shared" ref="Q323:Q386" si="31">LEFT(N323,FIND("/",N323)-1)</f>
        <v>film &amp; video</v>
      </c>
      <c r="R323" t="str">
        <f t="shared" ref="R323:R386" si="32">MID(N323,FIND("/",N323)+1,LEN(N323))</f>
        <v>shorts</v>
      </c>
      <c r="S323" s="8">
        <f t="shared" ref="S323:S386" si="33">(((J323/60)/60)/24)+DATE(1970,1,1)</f>
        <v>40634.208333333336</v>
      </c>
      <c r="T323" s="8">
        <f t="shared" ref="T323:T386" si="34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 s="5">
        <f t="shared" ref="P324:P387" si="35">E325/G325</f>
        <v>82.615384615384613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 s="5">
        <f t="shared" si="35"/>
        <v>37.941368078175898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 s="5">
        <f t="shared" si="35"/>
        <v>80.780821917808225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 s="5">
        <f t="shared" si="35"/>
        <v>25.984375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 s="5">
        <f t="shared" si="35"/>
        <v>30.363636363636363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 s="5">
        <f t="shared" si="35"/>
        <v>54.004916018025398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 s="5">
        <f t="shared" si="35"/>
        <v>101.78672985781991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 s="5">
        <f t="shared" si="35"/>
        <v>45.003610108303249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 s="5">
        <f t="shared" si="35"/>
        <v>77.068421052631578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 s="5">
        <f t="shared" si="35"/>
        <v>88.076595744680844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 s="5">
        <f t="shared" si="35"/>
        <v>47.035573122529641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 s="5">
        <f t="shared" si="35"/>
        <v>110.99550763701707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 s="5">
        <f t="shared" si="35"/>
        <v>87.003066141042481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 s="5">
        <f t="shared" si="35"/>
        <v>63.994402985074629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 s="5">
        <f t="shared" si="35"/>
        <v>105.9945205479452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 s="5">
        <f t="shared" si="35"/>
        <v>73.989349112426041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 s="5">
        <f t="shared" si="35"/>
        <v>84.02004626060139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 s="5">
        <f t="shared" si="35"/>
        <v>88.966921119592882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 s="5">
        <f t="shared" si="35"/>
        <v>76.990453460620529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 s="5">
        <f t="shared" si="35"/>
        <v>97.146341463414629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 s="5">
        <f t="shared" si="35"/>
        <v>33.013605442176868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 s="5">
        <f t="shared" si="35"/>
        <v>99.950602409638549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 s="5">
        <f t="shared" si="35"/>
        <v>69.966767371601208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 s="5">
        <f t="shared" si="35"/>
        <v>110.32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 s="5">
        <f t="shared" si="35"/>
        <v>66.005235602094245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 s="5">
        <f t="shared" si="35"/>
        <v>41.005742176284812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 s="5">
        <f t="shared" si="35"/>
        <v>103.96316359696641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 s="5">
        <f t="shared" si="35"/>
        <v>5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 s="5">
        <f t="shared" si="35"/>
        <v>47.009935419771487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 s="5">
        <f t="shared" si="35"/>
        <v>29.606060606060606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 s="5">
        <f t="shared" si="35"/>
        <v>81.010569583088667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 s="5">
        <f t="shared" si="35"/>
        <v>94.35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 s="5">
        <f t="shared" si="35"/>
        <v>26.058139534883722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 s="5">
        <f t="shared" si="35"/>
        <v>85.775000000000006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 s="5">
        <f t="shared" si="35"/>
        <v>103.73170731707317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 s="5">
        <f t="shared" si="35"/>
        <v>49.826086956521742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 s="5">
        <f t="shared" si="35"/>
        <v>63.893048128342244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 s="5">
        <f t="shared" si="35"/>
        <v>47.002434782608695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 s="5">
        <f t="shared" si="35"/>
        <v>108.47727272727273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 s="5">
        <f t="shared" si="35"/>
        <v>72.015706806282722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 s="5">
        <f t="shared" si="35"/>
        <v>59.928057553956833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 s="5">
        <f t="shared" si="35"/>
        <v>78.209677419354833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 s="5">
        <f t="shared" si="35"/>
        <v>104.77678571428571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 s="5">
        <f t="shared" si="35"/>
        <v>105.52475247524752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 s="5">
        <f t="shared" si="35"/>
        <v>24.933333333333334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 s="5">
        <f t="shared" si="35"/>
        <v>69.873786407766985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 s="5">
        <f t="shared" si="35"/>
        <v>95.733766233766232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 s="5">
        <f t="shared" si="35"/>
        <v>29.997485752598056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 s="5">
        <f t="shared" si="35"/>
        <v>59.011948529411768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 s="5">
        <f t="shared" si="35"/>
        <v>84.757396449704146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 s="5">
        <f t="shared" si="35"/>
        <v>78.010921177587846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 s="5">
        <f t="shared" si="35"/>
        <v>50.05215419501134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 s="5">
        <f t="shared" si="35"/>
        <v>59.16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 s="5">
        <f t="shared" si="35"/>
        <v>93.702290076335885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 s="5">
        <f t="shared" si="35"/>
        <v>40.14173228346457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 s="5">
        <f t="shared" si="35"/>
        <v>70.090140845070422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 s="5">
        <f t="shared" si="35"/>
        <v>66.181818181818187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 s="5">
        <f t="shared" si="35"/>
        <v>47.714285714285715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 s="5">
        <f t="shared" si="35"/>
        <v>62.896774193548389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 s="5">
        <f t="shared" si="35"/>
        <v>86.611940298507463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 s="5">
        <f t="shared" si="35"/>
        <v>75.126984126984127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 s="5">
        <f t="shared" si="35"/>
        <v>41.004167534903104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 s="5">
        <f t="shared" si="35"/>
        <v>50.007915567282325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</f>
        <v>1.4616709511568124</v>
      </c>
      <c r="P387" s="5">
        <f t="shared" si="35"/>
        <v>96.960674157303373</v>
      </c>
      <c r="Q387" t="str">
        <f t="shared" ref="Q387:Q450" si="37">LEFT(N387,FIND("/",N387)-1)</f>
        <v>publishing</v>
      </c>
      <c r="R387" t="str">
        <f t="shared" ref="R387:R450" si="38">MID(N387,FIND("/",N387)+1,LEN(N387))</f>
        <v>nonfiction</v>
      </c>
      <c r="S387" s="8">
        <f t="shared" ref="S387:S450" si="39">(((J387/60)/60)/24)+DATE(1970,1,1)</f>
        <v>43553.208333333328</v>
      </c>
      <c r="T387" s="8">
        <f t="shared" ref="T387:T450" si="40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 s="5">
        <f t="shared" ref="P388:P451" si="41">E389/G389</f>
        <v>100.93160377358491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 s="5">
        <f t="shared" si="41"/>
        <v>89.227586206896547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 s="5">
        <f t="shared" si="41"/>
        <v>87.979166666666671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 s="5">
        <f t="shared" si="41"/>
        <v>89.54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 s="5">
        <f t="shared" si="41"/>
        <v>29.09271523178808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 s="5">
        <f t="shared" si="41"/>
        <v>42.006218905472636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 s="5">
        <f t="shared" si="41"/>
        <v>47.004903563255965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 s="5">
        <f t="shared" si="41"/>
        <v>110.44117647058823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 s="5">
        <f t="shared" si="41"/>
        <v>41.990909090909092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 s="5">
        <f t="shared" si="41"/>
        <v>48.012468827930178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 s="5">
        <f t="shared" si="41"/>
        <v>31.019823788546255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 s="5">
        <f t="shared" si="41"/>
        <v>99.203252032520325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 s="5">
        <f t="shared" si="41"/>
        <v>66.022316684378325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 s="5">
        <f t="shared" si="41"/>
        <v>2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 s="5">
        <f t="shared" si="41"/>
        <v>46.060200668896321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 s="5">
        <f t="shared" si="41"/>
        <v>73.650000000000006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 s="5">
        <f t="shared" si="41"/>
        <v>55.99336650082919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 s="5">
        <f t="shared" si="41"/>
        <v>68.985695127402778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 s="5">
        <f t="shared" si="41"/>
        <v>60.981609195402299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 s="5">
        <f t="shared" si="41"/>
        <v>110.98139534883721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 s="5">
        <f t="shared" si="41"/>
        <v>25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 s="5">
        <f t="shared" si="41"/>
        <v>78.759740259740255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 s="5">
        <f t="shared" si="41"/>
        <v>87.960784313725483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 s="5">
        <f t="shared" si="41"/>
        <v>49.987398739873989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 s="5">
        <f t="shared" si="41"/>
        <v>99.524390243902445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 s="5">
        <f t="shared" si="41"/>
        <v>104.82089552238806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 s="5">
        <f t="shared" si="41"/>
        <v>108.01469237832875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 s="5">
        <f t="shared" si="41"/>
        <v>28.998544660724033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 s="5">
        <f t="shared" si="41"/>
        <v>30.028708133971293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 s="5">
        <f t="shared" si="41"/>
        <v>41.005559416261292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 s="5">
        <f t="shared" si="41"/>
        <v>62.866666666666667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 s="5">
        <f t="shared" si="41"/>
        <v>47.005002501250623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 s="5">
        <f t="shared" si="41"/>
        <v>26.997693638285604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 s="5">
        <f t="shared" si="41"/>
        <v>68.329787234042556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 s="5">
        <f t="shared" si="41"/>
        <v>50.974576271186443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 s="5">
        <f t="shared" si="41"/>
        <v>54.024390243902438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 s="5">
        <f t="shared" si="41"/>
        <v>97.055555555555557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 s="5">
        <f t="shared" si="41"/>
        <v>24.867469879518072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 s="5">
        <f t="shared" si="41"/>
        <v>84.423913043478265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 s="5">
        <f t="shared" si="41"/>
        <v>47.091324200913242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 s="5">
        <f t="shared" si="41"/>
        <v>77.996041171813147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 s="5">
        <f t="shared" si="41"/>
        <v>62.967871485943775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 s="5">
        <f t="shared" si="41"/>
        <v>81.006080449017773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 s="5">
        <f t="shared" si="41"/>
        <v>65.321428571428569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 s="5">
        <f t="shared" si="41"/>
        <v>104.43617021276596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 s="5">
        <f t="shared" si="41"/>
        <v>69.989010989010993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 s="5">
        <f t="shared" si="41"/>
        <v>83.023989898989896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 s="5">
        <f t="shared" si="41"/>
        <v>90.3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 s="5">
        <f t="shared" si="41"/>
        <v>103.98131932282546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 s="5">
        <f t="shared" si="41"/>
        <v>54.931726907630519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 s="5">
        <f t="shared" si="41"/>
        <v>51.921875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 s="5">
        <f t="shared" si="41"/>
        <v>60.02834008097166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 s="5">
        <f t="shared" si="41"/>
        <v>44.003488879197555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 s="5">
        <f t="shared" si="41"/>
        <v>53.003513254551258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 s="5">
        <f t="shared" si="41"/>
        <v>54.5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 s="5">
        <f t="shared" si="41"/>
        <v>75.04195804195804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 s="5">
        <f t="shared" si="41"/>
        <v>35.911111111111111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 s="5">
        <f t="shared" si="41"/>
        <v>36.952702702702702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 s="5">
        <f t="shared" si="41"/>
        <v>63.170588235294119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 s="5">
        <f t="shared" si="41"/>
        <v>29.99462365591398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 s="5">
        <f t="shared" si="41"/>
        <v>86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 s="5">
        <f t="shared" si="41"/>
        <v>75.014876033057845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 s="5">
        <f t="shared" si="41"/>
        <v>101.19767441860465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</f>
        <v>9.67</v>
      </c>
      <c r="P451" s="5">
        <f t="shared" si="41"/>
        <v>4</v>
      </c>
      <c r="Q451" t="str">
        <f t="shared" ref="Q451:Q514" si="43">LEFT(N451,FIND("/",N451)-1)</f>
        <v>games</v>
      </c>
      <c r="R451" t="str">
        <f t="shared" ref="R451:R514" si="44">MID(N451,FIND("/",N451)+1,LEN(N451))</f>
        <v>video games</v>
      </c>
      <c r="S451" s="8">
        <f t="shared" ref="S451:S514" si="45">(((J451/60)/60)/24)+DATE(1970,1,1)</f>
        <v>43530.25</v>
      </c>
      <c r="T451" s="8">
        <f t="shared" ref="T451:T514" si="46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 s="5">
        <f t="shared" ref="P452:P515" si="47">E453/G453</f>
        <v>29.001272669424118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 s="5">
        <f t="shared" si="47"/>
        <v>98.225806451612897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 s="5">
        <f t="shared" si="47"/>
        <v>87.001693480101608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 s="5">
        <f t="shared" si="47"/>
        <v>45.205128205128204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 s="5">
        <f t="shared" si="47"/>
        <v>37.001341561577675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 s="5">
        <f t="shared" si="47"/>
        <v>94.976947040498445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 s="5">
        <f t="shared" si="47"/>
        <v>28.956521739130434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 s="5">
        <f t="shared" si="47"/>
        <v>55.993396226415094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 s="5">
        <f t="shared" si="47"/>
        <v>54.038095238095238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 s="5">
        <f t="shared" si="47"/>
        <v>82.38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 s="5">
        <f t="shared" si="47"/>
        <v>66.997115384615384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 s="5">
        <f t="shared" si="47"/>
        <v>107.91401869158878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 s="5">
        <f t="shared" si="47"/>
        <v>69.009501187648453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 s="5">
        <f t="shared" si="47"/>
        <v>39.006568144499177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 s="5">
        <f t="shared" si="47"/>
        <v>110.3625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 s="5">
        <f t="shared" si="47"/>
        <v>94.857142857142861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 s="5">
        <f t="shared" si="47"/>
        <v>57.935251798561154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 s="5">
        <f t="shared" si="47"/>
        <v>101.25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 s="5">
        <f t="shared" si="47"/>
        <v>64.95597484276729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 s="5">
        <f t="shared" si="47"/>
        <v>27.00524934383202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 s="5">
        <f t="shared" si="47"/>
        <v>50.97422680412371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 s="5">
        <f t="shared" si="47"/>
        <v>104.94260869565217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 s="5">
        <f t="shared" si="47"/>
        <v>84.028301886792448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 s="5">
        <f t="shared" si="47"/>
        <v>102.85915492957747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 s="5">
        <f t="shared" si="47"/>
        <v>39.962085308056871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 s="5">
        <f t="shared" si="47"/>
        <v>51.001785714285717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 s="5">
        <f t="shared" si="47"/>
        <v>40.823008849557525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 s="5">
        <f t="shared" si="47"/>
        <v>58.999637155297535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 s="5">
        <f t="shared" si="47"/>
        <v>71.156069364161851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 s="5">
        <f t="shared" si="47"/>
        <v>99.494252873563212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 s="5">
        <f t="shared" si="47"/>
        <v>103.98634590377114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 s="5">
        <f t="shared" si="47"/>
        <v>76.555555555555557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 s="5">
        <f t="shared" si="47"/>
        <v>87.068592057761734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 s="5">
        <f t="shared" si="47"/>
        <v>48.99554707379135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 s="5">
        <f t="shared" si="47"/>
        <v>42.969135802469133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 s="5">
        <f t="shared" si="47"/>
        <v>33.428571428571431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 s="5">
        <f t="shared" si="47"/>
        <v>83.982949701619773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 s="5">
        <f t="shared" si="47"/>
        <v>101.41739130434783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 s="5">
        <f t="shared" si="47"/>
        <v>109.87058823529412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 s="5">
        <f t="shared" si="47"/>
        <v>31.916666666666668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 s="5">
        <f t="shared" si="47"/>
        <v>70.993450675399103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 s="5">
        <f t="shared" si="47"/>
        <v>77.026890756302521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 s="5">
        <f t="shared" si="47"/>
        <v>101.78125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 s="5">
        <f t="shared" si="47"/>
        <v>51.059701492537314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 s="5">
        <f t="shared" si="47"/>
        <v>68.02051282051282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 s="5">
        <f t="shared" si="47"/>
        <v>30.87037037037037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 s="5">
        <f t="shared" si="47"/>
        <v>27.908333333333335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 s="5">
        <f t="shared" si="47"/>
        <v>79.994818652849744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 s="5">
        <f t="shared" si="47"/>
        <v>38.003378378378379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 s="5" t="e">
        <f t="shared" si="47"/>
        <v>#DIV/0!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5">
        <f t="shared" si="47"/>
        <v>59.990534521158132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 s="5">
        <f t="shared" si="47"/>
        <v>37.037634408602152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 s="5">
        <f t="shared" si="47"/>
        <v>99.963043478260872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 s="5">
        <f t="shared" si="47"/>
        <v>111.6774193548387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 s="5">
        <f t="shared" si="47"/>
        <v>36.014409221902014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 s="5">
        <f t="shared" si="47"/>
        <v>66.010284810126578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 s="5">
        <f t="shared" si="47"/>
        <v>44.05263157894737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 s="5">
        <f t="shared" si="47"/>
        <v>52.999726551818434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 s="5">
        <f t="shared" si="47"/>
        <v>95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 s="5">
        <f t="shared" si="47"/>
        <v>70.908396946564892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 s="5">
        <f t="shared" si="47"/>
        <v>98.060773480662988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 s="5">
        <f t="shared" si="47"/>
        <v>53.046025104602514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 s="5">
        <f t="shared" si="47"/>
        <v>93.142857142857139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</f>
        <v>0.39277108433734942</v>
      </c>
      <c r="P515" s="5">
        <f t="shared" si="47"/>
        <v>58.945075757575758</v>
      </c>
      <c r="Q515" t="str">
        <f t="shared" ref="Q515:Q578" si="49">LEFT(N515,FIND("/",N515)-1)</f>
        <v>film &amp; video</v>
      </c>
      <c r="R515" t="str">
        <f t="shared" ref="R515:R578" si="50">MID(N515,FIND("/",N515)+1,LEN(N515))</f>
        <v>television</v>
      </c>
      <c r="S515" s="8">
        <f t="shared" ref="S515:S578" si="51">(((J515/60)/60)/24)+DATE(1970,1,1)</f>
        <v>40430.208333333336</v>
      </c>
      <c r="T515" s="8">
        <f t="shared" ref="T515:T578" si="52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 s="5">
        <f t="shared" ref="P516:P579" si="53">E517/G517</f>
        <v>36.067669172932334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 s="5">
        <f t="shared" si="53"/>
        <v>63.030732860520096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 s="5">
        <f t="shared" si="53"/>
        <v>84.717948717948715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 s="5">
        <f t="shared" si="53"/>
        <v>62.2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 s="5">
        <f t="shared" si="53"/>
        <v>101.97518330513255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 s="5">
        <f t="shared" si="53"/>
        <v>106.4375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 s="5">
        <f t="shared" si="53"/>
        <v>29.975609756097562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 s="5">
        <f t="shared" si="53"/>
        <v>85.806282722513089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 s="5">
        <f t="shared" si="53"/>
        <v>70.82022471910112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 s="5">
        <f t="shared" si="53"/>
        <v>40.998484082870135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 s="5">
        <f t="shared" si="53"/>
        <v>28.063492063492063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 s="5">
        <f t="shared" si="53"/>
        <v>88.054421768707485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 s="5">
        <f t="shared" si="53"/>
        <v>31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 s="5">
        <f t="shared" si="53"/>
        <v>90.337500000000006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 s="5">
        <f t="shared" si="53"/>
        <v>63.777777777777779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 s="5">
        <f t="shared" si="53"/>
        <v>53.995515695067262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 s="5">
        <f t="shared" si="53"/>
        <v>48.993956043956047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 s="5">
        <f t="shared" si="53"/>
        <v>63.857142857142854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 s="5">
        <f t="shared" si="53"/>
        <v>82.996393146979258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 s="5">
        <f t="shared" si="53"/>
        <v>55.08230452674897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 s="5">
        <f t="shared" si="53"/>
        <v>62.044554455445542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 s="5">
        <f t="shared" si="53"/>
        <v>104.97857142857143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 s="5">
        <f t="shared" si="53"/>
        <v>94.044676806083643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 s="5">
        <f t="shared" si="53"/>
        <v>44.007716049382715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 s="5">
        <f t="shared" si="53"/>
        <v>92.467532467532465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 s="5">
        <f t="shared" si="53"/>
        <v>57.072874493927124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 s="5">
        <f t="shared" si="53"/>
        <v>109.07848101265823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 s="5">
        <f t="shared" si="53"/>
        <v>39.387755102040813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 s="5">
        <f t="shared" si="53"/>
        <v>77.022222222222226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 s="5">
        <f t="shared" si="53"/>
        <v>92.166666666666671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 s="5">
        <f t="shared" si="53"/>
        <v>61.007063197026021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 s="5">
        <f t="shared" si="53"/>
        <v>78.068181818181813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 s="5">
        <f t="shared" si="53"/>
        <v>80.75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 s="5">
        <f t="shared" si="53"/>
        <v>59.991289782244557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 s="5">
        <f t="shared" si="53"/>
        <v>110.03018372703411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 s="5">
        <f t="shared" si="53"/>
        <v>4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 s="5">
        <f t="shared" si="53"/>
        <v>37.99856063332134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 s="5">
        <f t="shared" si="53"/>
        <v>96.369565217391298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 s="5">
        <f t="shared" si="53"/>
        <v>72.978599221789878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 s="5">
        <f t="shared" si="53"/>
        <v>26.007220216606498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 s="5">
        <f t="shared" si="53"/>
        <v>104.36296296296297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 s="5">
        <f t="shared" si="53"/>
        <v>102.18852459016394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 s="5">
        <f t="shared" si="53"/>
        <v>54.117647058823529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 s="5">
        <f t="shared" si="53"/>
        <v>63.222222222222221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 s="5">
        <f t="shared" si="53"/>
        <v>104.03228962818004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 s="5">
        <f t="shared" si="53"/>
        <v>49.994334277620396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 s="5">
        <f t="shared" si="53"/>
        <v>56.015151515151516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 s="5">
        <f t="shared" si="53"/>
        <v>48.807692307692307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 s="5">
        <f t="shared" si="53"/>
        <v>60.082352941176474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 s="5">
        <f t="shared" si="53"/>
        <v>78.990502793296088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 s="5">
        <f t="shared" si="53"/>
        <v>53.99499443826474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 s="5">
        <f t="shared" si="53"/>
        <v>111.45945945945945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 s="5">
        <f t="shared" si="53"/>
        <v>60.922131147540981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 s="5">
        <f t="shared" si="53"/>
        <v>26.0015444015444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 s="5">
        <f t="shared" si="53"/>
        <v>80.993208828522924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 s="5">
        <f t="shared" si="53"/>
        <v>34.995963302752294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 s="5">
        <f t="shared" si="53"/>
        <v>94.142857142857139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 s="5">
        <f t="shared" si="53"/>
        <v>52.085106382978722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 s="5">
        <f t="shared" si="53"/>
        <v>24.986666666666668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 s="5">
        <f t="shared" si="53"/>
        <v>69.215277777777771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 s="5">
        <f t="shared" si="53"/>
        <v>93.944444444444443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 s="5">
        <f t="shared" si="53"/>
        <v>98.40625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 s="5">
        <f t="shared" si="53"/>
        <v>41.783783783783782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</f>
        <v>0.18853658536585366</v>
      </c>
      <c r="P579" s="5">
        <f t="shared" si="53"/>
        <v>65.991836734693877</v>
      </c>
      <c r="Q579" t="str">
        <f t="shared" ref="Q579:Q642" si="55">LEFT(N579,FIND("/",N579)-1)</f>
        <v>music</v>
      </c>
      <c r="R579" t="str">
        <f t="shared" ref="R579:R642" si="56">MID(N579,FIND("/",N579)+1,LEN(N579))</f>
        <v>jazz</v>
      </c>
      <c r="S579" s="8">
        <f t="shared" ref="S579:S642" si="57">(((J579/60)/60)/24)+DATE(1970,1,1)</f>
        <v>40613.25</v>
      </c>
      <c r="T579" s="8">
        <f t="shared" ref="T579:T642" si="5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 s="5">
        <f t="shared" ref="P580:P643" si="59">E581/G581</f>
        <v>72.05747126436782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 s="5">
        <f t="shared" si="59"/>
        <v>48.003209242618745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 s="5">
        <f t="shared" si="59"/>
        <v>54.098591549295776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 s="5">
        <f t="shared" si="59"/>
        <v>107.88095238095238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 s="5">
        <f t="shared" si="59"/>
        <v>67.034103410341032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 s="5">
        <f t="shared" si="59"/>
        <v>64.01425914445133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 s="5">
        <f t="shared" si="59"/>
        <v>96.066176470588232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 s="5">
        <f t="shared" si="59"/>
        <v>51.184615384615384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 s="5">
        <f t="shared" si="59"/>
        <v>43.92307692307692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 s="5">
        <f t="shared" si="59"/>
        <v>91.021198830409361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 s="5">
        <f t="shared" si="59"/>
        <v>50.127450980392155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 s="5">
        <f t="shared" si="59"/>
        <v>67.720930232558146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 s="5">
        <f t="shared" si="59"/>
        <v>61.03921568627451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 s="5">
        <f t="shared" si="59"/>
        <v>80.011857707509876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 s="5">
        <f t="shared" si="59"/>
        <v>47.001497753369947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 s="5">
        <f t="shared" si="59"/>
        <v>71.127388535031841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 s="5">
        <f t="shared" si="59"/>
        <v>89.99079189686924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 s="5">
        <f t="shared" si="59"/>
        <v>43.032786885245905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 s="5">
        <f t="shared" si="59"/>
        <v>67.997714808043881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 s="5">
        <f t="shared" si="59"/>
        <v>73.004566210045667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 s="5">
        <f t="shared" si="59"/>
        <v>62.341463414634148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 s="5">
        <f t="shared" si="59"/>
        <v>5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 s="5">
        <f t="shared" si="59"/>
        <v>67.103092783505161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 s="5">
        <f t="shared" si="59"/>
        <v>79.978947368421046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 s="5">
        <f t="shared" si="59"/>
        <v>62.176470588235297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 s="5">
        <f t="shared" si="59"/>
        <v>53.005950297514879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 s="5">
        <f t="shared" si="59"/>
        <v>57.738317757009348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 s="5">
        <f t="shared" si="59"/>
        <v>40.03125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 s="5">
        <f t="shared" si="59"/>
        <v>81.016591928251117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 s="5">
        <f t="shared" si="59"/>
        <v>35.047468354430379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 s="5">
        <f t="shared" si="59"/>
        <v>102.92307692307692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 s="5">
        <f t="shared" si="59"/>
        <v>27.998126756166094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 s="5">
        <f t="shared" si="59"/>
        <v>75.733333333333334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 s="5">
        <f t="shared" si="59"/>
        <v>45.026041666666664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 s="5">
        <f t="shared" si="59"/>
        <v>73.615384615384613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 s="5">
        <f t="shared" si="59"/>
        <v>56.991701244813278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 s="5">
        <f t="shared" si="59"/>
        <v>85.223529411764702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 s="5">
        <f t="shared" si="59"/>
        <v>50.962184873949582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 s="5">
        <f t="shared" si="59"/>
        <v>63.563636363636363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 s="5">
        <f t="shared" si="59"/>
        <v>80.999165275459092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 s="5">
        <f t="shared" si="59"/>
        <v>86.044753086419746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 s="5">
        <f t="shared" si="59"/>
        <v>90.0390625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 s="5">
        <f t="shared" si="59"/>
        <v>74.006063432835816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 s="5">
        <f t="shared" si="59"/>
        <v>92.4375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 s="5">
        <f t="shared" si="59"/>
        <v>55.999257333828446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 s="5">
        <f t="shared" si="59"/>
        <v>32.983796296296298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 s="5">
        <f t="shared" si="59"/>
        <v>93.596774193548384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 s="5">
        <f t="shared" si="59"/>
        <v>69.867724867724874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 s="5">
        <f t="shared" si="59"/>
        <v>72.129870129870127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 s="5">
        <f t="shared" si="59"/>
        <v>30.041666666666668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 s="5">
        <f t="shared" si="59"/>
        <v>73.968000000000004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 s="5">
        <f t="shared" si="59"/>
        <v>68.65517241379311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 s="5">
        <f t="shared" si="59"/>
        <v>59.992164544564154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 s="5">
        <f t="shared" si="59"/>
        <v>111.15827338129496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 s="5">
        <f t="shared" si="59"/>
        <v>53.038095238095238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 s="5">
        <f t="shared" si="59"/>
        <v>55.985524728588658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 s="5">
        <f t="shared" si="59"/>
        <v>69.986760812003524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 s="5">
        <f t="shared" si="59"/>
        <v>48.998079877112133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 s="5">
        <f t="shared" si="59"/>
        <v>103.84615384615384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 s="5">
        <f t="shared" si="59"/>
        <v>99.127659574468083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 s="5">
        <f t="shared" si="59"/>
        <v>107.37777777777778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 s="5">
        <f t="shared" si="59"/>
        <v>76.922178988326849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 s="5">
        <f t="shared" si="59"/>
        <v>58.128865979381445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</f>
        <v>1.1996808510638297</v>
      </c>
      <c r="P643" s="5">
        <f t="shared" si="59"/>
        <v>103.73643410852713</v>
      </c>
      <c r="Q643" t="str">
        <f t="shared" ref="Q643:Q706" si="61">LEFT(N643,FIND("/",N643)-1)</f>
        <v>theater</v>
      </c>
      <c r="R643" t="str">
        <f t="shared" ref="R643:R706" si="62">MID(N643,FIND("/",N643)+1,LEN(N643))</f>
        <v>plays</v>
      </c>
      <c r="S643" s="8">
        <f t="shared" ref="S643:S706" si="63">(((J643/60)/60)/24)+DATE(1970,1,1)</f>
        <v>42786.25</v>
      </c>
      <c r="T643" s="8">
        <f t="shared" ref="T643:T706" si="64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 s="5">
        <f t="shared" ref="P644:P707" si="65">E645/G645</f>
        <v>87.962666666666664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 s="5">
        <f t="shared" si="65"/>
        <v>28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 s="5">
        <f t="shared" si="65"/>
        <v>37.999361294443261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 s="5">
        <f t="shared" si="65"/>
        <v>29.999313893653515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 s="5">
        <f t="shared" si="65"/>
        <v>103.5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 s="5">
        <f t="shared" si="65"/>
        <v>85.994467496542185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 s="5">
        <f t="shared" si="65"/>
        <v>98.011627906976742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 s="5">
        <f t="shared" si="65"/>
        <v>2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 s="5">
        <f t="shared" si="65"/>
        <v>44.994570837642193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 s="5">
        <f t="shared" si="65"/>
        <v>31.012224938875306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 s="5">
        <f t="shared" si="65"/>
        <v>59.970085470085472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 s="5">
        <f t="shared" si="65"/>
        <v>58.9973474801061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 s="5">
        <f t="shared" si="65"/>
        <v>50.045454545454547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 s="5">
        <f t="shared" si="65"/>
        <v>98.966269841269835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 s="5">
        <f t="shared" si="65"/>
        <v>58.857142857142854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 s="5">
        <f t="shared" si="65"/>
        <v>81.010256410256417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 s="5">
        <f t="shared" si="65"/>
        <v>76.013333333333335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 s="5">
        <f t="shared" si="65"/>
        <v>96.597402597402592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 s="5">
        <f t="shared" si="65"/>
        <v>76.957446808510639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 s="5">
        <f t="shared" si="65"/>
        <v>67.984732824427482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 s="5">
        <f t="shared" si="65"/>
        <v>88.781609195402297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 s="5">
        <f t="shared" si="65"/>
        <v>24.99623706491063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 s="5">
        <f t="shared" si="65"/>
        <v>44.922794117647058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 s="5">
        <f t="shared" si="65"/>
        <v>79.400000000000006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 s="5">
        <f t="shared" si="65"/>
        <v>29.009546539379475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 s="5">
        <f t="shared" si="65"/>
        <v>73.59210526315789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 s="5">
        <f t="shared" si="65"/>
        <v>107.97038864898211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 s="5">
        <f t="shared" si="65"/>
        <v>68.987284287011803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 s="5">
        <f t="shared" si="65"/>
        <v>111.02236719478098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 s="5">
        <f t="shared" si="65"/>
        <v>24.997515808491418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 s="5">
        <f t="shared" si="65"/>
        <v>42.155172413793103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 s="5">
        <f t="shared" si="65"/>
        <v>47.003284072249592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 s="5">
        <f t="shared" si="65"/>
        <v>36.0392749244713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 s="5">
        <f t="shared" si="65"/>
        <v>101.03760683760684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 s="5">
        <f t="shared" si="65"/>
        <v>39.927927927927925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 s="5">
        <f t="shared" si="65"/>
        <v>83.158139534883716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 s="5">
        <f t="shared" si="65"/>
        <v>39.97520661157025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 s="5">
        <f t="shared" si="65"/>
        <v>47.993908629441627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 s="5">
        <f t="shared" si="65"/>
        <v>95.978877489438744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 s="5">
        <f t="shared" si="65"/>
        <v>78.728155339805824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 s="5">
        <f t="shared" si="65"/>
        <v>56.081632653061227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 s="5">
        <f t="shared" si="65"/>
        <v>69.090909090909093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 s="5">
        <f t="shared" si="65"/>
        <v>102.05291576673866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 s="5">
        <f t="shared" si="65"/>
        <v>107.32089552238806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 s="5">
        <f t="shared" si="65"/>
        <v>51.970260223048328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 s="5">
        <f t="shared" si="65"/>
        <v>71.137142857142862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 s="5">
        <f t="shared" si="65"/>
        <v>106.49275362318841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 s="5">
        <f t="shared" si="65"/>
        <v>42.93684210526316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 s="5">
        <f t="shared" si="65"/>
        <v>30.037974683544302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 s="5">
        <f t="shared" si="65"/>
        <v>70.623376623376629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 s="5">
        <f t="shared" si="65"/>
        <v>66.016018306636155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 s="5">
        <f t="shared" si="65"/>
        <v>96.911392405063296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 s="5">
        <f t="shared" si="65"/>
        <v>62.867346938775512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 s="5">
        <f t="shared" si="65"/>
        <v>108.98537682789652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 s="5">
        <f t="shared" si="65"/>
        <v>26.999314599040439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 s="5">
        <f t="shared" si="65"/>
        <v>65.004147943311438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 s="5">
        <f t="shared" si="65"/>
        <v>111.51785714285714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 s="5">
        <f t="shared" si="65"/>
        <v>3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 s="5">
        <f t="shared" si="65"/>
        <v>110.99268292682927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 s="5">
        <f t="shared" si="65"/>
        <v>56.746987951807228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 s="5">
        <f t="shared" si="65"/>
        <v>97.020608439646708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 s="5">
        <f t="shared" si="65"/>
        <v>92.08620689655173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 s="5">
        <f t="shared" si="65"/>
        <v>82.986666666666665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</f>
        <v>0.99026517383618151</v>
      </c>
      <c r="P707" s="5">
        <f t="shared" si="65"/>
        <v>103.03791821561339</v>
      </c>
      <c r="Q707" t="str">
        <f t="shared" ref="Q707:Q770" si="67">LEFT(N707,FIND("/",N707)-1)</f>
        <v>publishing</v>
      </c>
      <c r="R707" t="str">
        <f t="shared" ref="R707:R770" si="68">MID(N707,FIND("/",N707)+1,LEN(N707))</f>
        <v>nonfiction</v>
      </c>
      <c r="S707" s="8">
        <f t="shared" ref="S707:S770" si="69">(((J707/60)/60)/24)+DATE(1970,1,1)</f>
        <v>41619.25</v>
      </c>
      <c r="T707" s="8">
        <f t="shared" ref="T707:T770" si="70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 s="5">
        <f t="shared" ref="P708:P771" si="71">E709/G709</f>
        <v>68.922619047619051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 s="5">
        <f t="shared" si="71"/>
        <v>87.737226277372258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 s="5">
        <f t="shared" si="71"/>
        <v>75.021505376344081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 s="5">
        <f t="shared" si="71"/>
        <v>50.863999999999997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 s="5">
        <f t="shared" si="71"/>
        <v>90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 s="5">
        <f t="shared" si="71"/>
        <v>72.896039603960389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 s="5">
        <f t="shared" si="71"/>
        <v>108.48543689320388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 s="5">
        <f t="shared" si="71"/>
        <v>101.98095238095237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 s="5">
        <f t="shared" si="71"/>
        <v>44.009146341463413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 s="5">
        <f t="shared" si="71"/>
        <v>65.942675159235662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 s="5">
        <f t="shared" si="71"/>
        <v>24.987387387387386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 s="5">
        <f t="shared" si="71"/>
        <v>28.003367003367003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 s="5">
        <f t="shared" si="71"/>
        <v>85.829268292682926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 s="5">
        <f t="shared" si="71"/>
        <v>84.921052631578945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 s="5">
        <f t="shared" si="71"/>
        <v>90.483333333333334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 s="5">
        <f t="shared" si="71"/>
        <v>25.00197628458498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 s="5">
        <f t="shared" si="71"/>
        <v>92.013888888888886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 s="5">
        <f t="shared" si="71"/>
        <v>93.066115702479337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 s="5">
        <f t="shared" si="71"/>
        <v>61.008145363408524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 s="5">
        <f t="shared" si="71"/>
        <v>92.036259541984734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 s="5">
        <f t="shared" si="71"/>
        <v>81.132596685082873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 s="5">
        <f t="shared" si="71"/>
        <v>73.5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 s="5">
        <f t="shared" si="71"/>
        <v>85.221311475409834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 s="5">
        <f t="shared" si="71"/>
        <v>110.96825396825396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 s="5">
        <f t="shared" si="71"/>
        <v>32.968036529680369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 s="5">
        <f t="shared" si="71"/>
        <v>96.005352363960753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 s="5">
        <f t="shared" si="71"/>
        <v>84.96632653061225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 s="5">
        <f t="shared" si="71"/>
        <v>25.007462686567163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 s="5">
        <f t="shared" si="71"/>
        <v>65.998995479658461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 s="5">
        <f t="shared" si="71"/>
        <v>87.34482758620689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 s="5">
        <f t="shared" si="71"/>
        <v>27.933333333333334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 s="5">
        <f t="shared" si="71"/>
        <v>103.8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 s="5">
        <f t="shared" si="71"/>
        <v>31.937172774869111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 s="5">
        <f t="shared" si="71"/>
        <v>99.5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 s="5">
        <f t="shared" si="71"/>
        <v>108.84615384615384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 s="5">
        <f t="shared" si="71"/>
        <v>110.76229508196721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 s="5">
        <f t="shared" si="71"/>
        <v>29.647058823529413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 s="5">
        <f t="shared" si="71"/>
        <v>101.71428571428571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 s="5">
        <f t="shared" si="71"/>
        <v>61.5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 s="5">
        <f t="shared" si="71"/>
        <v>35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 s="5">
        <f t="shared" si="71"/>
        <v>40.049999999999997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 s="5">
        <f t="shared" si="71"/>
        <v>110.97231270358306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 s="5">
        <f t="shared" si="71"/>
        <v>36.959016393442624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 s="5">
        <f t="shared" si="71"/>
        <v>1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 s="5">
        <f t="shared" si="71"/>
        <v>30.974074074074075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 s="5">
        <f t="shared" si="71"/>
        <v>47.035087719298247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 s="5">
        <f t="shared" si="71"/>
        <v>88.065693430656935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 s="5">
        <f t="shared" si="71"/>
        <v>37.005616224648989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 s="5">
        <f t="shared" si="71"/>
        <v>26.027777777777779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 s="5">
        <f t="shared" si="71"/>
        <v>67.817567567567565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 s="5">
        <f t="shared" si="71"/>
        <v>49.964912280701753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 s="5">
        <f t="shared" si="71"/>
        <v>110.01646903820817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 s="5">
        <f t="shared" si="71"/>
        <v>89.964678178963894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 s="5">
        <f t="shared" si="71"/>
        <v>79.009523809523813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 s="5">
        <f t="shared" si="71"/>
        <v>86.867469879518069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 s="5">
        <f t="shared" si="71"/>
        <v>62.04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 s="5">
        <f t="shared" si="71"/>
        <v>26.970212765957445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 s="5">
        <f t="shared" si="71"/>
        <v>54.121621621621621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 s="5">
        <f t="shared" si="71"/>
        <v>41.035353535353536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 s="5">
        <f t="shared" si="71"/>
        <v>55.052419354838712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 s="5">
        <f t="shared" si="71"/>
        <v>107.93762183235867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 s="5">
        <f t="shared" si="71"/>
        <v>73.92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 s="5">
        <f t="shared" si="71"/>
        <v>31.995894428152493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</f>
        <v>0.86867834394904464</v>
      </c>
      <c r="P771" s="5">
        <f t="shared" si="71"/>
        <v>53.898148148148145</v>
      </c>
      <c r="Q771" t="str">
        <f t="shared" ref="Q771:Q834" si="73">LEFT(N771,FIND("/",N771)-1)</f>
        <v>games</v>
      </c>
      <c r="R771" t="str">
        <f t="shared" ref="R771:R834" si="74">MID(N771,FIND("/",N771)+1,LEN(N771))</f>
        <v>video games</v>
      </c>
      <c r="S771" s="8">
        <f t="shared" ref="S771:S834" si="75">(((J771/60)/60)/24)+DATE(1970,1,1)</f>
        <v>41501.208333333336</v>
      </c>
      <c r="T771" s="8">
        <f t="shared" ref="T771:T834" si="76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 s="5">
        <f t="shared" ref="P772:P835" si="77">E773/G773</f>
        <v>106.5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 s="5">
        <f t="shared" si="77"/>
        <v>32.999805409612762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 s="5">
        <f t="shared" si="77"/>
        <v>43.00254993625159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 s="5">
        <f t="shared" si="77"/>
        <v>86.858974358974365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 s="5">
        <f t="shared" si="77"/>
        <v>96.8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 s="5">
        <f t="shared" si="77"/>
        <v>32.995456610631528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 s="5">
        <f t="shared" si="77"/>
        <v>68.028106508875737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 s="5">
        <f t="shared" si="77"/>
        <v>58.867816091954026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 s="5">
        <f t="shared" si="77"/>
        <v>105.04572803850782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 s="5">
        <f t="shared" si="77"/>
        <v>33.054878048780488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 s="5">
        <f t="shared" si="77"/>
        <v>78.821428571428569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 s="5">
        <f t="shared" si="77"/>
        <v>68.204968944099377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 s="5">
        <f t="shared" si="77"/>
        <v>75.731884057971016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 s="5">
        <f t="shared" si="77"/>
        <v>30.996070133010882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 s="5">
        <f t="shared" si="77"/>
        <v>101.88188976377953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 s="5">
        <f t="shared" si="77"/>
        <v>52.879227053140099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 s="5">
        <f t="shared" si="77"/>
        <v>71.005820721769496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 s="5">
        <f t="shared" si="77"/>
        <v>102.38709677419355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 s="5">
        <f t="shared" si="77"/>
        <v>74.466666666666669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 s="5">
        <f t="shared" si="77"/>
        <v>51.009883198562441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 s="5">
        <f t="shared" si="77"/>
        <v>90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 s="5">
        <f t="shared" si="77"/>
        <v>97.142857142857139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 s="5">
        <f t="shared" si="77"/>
        <v>72.071823204419886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 s="5">
        <f t="shared" si="77"/>
        <v>75.236363636363635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 s="5">
        <f t="shared" si="77"/>
        <v>32.967741935483872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 s="5">
        <f t="shared" si="77"/>
        <v>54.807692307692307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 s="5">
        <f t="shared" si="77"/>
        <v>45.037837837837834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 s="5">
        <f t="shared" si="77"/>
        <v>52.958677685950413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 s="5">
        <f t="shared" si="77"/>
        <v>60.017959183673469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 s="5">
        <f t="shared" si="77"/>
        <v>1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 s="5">
        <f t="shared" si="77"/>
        <v>44.028301886792455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 s="5">
        <f t="shared" si="77"/>
        <v>86.028169014084511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 s="5">
        <f t="shared" si="77"/>
        <v>28.012875536480685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 s="5">
        <f t="shared" si="77"/>
        <v>32.050458715596328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 s="5">
        <f t="shared" si="77"/>
        <v>73.611940298507463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 s="5">
        <f t="shared" si="77"/>
        <v>108.71052631578948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 s="5">
        <f t="shared" si="77"/>
        <v>42.97674418604651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 s="5">
        <f t="shared" si="77"/>
        <v>83.315789473684205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 s="5">
        <f t="shared" si="77"/>
        <v>42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 s="5">
        <f t="shared" si="77"/>
        <v>55.927601809954751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 s="5">
        <f t="shared" si="77"/>
        <v>105.03681885125184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 s="5">
        <f t="shared" si="77"/>
        <v>48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 s="5">
        <f t="shared" si="77"/>
        <v>112.66176470588235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 s="5">
        <f t="shared" si="77"/>
        <v>81.944444444444443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 s="5">
        <f t="shared" si="77"/>
        <v>64.049180327868854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 s="5">
        <f t="shared" si="77"/>
        <v>106.39097744360902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 s="5">
        <f t="shared" si="77"/>
        <v>76.011249497790274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 s="5">
        <f t="shared" si="77"/>
        <v>111.07246376811594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 s="5">
        <f t="shared" si="77"/>
        <v>95.936170212765958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 s="5">
        <f t="shared" si="77"/>
        <v>43.043010752688176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 s="5">
        <f t="shared" si="77"/>
        <v>67.966666666666669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 s="5">
        <f t="shared" si="77"/>
        <v>89.991428571428571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 s="5">
        <f t="shared" si="77"/>
        <v>58.095238095238095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 s="5">
        <f t="shared" si="77"/>
        <v>83.996875000000003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 s="5">
        <f t="shared" si="77"/>
        <v>88.853503184713375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 s="5">
        <f t="shared" si="77"/>
        <v>65.963917525773198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 s="5">
        <f t="shared" si="77"/>
        <v>74.804878048780495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 s="5">
        <f t="shared" si="77"/>
        <v>69.98571428571428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 s="5">
        <f t="shared" si="77"/>
        <v>32.006493506493506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 s="5">
        <f t="shared" si="77"/>
        <v>64.727272727272734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 s="5">
        <f t="shared" si="77"/>
        <v>24.998110087408456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 s="5">
        <f t="shared" si="77"/>
        <v>104.97764070932922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 s="5">
        <f t="shared" si="77"/>
        <v>64.987878787878785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</f>
        <v>1.5769117647058823</v>
      </c>
      <c r="P835" s="5">
        <f t="shared" si="77"/>
        <v>94.352941176470594</v>
      </c>
      <c r="Q835" t="str">
        <f t="shared" ref="Q835:Q898" si="79">LEFT(N835,FIND("/",N835)-1)</f>
        <v>publishing</v>
      </c>
      <c r="R835" t="str">
        <f t="shared" ref="R835:R898" si="80">MID(N835,FIND("/",N835)+1,LEN(N835))</f>
        <v>translations</v>
      </c>
      <c r="S835" s="8">
        <f t="shared" ref="S835:S898" si="81">(((J835/60)/60)/24)+DATE(1970,1,1)</f>
        <v>40588.25</v>
      </c>
      <c r="T835" s="8">
        <f t="shared" ref="T835:T898" si="82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 s="5">
        <f t="shared" ref="P836:P899" si="83">E837/G837</f>
        <v>44.001706484641637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 s="5">
        <f t="shared" si="83"/>
        <v>64.744680851063833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 s="5">
        <f t="shared" si="83"/>
        <v>84.00667779632721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 s="5">
        <f t="shared" si="83"/>
        <v>34.061302681992338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 s="5">
        <f t="shared" si="83"/>
        <v>93.273885350318466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 s="5">
        <f t="shared" si="83"/>
        <v>32.998301726577978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 s="5">
        <f t="shared" si="83"/>
        <v>83.812903225806451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 s="5">
        <f t="shared" si="83"/>
        <v>63.992424242424242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 s="5">
        <f t="shared" si="83"/>
        <v>81.909090909090907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 s="5">
        <f t="shared" si="83"/>
        <v>93.053191489361708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 s="5">
        <f t="shared" si="83"/>
        <v>101.98449039881831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 s="5">
        <f t="shared" si="83"/>
        <v>105.9375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 s="5">
        <f t="shared" si="83"/>
        <v>101.58181818181818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 s="5">
        <f t="shared" si="83"/>
        <v>62.970930232558139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 s="5">
        <f t="shared" si="83"/>
        <v>29.045602605863191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 s="5">
        <f t="shared" si="83"/>
        <v>1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 s="5">
        <f t="shared" si="83"/>
        <v>77.924999999999997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 s="5">
        <f t="shared" si="83"/>
        <v>80.806451612903231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 s="5">
        <f t="shared" si="83"/>
        <v>76.006816632583508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 s="5">
        <f t="shared" si="83"/>
        <v>72.993613824192337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 s="5">
        <f t="shared" si="83"/>
        <v>53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 s="5">
        <f t="shared" si="83"/>
        <v>54.164556962025316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 s="5">
        <f t="shared" si="83"/>
        <v>32.946666666666665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 s="5">
        <f t="shared" si="83"/>
        <v>79.371428571428567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 s="5">
        <f t="shared" si="83"/>
        <v>41.174603174603178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 s="5">
        <f t="shared" si="83"/>
        <v>77.430769230769229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 s="5">
        <f t="shared" si="83"/>
        <v>57.159509202453989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 s="5">
        <f t="shared" si="83"/>
        <v>77.17647058823529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 s="5">
        <f t="shared" si="83"/>
        <v>24.953917050691246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 s="5">
        <f t="shared" si="83"/>
        <v>97.18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 s="5">
        <f t="shared" si="83"/>
        <v>46.000916870415651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 s="5">
        <f t="shared" si="83"/>
        <v>88.023385300668153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 s="5">
        <f t="shared" si="83"/>
        <v>25.99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 s="5">
        <f t="shared" si="83"/>
        <v>102.69047619047619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 s="5">
        <f t="shared" si="83"/>
        <v>72.958174904942965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 s="5">
        <f t="shared" si="83"/>
        <v>57.190082644628099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 s="5">
        <f t="shared" si="83"/>
        <v>84.013793103448279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 s="5">
        <f t="shared" si="83"/>
        <v>98.666666666666671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 s="5">
        <f t="shared" si="83"/>
        <v>42.007419183889773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 s="5">
        <f t="shared" si="83"/>
        <v>32.002753556677376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 s="5">
        <f t="shared" si="83"/>
        <v>81.567164179104481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 s="5">
        <f t="shared" si="83"/>
        <v>37.035087719298247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 s="5">
        <f t="shared" si="83"/>
        <v>103.033360455655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 s="5">
        <f t="shared" si="83"/>
        <v>84.333333333333329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 s="5">
        <f t="shared" si="83"/>
        <v>102.60377358490567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 s="5">
        <f t="shared" si="83"/>
        <v>79.992129246064621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 s="5">
        <f t="shared" si="83"/>
        <v>70.055309734513273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 s="5">
        <f t="shared" si="83"/>
        <v>37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 s="5">
        <f t="shared" si="83"/>
        <v>41.911917098445599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 s="5">
        <f t="shared" si="83"/>
        <v>57.992576882290564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 s="5">
        <f t="shared" si="83"/>
        <v>40.942307692307693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 s="5">
        <f t="shared" si="83"/>
        <v>69.9972602739726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 s="5">
        <f t="shared" si="83"/>
        <v>73.838709677419359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 s="5">
        <f t="shared" si="83"/>
        <v>41.979310344827589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 s="5">
        <f t="shared" si="83"/>
        <v>77.93442622950819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 s="5">
        <f t="shared" si="83"/>
        <v>106.01972789115646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 s="5">
        <f t="shared" si="83"/>
        <v>47.018181818181816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 s="5">
        <f t="shared" si="83"/>
        <v>76.016483516483518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 s="5">
        <f t="shared" si="83"/>
        <v>54.120603015075375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 s="5">
        <f t="shared" si="83"/>
        <v>57.285714285714285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 s="5">
        <f t="shared" si="83"/>
        <v>103.81308411214954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 s="5">
        <f t="shared" si="83"/>
        <v>105.02602739726028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 s="5">
        <f t="shared" si="83"/>
        <v>90.259259259259252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</f>
        <v>0.27693181818181817</v>
      </c>
      <c r="P899" s="5">
        <f t="shared" si="83"/>
        <v>76.978705978705975</v>
      </c>
      <c r="Q899" t="str">
        <f t="shared" ref="Q899:Q962" si="85">LEFT(N899,FIND("/",N899)-1)</f>
        <v>theater</v>
      </c>
      <c r="R899" t="str">
        <f t="shared" ref="R899:R962" si="86">MID(N899,FIND("/",N899)+1,LEN(N899))</f>
        <v>plays</v>
      </c>
      <c r="S899" s="8">
        <f t="shared" ref="S899:S962" si="87">(((J899/60)/60)/24)+DATE(1970,1,1)</f>
        <v>43583.208333333328</v>
      </c>
      <c r="T899" s="8">
        <f t="shared" ref="T899:T962" si="88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 s="5">
        <f t="shared" ref="P900:P963" si="89">E901/G901</f>
        <v>102.60162601626017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 s="5">
        <f t="shared" si="89"/>
        <v>2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 s="5">
        <f t="shared" si="89"/>
        <v>55.0062893081761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 s="5">
        <f t="shared" si="89"/>
        <v>32.127272727272725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 s="5">
        <f t="shared" si="89"/>
        <v>50.642857142857146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 s="5">
        <f t="shared" si="89"/>
        <v>49.6875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 s="5">
        <f t="shared" si="89"/>
        <v>54.894067796610166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 s="5">
        <f t="shared" si="89"/>
        <v>46.931937172774866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 s="5">
        <f t="shared" si="89"/>
        <v>44.951219512195124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 s="5">
        <f t="shared" si="89"/>
        <v>30.99898322318251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 s="5">
        <f t="shared" si="89"/>
        <v>107.7625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 s="5">
        <f t="shared" si="89"/>
        <v>102.07770270270271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 s="5">
        <f t="shared" si="89"/>
        <v>24.976190476190474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 s="5">
        <f t="shared" si="89"/>
        <v>79.944134078212286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 s="5">
        <f t="shared" si="89"/>
        <v>67.946462715105156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 s="5">
        <f t="shared" si="89"/>
        <v>26.070921985815602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 s="5">
        <f t="shared" si="89"/>
        <v>105.0032154340836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 s="5">
        <f t="shared" si="89"/>
        <v>25.826923076923077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 s="5">
        <f t="shared" si="89"/>
        <v>77.666666666666671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 s="5">
        <f t="shared" si="89"/>
        <v>57.82692307692308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 s="5">
        <f t="shared" si="89"/>
        <v>92.955555555555549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 s="5">
        <f t="shared" si="89"/>
        <v>37.945098039215686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 s="5">
        <f t="shared" si="89"/>
        <v>31.842105263157894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 s="5">
        <f t="shared" si="89"/>
        <v>40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 s="5">
        <f t="shared" si="89"/>
        <v>101.1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 s="5">
        <f t="shared" si="89"/>
        <v>84.006989951944078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 s="5">
        <f t="shared" si="89"/>
        <v>103.41538461538461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 s="5">
        <f t="shared" si="89"/>
        <v>105.13333333333334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 s="5">
        <f t="shared" si="89"/>
        <v>89.21621621621621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 s="5">
        <f t="shared" si="89"/>
        <v>51.995234312946785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 s="5">
        <f t="shared" si="89"/>
        <v>64.956521739130437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 s="5">
        <f t="shared" si="89"/>
        <v>46.235294117647058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 s="5">
        <f t="shared" si="89"/>
        <v>51.151785714285715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 s="5">
        <f t="shared" si="89"/>
        <v>33.909722222222221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 s="5">
        <f t="shared" si="89"/>
        <v>92.016298633017882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 s="5">
        <f t="shared" si="89"/>
        <v>107.42857142857143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 s="5">
        <f t="shared" si="89"/>
        <v>75.848484848484844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 s="5">
        <f t="shared" si="89"/>
        <v>80.476190476190482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 s="5">
        <f t="shared" si="89"/>
        <v>86.978483606557376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 s="5">
        <f t="shared" si="89"/>
        <v>105.13541666666667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 s="5">
        <f t="shared" si="89"/>
        <v>57.298507462686565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 s="5">
        <f t="shared" si="89"/>
        <v>93.348484848484844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 s="5">
        <f t="shared" si="89"/>
        <v>71.987179487179489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 s="5">
        <f t="shared" si="89"/>
        <v>92.611940298507463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 s="5">
        <f t="shared" si="89"/>
        <v>104.99122807017544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 s="5">
        <f t="shared" si="89"/>
        <v>30.958174904942965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 s="5">
        <f t="shared" si="89"/>
        <v>33.001182732111175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 s="5">
        <f t="shared" si="89"/>
        <v>84.187845303867405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 s="5">
        <f t="shared" si="89"/>
        <v>73.92307692307692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 s="5">
        <f t="shared" si="89"/>
        <v>36.987499999999997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 s="5">
        <f t="shared" si="89"/>
        <v>46.896551724137929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 s="5">
        <f t="shared" si="89"/>
        <v>5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 s="5">
        <f t="shared" si="89"/>
        <v>102.02437459910199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 s="5">
        <f t="shared" si="89"/>
        <v>45.007502206531335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 s="5">
        <f t="shared" si="89"/>
        <v>94.285714285714292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 s="5">
        <f t="shared" si="89"/>
        <v>101.02325581395348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 s="5">
        <f t="shared" si="89"/>
        <v>97.037499999999994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 s="5">
        <f t="shared" si="89"/>
        <v>43.00963855421687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 s="5">
        <f t="shared" si="89"/>
        <v>94.916030534351151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 s="5">
        <f t="shared" si="89"/>
        <v>72.151785714285708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 s="5">
        <f t="shared" si="89"/>
        <v>51.007692307692309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 s="5">
        <f t="shared" si="89"/>
        <v>85.054545454545448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 s="5">
        <f t="shared" si="89"/>
        <v>43.87096774193548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</f>
        <v>1.1929824561403508</v>
      </c>
      <c r="P963" s="5">
        <f t="shared" si="89"/>
        <v>40.063909774436091</v>
      </c>
      <c r="Q963" t="str">
        <f t="shared" ref="Q963:Q1001" si="91">LEFT(N963,FIND("/",N963)-1)</f>
        <v>publishing</v>
      </c>
      <c r="R963" t="str">
        <f t="shared" ref="R963:R1001" si="92">MID(N963,FIND("/",N963)+1,LEN(N963))</f>
        <v>translations</v>
      </c>
      <c r="S963" s="8">
        <f t="shared" ref="S963:S1001" si="93">(((J963/60)/60)/24)+DATE(1970,1,1)</f>
        <v>40591.25</v>
      </c>
      <c r="T963" s="8">
        <f t="shared" ref="T963:T1001" si="94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 s="5">
        <f t="shared" ref="P964:P1001" si="95">E965/G965</f>
        <v>43.833333333333336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 s="5">
        <f t="shared" si="95"/>
        <v>84.92903225806451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 s="5">
        <f t="shared" si="95"/>
        <v>41.067632850241544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 s="5">
        <f t="shared" si="95"/>
        <v>54.971428571428568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 s="5">
        <f t="shared" si="95"/>
        <v>77.010807374443743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 s="5">
        <f t="shared" si="95"/>
        <v>71.201754385964918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 s="5">
        <f t="shared" si="95"/>
        <v>91.935483870967744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 s="5">
        <f t="shared" si="95"/>
        <v>97.069023569023571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 s="5">
        <f t="shared" si="95"/>
        <v>58.916666666666664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 s="5">
        <f t="shared" si="95"/>
        <v>58.015466983938133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 s="5">
        <f t="shared" si="95"/>
        <v>103.87301587301587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 s="5">
        <f t="shared" si="95"/>
        <v>93.46875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 s="5">
        <f t="shared" si="95"/>
        <v>61.970370370370368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 s="5">
        <f t="shared" si="95"/>
        <v>92.042857142857144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 s="5">
        <f t="shared" si="95"/>
        <v>77.268656716417908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 s="5">
        <f t="shared" si="95"/>
        <v>93.923913043478265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 s="5">
        <f t="shared" si="95"/>
        <v>84.969458128078813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 s="5">
        <f t="shared" si="95"/>
        <v>105.97035040431267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 s="5">
        <f t="shared" si="95"/>
        <v>36.969040247678016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 s="5">
        <f t="shared" si="95"/>
        <v>81.533333333333331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 s="5">
        <f t="shared" si="95"/>
        <v>80.999140154772135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 s="5">
        <f t="shared" si="95"/>
        <v>26.010498687664043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 s="5">
        <f t="shared" si="95"/>
        <v>25.998410896708286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 s="5">
        <f t="shared" si="95"/>
        <v>34.173913043478258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 s="5">
        <f t="shared" si="95"/>
        <v>28.002083333333335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 s="5">
        <f t="shared" si="95"/>
        <v>76.546875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 s="5">
        <f t="shared" si="95"/>
        <v>53.053097345132741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 s="5">
        <f t="shared" si="95"/>
        <v>106.859375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 s="5">
        <f t="shared" si="95"/>
        <v>46.020746887966808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 s="5">
        <f t="shared" si="95"/>
        <v>100.17424242424242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 s="5">
        <f t="shared" si="95"/>
        <v>101.44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 s="5">
        <f t="shared" si="95"/>
        <v>87.972684085510693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 s="5">
        <f t="shared" si="95"/>
        <v>74.995594713656388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 s="5">
        <f t="shared" si="95"/>
        <v>42.982142857142854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 s="5">
        <f t="shared" si="95"/>
        <v>33.115107913669064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 s="5">
        <f t="shared" si="95"/>
        <v>101.13101604278074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 s="5">
        <f t="shared" si="95"/>
        <v>55.98841354723708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 s="5" t="e">
        <f t="shared" si="95"/>
        <v>#DIV/0!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F1:F1048576">
    <cfRule type="expression" dxfId="3" priority="3">
      <formula>$F1="live"</formula>
    </cfRule>
    <cfRule type="expression" dxfId="2" priority="4">
      <formula>$F1="canceled"</formula>
    </cfRule>
    <cfRule type="expression" dxfId="1" priority="5">
      <formula>$F1="Successful"</formula>
    </cfRule>
    <cfRule type="expression" dxfId="0" priority="6">
      <formula>$F1="failed"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Table#1</vt:lpstr>
      <vt:lpstr>Pivot Table#2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Jackson Sandler</cp:lastModifiedBy>
  <dcterms:created xsi:type="dcterms:W3CDTF">2021-09-29T18:52:28Z</dcterms:created>
  <dcterms:modified xsi:type="dcterms:W3CDTF">2024-05-28T09:09:44Z</dcterms:modified>
</cp:coreProperties>
</file>