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j_sanguinogomez_uva_nl/Documents/Thesis/Chapter 3/Supplementary data/"/>
    </mc:Choice>
  </mc:AlternateContent>
  <xr:revisionPtr revIDLastSave="637" documentId="14_{90FEB22F-5132-4BC7-806F-69A52A537446}" xr6:coauthVersionLast="47" xr6:coauthVersionMax="47" xr10:uidLastSave="{050C0040-A258-47C3-9B9A-340527E5325F}"/>
  <bookViews>
    <workbookView xWindow="1068" yWindow="-108" windowWidth="22080" windowHeight="13176" tabRatio="673" firstSheet="12" activeTab="17" xr2:uid="{FECD74B7-556A-4A3E-B627-EE20AE1B5D0A}"/>
  </bookViews>
  <sheets>
    <sheet name="Info" sheetId="26" r:id="rId1"/>
    <sheet name="Training_freezing" sheetId="3" r:id="rId2"/>
    <sheet name="Training_freezing_plot" sheetId="4" r:id="rId3"/>
    <sheet name="Lomocotor_activity_training" sheetId="2" r:id="rId4"/>
    <sheet name="CORT" sheetId="25" r:id="rId5"/>
    <sheet name="PPR_LTP" sheetId="24" r:id="rId6"/>
    <sheet name="IO_curves" sheetId="35" r:id="rId7"/>
    <sheet name="LTP_all" sheetId="10" r:id="rId8"/>
    <sheet name="LTP_timebins10min" sheetId="16" r:id="rId9"/>
    <sheet name="LTP_baseline_last10" sheetId="17" r:id="rId10"/>
    <sheet name="Patch_clamp_neuron" sheetId="8" r:id="rId11"/>
    <sheet name="Rise_decay_neuron" sheetId="36" r:id="rId12"/>
    <sheet name="Density_dorsal" sheetId="27" r:id="rId13"/>
    <sheet name="Density_ventral" sheetId="29" r:id="rId14"/>
    <sheet name="Intensity_dorsal" sheetId="30" r:id="rId15"/>
    <sheet name="Intensity_ventral" sheetId="31" r:id="rId16"/>
    <sheet name="WB" sheetId="32" r:id="rId17"/>
    <sheet name="WB_normalized" sheetId="33" r:id="rId18"/>
  </sheets>
  <externalReferences>
    <externalReference r:id="rId19"/>
    <externalReference r:id="rId20"/>
  </externalReferences>
  <definedNames>
    <definedName name="_xlnm._FilterDatabase" localSheetId="12" hidden="1">Density_dorsal!$A$1:$J$176</definedName>
    <definedName name="_xlnm._FilterDatabase" localSheetId="13" hidden="1">Density_ventral!$A$1:$J$1</definedName>
    <definedName name="_xlnm._FilterDatabase" localSheetId="14" hidden="1">Intensity_dorsal!$A$1:$H$526</definedName>
    <definedName name="_xlnm._FilterDatabase" localSheetId="15" hidden="1">Intensity_ventral!$A$1:$H$511</definedName>
    <definedName name="_xlnm._FilterDatabase" localSheetId="9" hidden="1">LTP_baseline_last10!$A$1:$E$40</definedName>
    <definedName name="_xlnm._FilterDatabase" localSheetId="8" hidden="1">LTP_timebins10min!$A$1:$K$40</definedName>
    <definedName name="_xlnm._FilterDatabase" localSheetId="17" hidden="1">WB_normalized!$A$1:$E$1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36" l="1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A16" i="35" l="1"/>
  <c r="B16" i="35"/>
  <c r="D16" i="35"/>
  <c r="E16" i="35"/>
  <c r="H16" i="35"/>
  <c r="I16" i="35"/>
  <c r="K16" i="35"/>
  <c r="L16" i="35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21" i="8"/>
  <c r="J22" i="8"/>
  <c r="J23" i="8"/>
  <c r="J24" i="8"/>
  <c r="J25" i="8"/>
  <c r="J26" i="8"/>
  <c r="J27" i="8"/>
  <c r="J28" i="8"/>
  <c r="J29" i="8"/>
  <c r="J30" i="8"/>
  <c r="J31" i="8"/>
  <c r="J32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2" i="16"/>
  <c r="D103" i="31"/>
  <c r="C103" i="31"/>
  <c r="B103" i="31"/>
  <c r="D102" i="31"/>
  <c r="C102" i="31"/>
  <c r="B102" i="31"/>
  <c r="D101" i="31"/>
  <c r="C101" i="31"/>
  <c r="B101" i="31"/>
  <c r="D100" i="31"/>
  <c r="C100" i="31"/>
  <c r="B100" i="31"/>
  <c r="D99" i="31"/>
  <c r="C99" i="31"/>
  <c r="B99" i="31"/>
  <c r="D98" i="31"/>
  <c r="C98" i="31"/>
  <c r="B98" i="31"/>
  <c r="D97" i="31"/>
  <c r="C97" i="31"/>
  <c r="B97" i="31"/>
  <c r="D96" i="31"/>
  <c r="C96" i="31"/>
  <c r="B96" i="31"/>
  <c r="D95" i="31"/>
  <c r="C95" i="31"/>
  <c r="B95" i="31"/>
  <c r="D94" i="31"/>
  <c r="C94" i="31"/>
  <c r="B94" i="31"/>
  <c r="D93" i="31"/>
  <c r="C93" i="31"/>
  <c r="B93" i="31"/>
  <c r="D92" i="31"/>
  <c r="C92" i="31"/>
  <c r="B92" i="31"/>
  <c r="D91" i="31"/>
  <c r="C91" i="31"/>
  <c r="B91" i="31"/>
  <c r="D90" i="31"/>
  <c r="C90" i="31"/>
  <c r="B90" i="31"/>
  <c r="D89" i="31"/>
  <c r="C89" i="31"/>
  <c r="B89" i="31"/>
  <c r="D88" i="31"/>
  <c r="C88" i="31"/>
  <c r="B88" i="31"/>
  <c r="D87" i="31"/>
  <c r="C87" i="31"/>
  <c r="B87" i="31"/>
  <c r="D86" i="31"/>
  <c r="C86" i="31"/>
  <c r="B86" i="31"/>
  <c r="D85" i="31"/>
  <c r="C85" i="31"/>
  <c r="B85" i="31"/>
  <c r="D84" i="31"/>
  <c r="C84" i="31"/>
  <c r="B84" i="31"/>
  <c r="D83" i="31"/>
  <c r="C83" i="31"/>
  <c r="B83" i="31"/>
  <c r="D82" i="31"/>
  <c r="C82" i="31"/>
  <c r="B82" i="31"/>
  <c r="D81" i="31"/>
  <c r="C81" i="31"/>
  <c r="B81" i="31"/>
  <c r="D80" i="31"/>
  <c r="C80" i="31"/>
  <c r="B80" i="31"/>
  <c r="D79" i="31"/>
  <c r="C79" i="31"/>
  <c r="B79" i="31"/>
  <c r="D78" i="31"/>
  <c r="C78" i="31"/>
  <c r="B78" i="31"/>
  <c r="D77" i="31"/>
  <c r="C77" i="31"/>
  <c r="B77" i="31"/>
  <c r="D76" i="31"/>
  <c r="C76" i="31"/>
  <c r="B76" i="31"/>
  <c r="D75" i="31"/>
  <c r="C75" i="31"/>
  <c r="B75" i="31"/>
  <c r="D74" i="31"/>
  <c r="C74" i="31"/>
  <c r="B74" i="31"/>
  <c r="D73" i="31"/>
  <c r="C73" i="31"/>
  <c r="B73" i="31"/>
  <c r="D72" i="31"/>
  <c r="C72" i="31"/>
  <c r="B72" i="31"/>
  <c r="D71" i="31"/>
  <c r="C71" i="31"/>
  <c r="B71" i="31"/>
  <c r="D70" i="31"/>
  <c r="C70" i="31"/>
  <c r="B70" i="31"/>
  <c r="D69" i="31"/>
  <c r="C69" i="31"/>
  <c r="B69" i="31"/>
  <c r="D68" i="31"/>
  <c r="C68" i="31"/>
  <c r="B68" i="31"/>
  <c r="D67" i="31"/>
  <c r="C67" i="31"/>
  <c r="B67" i="31"/>
  <c r="D66" i="31"/>
  <c r="C66" i="31"/>
  <c r="B66" i="31"/>
  <c r="D65" i="31"/>
  <c r="C65" i="31"/>
  <c r="B65" i="31"/>
  <c r="D64" i="31"/>
  <c r="C64" i="31"/>
  <c r="B64" i="31"/>
  <c r="D63" i="31"/>
  <c r="C63" i="31"/>
  <c r="B63" i="31"/>
  <c r="D62" i="31"/>
  <c r="C62" i="31"/>
  <c r="B62" i="31"/>
  <c r="D61" i="31"/>
  <c r="C61" i="31"/>
  <c r="B61" i="31"/>
  <c r="D60" i="31"/>
  <c r="C60" i="31"/>
  <c r="B60" i="31"/>
  <c r="D59" i="31"/>
  <c r="C59" i="31"/>
  <c r="B59" i="31"/>
  <c r="D58" i="31"/>
  <c r="C58" i="31"/>
  <c r="B58" i="31"/>
  <c r="D57" i="31"/>
  <c r="C57" i="31"/>
  <c r="B57" i="31"/>
  <c r="D56" i="31"/>
  <c r="C56" i="31"/>
  <c r="B56" i="31"/>
  <c r="D55" i="31"/>
  <c r="C55" i="31"/>
  <c r="B55" i="31"/>
  <c r="D54" i="31"/>
  <c r="C54" i="31"/>
  <c r="B54" i="31"/>
  <c r="D53" i="31"/>
  <c r="C53" i="31"/>
  <c r="B53" i="31"/>
  <c r="D52" i="31"/>
  <c r="C52" i="31"/>
  <c r="B52" i="31"/>
  <c r="D51" i="31"/>
  <c r="C51" i="31"/>
  <c r="B51" i="31"/>
  <c r="D50" i="31"/>
  <c r="C50" i="31"/>
  <c r="B50" i="31"/>
  <c r="D49" i="31"/>
  <c r="C49" i="31"/>
  <c r="B49" i="31"/>
  <c r="D48" i="31"/>
  <c r="C48" i="31"/>
  <c r="B48" i="31"/>
  <c r="D47" i="31"/>
  <c r="C47" i="31"/>
  <c r="B47" i="31"/>
  <c r="D46" i="31"/>
  <c r="C46" i="31"/>
  <c r="B46" i="31"/>
  <c r="D45" i="31"/>
  <c r="C45" i="31"/>
  <c r="B45" i="31"/>
  <c r="D44" i="31"/>
  <c r="C44" i="31"/>
  <c r="B44" i="31"/>
  <c r="D43" i="31"/>
  <c r="C43" i="31"/>
  <c r="B43" i="31"/>
  <c r="D42" i="31"/>
  <c r="C42" i="31"/>
  <c r="B42" i="31"/>
  <c r="D41" i="31"/>
  <c r="C41" i="31"/>
  <c r="B41" i="31"/>
  <c r="D40" i="31"/>
  <c r="C40" i="31"/>
  <c r="B40" i="31"/>
  <c r="D39" i="31"/>
  <c r="C39" i="31"/>
  <c r="B39" i="31"/>
  <c r="D38" i="31"/>
  <c r="C38" i="31"/>
  <c r="B38" i="31"/>
  <c r="D37" i="31"/>
  <c r="C37" i="31"/>
  <c r="B37" i="31"/>
  <c r="D36" i="31"/>
  <c r="C36" i="31"/>
  <c r="B36" i="31"/>
  <c r="J161" i="29"/>
  <c r="D4" i="17" l="1"/>
  <c r="D6" i="17"/>
  <c r="D7" i="17"/>
  <c r="D27" i="17"/>
  <c r="D21" i="17"/>
  <c r="D35" i="17"/>
  <c r="D37" i="17"/>
  <c r="D9" i="17"/>
  <c r="D29" i="17"/>
  <c r="D11" i="17"/>
  <c r="D13" i="17"/>
  <c r="D31" i="17"/>
  <c r="D33" i="17"/>
  <c r="D23" i="17"/>
  <c r="D15" i="17"/>
  <c r="D39" i="17"/>
  <c r="D2" i="17"/>
  <c r="D17" i="17"/>
  <c r="D19" i="17"/>
</calcChain>
</file>

<file path=xl/sharedStrings.xml><?xml version="1.0" encoding="utf-8"?>
<sst xmlns="http://schemas.openxmlformats.org/spreadsheetml/2006/main" count="5758" uniqueCount="102">
  <si>
    <t>Exploration</t>
  </si>
  <si>
    <t>S1</t>
  </si>
  <si>
    <t>Int1</t>
  </si>
  <si>
    <t>Int2</t>
  </si>
  <si>
    <t>S2</t>
  </si>
  <si>
    <t>Int3</t>
  </si>
  <si>
    <t>Int4</t>
  </si>
  <si>
    <t>S3</t>
  </si>
  <si>
    <t>Int5</t>
  </si>
  <si>
    <t>Int6</t>
  </si>
  <si>
    <t>192.2</t>
  </si>
  <si>
    <t>192.3</t>
  </si>
  <si>
    <t>193.1</t>
  </si>
  <si>
    <t>194.1</t>
  </si>
  <si>
    <t>194.2</t>
  </si>
  <si>
    <t>195.1</t>
  </si>
  <si>
    <t>195.3</t>
  </si>
  <si>
    <t>195.4</t>
  </si>
  <si>
    <t>197.1</t>
  </si>
  <si>
    <t>200.1</t>
  </si>
  <si>
    <t>201.1</t>
  </si>
  <si>
    <t>203.2</t>
  </si>
  <si>
    <t>203.3</t>
  </si>
  <si>
    <t>204.4</t>
  </si>
  <si>
    <t>Animal</t>
  </si>
  <si>
    <t>Distance</t>
  </si>
  <si>
    <t>Stress</t>
  </si>
  <si>
    <t>ELS</t>
  </si>
  <si>
    <t>Control</t>
  </si>
  <si>
    <t>Exp</t>
  </si>
  <si>
    <t>mEPSC_frequency</t>
  </si>
  <si>
    <t>mEPSC_amplitude</t>
  </si>
  <si>
    <t>mIPSC_frequency</t>
  </si>
  <si>
    <t>mIPSC_amplitude</t>
  </si>
  <si>
    <t>EI_frequency</t>
  </si>
  <si>
    <t>EI_amplitude</t>
  </si>
  <si>
    <t>Neuron</t>
  </si>
  <si>
    <t>205.1</t>
  </si>
  <si>
    <t>193.3</t>
  </si>
  <si>
    <t>195.2</t>
  </si>
  <si>
    <t>196.2</t>
  </si>
  <si>
    <t>196.3</t>
  </si>
  <si>
    <t>198.1</t>
  </si>
  <si>
    <t>200.2</t>
  </si>
  <si>
    <t>203.1</t>
  </si>
  <si>
    <t>204.2</t>
  </si>
  <si>
    <t>205.2</t>
  </si>
  <si>
    <t>Baseline</t>
  </si>
  <si>
    <t>LTP</t>
  </si>
  <si>
    <t>193.2</t>
  </si>
  <si>
    <t>FC</t>
  </si>
  <si>
    <t>State</t>
  </si>
  <si>
    <t>CORT</t>
  </si>
  <si>
    <t>Cohort</t>
  </si>
  <si>
    <t>Info</t>
  </si>
  <si>
    <t>Behavior</t>
  </si>
  <si>
    <t>IEGs</t>
  </si>
  <si>
    <t>Proteomics</t>
  </si>
  <si>
    <t xml:space="preserve">WB for validation proteomics </t>
  </si>
  <si>
    <t>Patch clamp</t>
  </si>
  <si>
    <t>PNNs/ PVs</t>
  </si>
  <si>
    <t>Cohort 1</t>
  </si>
  <si>
    <t>ELS + FC (cohort previous paper)</t>
  </si>
  <si>
    <t>X (rep)</t>
  </si>
  <si>
    <t>X</t>
  </si>
  <si>
    <t>Cohort 2</t>
  </si>
  <si>
    <t>ELS + FC</t>
  </si>
  <si>
    <t>Cohort 3</t>
  </si>
  <si>
    <t>ELS + Baseline</t>
  </si>
  <si>
    <t xml:space="preserve">Control </t>
  </si>
  <si>
    <t>Dorsal</t>
  </si>
  <si>
    <t>Area</t>
  </si>
  <si>
    <t>Ventral</t>
  </si>
  <si>
    <t>Variable</t>
  </si>
  <si>
    <t>PVdensity</t>
  </si>
  <si>
    <t>PNNdensity</t>
  </si>
  <si>
    <t>COLdensity</t>
  </si>
  <si>
    <t>CA1</t>
  </si>
  <si>
    <t>CA2</t>
  </si>
  <si>
    <t>CA3</t>
  </si>
  <si>
    <t>DG</t>
  </si>
  <si>
    <t>Hilus</t>
  </si>
  <si>
    <t>PV_colocalization</t>
  </si>
  <si>
    <t>PNN_colocalization</t>
  </si>
  <si>
    <t>Intensity</t>
  </si>
  <si>
    <t>PNN_intensity</t>
  </si>
  <si>
    <t>COL_intensity</t>
  </si>
  <si>
    <t>Low</t>
  </si>
  <si>
    <t>Middle</t>
  </si>
  <si>
    <t>High</t>
  </si>
  <si>
    <t>Tenascin</t>
  </si>
  <si>
    <t>MAPK</t>
  </si>
  <si>
    <t>Synaptotagmin</t>
  </si>
  <si>
    <t>DORSAL HIPPOCAMPUS</t>
  </si>
  <si>
    <t>VENTRAL HIPPOCAMPUS</t>
  </si>
  <si>
    <t>Half Max intensity</t>
  </si>
  <si>
    <t xml:space="preserve">Max amplitude </t>
  </si>
  <si>
    <t>Litter</t>
  </si>
  <si>
    <t>mEPSC_decay</t>
  </si>
  <si>
    <t>mEPSC_rise</t>
  </si>
  <si>
    <t>mIPSC_rise</t>
  </si>
  <si>
    <t>mIPSC_decay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</si>
</sst>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b/>
      <sz val="11"/>
      <color theme="1"/>
      <name val="Calibri"/>
      <family val="2"/>
      <scheme val="minor"/>
    </font>
    <font>
      <b/>
      <sz val="10"/>
      <color rgb="FF4D4D4D"/>
      <name val="Aptos"/>
      <family val="2"/>
    </font>
    <font>
      <sz val="11"/>
      <color rgb="FF4D4D4D"/>
      <name val="Aptos"/>
      <family val="2"/>
    </font>
    <font>
      <sz val="10"/>
      <color rgb="FF4D4D4D"/>
      <name val="Aptos"/>
      <family val="2"/>
    </font>
    <font>
      <b/>
      <sz val="11"/>
      <color rgb="FF4D4D4D"/>
      <name val="Aptos"/>
      <family val="2"/>
    </font>
    <font>
      <sz val="11"/>
      <color rgb="FF4D4D4D"/>
      <name val="Calibri"/>
      <family val="2"/>
      <scheme val="minor"/>
    </font>
    <font>
      <sz val="12"/>
      <color rgb="FF4D4D4D"/>
      <name val="Aptos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2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7" fillId="0" borderId="1" xfId="0" applyFont="1" applyBorder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9" fillId="0" borderId="0" xfId="0" applyFont="1"/>
    <xf numFmtId="0" fontId="11" fillId="0" borderId="0" xfId="0" applyFont="1"/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D4D4D"/>
        <name val="Aptos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msuni-my.sharepoint.com/personal/j_sanguinogomez_uva_nl/Documents/PhD/Students/Stefan%20Huijgens/Analysis/Ephys/Ephys_analysis_processed_19.05.23.xlsx" TargetMode="External"/><Relationship Id="rId1" Type="http://schemas.openxmlformats.org/officeDocument/2006/relationships/externalLinkPath" Target="/personal/j_sanguinogomez_uva_nl/Documents/PhD/Students/Stefan%20Huijgens/Analysis/Ephys/Ephys_analysis_processed_19.05.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amar\Documents\Master\Year%202\Internship%20II\DATA\Arrange%20DATA_v3_incl%20PNNnonCOL.xlsx" TargetMode="External"/><Relationship Id="rId1" Type="http://schemas.openxmlformats.org/officeDocument/2006/relationships/externalLinkPath" Target="/Users/tamar/Documents/Master/Year%202/Internship%20II/DATA/Arrange%20DATA_v3_incl%20PNNnonCO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_dorsal"/>
      <sheetName val="10timebins_dorsal"/>
      <sheetName val="Last10_dorsal"/>
      <sheetName val="Last_dorsal"/>
      <sheetName val="All_ventral"/>
      <sheetName val="10timebins_ventral"/>
      <sheetName val="Last10_ventral"/>
      <sheetName val="Last_ventral"/>
    </sheetNames>
    <sheetDataSet>
      <sheetData sheetId="0" refreshError="1">
        <row r="2">
          <cell r="C2">
            <v>103.26521292384973</v>
          </cell>
          <cell r="D2">
            <v>95.404726566959724</v>
          </cell>
          <cell r="E2">
            <v>105.47436922023066</v>
          </cell>
          <cell r="F2">
            <v>101.05605662746893</v>
          </cell>
          <cell r="G2">
            <v>104.60098184724293</v>
          </cell>
          <cell r="H2">
            <v>98.435894508505513</v>
          </cell>
          <cell r="I2">
            <v>101.10743235529168</v>
          </cell>
          <cell r="J2">
            <v>94.736842105263136</v>
          </cell>
          <cell r="K2">
            <v>95.918483845187836</v>
          </cell>
        </row>
        <row r="3">
          <cell r="C3">
            <v>95.5361668682675</v>
          </cell>
          <cell r="D3">
            <v>98.401682171923568</v>
          </cell>
          <cell r="E3">
            <v>97.112198158531143</v>
          </cell>
          <cell r="F3">
            <v>99.86309242469143</v>
          </cell>
          <cell r="G3">
            <v>96.997582437903361</v>
          </cell>
          <cell r="H3">
            <v>102.27012357836476</v>
          </cell>
          <cell r="I3">
            <v>99.834439823751524</v>
          </cell>
          <cell r="J3">
            <v>106.59704381792091</v>
          </cell>
          <cell r="K3">
            <v>103.38767071864578</v>
          </cell>
        </row>
        <row r="4">
          <cell r="C4">
            <v>73.840986024659742</v>
          </cell>
          <cell r="D4">
            <v>90.395351136139524</v>
          </cell>
          <cell r="E4">
            <v>103.7049930460269</v>
          </cell>
          <cell r="F4">
            <v>98.995432797677836</v>
          </cell>
          <cell r="G4">
            <v>103.42148128917947</v>
          </cell>
          <cell r="H4">
            <v>102.69693176016514</v>
          </cell>
          <cell r="I4">
            <v>107.31199393468671</v>
          </cell>
          <cell r="J4">
            <v>109.65890360321602</v>
          </cell>
          <cell r="K4">
            <v>109.97392640824853</v>
          </cell>
        </row>
        <row r="5">
          <cell r="C5">
            <v>100.29735837229087</v>
          </cell>
          <cell r="D5">
            <v>95.977358377385215</v>
          </cell>
          <cell r="E5">
            <v>96.615847881349296</v>
          </cell>
          <cell r="F5">
            <v>98.259622525637255</v>
          </cell>
          <cell r="G5">
            <v>100.08000200462266</v>
          </cell>
          <cell r="H5">
            <v>105.35094327199157</v>
          </cell>
          <cell r="I5">
            <v>99.264901298036719</v>
          </cell>
          <cell r="J5">
            <v>100.99019174411539</v>
          </cell>
          <cell r="K5">
            <v>103.16377452457107</v>
          </cell>
        </row>
        <row r="6">
          <cell r="C6">
            <v>97.922027015453807</v>
          </cell>
          <cell r="D6">
            <v>97.048115476426531</v>
          </cell>
          <cell r="E6">
            <v>98.970724702727495</v>
          </cell>
          <cell r="F6">
            <v>96.436375478886987</v>
          </cell>
          <cell r="G6">
            <v>100.28159393148883</v>
          </cell>
          <cell r="H6">
            <v>103.82094430554139</v>
          </cell>
          <cell r="I6">
            <v>102.29159623191299</v>
          </cell>
          <cell r="J6">
            <v>97.310287017914249</v>
          </cell>
          <cell r="K6">
            <v>105.91833583964774</v>
          </cell>
        </row>
        <row r="7">
          <cell r="C7">
            <v>95.867884954077553</v>
          </cell>
          <cell r="D7">
            <v>99.460676792593787</v>
          </cell>
          <cell r="E7">
            <v>97.019525186560131</v>
          </cell>
          <cell r="F7">
            <v>98.523953483446419</v>
          </cell>
          <cell r="G7">
            <v>102.46751259399163</v>
          </cell>
          <cell r="H7">
            <v>100.52918428183659</v>
          </cell>
          <cell r="I7">
            <v>99.728311321383018</v>
          </cell>
          <cell r="J7">
            <v>103.53804579237892</v>
          </cell>
          <cell r="K7">
            <v>102.86490559373198</v>
          </cell>
        </row>
        <row r="8">
          <cell r="C8">
            <v>97.311757735520075</v>
          </cell>
          <cell r="D8">
            <v>88.120973162690305</v>
          </cell>
          <cell r="E8">
            <v>87.183711797936553</v>
          </cell>
          <cell r="F8">
            <v>92.47377253813714</v>
          </cell>
          <cell r="G8">
            <v>102.99017060425852</v>
          </cell>
          <cell r="H8">
            <v>97.705844046474866</v>
          </cell>
          <cell r="I8">
            <v>109.59400652566383</v>
          </cell>
          <cell r="J8">
            <v>116.53292217121631</v>
          </cell>
          <cell r="K8">
            <v>108.08684141810248</v>
          </cell>
        </row>
        <row r="9">
          <cell r="C9">
            <v>109.10708508573272</v>
          </cell>
          <cell r="D9">
            <v>99.288256227758026</v>
          </cell>
          <cell r="E9">
            <v>97.945648657392411</v>
          </cell>
          <cell r="F9">
            <v>96.117761242316419</v>
          </cell>
          <cell r="G9">
            <v>98.544160465868714</v>
          </cell>
          <cell r="H9">
            <v>90.116467162730487</v>
          </cell>
          <cell r="I9">
            <v>100.46910384988676</v>
          </cell>
          <cell r="J9">
            <v>103.94694273697826</v>
          </cell>
          <cell r="K9">
            <v>104.46457457133616</v>
          </cell>
        </row>
        <row r="10">
          <cell r="C10">
            <v>102.10450233372737</v>
          </cell>
          <cell r="D10">
            <v>88.595595179985352</v>
          </cell>
          <cell r="E10">
            <v>101.23317131448175</v>
          </cell>
          <cell r="F10">
            <v>96.901721714308366</v>
          </cell>
          <cell r="G10">
            <v>102.31549962370794</v>
          </cell>
          <cell r="H10">
            <v>103.45436077273207</v>
          </cell>
          <cell r="I10">
            <v>98.051156963885617</v>
          </cell>
          <cell r="J10">
            <v>99.456668563694947</v>
          </cell>
          <cell r="K10">
            <v>107.88732353347656</v>
          </cell>
        </row>
        <row r="11">
          <cell r="C11">
            <v>102.96342835206036</v>
          </cell>
          <cell r="D11">
            <v>104.58601530639467</v>
          </cell>
          <cell r="E11">
            <v>108.04272935631849</v>
          </cell>
          <cell r="F11">
            <v>95.354800976249209</v>
          </cell>
          <cell r="G11">
            <v>101.48143674198444</v>
          </cell>
          <cell r="H11">
            <v>105.03615536412747</v>
          </cell>
          <cell r="I11">
            <v>96.055173268844769</v>
          </cell>
          <cell r="J11">
            <v>94.640239724254457</v>
          </cell>
          <cell r="K11">
            <v>91.840020909765983</v>
          </cell>
        </row>
        <row r="12">
          <cell r="C12">
            <v>73.955438047677504</v>
          </cell>
          <cell r="D12">
            <v>94.011140488080542</v>
          </cell>
          <cell r="E12">
            <v>87.1739622575748</v>
          </cell>
          <cell r="F12">
            <v>103.92504058950833</v>
          </cell>
          <cell r="G12">
            <v>51.96252492409068</v>
          </cell>
          <cell r="H12">
            <v>103.0134223806448</v>
          </cell>
          <cell r="I12">
            <v>145.51786093707614</v>
          </cell>
          <cell r="J12">
            <v>135.71788880773948</v>
          </cell>
          <cell r="K12">
            <v>104.72272156760782</v>
          </cell>
        </row>
        <row r="13">
          <cell r="C13">
            <v>81.466353572814981</v>
          </cell>
          <cell r="D13">
            <v>96.771805068167595</v>
          </cell>
          <cell r="E13">
            <v>117.93570094166988</v>
          </cell>
          <cell r="F13">
            <v>109.10349917035462</v>
          </cell>
          <cell r="G13">
            <v>92.691882773390972</v>
          </cell>
          <cell r="H13">
            <v>104.1558502076338</v>
          </cell>
          <cell r="I13">
            <v>96.154148766724774</v>
          </cell>
          <cell r="J13">
            <v>97.438460338817762</v>
          </cell>
          <cell r="K13">
            <v>104.28229916042559</v>
          </cell>
        </row>
        <row r="14">
          <cell r="C14">
            <v>95.856514157601893</v>
          </cell>
          <cell r="D14">
            <v>92.742672091671494</v>
          </cell>
          <cell r="E14">
            <v>95.457942373162808</v>
          </cell>
          <cell r="F14">
            <v>95.308477953998164</v>
          </cell>
          <cell r="G14">
            <v>96.180353732458656</v>
          </cell>
          <cell r="H14">
            <v>107.66420327161003</v>
          </cell>
          <cell r="I14">
            <v>102.15893049904507</v>
          </cell>
          <cell r="J14">
            <v>104.89911151706382</v>
          </cell>
          <cell r="K14">
            <v>109.73179440338782</v>
          </cell>
        </row>
        <row r="15">
          <cell r="C15">
            <v>88.130545548744919</v>
          </cell>
          <cell r="D15">
            <v>102.40374669899492</v>
          </cell>
          <cell r="E15">
            <v>77.171115530052418</v>
          </cell>
          <cell r="F15">
            <v>103.35924439830855</v>
          </cell>
          <cell r="G15">
            <v>109.39190687671341</v>
          </cell>
          <cell r="H15">
            <v>119.02907120852662</v>
          </cell>
          <cell r="I15">
            <v>105.9333294817725</v>
          </cell>
          <cell r="J15">
            <v>90.559265271283451</v>
          </cell>
          <cell r="K15">
            <v>104.02177498560326</v>
          </cell>
        </row>
        <row r="17">
          <cell r="C17">
            <v>98.378095032530581</v>
          </cell>
          <cell r="D17">
            <v>106.56470660787517</v>
          </cell>
          <cell r="E17">
            <v>84.363726064567828</v>
          </cell>
          <cell r="F17">
            <v>91.190527581634825</v>
          </cell>
          <cell r="G17">
            <v>104.20585242514875</v>
          </cell>
          <cell r="H17">
            <v>107.09197989577872</v>
          </cell>
          <cell r="I17">
            <v>107.42499460392831</v>
          </cell>
          <cell r="J17">
            <v>93.632635441398648</v>
          </cell>
          <cell r="K17">
            <v>107.14748234713699</v>
          </cell>
        </row>
        <row r="18">
          <cell r="C18">
            <v>69.036144578313255</v>
          </cell>
          <cell r="D18">
            <v>107.71084337349397</v>
          </cell>
          <cell r="E18">
            <v>104.23192771084338</v>
          </cell>
          <cell r="F18">
            <v>94.743975903614455</v>
          </cell>
          <cell r="G18">
            <v>106.2198795180723</v>
          </cell>
          <cell r="H18">
            <v>97.771084337349407</v>
          </cell>
          <cell r="I18">
            <v>98.900602409638566</v>
          </cell>
          <cell r="J18">
            <v>101.9277108433735</v>
          </cell>
          <cell r="K18">
            <v>119.45783132530119</v>
          </cell>
        </row>
        <row r="19">
          <cell r="C19">
            <v>97.358069317456952</v>
          </cell>
          <cell r="D19">
            <v>88.363810333829477</v>
          </cell>
          <cell r="E19">
            <v>114.29406761641508</v>
          </cell>
          <cell r="F19">
            <v>115.10737826918988</v>
          </cell>
          <cell r="G19">
            <v>99.798001275781417</v>
          </cell>
          <cell r="H19">
            <v>112.0455028705082</v>
          </cell>
          <cell r="I19">
            <v>121.27897086965768</v>
          </cell>
          <cell r="J19">
            <v>81.570274293004445</v>
          </cell>
          <cell r="K19">
            <v>70.183925154156924</v>
          </cell>
        </row>
        <row r="20">
          <cell r="C20">
            <v>91.37830879926068</v>
          </cell>
          <cell r="D20">
            <v>95.709287741765124</v>
          </cell>
          <cell r="E20">
            <v>93.974519770281873</v>
          </cell>
          <cell r="F20">
            <v>97.022245692785006</v>
          </cell>
          <cell r="G20">
            <v>98.050036306026811</v>
          </cell>
          <cell r="H20">
            <v>104.47818337844083</v>
          </cell>
          <cell r="I20">
            <v>106.22483332233152</v>
          </cell>
          <cell r="J20">
            <v>107.03874843223974</v>
          </cell>
          <cell r="K20">
            <v>106.12383655686844</v>
          </cell>
        </row>
        <row r="21">
          <cell r="C21">
            <v>122.42755835251025</v>
          </cell>
          <cell r="D21">
            <v>90.452261306532662</v>
          </cell>
          <cell r="E21">
            <v>82.822993472033062</v>
          </cell>
          <cell r="F21">
            <v>87.916216597003711</v>
          </cell>
          <cell r="G21">
            <v>83.224533884375148</v>
          </cell>
          <cell r="H21">
            <v>98.41966843563614</v>
          </cell>
          <cell r="I21">
            <v>89.881651246888666</v>
          </cell>
          <cell r="J21">
            <v>111.54369980744848</v>
          </cell>
          <cell r="K21">
            <v>133.311416897572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Average per animal"/>
      <sheetName val="Average per animal_vertical"/>
      <sheetName val="Stress and Variable"/>
      <sheetName val="Final Table"/>
      <sheetName val="Area's"/>
      <sheetName val="Dorsal-Ventral"/>
    </sheetNames>
    <sheetDataSet>
      <sheetData sheetId="0"/>
      <sheetData sheetId="1"/>
      <sheetData sheetId="2"/>
      <sheetData sheetId="3">
        <row r="1">
          <cell r="A1" t="str">
            <v>Animal</v>
          </cell>
          <cell r="B1" t="str">
            <v>Stress</v>
          </cell>
          <cell r="C1" t="str">
            <v>Condition</v>
          </cell>
        </row>
        <row r="2">
          <cell r="A2">
            <v>192.4</v>
          </cell>
          <cell r="B2" t="str">
            <v>ELS</v>
          </cell>
          <cell r="C2" t="str">
            <v>Baseline</v>
          </cell>
        </row>
        <row r="3">
          <cell r="A3">
            <v>193.3</v>
          </cell>
          <cell r="B3" t="str">
            <v>ELS</v>
          </cell>
          <cell r="C3" t="str">
            <v>Baseline</v>
          </cell>
        </row>
        <row r="4">
          <cell r="A4">
            <v>195.2</v>
          </cell>
          <cell r="B4" t="str">
            <v>Control</v>
          </cell>
          <cell r="C4" t="str">
            <v>Baseline</v>
          </cell>
        </row>
        <row r="5">
          <cell r="A5">
            <v>196.1</v>
          </cell>
          <cell r="B5" t="str">
            <v>ELS</v>
          </cell>
          <cell r="C5" t="str">
            <v>Baseline</v>
          </cell>
        </row>
        <row r="6">
          <cell r="A6">
            <v>196.2</v>
          </cell>
          <cell r="B6" t="str">
            <v>ELS</v>
          </cell>
          <cell r="C6" t="str">
            <v>Baseline</v>
          </cell>
        </row>
        <row r="7">
          <cell r="A7">
            <v>196.3</v>
          </cell>
          <cell r="B7" t="str">
            <v>ELS</v>
          </cell>
          <cell r="C7" t="str">
            <v>Baseline</v>
          </cell>
        </row>
        <row r="8">
          <cell r="A8">
            <v>197.2</v>
          </cell>
          <cell r="B8" t="str">
            <v>Control</v>
          </cell>
          <cell r="C8" t="str">
            <v>Baseline</v>
          </cell>
        </row>
        <row r="9">
          <cell r="A9">
            <v>197.3</v>
          </cell>
          <cell r="B9" t="str">
            <v>Control</v>
          </cell>
          <cell r="C9" t="str">
            <v>Baseline</v>
          </cell>
        </row>
        <row r="10">
          <cell r="A10">
            <v>197.4</v>
          </cell>
          <cell r="B10" t="str">
            <v>Control</v>
          </cell>
          <cell r="C10" t="str">
            <v>Baseline</v>
          </cell>
        </row>
        <row r="11">
          <cell r="A11">
            <v>198.1</v>
          </cell>
          <cell r="B11" t="str">
            <v>Control</v>
          </cell>
          <cell r="C11" t="str">
            <v>Baseline</v>
          </cell>
        </row>
        <row r="12">
          <cell r="A12">
            <v>200.2</v>
          </cell>
          <cell r="B12" t="str">
            <v>Control</v>
          </cell>
          <cell r="C12" t="str">
            <v>Baseline</v>
          </cell>
        </row>
        <row r="13">
          <cell r="A13">
            <v>203.1</v>
          </cell>
          <cell r="B13" t="str">
            <v>ELS</v>
          </cell>
          <cell r="C13" t="str">
            <v>Baseline</v>
          </cell>
        </row>
        <row r="14">
          <cell r="A14">
            <v>204.1</v>
          </cell>
          <cell r="B14" t="str">
            <v>ELS</v>
          </cell>
          <cell r="C14" t="str">
            <v>Baseline</v>
          </cell>
        </row>
        <row r="15">
          <cell r="A15">
            <v>204.2</v>
          </cell>
          <cell r="B15" t="str">
            <v>ELS</v>
          </cell>
          <cell r="C15" t="str">
            <v>Baseline</v>
          </cell>
        </row>
        <row r="16">
          <cell r="A16">
            <v>204.3</v>
          </cell>
          <cell r="B16" t="str">
            <v>ELS</v>
          </cell>
          <cell r="C16" t="str">
            <v>Baseline</v>
          </cell>
        </row>
        <row r="17">
          <cell r="A17">
            <v>205.1</v>
          </cell>
          <cell r="B17" t="str">
            <v>Control</v>
          </cell>
          <cell r="C17" t="str">
            <v>Baseline</v>
          </cell>
        </row>
        <row r="18">
          <cell r="A18">
            <v>205.2</v>
          </cell>
          <cell r="B18" t="str">
            <v>Control</v>
          </cell>
          <cell r="C18" t="str">
            <v>Baseline</v>
          </cell>
        </row>
        <row r="19">
          <cell r="A19">
            <v>206.2</v>
          </cell>
          <cell r="B19" t="str">
            <v>Control</v>
          </cell>
          <cell r="C19" t="str">
            <v>Baseline</v>
          </cell>
        </row>
        <row r="20">
          <cell r="A20">
            <v>136.5</v>
          </cell>
          <cell r="B20" t="str">
            <v>Control</v>
          </cell>
          <cell r="C20" t="str">
            <v>FC</v>
          </cell>
        </row>
        <row r="21">
          <cell r="A21">
            <v>137.5</v>
          </cell>
          <cell r="B21" t="str">
            <v>Control</v>
          </cell>
          <cell r="C21" t="str">
            <v>FC</v>
          </cell>
        </row>
        <row r="22">
          <cell r="A22">
            <v>137.30000000000001</v>
          </cell>
          <cell r="B22" t="str">
            <v>Control</v>
          </cell>
          <cell r="C22" t="str">
            <v>FC</v>
          </cell>
        </row>
        <row r="23">
          <cell r="A23">
            <v>129.1</v>
          </cell>
          <cell r="B23" t="str">
            <v>Control</v>
          </cell>
          <cell r="C23" t="str">
            <v>FC</v>
          </cell>
        </row>
        <row r="24">
          <cell r="A24">
            <v>136.30000000000001</v>
          </cell>
          <cell r="B24" t="str">
            <v>Control</v>
          </cell>
          <cell r="C24" t="str">
            <v>FC</v>
          </cell>
        </row>
        <row r="25">
          <cell r="A25">
            <v>145.5</v>
          </cell>
          <cell r="B25" t="str">
            <v>Control</v>
          </cell>
          <cell r="C25" t="str">
            <v>FC</v>
          </cell>
        </row>
        <row r="26">
          <cell r="A26">
            <v>136.19999999999999</v>
          </cell>
          <cell r="B26" t="str">
            <v>Control</v>
          </cell>
          <cell r="C26" t="str">
            <v>FC</v>
          </cell>
        </row>
        <row r="27">
          <cell r="A27">
            <v>129.4</v>
          </cell>
          <cell r="B27" t="str">
            <v>Control</v>
          </cell>
          <cell r="C27" t="str">
            <v>FC</v>
          </cell>
        </row>
        <row r="28">
          <cell r="A28">
            <v>144.5</v>
          </cell>
          <cell r="B28" t="str">
            <v>ELS</v>
          </cell>
          <cell r="C28" t="str">
            <v>FC</v>
          </cell>
        </row>
        <row r="29">
          <cell r="A29">
            <v>123.1</v>
          </cell>
          <cell r="B29" t="str">
            <v>ELS</v>
          </cell>
          <cell r="C29" t="str">
            <v>FC</v>
          </cell>
        </row>
        <row r="30">
          <cell r="A30">
            <v>150.5</v>
          </cell>
          <cell r="B30" t="str">
            <v>ELS</v>
          </cell>
          <cell r="C30" t="str">
            <v>FC</v>
          </cell>
        </row>
        <row r="31">
          <cell r="A31">
            <v>159.4</v>
          </cell>
          <cell r="B31" t="str">
            <v>ELS</v>
          </cell>
          <cell r="C31" t="str">
            <v>FC</v>
          </cell>
        </row>
        <row r="32">
          <cell r="A32">
            <v>159.30000000000001</v>
          </cell>
          <cell r="B32" t="str">
            <v>ELS</v>
          </cell>
          <cell r="C32" t="str">
            <v>FC</v>
          </cell>
        </row>
        <row r="33">
          <cell r="A33">
            <v>159.5</v>
          </cell>
          <cell r="B33" t="str">
            <v>ELS</v>
          </cell>
          <cell r="C33" t="str">
            <v>FC</v>
          </cell>
        </row>
        <row r="34">
          <cell r="A34">
            <v>128.4</v>
          </cell>
          <cell r="B34" t="str">
            <v>ELS</v>
          </cell>
          <cell r="C34" t="str">
            <v>FC</v>
          </cell>
        </row>
        <row r="35">
          <cell r="A35">
            <v>144.30000000000001</v>
          </cell>
          <cell r="B35" t="str">
            <v>ELS</v>
          </cell>
          <cell r="C35" t="str">
            <v>FC</v>
          </cell>
        </row>
        <row r="36">
          <cell r="A36">
            <v>150.30000000000001</v>
          </cell>
          <cell r="B36" t="str">
            <v>ELS</v>
          </cell>
          <cell r="C36" t="str">
            <v>FC</v>
          </cell>
        </row>
      </sheetData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201B93-6097-4D7B-AC95-D04BA352BF1D}" name="Table3" displayName="Table3" ref="A1:J33" totalsRowShown="0" headerRowDxfId="12" dataDxfId="11" tableBorderDxfId="10">
  <autoFilter ref="A1:J33" xr:uid="{FD201B93-6097-4D7B-AC95-D04BA352BF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6D97592B-4A72-4F4D-B322-EB173C981261}" name="Animal" dataDxfId="9"/>
    <tableColumn id="2" xr3:uid="{500E906E-1DA6-40B7-BB7E-96E379622E6A}" name="Litter" dataDxfId="8">
      <calculatedColumnFormula>INT(Table3[[#This Row],[Animal]])</calculatedColumnFormula>
    </tableColumn>
    <tableColumn id="3" xr3:uid="{64386C5B-186E-4A46-8F38-0EE5C3461578}" name="Stress" dataDxfId="7"/>
    <tableColumn id="4" xr3:uid="{FB4D3383-09D1-4082-A19A-9A1FF7A91009}" name="Neuron" dataDxfId="6"/>
    <tableColumn id="5" xr3:uid="{7DC05FD2-9577-494F-B611-CED02E502835}" name="mEPSC_frequency" dataDxfId="5"/>
    <tableColumn id="6" xr3:uid="{F54D207D-CC3F-4209-8DA5-6D8F9AF80036}" name="mEPSC_amplitude" dataDxfId="4"/>
    <tableColumn id="7" xr3:uid="{A2E657F5-2708-4370-BB52-6787785A9BC2}" name="mIPSC_frequency" dataDxfId="3"/>
    <tableColumn id="8" xr3:uid="{D704C40B-4BCA-4323-B848-8BFFE9A8E65E}" name="mIPSC_amplitude" dataDxfId="2"/>
    <tableColumn id="9" xr3:uid="{1487B6DC-E480-4226-BB79-28E05C4B898C}" name="EI_frequency" dataDxfId="1"/>
    <tableColumn id="10" xr3:uid="{7AFA8216-899C-43CD-B7D4-92A2F8BF0CDE}" name="EI_amplitud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04C7-A361-4B6D-BDF4-876A2812F915}">
  <dimension ref="A1:J4"/>
  <sheetViews>
    <sheetView zoomScale="122" zoomScaleNormal="122" workbookViewId="0">
      <selection sqref="A1:XFD1048576"/>
    </sheetView>
  </sheetViews>
  <sheetFormatPr defaultRowHeight="14.4" x14ac:dyDescent="0.3"/>
  <cols>
    <col min="1" max="1" width="8.88671875" style="8"/>
    <col min="2" max="2" width="29.77734375" style="8" bestFit="1" customWidth="1"/>
    <col min="3" max="5" width="8.88671875" style="8"/>
    <col min="6" max="6" width="11.33203125" style="8" bestFit="1" customWidth="1"/>
    <col min="7" max="7" width="28.33203125" style="8" bestFit="1" customWidth="1"/>
    <col min="8" max="8" width="8.88671875" style="8"/>
    <col min="9" max="9" width="12.5546875" style="8" bestFit="1" customWidth="1"/>
    <col min="10" max="10" width="11.109375" style="8" bestFit="1" customWidth="1"/>
    <col min="11" max="16384" width="8.88671875" style="8"/>
  </cols>
  <sheetData>
    <row r="1" spans="1:10" x14ac:dyDescent="0.3">
      <c r="A1" s="7" t="s">
        <v>53</v>
      </c>
      <c r="B1" s="7" t="s">
        <v>54</v>
      </c>
      <c r="C1" s="7" t="s">
        <v>55</v>
      </c>
      <c r="D1" s="7" t="s">
        <v>56</v>
      </c>
      <c r="E1" s="7" t="s">
        <v>52</v>
      </c>
      <c r="F1" s="7" t="s">
        <v>57</v>
      </c>
      <c r="G1" s="7" t="s">
        <v>58</v>
      </c>
      <c r="H1" s="7" t="s">
        <v>48</v>
      </c>
      <c r="I1" s="7" t="s">
        <v>59</v>
      </c>
      <c r="J1" s="7" t="s">
        <v>60</v>
      </c>
    </row>
    <row r="2" spans="1:10" x14ac:dyDescent="0.3">
      <c r="A2" s="9" t="s">
        <v>61</v>
      </c>
      <c r="B2" s="9" t="s">
        <v>62</v>
      </c>
      <c r="C2" s="9" t="s">
        <v>63</v>
      </c>
      <c r="D2" s="9"/>
      <c r="E2" s="9" t="s">
        <v>63</v>
      </c>
      <c r="F2" s="9" t="s">
        <v>64</v>
      </c>
      <c r="G2" s="9"/>
      <c r="H2" s="9"/>
      <c r="I2" s="9"/>
      <c r="J2" s="9" t="s">
        <v>64</v>
      </c>
    </row>
    <row r="3" spans="1:10" x14ac:dyDescent="0.3">
      <c r="A3" s="9" t="s">
        <v>65</v>
      </c>
      <c r="B3" s="9" t="s">
        <v>66</v>
      </c>
      <c r="C3" s="9" t="s">
        <v>64</v>
      </c>
      <c r="D3" s="9"/>
      <c r="E3" s="9" t="s">
        <v>64</v>
      </c>
      <c r="F3" s="9"/>
      <c r="G3" s="9" t="s">
        <v>64</v>
      </c>
      <c r="H3" s="9"/>
      <c r="I3" s="9" t="s">
        <v>64</v>
      </c>
      <c r="J3" s="9"/>
    </row>
    <row r="4" spans="1:10" x14ac:dyDescent="0.3">
      <c r="A4" s="9" t="s">
        <v>67</v>
      </c>
      <c r="B4" s="9" t="s">
        <v>68</v>
      </c>
      <c r="C4" s="9"/>
      <c r="D4" s="9"/>
      <c r="E4" s="9" t="s">
        <v>64</v>
      </c>
      <c r="F4" s="9"/>
      <c r="G4" s="9"/>
      <c r="H4" s="9" t="s">
        <v>64</v>
      </c>
      <c r="I4" s="9"/>
      <c r="J4" s="9" t="s">
        <v>64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4F5C3-683F-4E11-B014-8B7573E5FED7}">
  <dimension ref="A1:E40"/>
  <sheetViews>
    <sheetView zoomScale="78" zoomScaleNormal="78" workbookViewId="0">
      <selection activeCell="S11" sqref="S11"/>
    </sheetView>
  </sheetViews>
  <sheetFormatPr defaultRowHeight="14.4" x14ac:dyDescent="0.3"/>
  <cols>
    <col min="1" max="1" width="9.109375" style="11" bestFit="1" customWidth="1"/>
    <col min="2" max="3" width="8.88671875" style="11"/>
    <col min="4" max="4" width="9.109375" style="11" bestFit="1" customWidth="1"/>
    <col min="5" max="5" width="12.21875" style="11" customWidth="1"/>
    <col min="6" max="6" width="8.88671875" style="11"/>
    <col min="7" max="7" width="9.109375" style="11" bestFit="1" customWidth="1"/>
    <col min="8" max="16384" width="8.88671875" style="11"/>
  </cols>
  <sheetData>
    <row r="1" spans="1:5" s="10" customFormat="1" x14ac:dyDescent="0.3">
      <c r="A1" s="15" t="s">
        <v>24</v>
      </c>
      <c r="B1" s="15" t="s">
        <v>71</v>
      </c>
      <c r="C1" s="15" t="s">
        <v>26</v>
      </c>
      <c r="D1" s="15" t="s">
        <v>47</v>
      </c>
      <c r="E1" s="15" t="s">
        <v>48</v>
      </c>
    </row>
    <row r="2" spans="1:5" x14ac:dyDescent="0.3">
      <c r="A2" s="16">
        <v>192.4</v>
      </c>
      <c r="B2" s="16" t="s">
        <v>70</v>
      </c>
      <c r="C2" s="16" t="s">
        <v>27</v>
      </c>
      <c r="D2" s="16">
        <f>AVERAGE([1]All_dorsal!C19:K19)</f>
        <v>100</v>
      </c>
      <c r="E2" s="18">
        <v>135.61237507973635</v>
      </c>
    </row>
    <row r="3" spans="1:5" x14ac:dyDescent="0.3">
      <c r="A3" s="16">
        <v>192.4</v>
      </c>
      <c r="B3" s="16" t="s">
        <v>72</v>
      </c>
      <c r="C3" s="16" t="s">
        <v>27</v>
      </c>
      <c r="D3" s="16">
        <v>100</v>
      </c>
      <c r="E3" s="18">
        <v>340.35849460829814</v>
      </c>
    </row>
    <row r="4" spans="1:5" x14ac:dyDescent="0.3">
      <c r="A4" s="16">
        <v>193.2</v>
      </c>
      <c r="B4" s="16" t="s">
        <v>70</v>
      </c>
      <c r="C4" s="16" t="s">
        <v>27</v>
      </c>
      <c r="D4" s="16">
        <f>AVERAGE([1]All_dorsal!C2:K2)</f>
        <v>100.00000000000003</v>
      </c>
      <c r="E4" s="18">
        <v>189.1814125114168</v>
      </c>
    </row>
    <row r="5" spans="1:5" x14ac:dyDescent="0.3">
      <c r="A5" s="16">
        <v>193.2</v>
      </c>
      <c r="B5" s="16" t="s">
        <v>72</v>
      </c>
      <c r="C5" s="16" t="s">
        <v>27</v>
      </c>
      <c r="D5" s="16">
        <v>100.00000000000003</v>
      </c>
      <c r="E5" s="18">
        <v>140.15816279172563</v>
      </c>
    </row>
    <row r="6" spans="1:5" x14ac:dyDescent="0.3">
      <c r="A6" s="16">
        <v>193.3</v>
      </c>
      <c r="B6" s="16" t="s">
        <v>70</v>
      </c>
      <c r="C6" s="16" t="s">
        <v>27</v>
      </c>
      <c r="D6" s="16">
        <f>AVERAGE([1]All_dorsal!C3:K3)</f>
        <v>100</v>
      </c>
      <c r="E6" s="18">
        <v>104.54748536341599</v>
      </c>
    </row>
    <row r="7" spans="1:5" x14ac:dyDescent="0.3">
      <c r="A7" s="16">
        <v>195.2</v>
      </c>
      <c r="B7" s="16" t="s">
        <v>70</v>
      </c>
      <c r="C7" s="16" t="s">
        <v>28</v>
      </c>
      <c r="D7" s="16">
        <f>AVERAGE([1]All_dorsal!C4:K4)</f>
        <v>99.999999999999986</v>
      </c>
      <c r="E7" s="18">
        <v>135.32308001229825</v>
      </c>
    </row>
    <row r="8" spans="1:5" x14ac:dyDescent="0.3">
      <c r="A8" s="16">
        <v>195.2</v>
      </c>
      <c r="B8" s="16" t="s">
        <v>72</v>
      </c>
      <c r="C8" s="16" t="s">
        <v>28</v>
      </c>
      <c r="D8" s="16">
        <v>100</v>
      </c>
      <c r="E8" s="18">
        <v>122.82053451852812</v>
      </c>
    </row>
    <row r="9" spans="1:5" x14ac:dyDescent="0.3">
      <c r="A9" s="16">
        <v>196.1</v>
      </c>
      <c r="B9" s="16" t="s">
        <v>70</v>
      </c>
      <c r="C9" s="16" t="s">
        <v>27</v>
      </c>
      <c r="D9" s="16">
        <f>AVERAGE([1]All_dorsal!C9:K9)</f>
        <v>99.999999999999986</v>
      </c>
      <c r="E9" s="18">
        <v>136.49953024911034</v>
      </c>
    </row>
    <row r="10" spans="1:5" x14ac:dyDescent="0.3">
      <c r="A10" s="16">
        <v>196.1</v>
      </c>
      <c r="B10" s="16" t="s">
        <v>72</v>
      </c>
      <c r="C10" s="16" t="s">
        <v>27</v>
      </c>
      <c r="D10" s="16">
        <v>100.00000000000003</v>
      </c>
      <c r="E10" s="18">
        <v>99.925466430690335</v>
      </c>
    </row>
    <row r="11" spans="1:5" x14ac:dyDescent="0.3">
      <c r="A11" s="16">
        <v>196.2</v>
      </c>
      <c r="B11" s="16" t="s">
        <v>70</v>
      </c>
      <c r="C11" s="16" t="s">
        <v>27</v>
      </c>
      <c r="D11" s="16">
        <f>AVERAGE([1]All_dorsal!C11:K11)</f>
        <v>99.999999999999972</v>
      </c>
      <c r="E11" s="18">
        <v>148.61288127601605</v>
      </c>
    </row>
    <row r="12" spans="1:5" x14ac:dyDescent="0.3">
      <c r="A12" s="16">
        <v>196.2</v>
      </c>
      <c r="B12" s="16" t="s">
        <v>72</v>
      </c>
      <c r="C12" s="16" t="s">
        <v>27</v>
      </c>
      <c r="D12" s="16">
        <v>100</v>
      </c>
      <c r="E12" s="18">
        <v>108.91440410858304</v>
      </c>
    </row>
    <row r="13" spans="1:5" x14ac:dyDescent="0.3">
      <c r="A13" s="16">
        <v>196.3</v>
      </c>
      <c r="B13" s="16" t="s">
        <v>70</v>
      </c>
      <c r="C13" s="16" t="s">
        <v>27</v>
      </c>
      <c r="D13" s="16">
        <f>AVERAGE([1]All_dorsal!C12:K12)</f>
        <v>100</v>
      </c>
      <c r="E13" s="18">
        <v>309.51886369251838</v>
      </c>
    </row>
    <row r="14" spans="1:5" x14ac:dyDescent="0.3">
      <c r="A14" s="16">
        <v>196.3</v>
      </c>
      <c r="B14" s="16" t="s">
        <v>72</v>
      </c>
      <c r="C14" s="16" t="s">
        <v>27</v>
      </c>
      <c r="D14" s="16">
        <v>99.999999999999972</v>
      </c>
      <c r="E14" s="18">
        <v>109.6514591626205</v>
      </c>
    </row>
    <row r="15" spans="1:5" x14ac:dyDescent="0.3">
      <c r="A15" s="16">
        <v>197.2</v>
      </c>
      <c r="B15" s="16" t="s">
        <v>70</v>
      </c>
      <c r="C15" s="16" t="s">
        <v>28</v>
      </c>
      <c r="D15" s="16">
        <f>AVERAGE([1]All_dorsal!C17:K17)</f>
        <v>99.999999999999972</v>
      </c>
      <c r="E15" s="18">
        <v>113.31935493817642</v>
      </c>
    </row>
    <row r="16" spans="1:5" x14ac:dyDescent="0.3">
      <c r="A16" s="16">
        <v>197.2</v>
      </c>
      <c r="B16" s="16" t="s">
        <v>72</v>
      </c>
      <c r="C16" s="16" t="s">
        <v>28</v>
      </c>
      <c r="D16" s="16">
        <v>100</v>
      </c>
      <c r="E16" s="18">
        <v>120.82803613248578</v>
      </c>
    </row>
    <row r="17" spans="1:5" x14ac:dyDescent="0.3">
      <c r="A17" s="16">
        <v>197.3</v>
      </c>
      <c r="B17" s="16" t="s">
        <v>70</v>
      </c>
      <c r="C17" s="16" t="s">
        <v>28</v>
      </c>
      <c r="D17" s="16">
        <f>AVERAGE([1]All_dorsal!C20:K20)</f>
        <v>100.00000000000001</v>
      </c>
      <c r="E17" s="18">
        <v>150.42992936827517</v>
      </c>
    </row>
    <row r="18" spans="1:5" x14ac:dyDescent="0.3">
      <c r="A18" s="16">
        <v>197.3</v>
      </c>
      <c r="B18" s="16" t="s">
        <v>72</v>
      </c>
      <c r="C18" s="16" t="s">
        <v>28</v>
      </c>
      <c r="D18" s="16">
        <v>100</v>
      </c>
      <c r="E18" s="18">
        <v>211.04828561085347</v>
      </c>
    </row>
    <row r="19" spans="1:5" x14ac:dyDescent="0.3">
      <c r="A19" s="16">
        <v>197.4</v>
      </c>
      <c r="B19" s="16" t="s">
        <v>70</v>
      </c>
      <c r="C19" s="16" t="s">
        <v>28</v>
      </c>
      <c r="D19" s="16">
        <f>AVERAGE([1]All_dorsal!C21:K21)</f>
        <v>100</v>
      </c>
      <c r="E19" s="18">
        <v>270.75235993049358</v>
      </c>
    </row>
    <row r="20" spans="1:5" x14ac:dyDescent="0.3">
      <c r="A20" s="16">
        <v>197.4</v>
      </c>
      <c r="B20" s="16" t="s">
        <v>72</v>
      </c>
      <c r="C20" s="16" t="s">
        <v>69</v>
      </c>
      <c r="D20" s="16">
        <v>100.00000000000001</v>
      </c>
      <c r="E20" s="18">
        <v>182.13676888409913</v>
      </c>
    </row>
    <row r="21" spans="1:5" x14ac:dyDescent="0.3">
      <c r="A21" s="16">
        <v>198.1</v>
      </c>
      <c r="B21" s="16" t="s">
        <v>70</v>
      </c>
      <c r="C21" s="16" t="s">
        <v>28</v>
      </c>
      <c r="D21" s="16">
        <f>AVERAGE([1]All_dorsal!C6:K6)</f>
        <v>100</v>
      </c>
      <c r="E21" s="18">
        <v>140.16614003553431</v>
      </c>
    </row>
    <row r="22" spans="1:5" x14ac:dyDescent="0.3">
      <c r="A22" s="16">
        <v>198.1</v>
      </c>
      <c r="B22" s="16" t="s">
        <v>72</v>
      </c>
      <c r="C22" s="16" t="s">
        <v>28</v>
      </c>
      <c r="D22" s="16">
        <v>100</v>
      </c>
      <c r="E22" s="18">
        <v>161.50747262816887</v>
      </c>
    </row>
    <row r="23" spans="1:5" x14ac:dyDescent="0.3">
      <c r="A23" s="16">
        <v>200.2</v>
      </c>
      <c r="B23" s="16" t="s">
        <v>70</v>
      </c>
      <c r="C23" s="16" t="s">
        <v>28</v>
      </c>
      <c r="D23" s="16">
        <f>AVERAGE([1]All_dorsal!C15:K15)</f>
        <v>100</v>
      </c>
      <c r="E23" s="18">
        <v>236.60650155895033</v>
      </c>
    </row>
    <row r="24" spans="1:5" x14ac:dyDescent="0.3">
      <c r="A24" s="16">
        <v>200.2</v>
      </c>
      <c r="B24" s="16" t="s">
        <v>72</v>
      </c>
      <c r="C24" s="16" t="s">
        <v>28</v>
      </c>
      <c r="D24" s="16">
        <v>99.999999999999972</v>
      </c>
      <c r="E24" s="18">
        <v>119.62172860917588</v>
      </c>
    </row>
    <row r="25" spans="1:5" x14ac:dyDescent="0.3">
      <c r="A25" s="16">
        <v>201.2</v>
      </c>
      <c r="B25" s="16" t="s">
        <v>70</v>
      </c>
      <c r="C25" s="16" t="s">
        <v>27</v>
      </c>
      <c r="D25" s="16"/>
      <c r="E25" s="18"/>
    </row>
    <row r="26" spans="1:5" x14ac:dyDescent="0.3">
      <c r="A26" s="16">
        <v>201.2</v>
      </c>
      <c r="B26" s="16" t="s">
        <v>72</v>
      </c>
      <c r="C26" s="16" t="s">
        <v>27</v>
      </c>
      <c r="D26" s="16">
        <v>100</v>
      </c>
      <c r="E26" s="18">
        <v>87.627446982055474</v>
      </c>
    </row>
    <row r="27" spans="1:5" x14ac:dyDescent="0.3">
      <c r="A27" s="16">
        <v>203.1</v>
      </c>
      <c r="B27" s="16" t="s">
        <v>70</v>
      </c>
      <c r="C27" s="16" t="s">
        <v>27</v>
      </c>
      <c r="D27" s="16">
        <f>AVERAGE([1]All_dorsal!C5:K5)</f>
        <v>100</v>
      </c>
      <c r="E27" s="18">
        <v>134.22973569076686</v>
      </c>
    </row>
    <row r="28" spans="1:5" x14ac:dyDescent="0.3">
      <c r="A28" s="16">
        <v>203.1</v>
      </c>
      <c r="B28" s="16" t="s">
        <v>72</v>
      </c>
      <c r="C28" s="16" t="s">
        <v>27</v>
      </c>
      <c r="D28" s="16">
        <v>99.999999999999986</v>
      </c>
      <c r="E28" s="18">
        <v>132.50463858076827</v>
      </c>
    </row>
    <row r="29" spans="1:5" x14ac:dyDescent="0.3">
      <c r="A29" s="16">
        <v>204.1</v>
      </c>
      <c r="B29" s="16" t="s">
        <v>70</v>
      </c>
      <c r="C29" s="16" t="s">
        <v>27</v>
      </c>
      <c r="D29" s="16">
        <f>AVERAGE([1]All_dorsal!C10:K10)</f>
        <v>100</v>
      </c>
      <c r="E29" s="18">
        <v>110.79322101016139</v>
      </c>
    </row>
    <row r="30" spans="1:5" x14ac:dyDescent="0.3">
      <c r="A30" s="16">
        <v>204.1</v>
      </c>
      <c r="B30" s="16" t="s">
        <v>72</v>
      </c>
      <c r="C30" s="16" t="s">
        <v>27</v>
      </c>
      <c r="D30" s="16"/>
      <c r="E30" s="18"/>
    </row>
    <row r="31" spans="1:5" x14ac:dyDescent="0.3">
      <c r="A31" s="16">
        <v>204.2</v>
      </c>
      <c r="B31" s="16" t="s">
        <v>70</v>
      </c>
      <c r="C31" s="16" t="s">
        <v>27</v>
      </c>
      <c r="D31" s="16">
        <f>AVERAGE([1]All_dorsal!C13:K13)</f>
        <v>100</v>
      </c>
      <c r="E31" s="18">
        <v>93.039135014230297</v>
      </c>
    </row>
    <row r="32" spans="1:5" x14ac:dyDescent="0.3">
      <c r="A32" s="16">
        <v>204.2</v>
      </c>
      <c r="B32" s="16" t="s">
        <v>72</v>
      </c>
      <c r="C32" s="16" t="s">
        <v>27</v>
      </c>
      <c r="D32" s="16">
        <v>100</v>
      </c>
      <c r="E32" s="18">
        <v>191.39970328453322</v>
      </c>
    </row>
    <row r="33" spans="1:5" x14ac:dyDescent="0.3">
      <c r="A33" s="16">
        <v>204.3</v>
      </c>
      <c r="B33" s="16" t="s">
        <v>70</v>
      </c>
      <c r="C33" s="16" t="s">
        <v>27</v>
      </c>
      <c r="D33" s="16">
        <f>AVERAGE([1]All_dorsal!C14:K14)</f>
        <v>99.999999999999972</v>
      </c>
      <c r="E33" s="18">
        <v>84.031387528024567</v>
      </c>
    </row>
    <row r="34" spans="1:5" x14ac:dyDescent="0.3">
      <c r="A34" s="16">
        <v>204.3</v>
      </c>
      <c r="B34" s="16" t="s">
        <v>72</v>
      </c>
      <c r="C34" s="16" t="s">
        <v>27</v>
      </c>
      <c r="D34" s="16">
        <v>100</v>
      </c>
      <c r="E34" s="18">
        <v>89.14260644298669</v>
      </c>
    </row>
    <row r="35" spans="1:5" x14ac:dyDescent="0.3">
      <c r="A35" s="16">
        <v>205.1</v>
      </c>
      <c r="B35" s="16" t="s">
        <v>70</v>
      </c>
      <c r="C35" s="16" t="s">
        <v>28</v>
      </c>
      <c r="D35" s="16">
        <f>AVERAGE([1]All_dorsal!C7:K7)</f>
        <v>100</v>
      </c>
      <c r="E35" s="18">
        <v>135.46268057294452</v>
      </c>
    </row>
    <row r="36" spans="1:5" x14ac:dyDescent="0.3">
      <c r="A36" s="16">
        <v>205.1</v>
      </c>
      <c r="B36" s="16" t="s">
        <v>72</v>
      </c>
      <c r="C36" s="16" t="s">
        <v>28</v>
      </c>
      <c r="D36" s="16">
        <v>100</v>
      </c>
      <c r="E36" s="18">
        <v>108.73710692813393</v>
      </c>
    </row>
    <row r="37" spans="1:5" x14ac:dyDescent="0.3">
      <c r="A37" s="16">
        <v>205.2</v>
      </c>
      <c r="B37" s="16" t="s">
        <v>70</v>
      </c>
      <c r="C37" s="16" t="s">
        <v>28</v>
      </c>
      <c r="D37" s="16">
        <f>AVERAGE([1]All_dorsal!C8:K8)</f>
        <v>100.00000000000003</v>
      </c>
      <c r="E37" s="18">
        <v>205.3057053984657</v>
      </c>
    </row>
    <row r="38" spans="1:5" x14ac:dyDescent="0.3">
      <c r="A38" s="16">
        <v>205.2</v>
      </c>
      <c r="B38" s="16" t="s">
        <v>72</v>
      </c>
      <c r="C38" s="16" t="s">
        <v>28</v>
      </c>
      <c r="D38" s="16">
        <v>100</v>
      </c>
      <c r="E38" s="18">
        <v>218.44484807028684</v>
      </c>
    </row>
    <row r="39" spans="1:5" x14ac:dyDescent="0.3">
      <c r="A39" s="16">
        <v>206.2</v>
      </c>
      <c r="B39" s="16" t="s">
        <v>70</v>
      </c>
      <c r="C39" s="16" t="s">
        <v>28</v>
      </c>
      <c r="D39" s="16">
        <f>AVERAGE([1]All_dorsal!C18:K18)</f>
        <v>100</v>
      </c>
      <c r="E39" s="18">
        <v>87.149096385542151</v>
      </c>
    </row>
    <row r="40" spans="1:5" x14ac:dyDescent="0.3">
      <c r="A40" s="16">
        <v>206.2</v>
      </c>
      <c r="B40" s="16" t="s">
        <v>72</v>
      </c>
      <c r="C40" s="16" t="s">
        <v>28</v>
      </c>
      <c r="D40" s="16">
        <v>99.999999999999972</v>
      </c>
      <c r="E40" s="18">
        <v>205.79879496074494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917F-92CA-41C2-B8D3-A53977381CBD}">
  <dimension ref="A1:P32"/>
  <sheetViews>
    <sheetView zoomScale="55" zoomScaleNormal="55" workbookViewId="0">
      <selection activeCell="S52" sqref="S52"/>
    </sheetView>
  </sheetViews>
  <sheetFormatPr defaultRowHeight="14.4" x14ac:dyDescent="0.3"/>
  <cols>
    <col min="1" max="1" width="9.5546875" style="11" customWidth="1"/>
    <col min="2" max="3" width="8.88671875" style="11"/>
    <col min="4" max="4" width="10" style="11" customWidth="1"/>
    <col min="5" max="5" width="20.109375" style="11" customWidth="1"/>
    <col min="6" max="6" width="20.33203125" style="11" customWidth="1"/>
    <col min="7" max="7" width="19.5546875" style="11" customWidth="1"/>
    <col min="8" max="8" width="19.77734375" style="11" customWidth="1"/>
    <col min="9" max="9" width="15.33203125" style="11" customWidth="1"/>
    <col min="10" max="10" width="15.44140625" style="11" customWidth="1"/>
    <col min="11" max="16384" width="8.88671875" style="11"/>
  </cols>
  <sheetData>
    <row r="1" spans="1:16" s="10" customFormat="1" x14ac:dyDescent="0.3">
      <c r="A1" s="15" t="s">
        <v>24</v>
      </c>
      <c r="B1" s="15" t="s">
        <v>97</v>
      </c>
      <c r="C1" s="15" t="s">
        <v>26</v>
      </c>
      <c r="D1" s="15" t="s">
        <v>36</v>
      </c>
      <c r="E1" s="15" t="s">
        <v>30</v>
      </c>
      <c r="F1" s="15" t="s">
        <v>31</v>
      </c>
      <c r="G1" s="15" t="s">
        <v>32</v>
      </c>
      <c r="H1" s="15" t="s">
        <v>33</v>
      </c>
      <c r="I1" s="15" t="s">
        <v>34</v>
      </c>
      <c r="J1" s="15" t="s">
        <v>35</v>
      </c>
      <c r="N1" s="11"/>
      <c r="O1" s="11"/>
      <c r="P1" s="11"/>
    </row>
    <row r="2" spans="1:16" ht="16.2" customHeight="1" x14ac:dyDescent="0.3">
      <c r="A2" s="16">
        <v>194.1</v>
      </c>
      <c r="B2" s="16">
        <f>INT(Table3[[#This Row],[Animal]])</f>
        <v>194</v>
      </c>
      <c r="C2" s="16" t="s">
        <v>28</v>
      </c>
      <c r="D2" s="16">
        <v>1</v>
      </c>
      <c r="E2" s="18">
        <v>1.5036639999999999</v>
      </c>
      <c r="F2" s="18">
        <v>8.3250399999999996</v>
      </c>
      <c r="G2" s="18">
        <v>2.784999971</v>
      </c>
      <c r="H2" s="18">
        <v>20.317228920000002</v>
      </c>
      <c r="I2" s="18">
        <f>Table3[[#This Row],[mEPSC_frequency]]/Table3[[#This Row],[mIPSC_frequency]]</f>
        <v>0.53991526594525763</v>
      </c>
      <c r="J2" s="18">
        <f>Table3[[#This Row],[mEPSC_amplitude]]/Table3[[#This Row],[mIPSC_amplitude]]</f>
        <v>0.40975272921224726</v>
      </c>
    </row>
    <row r="3" spans="1:16" ht="16.2" customHeight="1" x14ac:dyDescent="0.3">
      <c r="A3" s="16">
        <v>194.1</v>
      </c>
      <c r="B3" s="16">
        <f>INT(Table3[[#This Row],[Animal]])</f>
        <v>194</v>
      </c>
      <c r="C3" s="16" t="s">
        <v>28</v>
      </c>
      <c r="D3" s="16">
        <v>2</v>
      </c>
      <c r="E3" s="18">
        <v>0.81511400000000001</v>
      </c>
      <c r="F3" s="18">
        <v>11.023400000000001</v>
      </c>
      <c r="G3" s="18">
        <v>1.443861139</v>
      </c>
      <c r="H3" s="18">
        <v>20.222687520000001</v>
      </c>
      <c r="I3" s="18">
        <f>Table3[[#This Row],[mEPSC_frequency]]/Table3[[#This Row],[mIPSC_frequency]]</f>
        <v>0.56453766777360437</v>
      </c>
      <c r="J3" s="18">
        <f>Table3[[#This Row],[mEPSC_amplitude]]/Table3[[#This Row],[mIPSC_amplitude]]</f>
        <v>0.54510064446666584</v>
      </c>
    </row>
    <row r="4" spans="1:16" ht="16.2" customHeight="1" x14ac:dyDescent="0.3">
      <c r="A4" s="16">
        <v>194.2</v>
      </c>
      <c r="B4" s="16">
        <f>INT(Table3[[#This Row],[Animal]])</f>
        <v>194</v>
      </c>
      <c r="C4" s="16" t="s">
        <v>28</v>
      </c>
      <c r="D4" s="16">
        <v>1</v>
      </c>
      <c r="E4" s="18">
        <v>0.62332699999999996</v>
      </c>
      <c r="F4" s="18">
        <v>12.0242</v>
      </c>
      <c r="G4" s="18">
        <v>1.7624006759999999</v>
      </c>
      <c r="H4" s="18">
        <v>20.83995973</v>
      </c>
      <c r="I4" s="18">
        <f>Table3[[#This Row],[mEPSC_frequency]]/Table3[[#This Row],[mIPSC_frequency]]</f>
        <v>0.35368064055372617</v>
      </c>
      <c r="J4" s="18">
        <f>Table3[[#This Row],[mEPSC_amplitude]]/Table3[[#This Row],[mIPSC_amplitude]]</f>
        <v>0.57697808228922143</v>
      </c>
    </row>
    <row r="5" spans="1:16" x14ac:dyDescent="0.3">
      <c r="A5" s="16">
        <v>194.2</v>
      </c>
      <c r="B5" s="16">
        <f>INT(Table3[[#This Row],[Animal]])</f>
        <v>194</v>
      </c>
      <c r="C5" s="16" t="s">
        <v>28</v>
      </c>
      <c r="D5" s="16">
        <v>3</v>
      </c>
      <c r="E5" s="18">
        <v>0.85304599999999997</v>
      </c>
      <c r="F5" s="18">
        <v>9.2100899999999992</v>
      </c>
      <c r="G5" s="18">
        <v>0.96018838900000003</v>
      </c>
      <c r="H5" s="18">
        <v>16.21433261</v>
      </c>
      <c r="I5" s="18">
        <f>Table3[[#This Row],[mEPSC_frequency]]/Table3[[#This Row],[mIPSC_frequency]]</f>
        <v>0.88841524202184452</v>
      </c>
      <c r="J5" s="18">
        <f>Table3[[#This Row],[mEPSC_amplitude]]/Table3[[#This Row],[mIPSC_amplitude]]</f>
        <v>0.56802152894777702</v>
      </c>
    </row>
    <row r="6" spans="1:16" x14ac:dyDescent="0.3">
      <c r="A6" s="16">
        <v>195.3</v>
      </c>
      <c r="B6" s="16">
        <f>INT(Table3[[#This Row],[Animal]])</f>
        <v>195</v>
      </c>
      <c r="C6" s="16" t="s">
        <v>28</v>
      </c>
      <c r="D6" s="16">
        <v>1</v>
      </c>
      <c r="E6" s="18">
        <v>1.1069260000000001</v>
      </c>
      <c r="F6" s="18">
        <v>11.172000000000001</v>
      </c>
      <c r="G6" s="18">
        <v>2.4741333480000001</v>
      </c>
      <c r="H6" s="18">
        <v>25.153325370000001</v>
      </c>
      <c r="I6" s="18">
        <f>Table3[[#This Row],[mEPSC_frequency]]/Table3[[#This Row],[mIPSC_frequency]]</f>
        <v>0.44739949077312224</v>
      </c>
      <c r="J6" s="18">
        <f>Table3[[#This Row],[mEPSC_amplitude]]/Table3[[#This Row],[mIPSC_amplitude]]</f>
        <v>0.44415598477188545</v>
      </c>
    </row>
    <row r="7" spans="1:16" x14ac:dyDescent="0.3">
      <c r="A7" s="16">
        <v>195.3</v>
      </c>
      <c r="B7" s="16">
        <f>INT(Table3[[#This Row],[Animal]])</f>
        <v>195</v>
      </c>
      <c r="C7" s="16" t="s">
        <v>28</v>
      </c>
      <c r="D7" s="16">
        <v>2</v>
      </c>
      <c r="E7" s="18">
        <v>1.1601589999999999</v>
      </c>
      <c r="F7" s="18">
        <v>10.6638</v>
      </c>
      <c r="G7" s="18">
        <v>4.1534300359999996</v>
      </c>
      <c r="H7" s="18">
        <v>23.13197473</v>
      </c>
      <c r="I7" s="18">
        <f>Table3[[#This Row],[mEPSC_frequency]]/Table3[[#This Row],[mIPSC_frequency]]</f>
        <v>0.27932551889505336</v>
      </c>
      <c r="J7" s="18">
        <f>Table3[[#This Row],[mEPSC_amplitude]]/Table3[[#This Row],[mIPSC_amplitude]]</f>
        <v>0.46099825563833308</v>
      </c>
    </row>
    <row r="8" spans="1:16" x14ac:dyDescent="0.3">
      <c r="A8" s="16">
        <v>195.3</v>
      </c>
      <c r="B8" s="16">
        <f>INT(Table3[[#This Row],[Animal]])</f>
        <v>195</v>
      </c>
      <c r="C8" s="16" t="s">
        <v>28</v>
      </c>
      <c r="D8" s="16">
        <v>3</v>
      </c>
      <c r="E8" s="18">
        <v>0.93801000000000001</v>
      </c>
      <c r="F8" s="18">
        <v>10.1798</v>
      </c>
      <c r="G8" s="18">
        <v>4.0686181450000003</v>
      </c>
      <c r="H8" s="18">
        <v>23.541836310000001</v>
      </c>
      <c r="I8" s="18">
        <f>Table3[[#This Row],[mEPSC_frequency]]/Table3[[#This Row],[mIPSC_frequency]]</f>
        <v>0.23054756346518726</v>
      </c>
      <c r="J8" s="18">
        <f>Table3[[#This Row],[mEPSC_amplitude]]/Table3[[#This Row],[mIPSC_amplitude]]</f>
        <v>0.43241316717829137</v>
      </c>
    </row>
    <row r="9" spans="1:16" x14ac:dyDescent="0.3">
      <c r="A9" s="16">
        <v>195.3</v>
      </c>
      <c r="B9" s="16">
        <f>INT(Table3[[#This Row],[Animal]])</f>
        <v>195</v>
      </c>
      <c r="C9" s="16" t="s">
        <v>28</v>
      </c>
      <c r="D9" s="16">
        <v>4</v>
      </c>
      <c r="E9" s="18">
        <v>1.375427</v>
      </c>
      <c r="F9" s="18">
        <v>11.616199999999999</v>
      </c>
      <c r="G9" s="18">
        <v>5.1621991999999999</v>
      </c>
      <c r="H9" s="18">
        <v>23.754733349999999</v>
      </c>
      <c r="I9" s="18">
        <f>Table3[[#This Row],[mEPSC_frequency]]/Table3[[#This Row],[mIPSC_frequency]]</f>
        <v>0.26644206213506832</v>
      </c>
      <c r="J9" s="18">
        <f>Table3[[#This Row],[mEPSC_amplitude]]/Table3[[#This Row],[mIPSC_amplitude]]</f>
        <v>0.48900569957355466</v>
      </c>
    </row>
    <row r="10" spans="1:16" x14ac:dyDescent="0.3">
      <c r="A10" s="16">
        <v>197.1</v>
      </c>
      <c r="B10" s="16">
        <f>INT(Table3[[#This Row],[Animal]])</f>
        <v>197</v>
      </c>
      <c r="C10" s="16" t="s">
        <v>28</v>
      </c>
      <c r="D10" s="16">
        <v>2</v>
      </c>
      <c r="E10" s="18">
        <v>1.7991790000000001</v>
      </c>
      <c r="F10" s="18">
        <v>9.6830499999999997</v>
      </c>
      <c r="G10" s="18">
        <v>2.5786794280000001</v>
      </c>
      <c r="H10" s="18">
        <v>28.713772859999999</v>
      </c>
      <c r="I10" s="18">
        <f>Table3[[#This Row],[mEPSC_frequency]]/Table3[[#This Row],[mIPSC_frequency]]</f>
        <v>0.69771332584579027</v>
      </c>
      <c r="J10" s="18">
        <f>Table3[[#This Row],[mEPSC_amplitude]]/Table3[[#This Row],[mIPSC_amplitude]]</f>
        <v>0.33722666983582178</v>
      </c>
    </row>
    <row r="11" spans="1:16" x14ac:dyDescent="0.3">
      <c r="A11" s="16">
        <v>197.1</v>
      </c>
      <c r="B11" s="16">
        <f>INT(Table3[[#This Row],[Animal]])</f>
        <v>197</v>
      </c>
      <c r="C11" s="16" t="s">
        <v>28</v>
      </c>
      <c r="D11" s="16">
        <v>3</v>
      </c>
      <c r="E11" s="18">
        <v>1.3547450000000001</v>
      </c>
      <c r="F11" s="18">
        <v>8.8016199999999998</v>
      </c>
      <c r="G11" s="18">
        <v>3.61314789</v>
      </c>
      <c r="H11" s="18">
        <v>20.891193449999999</v>
      </c>
      <c r="I11" s="18">
        <f>Table3[[#This Row],[mEPSC_frequency]]/Table3[[#This Row],[mIPSC_frequency]]</f>
        <v>0.37494867114337799</v>
      </c>
      <c r="J11" s="18">
        <f>Table3[[#This Row],[mEPSC_amplitude]]/Table3[[#This Row],[mIPSC_amplitude]]</f>
        <v>0.42130766827971716</v>
      </c>
    </row>
    <row r="12" spans="1:16" x14ac:dyDescent="0.3">
      <c r="A12" s="16">
        <v>200.1</v>
      </c>
      <c r="B12" s="16">
        <f>INT(Table3[[#This Row],[Animal]])</f>
        <v>200</v>
      </c>
      <c r="C12" s="16" t="s">
        <v>28</v>
      </c>
      <c r="D12" s="16">
        <v>3</v>
      </c>
      <c r="E12" s="18">
        <v>1.8962490000000001</v>
      </c>
      <c r="F12" s="18">
        <v>15.396699999999999</v>
      </c>
      <c r="G12" s="18">
        <v>3.4482837929999999</v>
      </c>
      <c r="H12" s="18">
        <v>19.618479579999999</v>
      </c>
      <c r="I12" s="18">
        <f>Table3[[#This Row],[mEPSC_frequency]]/Table3[[#This Row],[mIPSC_frequency]]</f>
        <v>0.54991094522132333</v>
      </c>
      <c r="J12" s="18">
        <f>Table3[[#This Row],[mEPSC_amplitude]]/Table3[[#This Row],[mIPSC_amplitude]]</f>
        <v>0.78480597526508222</v>
      </c>
    </row>
    <row r="13" spans="1:16" x14ac:dyDescent="0.3">
      <c r="A13" s="16">
        <v>200.1</v>
      </c>
      <c r="B13" s="16">
        <f>INT(Table3[[#This Row],[Animal]])</f>
        <v>200</v>
      </c>
      <c r="C13" s="16" t="s">
        <v>28</v>
      </c>
      <c r="D13" s="16">
        <v>4</v>
      </c>
      <c r="E13" s="18">
        <v>2.6893850000000001</v>
      </c>
      <c r="F13" s="18">
        <v>14.7516</v>
      </c>
      <c r="G13" s="18">
        <v>3.3034192980000001</v>
      </c>
      <c r="H13" s="18">
        <v>37.011285749999999</v>
      </c>
      <c r="I13" s="18">
        <f>Table3[[#This Row],[mEPSC_frequency]]/Table3[[#This Row],[mIPSC_frequency]]</f>
        <v>0.8141215986805681</v>
      </c>
      <c r="J13" s="18">
        <f>Table3[[#This Row],[mEPSC_amplitude]]/Table3[[#This Row],[mIPSC_amplitude]]</f>
        <v>0.39857031986520491</v>
      </c>
    </row>
    <row r="14" spans="1:16" x14ac:dyDescent="0.3">
      <c r="A14" s="16">
        <v>205.1</v>
      </c>
      <c r="B14" s="16">
        <f>INT(Table3[[#This Row],[Animal]])</f>
        <v>205</v>
      </c>
      <c r="C14" s="16" t="s">
        <v>28</v>
      </c>
      <c r="D14" s="16">
        <v>1</v>
      </c>
      <c r="E14" s="18">
        <v>1.38859</v>
      </c>
      <c r="F14" s="18">
        <v>9.4747900000000005</v>
      </c>
      <c r="G14" s="18">
        <v>1.5256748739999999</v>
      </c>
      <c r="H14" s="18">
        <v>22.82723751</v>
      </c>
      <c r="I14" s="18">
        <f>Table3[[#This Row],[mEPSC_frequency]]/Table3[[#This Row],[mIPSC_frequency]]</f>
        <v>0.91014804245901215</v>
      </c>
      <c r="J14" s="18">
        <f>Table3[[#This Row],[mEPSC_amplitude]]/Table3[[#This Row],[mIPSC_amplitude]]</f>
        <v>0.41506511665502011</v>
      </c>
    </row>
    <row r="15" spans="1:16" x14ac:dyDescent="0.3">
      <c r="A15" s="16">
        <v>205.1</v>
      </c>
      <c r="B15" s="16">
        <f>INT(Table3[[#This Row],[Animal]])</f>
        <v>205</v>
      </c>
      <c r="C15" s="16" t="s">
        <v>28</v>
      </c>
      <c r="D15" s="16">
        <v>3</v>
      </c>
      <c r="E15" s="18">
        <v>1.1154520000000001</v>
      </c>
      <c r="F15" s="18">
        <v>9.0858600000000003</v>
      </c>
      <c r="G15" s="18">
        <v>2.4515186130000002</v>
      </c>
      <c r="H15" s="18">
        <v>20.418193209999998</v>
      </c>
      <c r="I15" s="18">
        <f>Table3[[#This Row],[mEPSC_frequency]]/Table3[[#This Row],[mIPSC_frequency]]</f>
        <v>0.45500449969457363</v>
      </c>
      <c r="J15" s="18">
        <f>Table3[[#This Row],[mEPSC_amplitude]]/Table3[[#This Row],[mIPSC_amplitude]]</f>
        <v>0.44498844273596727</v>
      </c>
    </row>
    <row r="16" spans="1:16" x14ac:dyDescent="0.3">
      <c r="A16" s="16">
        <v>205.1</v>
      </c>
      <c r="B16" s="16">
        <f>INT(Table3[[#This Row],[Animal]])</f>
        <v>205</v>
      </c>
      <c r="C16" s="16" t="s">
        <v>28</v>
      </c>
      <c r="D16" s="16">
        <v>5</v>
      </c>
      <c r="E16" s="18">
        <v>1.2526349999999999</v>
      </c>
      <c r="F16" s="18">
        <v>11.7089</v>
      </c>
      <c r="G16" s="18">
        <v>2.2458200189999999</v>
      </c>
      <c r="H16" s="18">
        <v>20.920091469999999</v>
      </c>
      <c r="I16" s="18">
        <f>Table3[[#This Row],[mEPSC_frequency]]/Table3[[#This Row],[mIPSC_frequency]]</f>
        <v>0.55776286140585873</v>
      </c>
      <c r="J16" s="18">
        <f>Table3[[#This Row],[mEPSC_amplitude]]/Table3[[#This Row],[mIPSC_amplitude]]</f>
        <v>0.55969640557216938</v>
      </c>
    </row>
    <row r="17" spans="1:10" x14ac:dyDescent="0.3">
      <c r="A17" s="16">
        <v>192.1</v>
      </c>
      <c r="B17" s="16">
        <f>INT(Table3[[#This Row],[Animal]])</f>
        <v>192</v>
      </c>
      <c r="C17" s="16" t="s">
        <v>27</v>
      </c>
      <c r="D17" s="16">
        <v>1</v>
      </c>
      <c r="E17" s="18">
        <v>2.0974050000000002</v>
      </c>
      <c r="F17" s="18">
        <v>8.9549500000000002</v>
      </c>
      <c r="G17" s="18">
        <v>2.6286303599999998</v>
      </c>
      <c r="H17" s="18">
        <v>18.221113290000002</v>
      </c>
      <c r="I17" s="18">
        <f>Table3[[#This Row],[mEPSC_frequency]]/Table3[[#This Row],[mIPSC_frequency]]</f>
        <v>0.79790792646859654</v>
      </c>
      <c r="J17" s="18">
        <f>Table3[[#This Row],[mEPSC_amplitude]]/Table3[[#This Row],[mIPSC_amplitude]]</f>
        <v>0.49146009124012197</v>
      </c>
    </row>
    <row r="18" spans="1:10" x14ac:dyDescent="0.3">
      <c r="A18" s="16">
        <v>192.1</v>
      </c>
      <c r="B18" s="16">
        <f>INT(Table3[[#This Row],[Animal]])</f>
        <v>192</v>
      </c>
      <c r="C18" s="16" t="s">
        <v>27</v>
      </c>
      <c r="D18" s="16">
        <v>2</v>
      </c>
      <c r="E18" s="18">
        <v>0.49477599999999999</v>
      </c>
      <c r="F18" s="18">
        <v>14.8133</v>
      </c>
      <c r="G18" s="18">
        <v>2.6494400530000002</v>
      </c>
      <c r="H18" s="18">
        <v>16.212691840000002</v>
      </c>
      <c r="I18" s="18">
        <f>Table3[[#This Row],[mEPSC_frequency]]/Table3[[#This Row],[mIPSC_frequency]]</f>
        <v>0.18674738439156524</v>
      </c>
      <c r="J18" s="18">
        <f>Table3[[#This Row],[mEPSC_amplitude]]/Table3[[#This Row],[mIPSC_amplitude]]</f>
        <v>0.91368541055302011</v>
      </c>
    </row>
    <row r="19" spans="1:10" x14ac:dyDescent="0.3">
      <c r="A19" s="16">
        <v>192.2</v>
      </c>
      <c r="B19" s="16">
        <f>INT(Table3[[#This Row],[Animal]])</f>
        <v>192</v>
      </c>
      <c r="C19" s="16" t="s">
        <v>27</v>
      </c>
      <c r="D19" s="16">
        <v>2</v>
      </c>
      <c r="E19" s="18">
        <v>1.468024</v>
      </c>
      <c r="F19" s="18">
        <v>11.8445</v>
      </c>
      <c r="G19" s="18"/>
      <c r="H19" s="18"/>
      <c r="I19" s="18"/>
      <c r="J19" s="18"/>
    </row>
    <row r="20" spans="1:10" x14ac:dyDescent="0.3">
      <c r="A20" s="16">
        <v>192.2</v>
      </c>
      <c r="B20" s="16">
        <f>INT(Table3[[#This Row],[Animal]])</f>
        <v>192</v>
      </c>
      <c r="C20" s="16" t="s">
        <v>27</v>
      </c>
      <c r="D20" s="16">
        <v>3</v>
      </c>
      <c r="E20" s="18">
        <v>1.032705</v>
      </c>
      <c r="F20" s="18">
        <v>10.828099999999999</v>
      </c>
      <c r="G20" s="18"/>
      <c r="H20" s="18"/>
      <c r="I20" s="18"/>
      <c r="J20" s="18"/>
    </row>
    <row r="21" spans="1:10" x14ac:dyDescent="0.3">
      <c r="A21" s="16">
        <v>201.1</v>
      </c>
      <c r="B21" s="16">
        <f>INT(Table3[[#This Row],[Animal]])</f>
        <v>201</v>
      </c>
      <c r="C21" s="16" t="s">
        <v>27</v>
      </c>
      <c r="D21" s="16">
        <v>1</v>
      </c>
      <c r="E21" s="18">
        <v>0.61217600000000005</v>
      </c>
      <c r="F21" s="18">
        <v>11.2951</v>
      </c>
      <c r="G21" s="18">
        <v>0.72164109399999998</v>
      </c>
      <c r="H21" s="18">
        <v>20.315631719999999</v>
      </c>
      <c r="I21" s="18">
        <f>Table3[[#This Row],[mEPSC_frequency]]/Table3[[#This Row],[mIPSC_frequency]]</f>
        <v>0.84831089178521768</v>
      </c>
      <c r="J21" s="18">
        <f>Table3[[#This Row],[mEPSC_amplitude]]/Table3[[#This Row],[mIPSC_amplitude]]</f>
        <v>0.55598074210413972</v>
      </c>
    </row>
    <row r="22" spans="1:10" x14ac:dyDescent="0.3">
      <c r="A22" s="16">
        <v>201.1</v>
      </c>
      <c r="B22" s="16">
        <f>INT(Table3[[#This Row],[Animal]])</f>
        <v>201</v>
      </c>
      <c r="C22" s="16" t="s">
        <v>27</v>
      </c>
      <c r="D22" s="16">
        <v>2</v>
      </c>
      <c r="E22" s="18">
        <v>0.77813399999999999</v>
      </c>
      <c r="F22" s="18">
        <v>9.6539800000000007</v>
      </c>
      <c r="G22" s="18">
        <v>2.4632818140000001</v>
      </c>
      <c r="H22" s="18">
        <v>24.044817479999999</v>
      </c>
      <c r="I22" s="18">
        <f>Table3[[#This Row],[mEPSC_frequency]]/Table3[[#This Row],[mIPSC_frequency]]</f>
        <v>0.31589321026018824</v>
      </c>
      <c r="J22" s="18">
        <f>Table3[[#This Row],[mEPSC_amplitude]]/Table3[[#This Row],[mIPSC_amplitude]]</f>
        <v>0.40149940867839773</v>
      </c>
    </row>
    <row r="23" spans="1:10" x14ac:dyDescent="0.3">
      <c r="A23" s="16">
        <v>203.2</v>
      </c>
      <c r="B23" s="16">
        <f>INT(Table3[[#This Row],[Animal]])</f>
        <v>203</v>
      </c>
      <c r="C23" s="16" t="s">
        <v>27</v>
      </c>
      <c r="D23" s="16">
        <v>1</v>
      </c>
      <c r="E23" s="18">
        <v>0.77698999999999996</v>
      </c>
      <c r="F23" s="18">
        <v>9.2110800000000008</v>
      </c>
      <c r="G23" s="18">
        <v>1.9522975680000001</v>
      </c>
      <c r="H23" s="18">
        <v>17.592293959999999</v>
      </c>
      <c r="I23" s="18">
        <f>Table3[[#This Row],[mEPSC_frequency]]/Table3[[#This Row],[mIPSC_frequency]]</f>
        <v>0.39798748548151647</v>
      </c>
      <c r="J23" s="18">
        <f>Table3[[#This Row],[mEPSC_amplitude]]/Table3[[#This Row],[mIPSC_amplitude]]</f>
        <v>0.52358606677124908</v>
      </c>
    </row>
    <row r="24" spans="1:10" x14ac:dyDescent="0.3">
      <c r="A24" s="16">
        <v>203.2</v>
      </c>
      <c r="B24" s="16">
        <f>INT(Table3[[#This Row],[Animal]])</f>
        <v>203</v>
      </c>
      <c r="C24" s="16" t="s">
        <v>27</v>
      </c>
      <c r="D24" s="16">
        <v>3</v>
      </c>
      <c r="E24" s="18">
        <v>1.1319650000000001</v>
      </c>
      <c r="F24" s="18">
        <v>8.2565200000000001</v>
      </c>
      <c r="G24" s="18">
        <v>1.6006598240000001</v>
      </c>
      <c r="H24" s="18">
        <v>15.545213090000001</v>
      </c>
      <c r="I24" s="18">
        <f>Table3[[#This Row],[mEPSC_frequency]]/Table3[[#This Row],[mIPSC_frequency]]</f>
        <v>0.70718648836406361</v>
      </c>
      <c r="J24" s="18">
        <f>Table3[[#This Row],[mEPSC_amplitude]]/Table3[[#This Row],[mIPSC_amplitude]]</f>
        <v>0.53112941921081125</v>
      </c>
    </row>
    <row r="25" spans="1:10" x14ac:dyDescent="0.3">
      <c r="A25" s="16">
        <v>203.2</v>
      </c>
      <c r="B25" s="16">
        <f>INT(Table3[[#This Row],[Animal]])</f>
        <v>203</v>
      </c>
      <c r="C25" s="16" t="s">
        <v>27</v>
      </c>
      <c r="D25" s="16">
        <v>4</v>
      </c>
      <c r="E25" s="18">
        <v>0.93548299999999995</v>
      </c>
      <c r="F25" s="18">
        <v>12.1822</v>
      </c>
      <c r="G25" s="18">
        <v>2.235488701</v>
      </c>
      <c r="H25" s="18">
        <v>15.69602703</v>
      </c>
      <c r="I25" s="18">
        <f>Table3[[#This Row],[mEPSC_frequency]]/Table3[[#This Row],[mIPSC_frequency]]</f>
        <v>0.41846912470706332</v>
      </c>
      <c r="J25" s="18">
        <f>Table3[[#This Row],[mEPSC_amplitude]]/Table3[[#This Row],[mIPSC_amplitude]]</f>
        <v>0.77613271031682218</v>
      </c>
    </row>
    <row r="26" spans="1:10" x14ac:dyDescent="0.3">
      <c r="A26" s="16">
        <v>203.2</v>
      </c>
      <c r="B26" s="16">
        <f>INT(Table3[[#This Row],[Animal]])</f>
        <v>203</v>
      </c>
      <c r="C26" s="16" t="s">
        <v>27</v>
      </c>
      <c r="D26" s="16">
        <v>5</v>
      </c>
      <c r="E26" s="18">
        <v>0.688411</v>
      </c>
      <c r="F26" s="18">
        <v>8.9553600000000007</v>
      </c>
      <c r="G26" s="18">
        <v>2.11426859</v>
      </c>
      <c r="H26" s="18">
        <v>23.57359198</v>
      </c>
      <c r="I26" s="18">
        <f>Table3[[#This Row],[mEPSC_frequency]]/Table3[[#This Row],[mIPSC_frequency]]</f>
        <v>0.32560243445701476</v>
      </c>
      <c r="J26" s="18">
        <f>Table3[[#This Row],[mEPSC_amplitude]]/Table3[[#This Row],[mIPSC_amplitude]]</f>
        <v>0.37988949700995039</v>
      </c>
    </row>
    <row r="27" spans="1:10" x14ac:dyDescent="0.3">
      <c r="A27" s="16">
        <v>203.2</v>
      </c>
      <c r="B27" s="16">
        <f>INT(Table3[[#This Row],[Animal]])</f>
        <v>203</v>
      </c>
      <c r="C27" s="16" t="s">
        <v>27</v>
      </c>
      <c r="D27" s="16">
        <v>6</v>
      </c>
      <c r="E27" s="18">
        <v>1.2119420000000001</v>
      </c>
      <c r="F27" s="18">
        <v>9.8382199999999997</v>
      </c>
      <c r="G27" s="18">
        <v>2.0779474119999999</v>
      </c>
      <c r="H27" s="18">
        <v>22.31312338</v>
      </c>
      <c r="I27" s="18">
        <f>Table3[[#This Row],[mEPSC_frequency]]/Table3[[#This Row],[mIPSC_frequency]]</f>
        <v>0.58323997662362403</v>
      </c>
      <c r="J27" s="18">
        <f>Table3[[#This Row],[mEPSC_amplitude]]/Table3[[#This Row],[mIPSC_amplitude]]</f>
        <v>0.44091630886684047</v>
      </c>
    </row>
    <row r="28" spans="1:10" x14ac:dyDescent="0.3">
      <c r="A28" s="16">
        <v>203.2</v>
      </c>
      <c r="B28" s="16">
        <f>INT(Table3[[#This Row],[Animal]])</f>
        <v>203</v>
      </c>
      <c r="C28" s="16" t="s">
        <v>27</v>
      </c>
      <c r="D28" s="16">
        <v>7</v>
      </c>
      <c r="E28" s="18">
        <v>0.90718500000000002</v>
      </c>
      <c r="F28" s="18">
        <v>12.087300000000001</v>
      </c>
      <c r="G28" s="18">
        <v>3.0194561379999998</v>
      </c>
      <c r="H28" s="18">
        <v>19.010298509999998</v>
      </c>
      <c r="I28" s="18">
        <f>Table3[[#This Row],[mEPSC_frequency]]/Table3[[#This Row],[mIPSC_frequency]]</f>
        <v>0.30044649053948275</v>
      </c>
      <c r="J28" s="18">
        <f>Table3[[#This Row],[mEPSC_amplitude]]/Table3[[#This Row],[mIPSC_amplitude]]</f>
        <v>0.63582904779962879</v>
      </c>
    </row>
    <row r="29" spans="1:10" x14ac:dyDescent="0.3">
      <c r="A29" s="16">
        <v>203.3</v>
      </c>
      <c r="B29" s="16">
        <f>INT(Table3[[#This Row],[Animal]])</f>
        <v>203</v>
      </c>
      <c r="C29" s="16" t="s">
        <v>27</v>
      </c>
      <c r="D29" s="16">
        <v>1</v>
      </c>
      <c r="E29" s="18">
        <v>1.1196489999999999</v>
      </c>
      <c r="F29" s="18">
        <v>14.541600000000001</v>
      </c>
      <c r="G29" s="18">
        <v>0.64286406699999998</v>
      </c>
      <c r="H29" s="18">
        <v>20.998379530000001</v>
      </c>
      <c r="I29" s="18">
        <f>Table3[[#This Row],[mEPSC_frequency]]/Table3[[#This Row],[mIPSC_frequency]]</f>
        <v>1.7416574630232053</v>
      </c>
      <c r="J29" s="18">
        <f>Table3[[#This Row],[mEPSC_amplitude]]/Table3[[#This Row],[mIPSC_amplitude]]</f>
        <v>0.69251058060097836</v>
      </c>
    </row>
    <row r="30" spans="1:10" x14ac:dyDescent="0.3">
      <c r="A30" s="16">
        <v>203.3</v>
      </c>
      <c r="B30" s="16">
        <f>INT(Table3[[#This Row],[Animal]])</f>
        <v>203</v>
      </c>
      <c r="C30" s="16" t="s">
        <v>27</v>
      </c>
      <c r="D30" s="16">
        <v>2</v>
      </c>
      <c r="E30" s="18">
        <v>0.86182000000000003</v>
      </c>
      <c r="F30" s="18">
        <v>7.7745100000000003</v>
      </c>
      <c r="G30" s="18">
        <v>1.6060385669999999</v>
      </c>
      <c r="H30" s="18">
        <v>18.041115550000001</v>
      </c>
      <c r="I30" s="18">
        <f>Table3[[#This Row],[mEPSC_frequency]]/Table3[[#This Row],[mIPSC_frequency]]</f>
        <v>0.53661226928680605</v>
      </c>
      <c r="J30" s="18">
        <f>Table3[[#This Row],[mEPSC_amplitude]]/Table3[[#This Row],[mIPSC_amplitude]]</f>
        <v>0.43093288651986933</v>
      </c>
    </row>
    <row r="31" spans="1:10" x14ac:dyDescent="0.3">
      <c r="A31" s="16">
        <v>204.4</v>
      </c>
      <c r="B31" s="16">
        <f>INT(Table3[[#This Row],[Animal]])</f>
        <v>204</v>
      </c>
      <c r="C31" s="16" t="s">
        <v>27</v>
      </c>
      <c r="D31" s="16">
        <v>1</v>
      </c>
      <c r="E31" s="18">
        <v>1.2156800000000001</v>
      </c>
      <c r="F31" s="18">
        <v>13.2285</v>
      </c>
      <c r="G31" s="18">
        <v>1.5334811239999999</v>
      </c>
      <c r="H31" s="18">
        <v>24.689610030000001</v>
      </c>
      <c r="I31" s="18">
        <f>Table3[[#This Row],[mEPSC_frequency]]/Table3[[#This Row],[mIPSC_frequency]]</f>
        <v>0.79275837242063119</v>
      </c>
      <c r="J31" s="18">
        <f>Table3[[#This Row],[mEPSC_amplitude]]/Table3[[#This Row],[mIPSC_amplitude]]</f>
        <v>0.53579218075644919</v>
      </c>
    </row>
    <row r="32" spans="1:10" x14ac:dyDescent="0.3">
      <c r="A32" s="16">
        <v>204.4</v>
      </c>
      <c r="B32" s="16">
        <f>INT(Table3[[#This Row],[Animal]])</f>
        <v>204</v>
      </c>
      <c r="C32" s="16" t="s">
        <v>27</v>
      </c>
      <c r="D32" s="16">
        <v>2</v>
      </c>
      <c r="E32" s="18">
        <v>0.62150300000000003</v>
      </c>
      <c r="F32" s="18">
        <v>14.4651</v>
      </c>
      <c r="G32" s="18">
        <v>1.8041132989999999</v>
      </c>
      <c r="H32" s="18">
        <v>22.825087620000001</v>
      </c>
      <c r="I32" s="18">
        <f>Table3[[#This Row],[mEPSC_frequency]]/Table3[[#This Row],[mIPSC_frequency]]</f>
        <v>0.34449222249206424</v>
      </c>
      <c r="J32" s="18">
        <f>Table3[[#This Row],[mEPSC_amplitude]]/Table3[[#This Row],[mIPSC_amplitude]]</f>
        <v>0.63373688814781415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8355-D1D9-44CB-9A56-0FA4FA18E2D8}">
  <dimension ref="A1:N33"/>
  <sheetViews>
    <sheetView workbookViewId="0">
      <selection activeCell="O24" sqref="O24"/>
    </sheetView>
  </sheetViews>
  <sheetFormatPr defaultRowHeight="14.4" x14ac:dyDescent="0.3"/>
  <cols>
    <col min="1" max="1" width="9.5546875" style="11" customWidth="1"/>
    <col min="2" max="3" width="8.88671875" style="11"/>
    <col min="4" max="4" width="10" style="11" customWidth="1"/>
    <col min="5" max="5" width="10.44140625" style="11" bestFit="1" customWidth="1"/>
    <col min="6" max="6" width="10" style="11" customWidth="1"/>
    <col min="7" max="7" width="8.88671875" style="11"/>
    <col min="8" max="8" width="10" style="11" customWidth="1"/>
    <col min="9" max="9" width="10.44140625" customWidth="1"/>
    <col min="10" max="10" width="19.6640625" customWidth="1"/>
    <col min="12" max="12" width="12.88671875" customWidth="1"/>
    <col min="13" max="13" width="8.88671875" style="11"/>
    <col min="14" max="14" width="10" style="11" customWidth="1"/>
  </cols>
  <sheetData>
    <row r="1" spans="1:14" x14ac:dyDescent="0.3">
      <c r="A1" s="15" t="s">
        <v>24</v>
      </c>
      <c r="B1" s="15" t="s">
        <v>97</v>
      </c>
      <c r="C1" s="15" t="s">
        <v>26</v>
      </c>
      <c r="D1" s="15" t="s">
        <v>36</v>
      </c>
      <c r="E1" s="15" t="s">
        <v>99</v>
      </c>
      <c r="F1" s="15" t="s">
        <v>98</v>
      </c>
      <c r="G1" s="15" t="s">
        <v>100</v>
      </c>
      <c r="H1" s="15" t="s">
        <v>101</v>
      </c>
      <c r="J1" s="10"/>
      <c r="K1" s="10"/>
      <c r="L1" s="10"/>
      <c r="M1" s="10"/>
      <c r="N1" s="10"/>
    </row>
    <row r="2" spans="1:14" x14ac:dyDescent="0.3">
      <c r="A2" s="16">
        <v>194.1</v>
      </c>
      <c r="B2" s="16">
        <f>INT(Table3[[#This Row],[Animal]])</f>
        <v>194</v>
      </c>
      <c r="C2" s="16" t="s">
        <v>28</v>
      </c>
      <c r="D2" s="16">
        <v>1</v>
      </c>
      <c r="E2" s="18">
        <v>3.5542419270000001</v>
      </c>
      <c r="F2" s="18">
        <v>41.17852766</v>
      </c>
      <c r="G2" s="18">
        <v>3.7368464170000002</v>
      </c>
      <c r="H2" s="18">
        <v>22.805795830000001</v>
      </c>
      <c r="J2" s="11"/>
      <c r="K2" s="11"/>
      <c r="L2" s="11"/>
    </row>
    <row r="3" spans="1:14" x14ac:dyDescent="0.3">
      <c r="A3" s="16">
        <v>194.1</v>
      </c>
      <c r="B3" s="16">
        <f>INT(Table3[[#This Row],[Animal]])</f>
        <v>194</v>
      </c>
      <c r="C3" s="16" t="s">
        <v>28</v>
      </c>
      <c r="D3" s="16">
        <v>2</v>
      </c>
      <c r="E3" s="18">
        <v>3.752140153</v>
      </c>
      <c r="F3" s="18">
        <v>25.989054729999999</v>
      </c>
      <c r="G3" s="18">
        <v>3.119581814</v>
      </c>
      <c r="H3" s="18">
        <v>20.33026972</v>
      </c>
      <c r="J3" s="11"/>
      <c r="K3" s="11"/>
      <c r="L3" s="11"/>
    </row>
    <row r="4" spans="1:14" x14ac:dyDescent="0.3">
      <c r="A4" s="16">
        <v>194.2</v>
      </c>
      <c r="B4" s="16">
        <f>INT(Table3[[#This Row],[Animal]])</f>
        <v>194</v>
      </c>
      <c r="C4" s="16" t="s">
        <v>28</v>
      </c>
      <c r="D4" s="16">
        <v>1</v>
      </c>
      <c r="E4" s="18">
        <v>3.504440792</v>
      </c>
      <c r="F4" s="18">
        <v>24.788868799999999</v>
      </c>
      <c r="G4" s="18">
        <v>2.7496454859999999</v>
      </c>
      <c r="H4" s="18">
        <v>81.908951139999999</v>
      </c>
      <c r="J4" s="11"/>
      <c r="K4" s="11"/>
      <c r="L4" s="11"/>
    </row>
    <row r="5" spans="1:14" x14ac:dyDescent="0.3">
      <c r="A5" s="16">
        <v>194.2</v>
      </c>
      <c r="B5" s="16">
        <f>INT(Table3[[#This Row],[Animal]])</f>
        <v>194</v>
      </c>
      <c r="C5" s="16" t="s">
        <v>28</v>
      </c>
      <c r="D5" s="16">
        <v>3</v>
      </c>
      <c r="E5" s="18">
        <v>3.263284101</v>
      </c>
      <c r="F5" s="18">
        <v>54.115920510000002</v>
      </c>
      <c r="G5" s="18">
        <v>3.4591002409999998</v>
      </c>
      <c r="H5" s="18">
        <v>16.988469519999999</v>
      </c>
      <c r="J5" s="11"/>
      <c r="K5" s="11"/>
      <c r="L5" s="11"/>
    </row>
    <row r="6" spans="1:14" x14ac:dyDescent="0.3">
      <c r="A6" s="16">
        <v>195.3</v>
      </c>
      <c r="B6" s="16">
        <f>INT(Table3[[#This Row],[Animal]])</f>
        <v>195</v>
      </c>
      <c r="C6" s="16" t="s">
        <v>28</v>
      </c>
      <c r="D6" s="16">
        <v>1</v>
      </c>
      <c r="E6" s="18">
        <v>3.6168347340000002</v>
      </c>
      <c r="F6" s="18">
        <v>19.341600270000001</v>
      </c>
      <c r="G6" s="18">
        <v>3.331583937</v>
      </c>
      <c r="H6" s="18">
        <v>29.155440800000001</v>
      </c>
      <c r="J6" s="11"/>
      <c r="K6" s="11"/>
      <c r="L6" s="11"/>
    </row>
    <row r="7" spans="1:14" x14ac:dyDescent="0.3">
      <c r="A7" s="16">
        <v>195.3</v>
      </c>
      <c r="B7" s="16">
        <f>INT(Table3[[#This Row],[Animal]])</f>
        <v>195</v>
      </c>
      <c r="C7" s="16" t="s">
        <v>28</v>
      </c>
      <c r="D7" s="16">
        <v>2</v>
      </c>
      <c r="E7" s="18">
        <v>2.7776836060000001</v>
      </c>
      <c r="F7" s="18">
        <v>23.937590830000001</v>
      </c>
      <c r="G7" s="18">
        <v>3.5534019689999998</v>
      </c>
      <c r="H7" s="18">
        <v>22.37952177</v>
      </c>
      <c r="J7" s="11"/>
      <c r="K7" s="11"/>
      <c r="L7" s="11"/>
    </row>
    <row r="8" spans="1:14" x14ac:dyDescent="0.3">
      <c r="A8" s="16">
        <v>195.3</v>
      </c>
      <c r="B8" s="16">
        <f>INT(Table3[[#This Row],[Animal]])</f>
        <v>195</v>
      </c>
      <c r="C8" s="16" t="s">
        <v>28</v>
      </c>
      <c r="D8" s="16">
        <v>3</v>
      </c>
      <c r="E8" s="18">
        <v>3.8810210860000001</v>
      </c>
      <c r="F8" s="18">
        <v>30.8916337</v>
      </c>
      <c r="G8" s="18">
        <v>4.2792024299999998</v>
      </c>
      <c r="H8" s="18">
        <v>51.871333739999997</v>
      </c>
      <c r="J8" s="11"/>
      <c r="K8" s="11"/>
      <c r="L8" s="11"/>
    </row>
    <row r="9" spans="1:14" x14ac:dyDescent="0.3">
      <c r="A9" s="16">
        <v>195.3</v>
      </c>
      <c r="B9" s="16">
        <f>INT(Table3[[#This Row],[Animal]])</f>
        <v>195</v>
      </c>
      <c r="C9" s="16" t="s">
        <v>28</v>
      </c>
      <c r="D9" s="16">
        <v>4</v>
      </c>
      <c r="E9" s="18">
        <v>3.5193310900000001</v>
      </c>
      <c r="F9" s="18">
        <v>2598.8928719999999</v>
      </c>
      <c r="G9" s="18">
        <v>2.7363556299999998</v>
      </c>
      <c r="H9" s="18">
        <v>14.24223215</v>
      </c>
      <c r="J9" s="11"/>
      <c r="K9" s="11"/>
      <c r="L9" s="11"/>
    </row>
    <row r="10" spans="1:14" x14ac:dyDescent="0.3">
      <c r="A10" s="16">
        <v>197.1</v>
      </c>
      <c r="B10" s="16">
        <f>INT(Table3[[#This Row],[Animal]])</f>
        <v>197</v>
      </c>
      <c r="C10" s="16" t="s">
        <v>28</v>
      </c>
      <c r="D10" s="16">
        <v>2</v>
      </c>
      <c r="E10" s="18">
        <v>3.8609531879999999</v>
      </c>
      <c r="F10" s="18">
        <v>26.8767098</v>
      </c>
      <c r="G10" s="18">
        <v>2.6845770469999999</v>
      </c>
      <c r="H10" s="18">
        <v>11.83153484</v>
      </c>
      <c r="J10" s="11"/>
      <c r="K10" s="11"/>
      <c r="L10" s="11"/>
    </row>
    <row r="11" spans="1:14" x14ac:dyDescent="0.3">
      <c r="A11" s="16">
        <v>197.1</v>
      </c>
      <c r="B11" s="16">
        <f>INT(Table3[[#This Row],[Animal]])</f>
        <v>197</v>
      </c>
      <c r="C11" s="16" t="s">
        <v>28</v>
      </c>
      <c r="D11" s="16">
        <v>3</v>
      </c>
      <c r="E11" s="18">
        <v>3.9639138979999999</v>
      </c>
      <c r="F11" s="18">
        <v>34.268991630000002</v>
      </c>
      <c r="G11" s="18">
        <v>2.6596772400000002</v>
      </c>
      <c r="H11" s="18">
        <v>27.049535280000001</v>
      </c>
      <c r="J11" s="11"/>
      <c r="K11" s="11"/>
      <c r="L11" s="11"/>
    </row>
    <row r="12" spans="1:14" x14ac:dyDescent="0.3">
      <c r="A12" s="16">
        <v>200.1</v>
      </c>
      <c r="B12" s="16">
        <f>INT(Table3[[#This Row],[Animal]])</f>
        <v>200</v>
      </c>
      <c r="C12" s="16" t="s">
        <v>28</v>
      </c>
      <c r="D12" s="16">
        <v>3</v>
      </c>
      <c r="E12" s="18">
        <v>3.5047457529999999</v>
      </c>
      <c r="F12" s="18">
        <v>74.673102639999996</v>
      </c>
      <c r="G12" s="18">
        <v>2.7942623690000001</v>
      </c>
      <c r="H12" s="18">
        <v>11.72921754</v>
      </c>
      <c r="J12" s="11"/>
      <c r="K12" s="11"/>
      <c r="L12" s="11"/>
    </row>
    <row r="13" spans="1:14" x14ac:dyDescent="0.3">
      <c r="A13" s="16">
        <v>200.1</v>
      </c>
      <c r="B13" s="16">
        <f>INT(Table3[[#This Row],[Animal]])</f>
        <v>200</v>
      </c>
      <c r="C13" s="16" t="s">
        <v>28</v>
      </c>
      <c r="D13" s="16">
        <v>4</v>
      </c>
      <c r="E13" s="18">
        <v>3.6289193279999998</v>
      </c>
      <c r="F13" s="18">
        <v>46.781540970000002</v>
      </c>
      <c r="G13" s="18">
        <v>3.9020386020000002</v>
      </c>
      <c r="H13" s="18">
        <v>24.412139610000001</v>
      </c>
      <c r="J13" s="11"/>
      <c r="K13" s="11"/>
      <c r="L13" s="11"/>
    </row>
    <row r="14" spans="1:14" x14ac:dyDescent="0.3">
      <c r="A14" s="16">
        <v>205.1</v>
      </c>
      <c r="B14" s="16">
        <f>INT(Table3[[#This Row],[Animal]])</f>
        <v>205</v>
      </c>
      <c r="C14" s="16" t="s">
        <v>28</v>
      </c>
      <c r="D14" s="16">
        <v>1</v>
      </c>
      <c r="E14" s="18">
        <v>3.7715875350000001</v>
      </c>
      <c r="F14" s="18">
        <v>135.25197470000001</v>
      </c>
      <c r="G14" s="18">
        <v>2.4258206160000002</v>
      </c>
      <c r="H14" s="18">
        <v>9.7456945210000008</v>
      </c>
      <c r="J14" s="11"/>
      <c r="K14" s="11"/>
      <c r="L14" s="11"/>
    </row>
    <row r="15" spans="1:14" x14ac:dyDescent="0.3">
      <c r="A15" s="16">
        <v>205.1</v>
      </c>
      <c r="B15" s="16">
        <f>INT(Table3[[#This Row],[Animal]])</f>
        <v>205</v>
      </c>
      <c r="C15" s="16" t="s">
        <v>28</v>
      </c>
      <c r="D15" s="16">
        <v>3</v>
      </c>
      <c r="E15" s="18">
        <v>4.1181859960000002</v>
      </c>
      <c r="F15" s="18">
        <v>46.153509190000001</v>
      </c>
      <c r="G15" s="18">
        <v>2.8042826390000002</v>
      </c>
      <c r="H15" s="18">
        <v>23.028776319999999</v>
      </c>
      <c r="J15" s="11"/>
      <c r="K15" s="11"/>
      <c r="L15" s="11"/>
    </row>
    <row r="16" spans="1:14" x14ac:dyDescent="0.3">
      <c r="A16" s="16">
        <v>205.1</v>
      </c>
      <c r="B16" s="16">
        <f>INT(Table3[[#This Row],[Animal]])</f>
        <v>205</v>
      </c>
      <c r="C16" s="16" t="s">
        <v>28</v>
      </c>
      <c r="D16" s="16">
        <v>5</v>
      </c>
      <c r="E16" s="18">
        <v>3.296917348</v>
      </c>
      <c r="F16" s="18">
        <v>28.320031719999999</v>
      </c>
      <c r="G16" s="18">
        <v>3.4087214850000001</v>
      </c>
      <c r="H16" s="18">
        <v>10.6469597</v>
      </c>
      <c r="J16" s="11"/>
      <c r="K16" s="11"/>
      <c r="L16" s="11"/>
    </row>
    <row r="17" spans="1:12" x14ac:dyDescent="0.3">
      <c r="A17" s="16">
        <v>192.1</v>
      </c>
      <c r="B17" s="16">
        <f>INT(Table3[[#This Row],[Animal]])</f>
        <v>192</v>
      </c>
      <c r="C17" s="16" t="s">
        <v>27</v>
      </c>
      <c r="D17" s="16">
        <v>1</v>
      </c>
      <c r="E17" s="18">
        <v>3.3725189860000002</v>
      </c>
      <c r="F17" s="18">
        <v>594.84959349999997</v>
      </c>
      <c r="G17" s="18">
        <v>2.912579483</v>
      </c>
      <c r="H17" s="18">
        <v>23.200145060000001</v>
      </c>
      <c r="J17" s="11"/>
      <c r="K17" s="11"/>
      <c r="L17" s="11"/>
    </row>
    <row r="18" spans="1:12" x14ac:dyDescent="0.3">
      <c r="A18" s="16">
        <v>192.1</v>
      </c>
      <c r="B18" s="16">
        <f>INT(Table3[[#This Row],[Animal]])</f>
        <v>192</v>
      </c>
      <c r="C18" s="16" t="s">
        <v>27</v>
      </c>
      <c r="D18" s="16">
        <v>2</v>
      </c>
      <c r="E18" s="18">
        <v>3.2918473069999998</v>
      </c>
      <c r="F18" s="18">
        <v>35.648382750000003</v>
      </c>
      <c r="G18" s="18">
        <v>2.8853505930000001</v>
      </c>
      <c r="H18" s="18">
        <v>20.956986740000001</v>
      </c>
      <c r="J18" s="11"/>
      <c r="K18" s="11"/>
      <c r="L18" s="11"/>
    </row>
    <row r="19" spans="1:12" x14ac:dyDescent="0.3">
      <c r="A19" s="16">
        <v>192.2</v>
      </c>
      <c r="B19" s="16">
        <f>INT(Table3[[#This Row],[Animal]])</f>
        <v>192</v>
      </c>
      <c r="C19" s="16" t="s">
        <v>27</v>
      </c>
      <c r="D19" s="16">
        <v>2</v>
      </c>
      <c r="E19" s="18">
        <v>4.0480612630000001</v>
      </c>
      <c r="F19" s="18">
        <v>63.548560700000003</v>
      </c>
      <c r="G19" s="18">
        <v>3.7184048590000001</v>
      </c>
      <c r="H19" s="18">
        <v>7.1471208150000001</v>
      </c>
      <c r="J19" s="11"/>
      <c r="K19" s="11"/>
      <c r="L19" s="11"/>
    </row>
    <row r="20" spans="1:12" x14ac:dyDescent="0.3">
      <c r="A20" s="16">
        <v>192.2</v>
      </c>
      <c r="B20" s="16">
        <f>INT(Table3[[#This Row],[Animal]])</f>
        <v>192</v>
      </c>
      <c r="C20" s="16" t="s">
        <v>27</v>
      </c>
      <c r="D20" s="16">
        <v>3</v>
      </c>
      <c r="E20" s="18">
        <v>5.3711858399999999</v>
      </c>
      <c r="F20" s="18">
        <v>25.85365466</v>
      </c>
      <c r="G20" s="18">
        <v>3.1349622940000001</v>
      </c>
      <c r="H20" s="18">
        <v>138.5485256</v>
      </c>
      <c r="J20" s="11"/>
      <c r="K20" s="11"/>
      <c r="L20" s="11"/>
    </row>
    <row r="21" spans="1:12" x14ac:dyDescent="0.3">
      <c r="A21" s="16">
        <v>201.1</v>
      </c>
      <c r="B21" s="16">
        <f>INT(Table3[[#This Row],[Animal]])</f>
        <v>201</v>
      </c>
      <c r="C21" s="16" t="s">
        <v>27</v>
      </c>
      <c r="D21" s="16">
        <v>1</v>
      </c>
      <c r="E21" s="18">
        <v>3.0982945669999999</v>
      </c>
      <c r="F21" s="18">
        <v>33.179188660000001</v>
      </c>
      <c r="G21" s="18">
        <v>4.44386875</v>
      </c>
      <c r="H21" s="18">
        <v>50.154136440000002</v>
      </c>
      <c r="J21" s="11"/>
      <c r="K21" s="11"/>
      <c r="L21" s="11"/>
    </row>
    <row r="22" spans="1:12" x14ac:dyDescent="0.3">
      <c r="A22" s="16">
        <v>201.1</v>
      </c>
      <c r="B22" s="16">
        <f>INT(Table3[[#This Row],[Animal]])</f>
        <v>201</v>
      </c>
      <c r="C22" s="16" t="s">
        <v>27</v>
      </c>
      <c r="D22" s="16">
        <v>2</v>
      </c>
      <c r="E22" s="18">
        <v>4.2899856520000004</v>
      </c>
      <c r="F22" s="18">
        <v>43.504890510000003</v>
      </c>
      <c r="G22" s="18">
        <v>4.4365708140000004</v>
      </c>
      <c r="H22" s="18">
        <v>12.36214343</v>
      </c>
      <c r="J22" s="11"/>
      <c r="K22" s="11"/>
      <c r="L22" s="11"/>
    </row>
    <row r="23" spans="1:12" x14ac:dyDescent="0.3">
      <c r="A23" s="16">
        <v>203.2</v>
      </c>
      <c r="B23" s="16">
        <f>INT(Table3[[#This Row],[Animal]])</f>
        <v>203</v>
      </c>
      <c r="C23" s="16" t="s">
        <v>27</v>
      </c>
      <c r="D23" s="16">
        <v>1</v>
      </c>
      <c r="E23" s="18">
        <v>3.1140479999999999</v>
      </c>
      <c r="F23" s="18">
        <v>42.465940170000003</v>
      </c>
      <c r="G23" s="18">
        <v>3.0192727330000002</v>
      </c>
      <c r="H23" s="18">
        <v>9.8778957559999991</v>
      </c>
      <c r="J23" s="11"/>
      <c r="K23" s="11"/>
      <c r="L23" s="11"/>
    </row>
    <row r="24" spans="1:12" x14ac:dyDescent="0.3">
      <c r="A24" s="16">
        <v>203.2</v>
      </c>
      <c r="B24" s="16">
        <f>INT(Table3[[#This Row],[Animal]])</f>
        <v>203</v>
      </c>
      <c r="C24" s="16" t="s">
        <v>27</v>
      </c>
      <c r="D24" s="16">
        <v>3</v>
      </c>
      <c r="E24" s="18">
        <v>2.7895687570000001</v>
      </c>
      <c r="F24" s="18">
        <v>26.890195949999999</v>
      </c>
      <c r="G24" s="18">
        <v>2.8033052340000002</v>
      </c>
      <c r="H24" s="18">
        <v>10.76787131</v>
      </c>
      <c r="J24" s="11"/>
      <c r="K24" s="11"/>
      <c r="L24" s="11"/>
    </row>
    <row r="25" spans="1:12" x14ac:dyDescent="0.3">
      <c r="A25" s="16">
        <v>203.2</v>
      </c>
      <c r="B25" s="16">
        <f>INT(Table3[[#This Row],[Animal]])</f>
        <v>203</v>
      </c>
      <c r="C25" s="16" t="s">
        <v>27</v>
      </c>
      <c r="D25" s="16">
        <v>4</v>
      </c>
      <c r="E25" s="18">
        <v>3.1700596079999999</v>
      </c>
      <c r="F25" s="18">
        <v>68.553689320000004</v>
      </c>
      <c r="G25" s="18">
        <v>3.0123736910000001</v>
      </c>
      <c r="H25" s="18">
        <v>19.707613429999999</v>
      </c>
      <c r="J25" s="11"/>
      <c r="K25" s="11"/>
      <c r="L25" s="11"/>
    </row>
    <row r="26" spans="1:12" x14ac:dyDescent="0.3">
      <c r="A26" s="16">
        <v>203.2</v>
      </c>
      <c r="B26" s="16">
        <f>INT(Table3[[#This Row],[Animal]])</f>
        <v>203</v>
      </c>
      <c r="C26" s="16" t="s">
        <v>27</v>
      </c>
      <c r="D26" s="16">
        <v>5</v>
      </c>
      <c r="E26" s="18">
        <v>3.456218845</v>
      </c>
      <c r="F26" s="18">
        <v>35.508858869999997</v>
      </c>
      <c r="G26" s="18">
        <v>3.0766227370000001</v>
      </c>
      <c r="H26" s="18">
        <v>40.174782350000001</v>
      </c>
      <c r="J26" s="11"/>
      <c r="K26" s="11"/>
      <c r="L26" s="11"/>
    </row>
    <row r="27" spans="1:12" x14ac:dyDescent="0.3">
      <c r="A27" s="16">
        <v>203.2</v>
      </c>
      <c r="B27" s="16">
        <f>INT(Table3[[#This Row],[Animal]])</f>
        <v>203</v>
      </c>
      <c r="C27" s="16" t="s">
        <v>27</v>
      </c>
      <c r="D27" s="16">
        <v>6</v>
      </c>
      <c r="E27" s="18">
        <v>4.2719604929999999</v>
      </c>
      <c r="F27" s="18">
        <v>30.77828426</v>
      </c>
      <c r="G27" s="18">
        <v>3.1668521009999999</v>
      </c>
      <c r="H27" s="18">
        <v>9.9449987679999996</v>
      </c>
      <c r="J27" s="11"/>
      <c r="K27" s="11"/>
      <c r="L27" s="11"/>
    </row>
    <row r="28" spans="1:12" x14ac:dyDescent="0.3">
      <c r="A28" s="16">
        <v>203.2</v>
      </c>
      <c r="B28" s="16">
        <f>INT(Table3[[#This Row],[Animal]])</f>
        <v>203</v>
      </c>
      <c r="C28" s="16" t="s">
        <v>27</v>
      </c>
      <c r="D28" s="16">
        <v>7</v>
      </c>
      <c r="E28" s="18">
        <v>3.5300549050000001</v>
      </c>
      <c r="F28" s="18">
        <v>31.220964169999998</v>
      </c>
      <c r="G28" s="18">
        <v>3.844854583</v>
      </c>
      <c r="H28" s="18">
        <v>34.066409380000003</v>
      </c>
      <c r="J28" s="11"/>
      <c r="K28" s="11"/>
      <c r="L28" s="11"/>
    </row>
    <row r="29" spans="1:12" x14ac:dyDescent="0.3">
      <c r="A29" s="16">
        <v>203.3</v>
      </c>
      <c r="B29" s="16">
        <f>INT(Table3[[#This Row],[Animal]])</f>
        <v>203</v>
      </c>
      <c r="C29" s="16" t="s">
        <v>27</v>
      </c>
      <c r="D29" s="16">
        <v>1</v>
      </c>
      <c r="E29" s="18">
        <v>3.7727963089999998</v>
      </c>
      <c r="F29" s="18">
        <v>16.332116849999998</v>
      </c>
      <c r="G29" s="18">
        <v>4.1143239710000001</v>
      </c>
      <c r="H29" s="18">
        <v>102.52798</v>
      </c>
      <c r="J29" s="11"/>
      <c r="K29" s="11"/>
      <c r="L29" s="11"/>
    </row>
    <row r="30" spans="1:12" x14ac:dyDescent="0.3">
      <c r="A30" s="16">
        <v>203.3</v>
      </c>
      <c r="B30" s="16">
        <f>INT(Table3[[#This Row],[Animal]])</f>
        <v>203</v>
      </c>
      <c r="C30" s="16" t="s">
        <v>27</v>
      </c>
      <c r="D30" s="16">
        <v>2</v>
      </c>
      <c r="E30" s="18">
        <v>4.2266992769999998</v>
      </c>
      <c r="F30" s="18">
        <v>27.390957019999998</v>
      </c>
      <c r="G30" s="18">
        <v>2.884178634</v>
      </c>
      <c r="H30" s="18">
        <v>14.175747100000001</v>
      </c>
      <c r="J30" s="11"/>
      <c r="K30" s="11"/>
      <c r="L30" s="11"/>
    </row>
    <row r="31" spans="1:12" x14ac:dyDescent="0.3">
      <c r="A31" s="16">
        <v>204.4</v>
      </c>
      <c r="B31" s="16">
        <f>INT(Table3[[#This Row],[Animal]])</f>
        <v>204</v>
      </c>
      <c r="C31" s="16" t="s">
        <v>27</v>
      </c>
      <c r="D31" s="16">
        <v>1</v>
      </c>
      <c r="E31" s="18">
        <v>4.2923240749999998</v>
      </c>
      <c r="F31" s="18">
        <v>23.594272459999999</v>
      </c>
      <c r="G31" s="18">
        <v>3.4956107420000002</v>
      </c>
      <c r="H31" s="18">
        <v>32.537620199999999</v>
      </c>
      <c r="J31" s="11"/>
      <c r="K31" s="11"/>
      <c r="L31" s="11"/>
    </row>
    <row r="32" spans="1:12" x14ac:dyDescent="0.3">
      <c r="A32" s="16">
        <v>204.4</v>
      </c>
      <c r="B32" s="16">
        <f>INT(Table3[[#This Row],[Animal]])</f>
        <v>204</v>
      </c>
      <c r="C32" s="16" t="s">
        <v>27</v>
      </c>
      <c r="D32" s="16">
        <v>2</v>
      </c>
      <c r="E32" s="18">
        <v>3.7150898969999999</v>
      </c>
      <c r="F32" s="18">
        <v>43.006457470000001</v>
      </c>
      <c r="G32" s="18">
        <v>2.9587300000000001</v>
      </c>
      <c r="H32" s="18">
        <v>11.19157025</v>
      </c>
      <c r="J32" s="11"/>
      <c r="K32" s="11"/>
      <c r="L32" s="11"/>
    </row>
    <row r="33" spans="10:10" x14ac:dyDescent="0.3">
      <c r="J33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6FD2-116D-4F29-9CEB-882402D6D201}">
  <dimension ref="A1:J176"/>
  <sheetViews>
    <sheetView zoomScale="86" zoomScaleNormal="86" workbookViewId="0">
      <selection sqref="A1:J176"/>
    </sheetView>
  </sheetViews>
  <sheetFormatPr defaultRowHeight="14.4" x14ac:dyDescent="0.3"/>
  <cols>
    <col min="1" max="5" width="8.88671875" style="11"/>
    <col min="6" max="6" width="15.77734375" style="11" bestFit="1" customWidth="1"/>
    <col min="7" max="8" width="13.33203125" style="11" bestFit="1" customWidth="1"/>
    <col min="9" max="9" width="23.33203125" style="11" bestFit="1" customWidth="1"/>
    <col min="10" max="10" width="24.21875" style="11" bestFit="1" customWidth="1"/>
    <col min="11" max="16384" width="8.88671875" style="11"/>
  </cols>
  <sheetData>
    <row r="1" spans="1:10" s="10" customFormat="1" x14ac:dyDescent="0.3">
      <c r="A1" s="15" t="s">
        <v>24</v>
      </c>
      <c r="B1" s="15" t="s">
        <v>97</v>
      </c>
      <c r="C1" s="15" t="s">
        <v>26</v>
      </c>
      <c r="D1" s="15" t="s">
        <v>73</v>
      </c>
      <c r="E1" s="15" t="s">
        <v>71</v>
      </c>
      <c r="F1" s="15" t="s">
        <v>74</v>
      </c>
      <c r="G1" s="15" t="s">
        <v>75</v>
      </c>
      <c r="H1" s="15" t="s">
        <v>76</v>
      </c>
      <c r="I1" s="15" t="s">
        <v>82</v>
      </c>
      <c r="J1" s="15" t="s">
        <v>83</v>
      </c>
    </row>
    <row r="2" spans="1:10" x14ac:dyDescent="0.3">
      <c r="A2" s="16">
        <v>123.1</v>
      </c>
      <c r="B2" s="16">
        <v>123</v>
      </c>
      <c r="C2" s="16" t="s">
        <v>27</v>
      </c>
      <c r="D2" s="16" t="s">
        <v>50</v>
      </c>
      <c r="E2" s="16" t="s">
        <v>80</v>
      </c>
      <c r="F2" s="18">
        <v>70.438410246467356</v>
      </c>
      <c r="G2" s="18">
        <v>251.83262314391996</v>
      </c>
      <c r="H2" s="18">
        <v>55.894926209890244</v>
      </c>
      <c r="I2" s="18">
        <v>79.352907049309081</v>
      </c>
      <c r="J2" s="18">
        <v>22.195268234944614</v>
      </c>
    </row>
    <row r="3" spans="1:10" x14ac:dyDescent="0.3">
      <c r="A3" s="16">
        <v>123.1</v>
      </c>
      <c r="B3" s="16">
        <v>123</v>
      </c>
      <c r="C3" s="16" t="s">
        <v>27</v>
      </c>
      <c r="D3" s="16" t="s">
        <v>50</v>
      </c>
      <c r="E3" s="16" t="s">
        <v>78</v>
      </c>
      <c r="F3" s="18">
        <v>149.1523028522472</v>
      </c>
      <c r="G3" s="18">
        <v>338.68420963956356</v>
      </c>
      <c r="H3" s="18">
        <v>102.32178349494907</v>
      </c>
      <c r="I3" s="18">
        <v>68.60221500992229</v>
      </c>
      <c r="J3" s="18">
        <v>30.211560085379404</v>
      </c>
    </row>
    <row r="4" spans="1:10" x14ac:dyDescent="0.3">
      <c r="A4" s="16">
        <v>123.1</v>
      </c>
      <c r="B4" s="16">
        <v>123</v>
      </c>
      <c r="C4" s="16" t="s">
        <v>27</v>
      </c>
      <c r="D4" s="16" t="s">
        <v>50</v>
      </c>
      <c r="E4" s="16" t="s">
        <v>81</v>
      </c>
      <c r="F4" s="18">
        <v>38.138389701918982</v>
      </c>
      <c r="G4" s="18">
        <v>323.36078607431716</v>
      </c>
      <c r="H4" s="18">
        <v>25.244365047502832</v>
      </c>
      <c r="I4" s="18">
        <v>66.191481194688791</v>
      </c>
      <c r="J4" s="18">
        <v>7.8068727361706083</v>
      </c>
    </row>
    <row r="5" spans="1:10" x14ac:dyDescent="0.3">
      <c r="A5" s="16">
        <v>123.1</v>
      </c>
      <c r="B5" s="16">
        <v>123</v>
      </c>
      <c r="C5" s="16" t="s">
        <v>27</v>
      </c>
      <c r="D5" s="16" t="s">
        <v>50</v>
      </c>
      <c r="E5" s="16" t="s">
        <v>79</v>
      </c>
      <c r="F5" s="18">
        <v>97.686726618743563</v>
      </c>
      <c r="G5" s="18">
        <v>152.38702251020652</v>
      </c>
      <c r="H5" s="18">
        <v>62.226899168211879</v>
      </c>
      <c r="I5" s="18">
        <v>63.700465070422517</v>
      </c>
      <c r="J5" s="18">
        <v>40.834775916724844</v>
      </c>
    </row>
    <row r="6" spans="1:10" x14ac:dyDescent="0.3">
      <c r="A6" s="16">
        <v>123.1</v>
      </c>
      <c r="B6" s="16">
        <v>123</v>
      </c>
      <c r="C6" s="16" t="s">
        <v>27</v>
      </c>
      <c r="D6" s="16" t="s">
        <v>50</v>
      </c>
      <c r="E6" s="16" t="s">
        <v>77</v>
      </c>
      <c r="F6" s="18">
        <v>92.497837775468042</v>
      </c>
      <c r="G6" s="18">
        <v>130.68584185679018</v>
      </c>
      <c r="H6" s="18">
        <v>57.285068311272951</v>
      </c>
      <c r="I6" s="18">
        <v>61.931251247546349</v>
      </c>
      <c r="J6" s="18">
        <v>43.834180885522244</v>
      </c>
    </row>
    <row r="7" spans="1:10" x14ac:dyDescent="0.3">
      <c r="A7" s="16">
        <v>128.4</v>
      </c>
      <c r="B7" s="16">
        <v>128</v>
      </c>
      <c r="C7" s="16" t="s">
        <v>27</v>
      </c>
      <c r="D7" s="16" t="s">
        <v>50</v>
      </c>
      <c r="E7" s="16" t="s">
        <v>80</v>
      </c>
      <c r="F7" s="18">
        <v>33.187638961932151</v>
      </c>
      <c r="G7" s="18">
        <v>101.37542525016917</v>
      </c>
      <c r="H7" s="18">
        <v>28.427285845353531</v>
      </c>
      <c r="I7" s="18">
        <v>85.656246525885805</v>
      </c>
      <c r="J7" s="18">
        <v>28.041594671689023</v>
      </c>
    </row>
    <row r="8" spans="1:10" x14ac:dyDescent="0.3">
      <c r="A8" s="16">
        <v>128.4</v>
      </c>
      <c r="B8" s="16">
        <v>128</v>
      </c>
      <c r="C8" s="16" t="s">
        <v>27</v>
      </c>
      <c r="D8" s="16" t="s">
        <v>50</v>
      </c>
      <c r="E8" s="16" t="s">
        <v>78</v>
      </c>
      <c r="F8" s="18">
        <v>129.76260765356233</v>
      </c>
      <c r="G8" s="18">
        <v>160.86835394817169</v>
      </c>
      <c r="H8" s="18">
        <v>104.0665880952653</v>
      </c>
      <c r="I8" s="18">
        <v>80.197670174061429</v>
      </c>
      <c r="J8" s="18">
        <v>64.69052833647649</v>
      </c>
    </row>
    <row r="9" spans="1:10" x14ac:dyDescent="0.3">
      <c r="A9" s="16">
        <v>128.4</v>
      </c>
      <c r="B9" s="16">
        <v>128</v>
      </c>
      <c r="C9" s="16" t="s">
        <v>27</v>
      </c>
      <c r="D9" s="16" t="s">
        <v>50</v>
      </c>
      <c r="E9" s="16" t="s">
        <v>77</v>
      </c>
      <c r="F9" s="18">
        <v>71.287717207887837</v>
      </c>
      <c r="G9" s="18">
        <v>82.535124719296078</v>
      </c>
      <c r="H9" s="18">
        <v>51.332827543811369</v>
      </c>
      <c r="I9" s="18">
        <v>72.007955303317658</v>
      </c>
      <c r="J9" s="18">
        <v>62.195129308152787</v>
      </c>
    </row>
    <row r="10" spans="1:10" x14ac:dyDescent="0.3">
      <c r="A10" s="16">
        <v>128.4</v>
      </c>
      <c r="B10" s="16">
        <v>128</v>
      </c>
      <c r="C10" s="16" t="s">
        <v>27</v>
      </c>
      <c r="D10" s="16" t="s">
        <v>50</v>
      </c>
      <c r="E10" s="16" t="s">
        <v>81</v>
      </c>
      <c r="F10" s="18">
        <v>28.194030835763279</v>
      </c>
      <c r="G10" s="18">
        <v>90.882076200938741</v>
      </c>
      <c r="H10" s="18">
        <v>16.654443939002682</v>
      </c>
      <c r="I10" s="18">
        <v>59.070815507078976</v>
      </c>
      <c r="J10" s="18">
        <v>18.325333921927562</v>
      </c>
    </row>
    <row r="11" spans="1:10" x14ac:dyDescent="0.3">
      <c r="A11" s="16">
        <v>128.4</v>
      </c>
      <c r="B11" s="16">
        <v>128</v>
      </c>
      <c r="C11" s="16" t="s">
        <v>27</v>
      </c>
      <c r="D11" s="16" t="s">
        <v>50</v>
      </c>
      <c r="E11" s="16" t="s">
        <v>79</v>
      </c>
      <c r="F11" s="18">
        <v>72.543635478915135</v>
      </c>
      <c r="G11" s="18">
        <v>74.541335082965418</v>
      </c>
      <c r="H11" s="18">
        <v>41.80566063859699</v>
      </c>
      <c r="I11" s="18">
        <v>57.628295525315707</v>
      </c>
      <c r="J11" s="18">
        <v>56.083863526279451</v>
      </c>
    </row>
    <row r="12" spans="1:10" x14ac:dyDescent="0.3">
      <c r="A12" s="16">
        <v>129.1</v>
      </c>
      <c r="B12" s="16">
        <v>129</v>
      </c>
      <c r="C12" s="16" t="s">
        <v>28</v>
      </c>
      <c r="D12" s="16" t="s">
        <v>50</v>
      </c>
      <c r="E12" s="16" t="s">
        <v>80</v>
      </c>
      <c r="F12" s="18">
        <v>52.361111344453654</v>
      </c>
      <c r="G12" s="18">
        <v>133.476795831066</v>
      </c>
      <c r="H12" s="18">
        <v>50.9351166856232</v>
      </c>
      <c r="I12" s="18">
        <v>97.276614987314431</v>
      </c>
      <c r="J12" s="18">
        <v>38.160278247980187</v>
      </c>
    </row>
    <row r="13" spans="1:10" x14ac:dyDescent="0.3">
      <c r="A13" s="16">
        <v>129.1</v>
      </c>
      <c r="B13" s="16">
        <v>129</v>
      </c>
      <c r="C13" s="16" t="s">
        <v>28</v>
      </c>
      <c r="D13" s="16" t="s">
        <v>50</v>
      </c>
      <c r="E13" s="16" t="s">
        <v>78</v>
      </c>
      <c r="F13" s="18">
        <v>113.35688900819086</v>
      </c>
      <c r="G13" s="18">
        <v>189.25402649205503</v>
      </c>
      <c r="H13" s="18">
        <v>106.85750574405861</v>
      </c>
      <c r="I13" s="18">
        <v>94.266441747830058</v>
      </c>
      <c r="J13" s="18">
        <v>56.462474127885756</v>
      </c>
    </row>
    <row r="14" spans="1:10" x14ac:dyDescent="0.3">
      <c r="A14" s="16">
        <v>129.1</v>
      </c>
      <c r="B14" s="16">
        <v>129</v>
      </c>
      <c r="C14" s="16" t="s">
        <v>28</v>
      </c>
      <c r="D14" s="16" t="s">
        <v>50</v>
      </c>
      <c r="E14" s="16" t="s">
        <v>77</v>
      </c>
      <c r="F14" s="18">
        <v>84.814319155409322</v>
      </c>
      <c r="G14" s="18">
        <v>102.7434848213048</v>
      </c>
      <c r="H14" s="18">
        <v>70.007783389650996</v>
      </c>
      <c r="I14" s="18">
        <v>82.542410393429435</v>
      </c>
      <c r="J14" s="18">
        <v>68.138416281490805</v>
      </c>
    </row>
    <row r="15" spans="1:10" x14ac:dyDescent="0.3">
      <c r="A15" s="16">
        <v>129.1</v>
      </c>
      <c r="B15" s="16">
        <v>129</v>
      </c>
      <c r="C15" s="16" t="s">
        <v>28</v>
      </c>
      <c r="D15" s="16" t="s">
        <v>50</v>
      </c>
      <c r="E15" s="16" t="s">
        <v>79</v>
      </c>
      <c r="F15" s="18">
        <v>71.024583822755346</v>
      </c>
      <c r="G15" s="18">
        <v>83.671850552224726</v>
      </c>
      <c r="H15" s="18">
        <v>48.839432606749568</v>
      </c>
      <c r="I15" s="18">
        <v>68.764123600682126</v>
      </c>
      <c r="J15" s="18">
        <v>58.370207285263618</v>
      </c>
    </row>
    <row r="16" spans="1:10" x14ac:dyDescent="0.3">
      <c r="A16" s="16">
        <v>129.1</v>
      </c>
      <c r="B16" s="16">
        <v>129</v>
      </c>
      <c r="C16" s="16" t="s">
        <v>28</v>
      </c>
      <c r="D16" s="16" t="s">
        <v>50</v>
      </c>
      <c r="E16" s="16" t="s">
        <v>81</v>
      </c>
      <c r="F16" s="18">
        <v>45.21708379275784</v>
      </c>
      <c r="G16" s="18">
        <v>195.35201789234398</v>
      </c>
      <c r="H16" s="18">
        <v>29.668251004408773</v>
      </c>
      <c r="I16" s="18">
        <v>65.612924399075396</v>
      </c>
      <c r="J16" s="18">
        <v>15.187071689609354</v>
      </c>
    </row>
    <row r="17" spans="1:10" x14ac:dyDescent="0.3">
      <c r="A17" s="16">
        <v>129.4</v>
      </c>
      <c r="B17" s="16">
        <v>129</v>
      </c>
      <c r="C17" s="16" t="s">
        <v>28</v>
      </c>
      <c r="D17" s="16" t="s">
        <v>50</v>
      </c>
      <c r="E17" s="16" t="s">
        <v>80</v>
      </c>
      <c r="F17" s="18">
        <v>75.935848595453947</v>
      </c>
      <c r="G17" s="18">
        <v>162.02498629445668</v>
      </c>
      <c r="H17" s="18">
        <v>66.634437833434134</v>
      </c>
      <c r="I17" s="18">
        <v>87.750962247656162</v>
      </c>
      <c r="J17" s="18">
        <v>41.12602590339727</v>
      </c>
    </row>
    <row r="18" spans="1:10" x14ac:dyDescent="0.3">
      <c r="A18" s="16">
        <v>129.4</v>
      </c>
      <c r="B18" s="16">
        <v>129</v>
      </c>
      <c r="C18" s="16" t="s">
        <v>28</v>
      </c>
      <c r="D18" s="16" t="s">
        <v>50</v>
      </c>
      <c r="E18" s="16" t="s">
        <v>78</v>
      </c>
      <c r="F18" s="18">
        <v>104.72973409893862</v>
      </c>
      <c r="G18" s="18">
        <v>191.8636161948813</v>
      </c>
      <c r="H18" s="18">
        <v>87.393001258632808</v>
      </c>
      <c r="I18" s="18">
        <v>83.446217075345828</v>
      </c>
      <c r="J18" s="18">
        <v>45.54954346834851</v>
      </c>
    </row>
    <row r="19" spans="1:10" x14ac:dyDescent="0.3">
      <c r="A19" s="16">
        <v>129.4</v>
      </c>
      <c r="B19" s="16">
        <v>129</v>
      </c>
      <c r="C19" s="16" t="s">
        <v>28</v>
      </c>
      <c r="D19" s="16" t="s">
        <v>50</v>
      </c>
      <c r="E19" s="16" t="s">
        <v>77</v>
      </c>
      <c r="F19" s="18">
        <v>75.686001723822912</v>
      </c>
      <c r="G19" s="18">
        <v>116.71669806169866</v>
      </c>
      <c r="H19" s="18">
        <v>62.480293504218345</v>
      </c>
      <c r="I19" s="18">
        <v>82.551980658468395</v>
      </c>
      <c r="J19" s="18">
        <v>53.53158077791926</v>
      </c>
    </row>
    <row r="20" spans="1:10" x14ac:dyDescent="0.3">
      <c r="A20" s="16">
        <v>129.4</v>
      </c>
      <c r="B20" s="16">
        <v>129</v>
      </c>
      <c r="C20" s="16" t="s">
        <v>28</v>
      </c>
      <c r="D20" s="16" t="s">
        <v>50</v>
      </c>
      <c r="E20" s="16" t="s">
        <v>81</v>
      </c>
      <c r="F20" s="18">
        <v>103.86925813054718</v>
      </c>
      <c r="G20" s="18">
        <v>292.92461432406219</v>
      </c>
      <c r="H20" s="18">
        <v>81.87211216146963</v>
      </c>
      <c r="I20" s="18">
        <v>78.822274881918744</v>
      </c>
      <c r="J20" s="18">
        <v>27.949891595963528</v>
      </c>
    </row>
    <row r="21" spans="1:10" x14ac:dyDescent="0.3">
      <c r="A21" s="16">
        <v>129.4</v>
      </c>
      <c r="B21" s="16">
        <v>129</v>
      </c>
      <c r="C21" s="16" t="s">
        <v>28</v>
      </c>
      <c r="D21" s="16" t="s">
        <v>50</v>
      </c>
      <c r="E21" s="16" t="s">
        <v>79</v>
      </c>
      <c r="F21" s="18">
        <v>82.166341636222029</v>
      </c>
      <c r="G21" s="18">
        <v>118.00673624706687</v>
      </c>
      <c r="H21" s="18">
        <v>63.846042572309329</v>
      </c>
      <c r="I21" s="18">
        <v>77.703401783393474</v>
      </c>
      <c r="J21" s="18">
        <v>54.103727128455567</v>
      </c>
    </row>
    <row r="22" spans="1:10" x14ac:dyDescent="0.3">
      <c r="A22" s="16">
        <v>136.19999999999999</v>
      </c>
      <c r="B22" s="16">
        <v>136</v>
      </c>
      <c r="C22" s="16" t="s">
        <v>28</v>
      </c>
      <c r="D22" s="16" t="s">
        <v>50</v>
      </c>
      <c r="E22" s="16" t="s">
        <v>81</v>
      </c>
      <c r="F22" s="18">
        <v>46.119971427362088</v>
      </c>
      <c r="G22" s="18">
        <v>347.21321388886525</v>
      </c>
      <c r="H22" s="18">
        <v>46.119971427362088</v>
      </c>
      <c r="I22" s="18">
        <v>100</v>
      </c>
      <c r="J22" s="18">
        <v>13.282896382544934</v>
      </c>
    </row>
    <row r="23" spans="1:10" x14ac:dyDescent="0.3">
      <c r="A23" s="16">
        <v>136.19999999999999</v>
      </c>
      <c r="B23" s="16">
        <v>136</v>
      </c>
      <c r="C23" s="16" t="s">
        <v>28</v>
      </c>
      <c r="D23" s="16" t="s">
        <v>50</v>
      </c>
      <c r="E23" s="16" t="s">
        <v>80</v>
      </c>
      <c r="F23" s="18">
        <v>61.266234908358662</v>
      </c>
      <c r="G23" s="18">
        <v>205.07220471148537</v>
      </c>
      <c r="H23" s="18">
        <v>52.651008824975023</v>
      </c>
      <c r="I23" s="18">
        <v>85.938052017934183</v>
      </c>
      <c r="J23" s="18">
        <v>25.67437595896984</v>
      </c>
    </row>
    <row r="24" spans="1:10" x14ac:dyDescent="0.3">
      <c r="A24" s="16">
        <v>136.19999999999999</v>
      </c>
      <c r="B24" s="16">
        <v>136</v>
      </c>
      <c r="C24" s="16" t="s">
        <v>28</v>
      </c>
      <c r="D24" s="16" t="s">
        <v>50</v>
      </c>
      <c r="E24" s="16" t="s">
        <v>78</v>
      </c>
      <c r="F24" s="18">
        <v>180.3959888544891</v>
      </c>
      <c r="G24" s="18">
        <v>430.28813714653313</v>
      </c>
      <c r="H24" s="18">
        <v>136.07704687689224</v>
      </c>
      <c r="I24" s="18">
        <v>75.432412738763617</v>
      </c>
      <c r="J24" s="18">
        <v>31.624633618600477</v>
      </c>
    </row>
    <row r="25" spans="1:10" x14ac:dyDescent="0.3">
      <c r="A25" s="16">
        <v>136.19999999999999</v>
      </c>
      <c r="B25" s="16">
        <v>136</v>
      </c>
      <c r="C25" s="16" t="s">
        <v>28</v>
      </c>
      <c r="D25" s="16" t="s">
        <v>50</v>
      </c>
      <c r="E25" s="16" t="s">
        <v>77</v>
      </c>
      <c r="F25" s="18">
        <v>93.421710955751564</v>
      </c>
      <c r="G25" s="18">
        <v>145.7756480573089</v>
      </c>
      <c r="H25" s="18">
        <v>65.788834697916712</v>
      </c>
      <c r="I25" s="18">
        <v>70.421354977192678</v>
      </c>
      <c r="J25" s="18">
        <v>45.13019532045098</v>
      </c>
    </row>
    <row r="26" spans="1:10" x14ac:dyDescent="0.3">
      <c r="A26" s="16">
        <v>136.19999999999999</v>
      </c>
      <c r="B26" s="16">
        <v>136</v>
      </c>
      <c r="C26" s="16" t="s">
        <v>28</v>
      </c>
      <c r="D26" s="16" t="s">
        <v>50</v>
      </c>
      <c r="E26" s="16" t="s">
        <v>79</v>
      </c>
      <c r="F26" s="18">
        <v>82.440061130606267</v>
      </c>
      <c r="G26" s="18">
        <v>160.49048824505445</v>
      </c>
      <c r="H26" s="18">
        <v>51.430467234935712</v>
      </c>
      <c r="I26" s="18">
        <v>62.385285175197311</v>
      </c>
      <c r="J26" s="18">
        <v>32.045803958429012</v>
      </c>
    </row>
    <row r="27" spans="1:10" x14ac:dyDescent="0.3">
      <c r="A27" s="16">
        <v>136.30000000000001</v>
      </c>
      <c r="B27" s="16">
        <v>136</v>
      </c>
      <c r="C27" s="16" t="s">
        <v>28</v>
      </c>
      <c r="D27" s="16" t="s">
        <v>50</v>
      </c>
      <c r="E27" s="16" t="s">
        <v>78</v>
      </c>
      <c r="F27" s="18">
        <v>113.96772244996033</v>
      </c>
      <c r="G27" s="18">
        <v>258.4095959647031</v>
      </c>
      <c r="H27" s="18">
        <v>102.54364574720189</v>
      </c>
      <c r="I27" s="18">
        <v>89.976041937861481</v>
      </c>
      <c r="J27" s="18">
        <v>39.682599775129333</v>
      </c>
    </row>
    <row r="28" spans="1:10" x14ac:dyDescent="0.3">
      <c r="A28" s="16">
        <v>136.30000000000001</v>
      </c>
      <c r="B28" s="16">
        <v>136</v>
      </c>
      <c r="C28" s="16" t="s">
        <v>28</v>
      </c>
      <c r="D28" s="16" t="s">
        <v>50</v>
      </c>
      <c r="E28" s="16" t="s">
        <v>80</v>
      </c>
      <c r="F28" s="18">
        <v>76.866480189580926</v>
      </c>
      <c r="G28" s="18">
        <v>165.57721987197411</v>
      </c>
      <c r="H28" s="18">
        <v>67.9230111983547</v>
      </c>
      <c r="I28" s="18">
        <v>88.364929720772494</v>
      </c>
      <c r="J28" s="18">
        <v>41.021954137696852</v>
      </c>
    </row>
    <row r="29" spans="1:10" x14ac:dyDescent="0.3">
      <c r="A29" s="16">
        <v>136.30000000000001</v>
      </c>
      <c r="B29" s="16">
        <v>136</v>
      </c>
      <c r="C29" s="16" t="s">
        <v>28</v>
      </c>
      <c r="D29" s="16" t="s">
        <v>50</v>
      </c>
      <c r="E29" s="16" t="s">
        <v>81</v>
      </c>
      <c r="F29" s="18">
        <v>61.924434715707093</v>
      </c>
      <c r="G29" s="18">
        <v>204.82705798739235</v>
      </c>
      <c r="H29" s="18">
        <v>48.683997664547775</v>
      </c>
      <c r="I29" s="18">
        <v>78.618396579725442</v>
      </c>
      <c r="J29" s="18">
        <v>23.768342983056666</v>
      </c>
    </row>
    <row r="30" spans="1:10" x14ac:dyDescent="0.3">
      <c r="A30" s="16">
        <v>136.30000000000001</v>
      </c>
      <c r="B30" s="16">
        <v>136</v>
      </c>
      <c r="C30" s="16" t="s">
        <v>28</v>
      </c>
      <c r="D30" s="16" t="s">
        <v>50</v>
      </c>
      <c r="E30" s="16" t="s">
        <v>77</v>
      </c>
      <c r="F30" s="18">
        <v>84.891823508835174</v>
      </c>
      <c r="G30" s="18">
        <v>123.56544356768751</v>
      </c>
      <c r="H30" s="18">
        <v>57.970252814558684</v>
      </c>
      <c r="I30" s="18">
        <v>68.287204136362305</v>
      </c>
      <c r="J30" s="18">
        <v>46.914615559813328</v>
      </c>
    </row>
    <row r="31" spans="1:10" x14ac:dyDescent="0.3">
      <c r="A31" s="16">
        <v>136.30000000000001</v>
      </c>
      <c r="B31" s="16">
        <v>136</v>
      </c>
      <c r="C31" s="16" t="s">
        <v>28</v>
      </c>
      <c r="D31" s="16" t="s">
        <v>50</v>
      </c>
      <c r="E31" s="16" t="s">
        <v>79</v>
      </c>
      <c r="F31" s="18">
        <v>73.306450477079252</v>
      </c>
      <c r="G31" s="18">
        <v>120.34100670314352</v>
      </c>
      <c r="H31" s="18">
        <v>49.88112383616852</v>
      </c>
      <c r="I31" s="18">
        <v>68.044658432568454</v>
      </c>
      <c r="J31" s="18">
        <v>41.449814325731026</v>
      </c>
    </row>
    <row r="32" spans="1:10" x14ac:dyDescent="0.3">
      <c r="A32" s="16">
        <v>136.5</v>
      </c>
      <c r="B32" s="16">
        <v>136</v>
      </c>
      <c r="C32" s="16" t="s">
        <v>28</v>
      </c>
      <c r="D32" s="16" t="s">
        <v>50</v>
      </c>
      <c r="E32" s="16" t="s">
        <v>81</v>
      </c>
      <c r="F32" s="18">
        <v>14.958876099563215</v>
      </c>
      <c r="G32" s="18">
        <v>329.12872217659236</v>
      </c>
      <c r="H32" s="18">
        <v>14.958876099563215</v>
      </c>
      <c r="I32" s="18">
        <v>100</v>
      </c>
      <c r="J32" s="18">
        <v>4.5449926097720219</v>
      </c>
    </row>
    <row r="33" spans="1:10" x14ac:dyDescent="0.3">
      <c r="A33" s="16">
        <v>136.5</v>
      </c>
      <c r="B33" s="16">
        <v>136</v>
      </c>
      <c r="C33" s="16" t="s">
        <v>28</v>
      </c>
      <c r="D33" s="16" t="s">
        <v>50</v>
      </c>
      <c r="E33" s="16" t="s">
        <v>78</v>
      </c>
      <c r="F33" s="18">
        <v>96.660905288673689</v>
      </c>
      <c r="G33" s="18">
        <v>391.44513176401665</v>
      </c>
      <c r="H33" s="18">
        <v>90.652238299005674</v>
      </c>
      <c r="I33" s="18">
        <v>93.783767106542825</v>
      </c>
      <c r="J33" s="18">
        <v>23.158351182064393</v>
      </c>
    </row>
    <row r="34" spans="1:10" x14ac:dyDescent="0.3">
      <c r="A34" s="16">
        <v>136.5</v>
      </c>
      <c r="B34" s="16">
        <v>136</v>
      </c>
      <c r="C34" s="16" t="s">
        <v>28</v>
      </c>
      <c r="D34" s="16" t="s">
        <v>50</v>
      </c>
      <c r="E34" s="16" t="s">
        <v>80</v>
      </c>
      <c r="F34" s="18">
        <v>24.263145743892856</v>
      </c>
      <c r="G34" s="18">
        <v>241.25741149906889</v>
      </c>
      <c r="H34" s="18">
        <v>20.589322733812438</v>
      </c>
      <c r="I34" s="18">
        <v>84.858422527486425</v>
      </c>
      <c r="J34" s="18">
        <v>8.5341721134614339</v>
      </c>
    </row>
    <row r="35" spans="1:10" x14ac:dyDescent="0.3">
      <c r="A35" s="16">
        <v>136.5</v>
      </c>
      <c r="B35" s="16">
        <v>136</v>
      </c>
      <c r="C35" s="16" t="s">
        <v>28</v>
      </c>
      <c r="D35" s="16" t="s">
        <v>50</v>
      </c>
      <c r="E35" s="16" t="s">
        <v>79</v>
      </c>
      <c r="F35" s="18">
        <v>86.796817086712565</v>
      </c>
      <c r="G35" s="18">
        <v>143.76028406148919</v>
      </c>
      <c r="H35" s="18">
        <v>46.79341080719275</v>
      </c>
      <c r="I35" s="18">
        <v>53.911436361133788</v>
      </c>
      <c r="J35" s="18">
        <v>32.549609311552459</v>
      </c>
    </row>
    <row r="36" spans="1:10" x14ac:dyDescent="0.3">
      <c r="A36" s="16">
        <v>136.5</v>
      </c>
      <c r="B36" s="16">
        <v>136</v>
      </c>
      <c r="C36" s="16" t="s">
        <v>28</v>
      </c>
      <c r="D36" s="16" t="s">
        <v>50</v>
      </c>
      <c r="E36" s="16" t="s">
        <v>77</v>
      </c>
      <c r="F36" s="18">
        <v>101.90645844813288</v>
      </c>
      <c r="G36" s="18">
        <v>222.68669485811225</v>
      </c>
      <c r="H36" s="18">
        <v>49.389629379776913</v>
      </c>
      <c r="I36" s="18">
        <v>48.465651865347326</v>
      </c>
      <c r="J36" s="18">
        <v>22.178976346676734</v>
      </c>
    </row>
    <row r="37" spans="1:10" x14ac:dyDescent="0.3">
      <c r="A37" s="16">
        <v>137.30000000000001</v>
      </c>
      <c r="B37" s="16">
        <v>137</v>
      </c>
      <c r="C37" s="16" t="s">
        <v>28</v>
      </c>
      <c r="D37" s="16" t="s">
        <v>50</v>
      </c>
      <c r="E37" s="16" t="s">
        <v>78</v>
      </c>
      <c r="F37" s="18">
        <v>162.78061631836562</v>
      </c>
      <c r="G37" s="18">
        <v>308.43368081511721</v>
      </c>
      <c r="H37" s="18">
        <v>162.78061631836562</v>
      </c>
      <c r="I37" s="18">
        <v>100</v>
      </c>
      <c r="J37" s="18">
        <v>52.77653720831492</v>
      </c>
    </row>
    <row r="38" spans="1:10" x14ac:dyDescent="0.3">
      <c r="A38" s="16">
        <v>137.30000000000001</v>
      </c>
      <c r="B38" s="16">
        <v>137</v>
      </c>
      <c r="C38" s="16" t="s">
        <v>28</v>
      </c>
      <c r="D38" s="16" t="s">
        <v>50</v>
      </c>
      <c r="E38" s="16" t="s">
        <v>80</v>
      </c>
      <c r="F38" s="18">
        <v>72.379947617091773</v>
      </c>
      <c r="G38" s="18">
        <v>129.30345331816028</v>
      </c>
      <c r="H38" s="18">
        <v>69.844726147446437</v>
      </c>
      <c r="I38" s="18">
        <v>96.497342768114038</v>
      </c>
      <c r="J38" s="18">
        <v>54.016133641526622</v>
      </c>
    </row>
    <row r="39" spans="1:10" x14ac:dyDescent="0.3">
      <c r="A39" s="16">
        <v>137.30000000000001</v>
      </c>
      <c r="B39" s="16">
        <v>137</v>
      </c>
      <c r="C39" s="16" t="s">
        <v>28</v>
      </c>
      <c r="D39" s="16" t="s">
        <v>50</v>
      </c>
      <c r="E39" s="16" t="s">
        <v>81</v>
      </c>
      <c r="F39" s="18">
        <v>24.276972645814709</v>
      </c>
      <c r="G39" s="18">
        <v>303.53240102182093</v>
      </c>
      <c r="H39" s="18">
        <v>22.943861487522128</v>
      </c>
      <c r="I39" s="18">
        <v>94.508742182389014</v>
      </c>
      <c r="J39" s="18">
        <v>7.5589496904723177</v>
      </c>
    </row>
    <row r="40" spans="1:10" x14ac:dyDescent="0.3">
      <c r="A40" s="16">
        <v>137.30000000000001</v>
      </c>
      <c r="B40" s="16">
        <v>137</v>
      </c>
      <c r="C40" s="16" t="s">
        <v>28</v>
      </c>
      <c r="D40" s="16" t="s">
        <v>50</v>
      </c>
      <c r="E40" s="16" t="s">
        <v>77</v>
      </c>
      <c r="F40" s="18">
        <v>93.409042660523369</v>
      </c>
      <c r="G40" s="18">
        <v>102.67873633963166</v>
      </c>
      <c r="H40" s="18">
        <v>71.185908164723685</v>
      </c>
      <c r="I40" s="18">
        <v>76.208797496656445</v>
      </c>
      <c r="J40" s="18">
        <v>69.328773125198211</v>
      </c>
    </row>
    <row r="41" spans="1:10" x14ac:dyDescent="0.3">
      <c r="A41" s="16">
        <v>137.30000000000001</v>
      </c>
      <c r="B41" s="16">
        <v>137</v>
      </c>
      <c r="C41" s="16" t="s">
        <v>28</v>
      </c>
      <c r="D41" s="16" t="s">
        <v>50</v>
      </c>
      <c r="E41" s="16" t="s">
        <v>79</v>
      </c>
      <c r="F41" s="18">
        <v>100.80758217140428</v>
      </c>
      <c r="G41" s="18">
        <v>113.41464549920852</v>
      </c>
      <c r="H41" s="18">
        <v>65.503895446818433</v>
      </c>
      <c r="I41" s="18">
        <v>64.979135533120342</v>
      </c>
      <c r="J41" s="18">
        <v>57.756117085668237</v>
      </c>
    </row>
    <row r="42" spans="1:10" x14ac:dyDescent="0.3">
      <c r="A42" s="16">
        <v>137.5</v>
      </c>
      <c r="B42" s="16">
        <v>137</v>
      </c>
      <c r="C42" s="16" t="s">
        <v>28</v>
      </c>
      <c r="D42" s="16" t="s">
        <v>50</v>
      </c>
      <c r="E42" s="16" t="s">
        <v>78</v>
      </c>
      <c r="F42" s="18">
        <v>127.94997355942969</v>
      </c>
      <c r="G42" s="18">
        <v>385.69221878489896</v>
      </c>
      <c r="H42" s="18">
        <v>108.14433574678233</v>
      </c>
      <c r="I42" s="18">
        <v>84.520795697196363</v>
      </c>
      <c r="J42" s="18">
        <v>28.039024507023974</v>
      </c>
    </row>
    <row r="43" spans="1:10" x14ac:dyDescent="0.3">
      <c r="A43" s="16">
        <v>137.5</v>
      </c>
      <c r="B43" s="16">
        <v>137</v>
      </c>
      <c r="C43" s="16" t="s">
        <v>28</v>
      </c>
      <c r="D43" s="16" t="s">
        <v>50</v>
      </c>
      <c r="E43" s="16" t="s">
        <v>80</v>
      </c>
      <c r="F43" s="18">
        <v>33.432273569545295</v>
      </c>
      <c r="G43" s="18">
        <v>173.86794236772113</v>
      </c>
      <c r="H43" s="18">
        <v>26.672897249471113</v>
      </c>
      <c r="I43" s="18">
        <v>79.781882599119584</v>
      </c>
      <c r="J43" s="18">
        <v>15.340894293819504</v>
      </c>
    </row>
    <row r="44" spans="1:10" x14ac:dyDescent="0.3">
      <c r="A44" s="16">
        <v>137.5</v>
      </c>
      <c r="B44" s="16">
        <v>137</v>
      </c>
      <c r="C44" s="16" t="s">
        <v>28</v>
      </c>
      <c r="D44" s="16" t="s">
        <v>50</v>
      </c>
      <c r="E44" s="16" t="s">
        <v>79</v>
      </c>
      <c r="F44" s="18">
        <v>94.065257932944021</v>
      </c>
      <c r="G44" s="18">
        <v>128.94757085881039</v>
      </c>
      <c r="H44" s="18">
        <v>57.566627703701471</v>
      </c>
      <c r="I44" s="18">
        <v>61.198607188999368</v>
      </c>
      <c r="J44" s="18">
        <v>44.643437111919972</v>
      </c>
    </row>
    <row r="45" spans="1:10" x14ac:dyDescent="0.3">
      <c r="A45" s="16">
        <v>137.5</v>
      </c>
      <c r="B45" s="16">
        <v>137</v>
      </c>
      <c r="C45" s="16" t="s">
        <v>28</v>
      </c>
      <c r="D45" s="16" t="s">
        <v>50</v>
      </c>
      <c r="E45" s="16" t="s">
        <v>77</v>
      </c>
      <c r="F45" s="18">
        <v>56.230462120912172</v>
      </c>
      <c r="G45" s="18">
        <v>107.26332289240018</v>
      </c>
      <c r="H45" s="18">
        <v>34.155793522549828</v>
      </c>
      <c r="I45" s="18">
        <v>60.742509014250565</v>
      </c>
      <c r="J45" s="18">
        <v>31.842938109247999</v>
      </c>
    </row>
    <row r="46" spans="1:10" x14ac:dyDescent="0.3">
      <c r="A46" s="16">
        <v>137.5</v>
      </c>
      <c r="B46" s="16">
        <v>137</v>
      </c>
      <c r="C46" s="16" t="s">
        <v>28</v>
      </c>
      <c r="D46" s="16" t="s">
        <v>50</v>
      </c>
      <c r="E46" s="16" t="s">
        <v>81</v>
      </c>
      <c r="F46" s="18">
        <v>15.730470676526521</v>
      </c>
      <c r="G46" s="18">
        <v>283.06997856139782</v>
      </c>
      <c r="H46" s="18">
        <v>7.8052309016281205</v>
      </c>
      <c r="I46" s="18">
        <v>49.618546463935878</v>
      </c>
      <c r="J46" s="18">
        <v>2.7573502994896959</v>
      </c>
    </row>
    <row r="47" spans="1:10" x14ac:dyDescent="0.3">
      <c r="A47" s="16">
        <v>144.30000000000001</v>
      </c>
      <c r="B47" s="16">
        <v>144</v>
      </c>
      <c r="C47" s="16" t="s">
        <v>27</v>
      </c>
      <c r="D47" s="16" t="s">
        <v>50</v>
      </c>
      <c r="E47" s="16" t="s">
        <v>81</v>
      </c>
      <c r="F47" s="18">
        <v>123.8254056005032</v>
      </c>
      <c r="G47" s="18">
        <v>453.20085111304638</v>
      </c>
      <c r="H47" s="18">
        <v>108.34959905630154</v>
      </c>
      <c r="I47" s="18">
        <v>87.501913303533911</v>
      </c>
      <c r="J47" s="18">
        <v>23.907633622090181</v>
      </c>
    </row>
    <row r="48" spans="1:10" x14ac:dyDescent="0.3">
      <c r="A48" s="16">
        <v>144.30000000000001</v>
      </c>
      <c r="B48" s="16">
        <v>144</v>
      </c>
      <c r="C48" s="16" t="s">
        <v>27</v>
      </c>
      <c r="D48" s="16" t="s">
        <v>50</v>
      </c>
      <c r="E48" s="16" t="s">
        <v>80</v>
      </c>
      <c r="F48" s="18">
        <v>63.51340624377039</v>
      </c>
      <c r="G48" s="18">
        <v>269.39149096639329</v>
      </c>
      <c r="H48" s="18">
        <v>53.039427199428218</v>
      </c>
      <c r="I48" s="18">
        <v>83.509026418545304</v>
      </c>
      <c r="J48" s="18">
        <v>19.688605237366204</v>
      </c>
    </row>
    <row r="49" spans="1:10" x14ac:dyDescent="0.3">
      <c r="A49" s="16">
        <v>144.30000000000001</v>
      </c>
      <c r="B49" s="16">
        <v>144</v>
      </c>
      <c r="C49" s="16" t="s">
        <v>27</v>
      </c>
      <c r="D49" s="16" t="s">
        <v>50</v>
      </c>
      <c r="E49" s="16" t="s">
        <v>78</v>
      </c>
      <c r="F49" s="18">
        <v>156.28368783747285</v>
      </c>
      <c r="G49" s="18">
        <v>513.4177385850802</v>
      </c>
      <c r="H49" s="18">
        <v>123.73503039292514</v>
      </c>
      <c r="I49" s="18">
        <v>79.173349506317848</v>
      </c>
      <c r="J49" s="18">
        <v>24.100263994369293</v>
      </c>
    </row>
    <row r="50" spans="1:10" x14ac:dyDescent="0.3">
      <c r="A50" s="16">
        <v>144.30000000000001</v>
      </c>
      <c r="B50" s="16">
        <v>144</v>
      </c>
      <c r="C50" s="16" t="s">
        <v>27</v>
      </c>
      <c r="D50" s="16" t="s">
        <v>50</v>
      </c>
      <c r="E50" s="16" t="s">
        <v>77</v>
      </c>
      <c r="F50" s="18">
        <v>117.77033005008313</v>
      </c>
      <c r="G50" s="18">
        <v>230.09772183800601</v>
      </c>
      <c r="H50" s="18">
        <v>81.674669645193845</v>
      </c>
      <c r="I50" s="18">
        <v>69.350803050701131</v>
      </c>
      <c r="J50" s="18">
        <v>35.495644629934517</v>
      </c>
    </row>
    <row r="51" spans="1:10" x14ac:dyDescent="0.3">
      <c r="A51" s="16">
        <v>144.30000000000001</v>
      </c>
      <c r="B51" s="16">
        <v>144</v>
      </c>
      <c r="C51" s="16" t="s">
        <v>27</v>
      </c>
      <c r="D51" s="16" t="s">
        <v>50</v>
      </c>
      <c r="E51" s="16" t="s">
        <v>79</v>
      </c>
      <c r="F51" s="18">
        <v>113.85570007971518</v>
      </c>
      <c r="G51" s="18">
        <v>155.95442972865499</v>
      </c>
      <c r="H51" s="18">
        <v>55.808036244908017</v>
      </c>
      <c r="I51" s="18">
        <v>49.016462246364881</v>
      </c>
      <c r="J51" s="18">
        <v>35.784835571524567</v>
      </c>
    </row>
    <row r="52" spans="1:10" x14ac:dyDescent="0.3">
      <c r="A52" s="16">
        <v>144.5</v>
      </c>
      <c r="B52" s="16">
        <v>144</v>
      </c>
      <c r="C52" s="16" t="s">
        <v>27</v>
      </c>
      <c r="D52" s="16" t="s">
        <v>50</v>
      </c>
      <c r="E52" s="16" t="s">
        <v>81</v>
      </c>
      <c r="F52" s="18">
        <v>26.155086873625624</v>
      </c>
      <c r="G52" s="18">
        <v>234.7590182934307</v>
      </c>
      <c r="H52" s="18">
        <v>36.214682212211926</v>
      </c>
      <c r="I52" s="18">
        <v>100</v>
      </c>
      <c r="J52" s="18">
        <v>15.426322053769351</v>
      </c>
    </row>
    <row r="53" spans="1:10" x14ac:dyDescent="0.3">
      <c r="A53" s="16">
        <v>144.5</v>
      </c>
      <c r="B53" s="16">
        <v>144</v>
      </c>
      <c r="C53" s="16" t="s">
        <v>27</v>
      </c>
      <c r="D53" s="16" t="s">
        <v>50</v>
      </c>
      <c r="E53" s="16" t="s">
        <v>78</v>
      </c>
      <c r="F53" s="18">
        <v>157.95422240173974</v>
      </c>
      <c r="G53" s="18">
        <v>272.15827260617061</v>
      </c>
      <c r="H53" s="18">
        <v>147.43505255852008</v>
      </c>
      <c r="I53" s="18">
        <v>93.340368061535401</v>
      </c>
      <c r="J53" s="18">
        <v>54.172541274123773</v>
      </c>
    </row>
    <row r="54" spans="1:10" x14ac:dyDescent="0.3">
      <c r="A54" s="16">
        <v>144.5</v>
      </c>
      <c r="B54" s="16">
        <v>144</v>
      </c>
      <c r="C54" s="16" t="s">
        <v>27</v>
      </c>
      <c r="D54" s="16" t="s">
        <v>50</v>
      </c>
      <c r="E54" s="16" t="s">
        <v>80</v>
      </c>
      <c r="F54" s="18">
        <v>36.107560475222868</v>
      </c>
      <c r="G54" s="18">
        <v>141.95027878014167</v>
      </c>
      <c r="H54" s="18">
        <v>29.072550056406641</v>
      </c>
      <c r="I54" s="18">
        <v>80.516516967011171</v>
      </c>
      <c r="J54" s="18">
        <v>20.480798140196246</v>
      </c>
    </row>
    <row r="55" spans="1:10" x14ac:dyDescent="0.3">
      <c r="A55" s="16">
        <v>144.5</v>
      </c>
      <c r="B55" s="16">
        <v>144</v>
      </c>
      <c r="C55" s="16" t="s">
        <v>27</v>
      </c>
      <c r="D55" s="16" t="s">
        <v>50</v>
      </c>
      <c r="E55" s="16" t="s">
        <v>77</v>
      </c>
      <c r="F55" s="18">
        <v>95.315144310079148</v>
      </c>
      <c r="G55" s="18">
        <v>139.98339538269369</v>
      </c>
      <c r="H55" s="18">
        <v>75.320180625016505</v>
      </c>
      <c r="I55" s="18">
        <v>79.022259442827846</v>
      </c>
      <c r="J55" s="18">
        <v>53.806510707289526</v>
      </c>
    </row>
    <row r="56" spans="1:10" x14ac:dyDescent="0.3">
      <c r="A56" s="16">
        <v>144.5</v>
      </c>
      <c r="B56" s="16">
        <v>144</v>
      </c>
      <c r="C56" s="16" t="s">
        <v>27</v>
      </c>
      <c r="D56" s="16" t="s">
        <v>50</v>
      </c>
      <c r="E56" s="16" t="s">
        <v>79</v>
      </c>
      <c r="F56" s="18">
        <v>74.277591690854734</v>
      </c>
      <c r="G56" s="18">
        <v>117.34577671644635</v>
      </c>
      <c r="H56" s="18">
        <v>58.400726991915462</v>
      </c>
      <c r="I56" s="18">
        <v>78.624960317750748</v>
      </c>
      <c r="J56" s="18">
        <v>49.768068886735172</v>
      </c>
    </row>
    <row r="57" spans="1:10" x14ac:dyDescent="0.3">
      <c r="A57" s="16">
        <v>145.5</v>
      </c>
      <c r="B57" s="16">
        <v>145</v>
      </c>
      <c r="C57" s="16" t="s">
        <v>28</v>
      </c>
      <c r="D57" s="16" t="s">
        <v>50</v>
      </c>
      <c r="E57" s="16" t="s">
        <v>81</v>
      </c>
      <c r="F57" s="18">
        <v>52.113577393440075</v>
      </c>
      <c r="G57" s="18">
        <v>332.24506529079213</v>
      </c>
      <c r="H57" s="18">
        <v>52.113577393440075</v>
      </c>
      <c r="I57" s="18">
        <v>100</v>
      </c>
      <c r="J57" s="18">
        <v>15.685282593385852</v>
      </c>
    </row>
    <row r="58" spans="1:10" x14ac:dyDescent="0.3">
      <c r="A58" s="16">
        <v>145.5</v>
      </c>
      <c r="B58" s="16">
        <v>145</v>
      </c>
      <c r="C58" s="16" t="s">
        <v>28</v>
      </c>
      <c r="D58" s="16" t="s">
        <v>50</v>
      </c>
      <c r="E58" s="16" t="s">
        <v>80</v>
      </c>
      <c r="F58" s="18">
        <v>68.739733525002379</v>
      </c>
      <c r="G58" s="18">
        <v>147.46866132739891</v>
      </c>
      <c r="H58" s="18">
        <v>66.825652581458698</v>
      </c>
      <c r="I58" s="18">
        <v>97.215466448022397</v>
      </c>
      <c r="J58" s="18">
        <v>45.315155084440192</v>
      </c>
    </row>
    <row r="59" spans="1:10" x14ac:dyDescent="0.3">
      <c r="A59" s="16">
        <v>145.5</v>
      </c>
      <c r="B59" s="16">
        <v>145</v>
      </c>
      <c r="C59" s="16" t="s">
        <v>28</v>
      </c>
      <c r="D59" s="16" t="s">
        <v>50</v>
      </c>
      <c r="E59" s="16" t="s">
        <v>78</v>
      </c>
      <c r="F59" s="18">
        <v>133.94922632363873</v>
      </c>
      <c r="G59" s="18">
        <v>233.12137758007498</v>
      </c>
      <c r="H59" s="18">
        <v>116.65048247104482</v>
      </c>
      <c r="I59" s="18">
        <v>87.085596290942448</v>
      </c>
      <c r="J59" s="18">
        <v>50.038517995191789</v>
      </c>
    </row>
    <row r="60" spans="1:10" x14ac:dyDescent="0.3">
      <c r="A60" s="16">
        <v>145.5</v>
      </c>
      <c r="B60" s="16">
        <v>145</v>
      </c>
      <c r="C60" s="16" t="s">
        <v>28</v>
      </c>
      <c r="D60" s="16" t="s">
        <v>50</v>
      </c>
      <c r="E60" s="16" t="s">
        <v>77</v>
      </c>
      <c r="F60" s="18">
        <v>101.92507767288873</v>
      </c>
      <c r="G60" s="18">
        <v>120.01676020032568</v>
      </c>
      <c r="H60" s="18">
        <v>80.969442192140988</v>
      </c>
      <c r="I60" s="18">
        <v>79.440157457616749</v>
      </c>
      <c r="J60" s="18">
        <v>67.465112420124527</v>
      </c>
    </row>
    <row r="61" spans="1:10" x14ac:dyDescent="0.3">
      <c r="A61" s="16">
        <v>145.5</v>
      </c>
      <c r="B61" s="16">
        <v>145</v>
      </c>
      <c r="C61" s="16" t="s">
        <v>28</v>
      </c>
      <c r="D61" s="16" t="s">
        <v>50</v>
      </c>
      <c r="E61" s="16" t="s">
        <v>79</v>
      </c>
      <c r="F61" s="18">
        <v>72.044136673887962</v>
      </c>
      <c r="G61" s="18">
        <v>107.45128885730054</v>
      </c>
      <c r="H61" s="18">
        <v>51.714053488251757</v>
      </c>
      <c r="I61" s="18">
        <v>71.781071820373768</v>
      </c>
      <c r="J61" s="18">
        <v>48.127904316652746</v>
      </c>
    </row>
    <row r="62" spans="1:10" x14ac:dyDescent="0.3">
      <c r="A62" s="16">
        <v>150.30000000000001</v>
      </c>
      <c r="B62" s="16">
        <v>150</v>
      </c>
      <c r="C62" s="16" t="s">
        <v>27</v>
      </c>
      <c r="D62" s="16" t="s">
        <v>50</v>
      </c>
      <c r="E62" s="16" t="s">
        <v>80</v>
      </c>
      <c r="F62" s="18">
        <v>63.522763277909391</v>
      </c>
      <c r="G62" s="18">
        <v>188.95065640486686</v>
      </c>
      <c r="H62" s="18">
        <v>53.037565719319431</v>
      </c>
      <c r="I62" s="18">
        <v>83.493794952342256</v>
      </c>
      <c r="J62" s="18">
        <v>28.0695323998638</v>
      </c>
    </row>
    <row r="63" spans="1:10" x14ac:dyDescent="0.3">
      <c r="A63" s="16">
        <v>150.30000000000001</v>
      </c>
      <c r="B63" s="16">
        <v>150</v>
      </c>
      <c r="C63" s="16" t="s">
        <v>27</v>
      </c>
      <c r="D63" s="16" t="s">
        <v>50</v>
      </c>
      <c r="E63" s="16" t="s">
        <v>81</v>
      </c>
      <c r="F63" s="18">
        <v>78.771847126248289</v>
      </c>
      <c r="G63" s="18">
        <v>314.7234145140232</v>
      </c>
      <c r="H63" s="18">
        <v>64.609313380476223</v>
      </c>
      <c r="I63" s="18">
        <v>82.020818017541657</v>
      </c>
      <c r="J63" s="18">
        <v>20.528918536373279</v>
      </c>
    </row>
    <row r="64" spans="1:10" x14ac:dyDescent="0.3">
      <c r="A64" s="16">
        <v>150.30000000000001</v>
      </c>
      <c r="B64" s="16">
        <v>150</v>
      </c>
      <c r="C64" s="16" t="s">
        <v>27</v>
      </c>
      <c r="D64" s="16" t="s">
        <v>50</v>
      </c>
      <c r="E64" s="16" t="s">
        <v>78</v>
      </c>
      <c r="F64" s="18">
        <v>114.71811278787331</v>
      </c>
      <c r="G64" s="18">
        <v>236.42620635101858</v>
      </c>
      <c r="H64" s="18">
        <v>92.492851577454829</v>
      </c>
      <c r="I64" s="18">
        <v>80.626196970729907</v>
      </c>
      <c r="J64" s="18">
        <v>39.121234910876183</v>
      </c>
    </row>
    <row r="65" spans="1:10" x14ac:dyDescent="0.3">
      <c r="A65" s="16">
        <v>150.30000000000001</v>
      </c>
      <c r="B65" s="16">
        <v>150</v>
      </c>
      <c r="C65" s="16" t="s">
        <v>27</v>
      </c>
      <c r="D65" s="16" t="s">
        <v>50</v>
      </c>
      <c r="E65" s="16" t="s">
        <v>77</v>
      </c>
      <c r="F65" s="18">
        <v>94.411570184968667</v>
      </c>
      <c r="G65" s="18">
        <v>165.00240262448841</v>
      </c>
      <c r="H65" s="18">
        <v>63.730467485927875</v>
      </c>
      <c r="I65" s="18">
        <v>67.502814920955998</v>
      </c>
      <c r="J65" s="18">
        <v>38.623963331591803</v>
      </c>
    </row>
    <row r="66" spans="1:10" x14ac:dyDescent="0.3">
      <c r="A66" s="16">
        <v>150.30000000000001</v>
      </c>
      <c r="B66" s="16">
        <v>150</v>
      </c>
      <c r="C66" s="16" t="s">
        <v>27</v>
      </c>
      <c r="D66" s="16" t="s">
        <v>50</v>
      </c>
      <c r="E66" s="16" t="s">
        <v>79</v>
      </c>
      <c r="F66" s="18">
        <v>99.195116399880504</v>
      </c>
      <c r="G66" s="18">
        <v>141.56609601797817</v>
      </c>
      <c r="H66" s="18">
        <v>64.574384850041497</v>
      </c>
      <c r="I66" s="18">
        <v>65.098350799575542</v>
      </c>
      <c r="J66" s="18">
        <v>45.614300786991315</v>
      </c>
    </row>
    <row r="67" spans="1:10" x14ac:dyDescent="0.3">
      <c r="A67" s="16">
        <v>150.5</v>
      </c>
      <c r="B67" s="16">
        <v>150</v>
      </c>
      <c r="C67" s="16" t="s">
        <v>27</v>
      </c>
      <c r="D67" s="16" t="s">
        <v>50</v>
      </c>
      <c r="E67" s="16" t="s">
        <v>81</v>
      </c>
      <c r="F67" s="18">
        <v>47.651545986522031</v>
      </c>
      <c r="G67" s="18">
        <v>179.04583490710698</v>
      </c>
      <c r="H67" s="18">
        <v>47.651545986522031</v>
      </c>
      <c r="I67" s="18">
        <v>100</v>
      </c>
      <c r="J67" s="18">
        <v>26.614160564664758</v>
      </c>
    </row>
    <row r="68" spans="1:10" x14ac:dyDescent="0.3">
      <c r="A68" s="16">
        <v>150.5</v>
      </c>
      <c r="B68" s="16">
        <v>150</v>
      </c>
      <c r="C68" s="16" t="s">
        <v>27</v>
      </c>
      <c r="D68" s="16" t="s">
        <v>50</v>
      </c>
      <c r="E68" s="16" t="s">
        <v>78</v>
      </c>
      <c r="F68" s="18">
        <v>133.48017213075477</v>
      </c>
      <c r="G68" s="18">
        <v>207.34370152083213</v>
      </c>
      <c r="H68" s="18">
        <v>122.67022863318573</v>
      </c>
      <c r="I68" s="18">
        <v>91.901461224533179</v>
      </c>
      <c r="J68" s="18">
        <v>59.162746557247544</v>
      </c>
    </row>
    <row r="69" spans="1:10" x14ac:dyDescent="0.3">
      <c r="A69" s="16">
        <v>150.5</v>
      </c>
      <c r="B69" s="16">
        <v>150</v>
      </c>
      <c r="C69" s="16" t="s">
        <v>27</v>
      </c>
      <c r="D69" s="16" t="s">
        <v>50</v>
      </c>
      <c r="E69" s="16" t="s">
        <v>80</v>
      </c>
      <c r="F69" s="18">
        <v>72.492486100865776</v>
      </c>
      <c r="G69" s="18">
        <v>152.36896496613875</v>
      </c>
      <c r="H69" s="18">
        <v>60.624698800395862</v>
      </c>
      <c r="I69" s="18">
        <v>83.628941509941981</v>
      </c>
      <c r="J69" s="18">
        <v>39.78808861362851</v>
      </c>
    </row>
    <row r="70" spans="1:10" x14ac:dyDescent="0.3">
      <c r="A70" s="16">
        <v>150.5</v>
      </c>
      <c r="B70" s="16">
        <v>150</v>
      </c>
      <c r="C70" s="16" t="s">
        <v>27</v>
      </c>
      <c r="D70" s="16" t="s">
        <v>50</v>
      </c>
      <c r="E70" s="16" t="s">
        <v>77</v>
      </c>
      <c r="F70" s="18">
        <v>98.741478005346096</v>
      </c>
      <c r="G70" s="18">
        <v>140.11028332520888</v>
      </c>
      <c r="H70" s="18">
        <v>80.821656228283643</v>
      </c>
      <c r="I70" s="18">
        <v>81.8517788683574</v>
      </c>
      <c r="J70" s="18">
        <v>57.684314320233824</v>
      </c>
    </row>
    <row r="71" spans="1:10" x14ac:dyDescent="0.3">
      <c r="A71" s="16">
        <v>150.5</v>
      </c>
      <c r="B71" s="16">
        <v>150</v>
      </c>
      <c r="C71" s="16" t="s">
        <v>27</v>
      </c>
      <c r="D71" s="16" t="s">
        <v>50</v>
      </c>
      <c r="E71" s="16" t="s">
        <v>79</v>
      </c>
      <c r="F71" s="18">
        <v>101.6909172570227</v>
      </c>
      <c r="G71" s="18">
        <v>94.113997894049291</v>
      </c>
      <c r="H71" s="18">
        <v>57.45734341094456</v>
      </c>
      <c r="I71" s="18">
        <v>56.501942317740863</v>
      </c>
      <c r="J71" s="18">
        <v>61.050794458469724</v>
      </c>
    </row>
    <row r="72" spans="1:10" x14ac:dyDescent="0.3">
      <c r="A72" s="16">
        <v>159.30000000000001</v>
      </c>
      <c r="B72" s="16">
        <v>159</v>
      </c>
      <c r="C72" s="16" t="s">
        <v>27</v>
      </c>
      <c r="D72" s="16" t="s">
        <v>50</v>
      </c>
      <c r="E72" s="16" t="s">
        <v>81</v>
      </c>
      <c r="F72" s="18">
        <v>54.319177596415201</v>
      </c>
      <c r="G72" s="18">
        <v>369.04580086317071</v>
      </c>
      <c r="H72" s="18">
        <v>53.677135814711932</v>
      </c>
      <c r="I72" s="18">
        <v>98.818020061950193</v>
      </c>
      <c r="J72" s="18">
        <v>14.544843943262626</v>
      </c>
    </row>
    <row r="73" spans="1:10" x14ac:dyDescent="0.3">
      <c r="A73" s="16">
        <v>159.30000000000001</v>
      </c>
      <c r="B73" s="16">
        <v>159</v>
      </c>
      <c r="C73" s="16" t="s">
        <v>27</v>
      </c>
      <c r="D73" s="16" t="s">
        <v>50</v>
      </c>
      <c r="E73" s="16" t="s">
        <v>78</v>
      </c>
      <c r="F73" s="18">
        <v>171.40759589839186</v>
      </c>
      <c r="G73" s="18">
        <v>447.95538230527541</v>
      </c>
      <c r="H73" s="18">
        <v>143.33091782826142</v>
      </c>
      <c r="I73" s="18">
        <v>83.619933572387353</v>
      </c>
      <c r="J73" s="18">
        <v>31.996695092857124</v>
      </c>
    </row>
    <row r="74" spans="1:10" x14ac:dyDescent="0.3">
      <c r="A74" s="16">
        <v>159.30000000000001</v>
      </c>
      <c r="B74" s="16">
        <v>159</v>
      </c>
      <c r="C74" s="16" t="s">
        <v>27</v>
      </c>
      <c r="D74" s="16" t="s">
        <v>50</v>
      </c>
      <c r="E74" s="16" t="s">
        <v>80</v>
      </c>
      <c r="F74" s="18">
        <v>62.790581313327422</v>
      </c>
      <c r="G74" s="18">
        <v>223.97408214965716</v>
      </c>
      <c r="H74" s="18">
        <v>51.124343230876157</v>
      </c>
      <c r="I74" s="18">
        <v>81.420401215532166</v>
      </c>
      <c r="J74" s="18">
        <v>22.826008590009714</v>
      </c>
    </row>
    <row r="75" spans="1:10" x14ac:dyDescent="0.3">
      <c r="A75" s="16">
        <v>159.30000000000001</v>
      </c>
      <c r="B75" s="16">
        <v>159</v>
      </c>
      <c r="C75" s="16" t="s">
        <v>27</v>
      </c>
      <c r="D75" s="16" t="s">
        <v>50</v>
      </c>
      <c r="E75" s="16" t="s">
        <v>77</v>
      </c>
      <c r="F75" s="18">
        <v>135.16134380690571</v>
      </c>
      <c r="G75" s="18">
        <v>257.65463006014238</v>
      </c>
      <c r="H75" s="18">
        <v>109.43389257594553</v>
      </c>
      <c r="I75" s="18">
        <v>80.965377743125316</v>
      </c>
      <c r="J75" s="18">
        <v>42.473093749722722</v>
      </c>
    </row>
    <row r="76" spans="1:10" x14ac:dyDescent="0.3">
      <c r="A76" s="16">
        <v>159.30000000000001</v>
      </c>
      <c r="B76" s="16">
        <v>159</v>
      </c>
      <c r="C76" s="16" t="s">
        <v>27</v>
      </c>
      <c r="D76" s="16" t="s">
        <v>50</v>
      </c>
      <c r="E76" s="16" t="s">
        <v>79</v>
      </c>
      <c r="F76" s="18">
        <v>98.699158337271626</v>
      </c>
      <c r="G76" s="18">
        <v>182.95733394239485</v>
      </c>
      <c r="H76" s="18">
        <v>58.773166000560337</v>
      </c>
      <c r="I76" s="18">
        <v>59.547788441845206</v>
      </c>
      <c r="J76" s="18">
        <v>32.123973788919223</v>
      </c>
    </row>
    <row r="77" spans="1:10" x14ac:dyDescent="0.3">
      <c r="A77" s="16">
        <v>159.4</v>
      </c>
      <c r="B77" s="16">
        <v>159</v>
      </c>
      <c r="C77" s="16" t="s">
        <v>27</v>
      </c>
      <c r="D77" s="16" t="s">
        <v>50</v>
      </c>
      <c r="E77" s="16" t="s">
        <v>78</v>
      </c>
      <c r="F77" s="18">
        <v>127.16115994439137</v>
      </c>
      <c r="G77" s="18">
        <v>210.69621647774449</v>
      </c>
      <c r="H77" s="18">
        <v>127.16115994439137</v>
      </c>
      <c r="I77" s="18">
        <v>100</v>
      </c>
      <c r="J77" s="18">
        <v>60.352844521924865</v>
      </c>
    </row>
    <row r="78" spans="1:10" x14ac:dyDescent="0.3">
      <c r="A78" s="16">
        <v>159.4</v>
      </c>
      <c r="B78" s="16">
        <v>159</v>
      </c>
      <c r="C78" s="16" t="s">
        <v>27</v>
      </c>
      <c r="D78" s="16" t="s">
        <v>50</v>
      </c>
      <c r="E78" s="16" t="s">
        <v>80</v>
      </c>
      <c r="F78" s="18">
        <v>67.783971207298919</v>
      </c>
      <c r="G78" s="18">
        <v>152.78942657774923</v>
      </c>
      <c r="H78" s="18">
        <v>67.783971207298919</v>
      </c>
      <c r="I78" s="18">
        <v>100</v>
      </c>
      <c r="J78" s="18">
        <v>44.364307613135793</v>
      </c>
    </row>
    <row r="79" spans="1:10" x14ac:dyDescent="0.3">
      <c r="A79" s="16">
        <v>159.4</v>
      </c>
      <c r="B79" s="16">
        <v>159</v>
      </c>
      <c r="C79" s="16" t="s">
        <v>27</v>
      </c>
      <c r="D79" s="16" t="s">
        <v>50</v>
      </c>
      <c r="E79" s="16" t="s">
        <v>81</v>
      </c>
      <c r="F79" s="18">
        <v>17.060971659111473</v>
      </c>
      <c r="G79" s="18">
        <v>191.05719431223676</v>
      </c>
      <c r="H79" s="18">
        <v>17.060971659111473</v>
      </c>
      <c r="I79" s="18">
        <v>100</v>
      </c>
      <c r="J79" s="18">
        <v>8.9297719044431503</v>
      </c>
    </row>
    <row r="80" spans="1:10" x14ac:dyDescent="0.3">
      <c r="A80" s="16">
        <v>159.4</v>
      </c>
      <c r="B80" s="16">
        <v>159</v>
      </c>
      <c r="C80" s="16" t="s">
        <v>27</v>
      </c>
      <c r="D80" s="16" t="s">
        <v>50</v>
      </c>
      <c r="E80" s="16" t="s">
        <v>77</v>
      </c>
      <c r="F80" s="18">
        <v>133.75849464754162</v>
      </c>
      <c r="G80" s="18">
        <v>180.68444830080358</v>
      </c>
      <c r="H80" s="18">
        <v>112.05888053734967</v>
      </c>
      <c r="I80" s="18">
        <v>83.777019794240942</v>
      </c>
      <c r="J80" s="18">
        <v>62.019106564608137</v>
      </c>
    </row>
    <row r="81" spans="1:10" x14ac:dyDescent="0.3">
      <c r="A81" s="16">
        <v>159.4</v>
      </c>
      <c r="B81" s="16">
        <v>159</v>
      </c>
      <c r="C81" s="16" t="s">
        <v>27</v>
      </c>
      <c r="D81" s="16" t="s">
        <v>50</v>
      </c>
      <c r="E81" s="16" t="s">
        <v>79</v>
      </c>
      <c r="F81" s="18">
        <v>98.282969783520826</v>
      </c>
      <c r="G81" s="18">
        <v>119.28588664157832</v>
      </c>
      <c r="H81" s="18">
        <v>73.910602607092272</v>
      </c>
      <c r="I81" s="18">
        <v>75.201840939369859</v>
      </c>
      <c r="J81" s="18">
        <v>61.960894694251259</v>
      </c>
    </row>
    <row r="82" spans="1:10" x14ac:dyDescent="0.3">
      <c r="A82" s="16">
        <v>159.5</v>
      </c>
      <c r="B82" s="16">
        <v>159</v>
      </c>
      <c r="C82" s="16" t="s">
        <v>27</v>
      </c>
      <c r="D82" s="16" t="s">
        <v>50</v>
      </c>
      <c r="E82" s="16" t="s">
        <v>81</v>
      </c>
      <c r="F82" s="18">
        <v>77.925866832863264</v>
      </c>
      <c r="G82" s="18">
        <v>275.49671108985359</v>
      </c>
      <c r="H82" s="18">
        <v>77.89699108238554</v>
      </c>
      <c r="I82" s="18">
        <v>99.962944588682404</v>
      </c>
      <c r="J82" s="18">
        <v>28.275107450186344</v>
      </c>
    </row>
    <row r="83" spans="1:10" x14ac:dyDescent="0.3">
      <c r="A83" s="16">
        <v>159.5</v>
      </c>
      <c r="B83" s="16">
        <v>159</v>
      </c>
      <c r="C83" s="16" t="s">
        <v>27</v>
      </c>
      <c r="D83" s="16" t="s">
        <v>50</v>
      </c>
      <c r="E83" s="16" t="s">
        <v>78</v>
      </c>
      <c r="F83" s="18">
        <v>115.7044586890798</v>
      </c>
      <c r="G83" s="18">
        <v>218.7917515896871</v>
      </c>
      <c r="H83" s="18">
        <v>109.60167473021463</v>
      </c>
      <c r="I83" s="18">
        <v>94.725541238419737</v>
      </c>
      <c r="J83" s="18">
        <v>50.094061560308276</v>
      </c>
    </row>
    <row r="84" spans="1:10" x14ac:dyDescent="0.3">
      <c r="A84" s="16">
        <v>159.5</v>
      </c>
      <c r="B84" s="16">
        <v>159</v>
      </c>
      <c r="C84" s="16" t="s">
        <v>27</v>
      </c>
      <c r="D84" s="16" t="s">
        <v>50</v>
      </c>
      <c r="E84" s="16" t="s">
        <v>80</v>
      </c>
      <c r="F84" s="18">
        <v>75.185161620671948</v>
      </c>
      <c r="G84" s="18">
        <v>146.09730658312324</v>
      </c>
      <c r="H84" s="18">
        <v>67.51949812684839</v>
      </c>
      <c r="I84" s="18">
        <v>89.804286738786615</v>
      </c>
      <c r="J84" s="18">
        <v>46.215429774834774</v>
      </c>
    </row>
    <row r="85" spans="1:10" x14ac:dyDescent="0.3">
      <c r="A85" s="16">
        <v>159.5</v>
      </c>
      <c r="B85" s="16">
        <v>159</v>
      </c>
      <c r="C85" s="16" t="s">
        <v>27</v>
      </c>
      <c r="D85" s="16" t="s">
        <v>50</v>
      </c>
      <c r="E85" s="16" t="s">
        <v>77</v>
      </c>
      <c r="F85" s="18">
        <v>75.833972412406325</v>
      </c>
      <c r="G85" s="18">
        <v>106.72265180926911</v>
      </c>
      <c r="H85" s="18">
        <v>62.926269560953209</v>
      </c>
      <c r="I85" s="18">
        <v>82.978996825779589</v>
      </c>
      <c r="J85" s="18">
        <v>58.962430650067411</v>
      </c>
    </row>
    <row r="86" spans="1:10" x14ac:dyDescent="0.3">
      <c r="A86" s="16">
        <v>159.5</v>
      </c>
      <c r="B86" s="16">
        <v>159</v>
      </c>
      <c r="C86" s="16" t="s">
        <v>27</v>
      </c>
      <c r="D86" s="16" t="s">
        <v>50</v>
      </c>
      <c r="E86" s="16" t="s">
        <v>79</v>
      </c>
      <c r="F86" s="18">
        <v>100.82281930409638</v>
      </c>
      <c r="G86" s="18">
        <v>131.37351198904295</v>
      </c>
      <c r="H86" s="18">
        <v>74.760508492472368</v>
      </c>
      <c r="I86" s="18">
        <v>74.150384812176029</v>
      </c>
      <c r="J86" s="18">
        <v>56.906835602223737</v>
      </c>
    </row>
    <row r="87" spans="1:10" x14ac:dyDescent="0.3">
      <c r="A87" s="16">
        <v>192.4</v>
      </c>
      <c r="B87" s="16">
        <v>192</v>
      </c>
      <c r="C87" s="16" t="s">
        <v>27</v>
      </c>
      <c r="D87" s="16" t="s">
        <v>47</v>
      </c>
      <c r="E87" s="16" t="s">
        <v>78</v>
      </c>
      <c r="F87" s="18">
        <v>120.93738197996551</v>
      </c>
      <c r="G87" s="18">
        <v>229.48470975663744</v>
      </c>
      <c r="H87" s="18">
        <v>111.75303643323429</v>
      </c>
      <c r="I87" s="18">
        <v>92.40570169755064</v>
      </c>
      <c r="J87" s="18">
        <v>48.697377943718109</v>
      </c>
    </row>
    <row r="88" spans="1:10" x14ac:dyDescent="0.3">
      <c r="A88" s="16">
        <v>192.4</v>
      </c>
      <c r="B88" s="16">
        <v>192</v>
      </c>
      <c r="C88" s="16" t="s">
        <v>27</v>
      </c>
      <c r="D88" s="16" t="s">
        <v>47</v>
      </c>
      <c r="E88" s="16" t="s">
        <v>77</v>
      </c>
      <c r="F88" s="18">
        <v>119.59034687104786</v>
      </c>
      <c r="G88" s="18">
        <v>154.60969865973831</v>
      </c>
      <c r="H88" s="18">
        <v>91.924689375955111</v>
      </c>
      <c r="I88" s="18">
        <v>76.866312190795696</v>
      </c>
      <c r="J88" s="18">
        <v>59.455965681856085</v>
      </c>
    </row>
    <row r="89" spans="1:10" x14ac:dyDescent="0.3">
      <c r="A89" s="16">
        <v>192.4</v>
      </c>
      <c r="B89" s="16">
        <v>192</v>
      </c>
      <c r="C89" s="16" t="s">
        <v>27</v>
      </c>
      <c r="D89" s="16" t="s">
        <v>47</v>
      </c>
      <c r="E89" s="16" t="s">
        <v>80</v>
      </c>
      <c r="F89" s="18">
        <v>78.588800017973142</v>
      </c>
      <c r="G89" s="18">
        <v>118.33999055591836</v>
      </c>
      <c r="H89" s="18">
        <v>55.443306654804609</v>
      </c>
      <c r="I89" s="18">
        <v>70.548610797117149</v>
      </c>
      <c r="J89" s="18">
        <v>46.850862835421957</v>
      </c>
    </row>
    <row r="90" spans="1:10" x14ac:dyDescent="0.3">
      <c r="A90" s="16">
        <v>192.4</v>
      </c>
      <c r="B90" s="16">
        <v>192</v>
      </c>
      <c r="C90" s="16" t="s">
        <v>27</v>
      </c>
      <c r="D90" s="16" t="s">
        <v>47</v>
      </c>
      <c r="E90" s="16" t="s">
        <v>79</v>
      </c>
      <c r="F90" s="18">
        <v>91.308926560398319</v>
      </c>
      <c r="G90" s="18">
        <v>95.940931746285187</v>
      </c>
      <c r="H90" s="18">
        <v>53.696421193822211</v>
      </c>
      <c r="I90" s="18">
        <v>58.807416992580151</v>
      </c>
      <c r="J90" s="18">
        <v>55.968208997408787</v>
      </c>
    </row>
    <row r="91" spans="1:10" x14ac:dyDescent="0.3">
      <c r="A91" s="16">
        <v>192.4</v>
      </c>
      <c r="B91" s="16">
        <v>192</v>
      </c>
      <c r="C91" s="16" t="s">
        <v>27</v>
      </c>
      <c r="D91" s="16" t="s">
        <v>47</v>
      </c>
      <c r="E91" s="16" t="s">
        <v>81</v>
      </c>
      <c r="F91" s="18">
        <v>111.11942555489877</v>
      </c>
      <c r="G91" s="18">
        <v>205.82640383820657</v>
      </c>
      <c r="H91" s="18">
        <v>62.632703283060778</v>
      </c>
      <c r="I91" s="18">
        <v>56.365215146038508</v>
      </c>
      <c r="J91" s="18">
        <v>30.429868138926579</v>
      </c>
    </row>
    <row r="92" spans="1:10" x14ac:dyDescent="0.3">
      <c r="A92" s="16">
        <v>193.3</v>
      </c>
      <c r="B92" s="16">
        <v>193</v>
      </c>
      <c r="C92" s="16" t="s">
        <v>27</v>
      </c>
      <c r="D92" s="16" t="s">
        <v>47</v>
      </c>
      <c r="E92" s="16" t="s">
        <v>81</v>
      </c>
      <c r="F92" s="18">
        <v>43.075753699875584</v>
      </c>
      <c r="G92" s="18">
        <v>116.56966204582045</v>
      </c>
      <c r="H92" s="18">
        <v>37.115928019008336</v>
      </c>
      <c r="I92" s="18">
        <v>86.164314796691627</v>
      </c>
      <c r="J92" s="18">
        <v>31.840126639827648</v>
      </c>
    </row>
    <row r="93" spans="1:10" x14ac:dyDescent="0.3">
      <c r="A93" s="16">
        <v>193.3</v>
      </c>
      <c r="B93" s="16">
        <v>193</v>
      </c>
      <c r="C93" s="16" t="s">
        <v>27</v>
      </c>
      <c r="D93" s="16" t="s">
        <v>47</v>
      </c>
      <c r="E93" s="16" t="s">
        <v>78</v>
      </c>
      <c r="F93" s="18">
        <v>85.236131348457988</v>
      </c>
      <c r="G93" s="18">
        <v>158.58903135855383</v>
      </c>
      <c r="H93" s="18">
        <v>56.728395676631109</v>
      </c>
      <c r="I93" s="18">
        <v>66.554399852706808</v>
      </c>
      <c r="J93" s="18">
        <v>35.770693086821318</v>
      </c>
    </row>
    <row r="94" spans="1:10" x14ac:dyDescent="0.3">
      <c r="A94" s="16">
        <v>193.3</v>
      </c>
      <c r="B94" s="16">
        <v>193</v>
      </c>
      <c r="C94" s="16" t="s">
        <v>27</v>
      </c>
      <c r="D94" s="16" t="s">
        <v>47</v>
      </c>
      <c r="E94" s="16" t="s">
        <v>77</v>
      </c>
      <c r="F94" s="18">
        <v>69.451478216804404</v>
      </c>
      <c r="G94" s="18">
        <v>73.752225720864701</v>
      </c>
      <c r="H94" s="18">
        <v>44.648735474077718</v>
      </c>
      <c r="I94" s="18">
        <v>64.287667621269662</v>
      </c>
      <c r="J94" s="18">
        <v>60.538831252446492</v>
      </c>
    </row>
    <row r="95" spans="1:10" x14ac:dyDescent="0.3">
      <c r="A95" s="16">
        <v>193.3</v>
      </c>
      <c r="B95" s="16">
        <v>193</v>
      </c>
      <c r="C95" s="16" t="s">
        <v>27</v>
      </c>
      <c r="D95" s="16" t="s">
        <v>47</v>
      </c>
      <c r="E95" s="16" t="s">
        <v>80</v>
      </c>
      <c r="F95" s="18">
        <v>60.138438054169633</v>
      </c>
      <c r="G95" s="18">
        <v>78.269783372821394</v>
      </c>
      <c r="H95" s="18">
        <v>38.38953067138484</v>
      </c>
      <c r="I95" s="18">
        <v>63.835263956814956</v>
      </c>
      <c r="J95" s="18">
        <v>49.047702723954799</v>
      </c>
    </row>
    <row r="96" spans="1:10" x14ac:dyDescent="0.3">
      <c r="A96" s="16">
        <v>193.3</v>
      </c>
      <c r="B96" s="16">
        <v>193</v>
      </c>
      <c r="C96" s="16" t="s">
        <v>27</v>
      </c>
      <c r="D96" s="16" t="s">
        <v>47</v>
      </c>
      <c r="E96" s="16" t="s">
        <v>79</v>
      </c>
      <c r="F96" s="18">
        <v>97.96642567152557</v>
      </c>
      <c r="G96" s="18">
        <v>80.174620041381885</v>
      </c>
      <c r="H96" s="18">
        <v>47.883367453991866</v>
      </c>
      <c r="I96" s="18">
        <v>48.877324170773953</v>
      </c>
      <c r="J96" s="18">
        <v>59.723847059427307</v>
      </c>
    </row>
    <row r="97" spans="1:10" x14ac:dyDescent="0.3">
      <c r="A97" s="16">
        <v>195.2</v>
      </c>
      <c r="B97" s="16">
        <v>195</v>
      </c>
      <c r="C97" s="16" t="s">
        <v>28</v>
      </c>
      <c r="D97" s="16" t="s">
        <v>47</v>
      </c>
      <c r="E97" s="16" t="s">
        <v>78</v>
      </c>
      <c r="F97" s="18">
        <v>107.46395521375848</v>
      </c>
      <c r="G97" s="18">
        <v>170.03417328028914</v>
      </c>
      <c r="H97" s="18">
        <v>110.35898314917954</v>
      </c>
      <c r="I97" s="18">
        <v>100</v>
      </c>
      <c r="J97" s="18">
        <v>64.904001954513376</v>
      </c>
    </row>
    <row r="98" spans="1:10" x14ac:dyDescent="0.3">
      <c r="A98" s="16">
        <v>195.2</v>
      </c>
      <c r="B98" s="16">
        <v>195</v>
      </c>
      <c r="C98" s="16" t="s">
        <v>28</v>
      </c>
      <c r="D98" s="16" t="s">
        <v>47</v>
      </c>
      <c r="E98" s="16" t="s">
        <v>77</v>
      </c>
      <c r="F98" s="18">
        <v>99.236852415694855</v>
      </c>
      <c r="G98" s="18">
        <v>117.27066526519036</v>
      </c>
      <c r="H98" s="18">
        <v>82.455550709768758</v>
      </c>
      <c r="I98" s="18">
        <v>83.089647346299714</v>
      </c>
      <c r="J98" s="18">
        <v>70.312171013362686</v>
      </c>
    </row>
    <row r="99" spans="1:10" x14ac:dyDescent="0.3">
      <c r="A99" s="16">
        <v>195.2</v>
      </c>
      <c r="B99" s="16">
        <v>195</v>
      </c>
      <c r="C99" s="16" t="s">
        <v>28</v>
      </c>
      <c r="D99" s="16" t="s">
        <v>47</v>
      </c>
      <c r="E99" s="16" t="s">
        <v>81</v>
      </c>
      <c r="F99" s="18">
        <v>82.538795196125946</v>
      </c>
      <c r="G99" s="18">
        <v>124.43753118721065</v>
      </c>
      <c r="H99" s="18">
        <v>67.915548964271821</v>
      </c>
      <c r="I99" s="18">
        <v>82.283184292783957</v>
      </c>
      <c r="J99" s="18">
        <v>54.578026674360757</v>
      </c>
    </row>
    <row r="100" spans="1:10" x14ac:dyDescent="0.3">
      <c r="A100" s="16">
        <v>195.2</v>
      </c>
      <c r="B100" s="16">
        <v>195</v>
      </c>
      <c r="C100" s="16" t="s">
        <v>28</v>
      </c>
      <c r="D100" s="16" t="s">
        <v>47</v>
      </c>
      <c r="E100" s="16" t="s">
        <v>80</v>
      </c>
      <c r="F100" s="18">
        <v>67.108533674733209</v>
      </c>
      <c r="G100" s="18">
        <v>85.068901024445566</v>
      </c>
      <c r="H100" s="18">
        <v>51.364675266651375</v>
      </c>
      <c r="I100" s="18">
        <v>76.53970732784839</v>
      </c>
      <c r="J100" s="18">
        <v>60.380085610711156</v>
      </c>
    </row>
    <row r="101" spans="1:10" x14ac:dyDescent="0.3">
      <c r="A101" s="16">
        <v>195.2</v>
      </c>
      <c r="B101" s="16">
        <v>195</v>
      </c>
      <c r="C101" s="16" t="s">
        <v>28</v>
      </c>
      <c r="D101" s="16" t="s">
        <v>47</v>
      </c>
      <c r="E101" s="16" t="s">
        <v>79</v>
      </c>
      <c r="F101" s="18">
        <v>79.320464850809842</v>
      </c>
      <c r="G101" s="18">
        <v>83.479151253880076</v>
      </c>
      <c r="H101" s="18">
        <v>51.182808150429338</v>
      </c>
      <c r="I101" s="18">
        <v>64.526611444721979</v>
      </c>
      <c r="J101" s="18">
        <v>61.312084971695711</v>
      </c>
    </row>
    <row r="102" spans="1:10" x14ac:dyDescent="0.3">
      <c r="A102" s="16">
        <v>196.1</v>
      </c>
      <c r="B102" s="16">
        <v>196</v>
      </c>
      <c r="C102" s="16" t="s">
        <v>27</v>
      </c>
      <c r="D102" s="16" t="s">
        <v>47</v>
      </c>
      <c r="E102" s="16" t="s">
        <v>81</v>
      </c>
      <c r="F102" s="18">
        <v>86.671252124816263</v>
      </c>
      <c r="G102" s="18">
        <v>145.98029038461615</v>
      </c>
      <c r="H102" s="18">
        <v>70.467014937423102</v>
      </c>
      <c r="I102" s="18">
        <v>81.303792445438248</v>
      </c>
      <c r="J102" s="18">
        <v>48.271595262458206</v>
      </c>
    </row>
    <row r="103" spans="1:10" x14ac:dyDescent="0.3">
      <c r="A103" s="16">
        <v>196.1</v>
      </c>
      <c r="B103" s="16">
        <v>196</v>
      </c>
      <c r="C103" s="16" t="s">
        <v>27</v>
      </c>
      <c r="D103" s="16" t="s">
        <v>47</v>
      </c>
      <c r="E103" s="16" t="s">
        <v>78</v>
      </c>
      <c r="F103" s="18">
        <v>133.15737046932327</v>
      </c>
      <c r="G103" s="18">
        <v>185.45281143137203</v>
      </c>
      <c r="H103" s="18">
        <v>98.847333223134811</v>
      </c>
      <c r="I103" s="18">
        <v>74.233467418844242</v>
      </c>
      <c r="J103" s="18">
        <v>53.300530986942675</v>
      </c>
    </row>
    <row r="104" spans="1:10" x14ac:dyDescent="0.3">
      <c r="A104" s="16">
        <v>196.1</v>
      </c>
      <c r="B104" s="16">
        <v>196</v>
      </c>
      <c r="C104" s="16" t="s">
        <v>27</v>
      </c>
      <c r="D104" s="16" t="s">
        <v>47</v>
      </c>
      <c r="E104" s="16" t="s">
        <v>80</v>
      </c>
      <c r="F104" s="18">
        <v>85.031251900687479</v>
      </c>
      <c r="G104" s="18">
        <v>115.17284281125384</v>
      </c>
      <c r="H104" s="18">
        <v>54.190492076785382</v>
      </c>
      <c r="I104" s="18">
        <v>63.730088485675054</v>
      </c>
      <c r="J104" s="18">
        <v>47.051449590068025</v>
      </c>
    </row>
    <row r="105" spans="1:10" x14ac:dyDescent="0.3">
      <c r="A105" s="16">
        <v>196.1</v>
      </c>
      <c r="B105" s="16">
        <v>196</v>
      </c>
      <c r="C105" s="16" t="s">
        <v>27</v>
      </c>
      <c r="D105" s="16" t="s">
        <v>47</v>
      </c>
      <c r="E105" s="16" t="s">
        <v>77</v>
      </c>
      <c r="F105" s="18">
        <v>93.947304865865064</v>
      </c>
      <c r="G105" s="18">
        <v>95.985997512575381</v>
      </c>
      <c r="H105" s="18">
        <v>55.601591033635394</v>
      </c>
      <c r="I105" s="18">
        <v>59.183806404049108</v>
      </c>
      <c r="J105" s="18">
        <v>57.926773148709408</v>
      </c>
    </row>
    <row r="106" spans="1:10" x14ac:dyDescent="0.3">
      <c r="A106" s="16">
        <v>196.1</v>
      </c>
      <c r="B106" s="16">
        <v>196</v>
      </c>
      <c r="C106" s="16" t="s">
        <v>27</v>
      </c>
      <c r="D106" s="16" t="s">
        <v>47</v>
      </c>
      <c r="E106" s="16" t="s">
        <v>79</v>
      </c>
      <c r="F106" s="18">
        <v>86.373408017477431</v>
      </c>
      <c r="G106" s="18">
        <v>82.896459751666612</v>
      </c>
      <c r="H106" s="18">
        <v>47.372651626133369</v>
      </c>
      <c r="I106" s="18">
        <v>54.846338373666626</v>
      </c>
      <c r="J106" s="18">
        <v>57.146772935838129</v>
      </c>
    </row>
    <row r="107" spans="1:10" x14ac:dyDescent="0.3">
      <c r="A107" s="16">
        <v>196.2</v>
      </c>
      <c r="B107" s="16">
        <v>196</v>
      </c>
      <c r="C107" s="16" t="s">
        <v>27</v>
      </c>
      <c r="D107" s="16" t="s">
        <v>47</v>
      </c>
      <c r="E107" s="16" t="s">
        <v>81</v>
      </c>
      <c r="F107" s="18">
        <v>102.11844690233308</v>
      </c>
      <c r="G107" s="18">
        <v>325.57985887975519</v>
      </c>
      <c r="H107" s="18">
        <v>93.345908835446693</v>
      </c>
      <c r="I107" s="18">
        <v>91.409448211373103</v>
      </c>
      <c r="J107" s="18">
        <v>28.670664443626308</v>
      </c>
    </row>
    <row r="108" spans="1:10" x14ac:dyDescent="0.3">
      <c r="A108" s="16">
        <v>196.2</v>
      </c>
      <c r="B108" s="16">
        <v>196</v>
      </c>
      <c r="C108" s="16" t="s">
        <v>27</v>
      </c>
      <c r="D108" s="16" t="s">
        <v>47</v>
      </c>
      <c r="E108" s="16" t="s">
        <v>80</v>
      </c>
      <c r="F108" s="18">
        <v>101.47490269173835</v>
      </c>
      <c r="G108" s="18">
        <v>246.04008199715167</v>
      </c>
      <c r="H108" s="18">
        <v>88.817413073539257</v>
      </c>
      <c r="I108" s="18">
        <v>87.5264826253146</v>
      </c>
      <c r="J108" s="18">
        <v>36.098757711585975</v>
      </c>
    </row>
    <row r="109" spans="1:10" x14ac:dyDescent="0.3">
      <c r="A109" s="16">
        <v>196.2</v>
      </c>
      <c r="B109" s="16">
        <v>196</v>
      </c>
      <c r="C109" s="16" t="s">
        <v>27</v>
      </c>
      <c r="D109" s="16" t="s">
        <v>47</v>
      </c>
      <c r="E109" s="16" t="s">
        <v>78</v>
      </c>
      <c r="F109" s="18">
        <v>135.63973845904616</v>
      </c>
      <c r="G109" s="18">
        <v>357.46522331340168</v>
      </c>
      <c r="H109" s="18">
        <v>109.64087278368326</v>
      </c>
      <c r="I109" s="18">
        <v>80.832412410458346</v>
      </c>
      <c r="J109" s="18">
        <v>30.671759274204263</v>
      </c>
    </row>
    <row r="110" spans="1:10" x14ac:dyDescent="0.3">
      <c r="A110" s="16">
        <v>196.2</v>
      </c>
      <c r="B110" s="16">
        <v>196</v>
      </c>
      <c r="C110" s="16" t="s">
        <v>27</v>
      </c>
      <c r="D110" s="16" t="s">
        <v>47</v>
      </c>
      <c r="E110" s="16" t="s">
        <v>77</v>
      </c>
      <c r="F110" s="18">
        <v>115.39607602084479</v>
      </c>
      <c r="G110" s="18">
        <v>146.67855723482384</v>
      </c>
      <c r="H110" s="18">
        <v>77.626881959256792</v>
      </c>
      <c r="I110" s="18">
        <v>67.269949409054874</v>
      </c>
      <c r="J110" s="18">
        <v>52.923128930822969</v>
      </c>
    </row>
    <row r="111" spans="1:10" x14ac:dyDescent="0.3">
      <c r="A111" s="16">
        <v>196.2</v>
      </c>
      <c r="B111" s="16">
        <v>196</v>
      </c>
      <c r="C111" s="16" t="s">
        <v>27</v>
      </c>
      <c r="D111" s="16" t="s">
        <v>47</v>
      </c>
      <c r="E111" s="16" t="s">
        <v>79</v>
      </c>
      <c r="F111" s="18">
        <v>124.52875629265404</v>
      </c>
      <c r="G111" s="18">
        <v>144.9866625511159</v>
      </c>
      <c r="H111" s="18">
        <v>70.807314463799784</v>
      </c>
      <c r="I111" s="18">
        <v>56.860211706761191</v>
      </c>
      <c r="J111" s="18">
        <v>48.837122820753429</v>
      </c>
    </row>
    <row r="112" spans="1:10" x14ac:dyDescent="0.3">
      <c r="A112" s="16">
        <v>196.3</v>
      </c>
      <c r="B112" s="16">
        <v>196</v>
      </c>
      <c r="C112" s="16" t="s">
        <v>27</v>
      </c>
      <c r="D112" s="16" t="s">
        <v>47</v>
      </c>
      <c r="E112" s="16" t="s">
        <v>78</v>
      </c>
      <c r="F112" s="18">
        <v>121.13447284839411</v>
      </c>
      <c r="G112" s="18">
        <v>271.73794469129723</v>
      </c>
      <c r="H112" s="18">
        <v>91.731908796063721</v>
      </c>
      <c r="I112" s="18">
        <v>75.727335612275155</v>
      </c>
      <c r="J112" s="18">
        <v>33.75748973897408</v>
      </c>
    </row>
    <row r="113" spans="1:10" x14ac:dyDescent="0.3">
      <c r="A113" s="16">
        <v>196.3</v>
      </c>
      <c r="B113" s="16">
        <v>196</v>
      </c>
      <c r="C113" s="16" t="s">
        <v>27</v>
      </c>
      <c r="D113" s="16" t="s">
        <v>47</v>
      </c>
      <c r="E113" s="16" t="s">
        <v>81</v>
      </c>
      <c r="F113" s="18">
        <v>127.80629468025028</v>
      </c>
      <c r="G113" s="18">
        <v>206.14431118022992</v>
      </c>
      <c r="H113" s="18">
        <v>86.17381448090957</v>
      </c>
      <c r="I113" s="18">
        <v>67.425328851369855</v>
      </c>
      <c r="J113" s="18">
        <v>41.802664350785143</v>
      </c>
    </row>
    <row r="114" spans="1:10" x14ac:dyDescent="0.3">
      <c r="A114" s="16">
        <v>196.3</v>
      </c>
      <c r="B114" s="16">
        <v>196</v>
      </c>
      <c r="C114" s="16" t="s">
        <v>27</v>
      </c>
      <c r="D114" s="16" t="s">
        <v>47</v>
      </c>
      <c r="E114" s="16" t="s">
        <v>80</v>
      </c>
      <c r="F114" s="18">
        <v>100.57976327828462</v>
      </c>
      <c r="G114" s="18">
        <v>152.4134854002304</v>
      </c>
      <c r="H114" s="18">
        <v>67.429496775133586</v>
      </c>
      <c r="I114" s="18">
        <v>67.040818726694852</v>
      </c>
      <c r="J114" s="18">
        <v>44.241161861804422</v>
      </c>
    </row>
    <row r="115" spans="1:10" x14ac:dyDescent="0.3">
      <c r="A115" s="16">
        <v>196.3</v>
      </c>
      <c r="B115" s="16">
        <v>196</v>
      </c>
      <c r="C115" s="16" t="s">
        <v>27</v>
      </c>
      <c r="D115" s="16" t="s">
        <v>47</v>
      </c>
      <c r="E115" s="16" t="s">
        <v>77</v>
      </c>
      <c r="F115" s="18">
        <v>103.99858050873669</v>
      </c>
      <c r="G115" s="18">
        <v>111.93631454090685</v>
      </c>
      <c r="H115" s="18">
        <v>69.460072701942039</v>
      </c>
      <c r="I115" s="18">
        <v>66.789443050241289</v>
      </c>
      <c r="J115" s="18">
        <v>62.05320676031193</v>
      </c>
    </row>
    <row r="116" spans="1:10" x14ac:dyDescent="0.3">
      <c r="A116" s="16">
        <v>196.3</v>
      </c>
      <c r="B116" s="16">
        <v>196</v>
      </c>
      <c r="C116" s="16" t="s">
        <v>27</v>
      </c>
      <c r="D116" s="16" t="s">
        <v>47</v>
      </c>
      <c r="E116" s="16" t="s">
        <v>79</v>
      </c>
      <c r="F116" s="18">
        <v>114.93322810843567</v>
      </c>
      <c r="G116" s="18">
        <v>105.33971277365056</v>
      </c>
      <c r="H116" s="18">
        <v>63.190159740237533</v>
      </c>
      <c r="I116" s="18">
        <v>54.979887696723985</v>
      </c>
      <c r="J116" s="18">
        <v>59.987024908657027</v>
      </c>
    </row>
    <row r="117" spans="1:10" x14ac:dyDescent="0.3">
      <c r="A117" s="16">
        <v>197.2</v>
      </c>
      <c r="B117" s="16">
        <v>197</v>
      </c>
      <c r="C117" s="16" t="s">
        <v>28</v>
      </c>
      <c r="D117" s="16" t="s">
        <v>47</v>
      </c>
      <c r="E117" s="16" t="s">
        <v>78</v>
      </c>
      <c r="F117" s="18">
        <v>120.54010490698413</v>
      </c>
      <c r="G117" s="18">
        <v>223.4097709097729</v>
      </c>
      <c r="H117" s="18">
        <v>103.1264656639848</v>
      </c>
      <c r="I117" s="18">
        <v>85.553655145367003</v>
      </c>
      <c r="J117" s="18">
        <v>46.16023070254785</v>
      </c>
    </row>
    <row r="118" spans="1:10" x14ac:dyDescent="0.3">
      <c r="A118" s="16">
        <v>197.2</v>
      </c>
      <c r="B118" s="16">
        <v>197</v>
      </c>
      <c r="C118" s="16" t="s">
        <v>28</v>
      </c>
      <c r="D118" s="16" t="s">
        <v>47</v>
      </c>
      <c r="E118" s="16" t="s">
        <v>77</v>
      </c>
      <c r="F118" s="18">
        <v>66.470617148044909</v>
      </c>
      <c r="G118" s="18">
        <v>89.856469559707691</v>
      </c>
      <c r="H118" s="18">
        <v>43.813113602406361</v>
      </c>
      <c r="I118" s="18">
        <v>65.913505067697457</v>
      </c>
      <c r="J118" s="18">
        <v>48.758997339967259</v>
      </c>
    </row>
    <row r="119" spans="1:10" x14ac:dyDescent="0.3">
      <c r="A119" s="16">
        <v>197.2</v>
      </c>
      <c r="B119" s="16">
        <v>197</v>
      </c>
      <c r="C119" s="16" t="s">
        <v>28</v>
      </c>
      <c r="D119" s="16" t="s">
        <v>47</v>
      </c>
      <c r="E119" s="16" t="s">
        <v>80</v>
      </c>
      <c r="F119" s="18">
        <v>36.037920238855818</v>
      </c>
      <c r="G119" s="18">
        <v>213.10754373564592</v>
      </c>
      <c r="H119" s="18">
        <v>22.799315150304171</v>
      </c>
      <c r="I119" s="18">
        <v>63.264791639452376</v>
      </c>
      <c r="J119" s="18">
        <v>10.698502150907476</v>
      </c>
    </row>
    <row r="120" spans="1:10" x14ac:dyDescent="0.3">
      <c r="A120" s="16">
        <v>197.2</v>
      </c>
      <c r="B120" s="16">
        <v>197</v>
      </c>
      <c r="C120" s="16" t="s">
        <v>28</v>
      </c>
      <c r="D120" s="16" t="s">
        <v>47</v>
      </c>
      <c r="E120" s="16" t="s">
        <v>79</v>
      </c>
      <c r="F120" s="18">
        <v>83.699036666317696</v>
      </c>
      <c r="G120" s="18">
        <v>92.377530694582816</v>
      </c>
      <c r="H120" s="18">
        <v>47.062343249588011</v>
      </c>
      <c r="I120" s="18">
        <v>56.228058438965192</v>
      </c>
      <c r="J120" s="18">
        <v>50.945660590544264</v>
      </c>
    </row>
    <row r="121" spans="1:10" x14ac:dyDescent="0.3">
      <c r="A121" s="16">
        <v>197.2</v>
      </c>
      <c r="B121" s="16">
        <v>197</v>
      </c>
      <c r="C121" s="16" t="s">
        <v>28</v>
      </c>
      <c r="D121" s="16" t="s">
        <v>47</v>
      </c>
      <c r="E121" s="16" t="s">
        <v>81</v>
      </c>
      <c r="F121" s="18">
        <v>17.279748752642643</v>
      </c>
      <c r="G121" s="18">
        <v>227.72909252872114</v>
      </c>
      <c r="H121" s="18">
        <v>8.7659881026982678</v>
      </c>
      <c r="I121" s="18">
        <v>50.729835417066802</v>
      </c>
      <c r="J121" s="18">
        <v>3.8493053326476954</v>
      </c>
    </row>
    <row r="122" spans="1:10" x14ac:dyDescent="0.3">
      <c r="A122" s="16">
        <v>197.3</v>
      </c>
      <c r="B122" s="16">
        <v>197</v>
      </c>
      <c r="C122" s="16" t="s">
        <v>28</v>
      </c>
      <c r="D122" s="16" t="s">
        <v>47</v>
      </c>
      <c r="E122" s="16" t="s">
        <v>81</v>
      </c>
      <c r="F122" s="18">
        <v>68.151495383059412</v>
      </c>
      <c r="G122" s="18">
        <v>330.5870496233249</v>
      </c>
      <c r="H122" s="18">
        <v>61.441772248095496</v>
      </c>
      <c r="I122" s="18">
        <v>90.154694189392998</v>
      </c>
      <c r="J122" s="18">
        <v>18.585656128424581</v>
      </c>
    </row>
    <row r="123" spans="1:10" x14ac:dyDescent="0.3">
      <c r="A123" s="16">
        <v>197.3</v>
      </c>
      <c r="B123" s="16">
        <v>197</v>
      </c>
      <c r="C123" s="16" t="s">
        <v>28</v>
      </c>
      <c r="D123" s="16" t="s">
        <v>47</v>
      </c>
      <c r="E123" s="16" t="s">
        <v>80</v>
      </c>
      <c r="F123" s="18">
        <v>81.103068130205941</v>
      </c>
      <c r="G123" s="18">
        <v>238.19321506048402</v>
      </c>
      <c r="H123" s="18">
        <v>70.87097202418623</v>
      </c>
      <c r="I123" s="18">
        <v>87.383835973267111</v>
      </c>
      <c r="J123" s="18">
        <v>29.753564561522072</v>
      </c>
    </row>
    <row r="124" spans="1:10" x14ac:dyDescent="0.3">
      <c r="A124" s="16">
        <v>197.3</v>
      </c>
      <c r="B124" s="16">
        <v>197</v>
      </c>
      <c r="C124" s="16" t="s">
        <v>28</v>
      </c>
      <c r="D124" s="16" t="s">
        <v>47</v>
      </c>
      <c r="E124" s="16" t="s">
        <v>78</v>
      </c>
      <c r="F124" s="18">
        <v>118.13119409204162</v>
      </c>
      <c r="G124" s="18">
        <v>322.66893586069762</v>
      </c>
      <c r="H124" s="18">
        <v>96.891258330138243</v>
      </c>
      <c r="I124" s="18">
        <v>82.020044811064608</v>
      </c>
      <c r="J124" s="18">
        <v>30.028071364132824</v>
      </c>
    </row>
    <row r="125" spans="1:10" x14ac:dyDescent="0.3">
      <c r="A125" s="16">
        <v>197.3</v>
      </c>
      <c r="B125" s="16">
        <v>197</v>
      </c>
      <c r="C125" s="16" t="s">
        <v>28</v>
      </c>
      <c r="D125" s="16" t="s">
        <v>47</v>
      </c>
      <c r="E125" s="16" t="s">
        <v>77</v>
      </c>
      <c r="F125" s="18">
        <v>110.51170774166707</v>
      </c>
      <c r="G125" s="18">
        <v>194.60282778494201</v>
      </c>
      <c r="H125" s="18">
        <v>75.955589222818688</v>
      </c>
      <c r="I125" s="18">
        <v>68.730807599474446</v>
      </c>
      <c r="J125" s="18">
        <v>39.031081966988758</v>
      </c>
    </row>
    <row r="126" spans="1:10" x14ac:dyDescent="0.3">
      <c r="A126" s="16">
        <v>197.3</v>
      </c>
      <c r="B126" s="16">
        <v>197</v>
      </c>
      <c r="C126" s="16" t="s">
        <v>28</v>
      </c>
      <c r="D126" s="16" t="s">
        <v>47</v>
      </c>
      <c r="E126" s="16" t="s">
        <v>79</v>
      </c>
      <c r="F126" s="18">
        <v>97.251315908829554</v>
      </c>
      <c r="G126" s="18">
        <v>130.01165305053865</v>
      </c>
      <c r="H126" s="18">
        <v>57.979741824562545</v>
      </c>
      <c r="I126" s="18">
        <v>59.618465089888304</v>
      </c>
      <c r="J126" s="18">
        <v>44.595803886921139</v>
      </c>
    </row>
    <row r="127" spans="1:10" x14ac:dyDescent="0.3">
      <c r="A127" s="16">
        <v>197.4</v>
      </c>
      <c r="B127" s="16">
        <v>197</v>
      </c>
      <c r="C127" s="16" t="s">
        <v>28</v>
      </c>
      <c r="D127" s="16" t="s">
        <v>47</v>
      </c>
      <c r="E127" s="16" t="s">
        <v>78</v>
      </c>
      <c r="F127" s="18">
        <v>109.57799214537869</v>
      </c>
      <c r="G127" s="18">
        <v>177.59130551086557</v>
      </c>
      <c r="H127" s="18">
        <v>89.506048087358408</v>
      </c>
      <c r="I127" s="18">
        <v>81.68250424648177</v>
      </c>
      <c r="J127" s="18">
        <v>50.400016954592495</v>
      </c>
    </row>
    <row r="128" spans="1:10" x14ac:dyDescent="0.3">
      <c r="A128" s="16">
        <v>197.4</v>
      </c>
      <c r="B128" s="16">
        <v>197</v>
      </c>
      <c r="C128" s="16" t="s">
        <v>28</v>
      </c>
      <c r="D128" s="16" t="s">
        <v>47</v>
      </c>
      <c r="E128" s="16" t="s">
        <v>81</v>
      </c>
      <c r="F128" s="18">
        <v>68.173310194623213</v>
      </c>
      <c r="G128" s="18">
        <v>154.13833645036573</v>
      </c>
      <c r="H128" s="18">
        <v>54.49849982469555</v>
      </c>
      <c r="I128" s="18">
        <v>79.941108432481272</v>
      </c>
      <c r="J128" s="18">
        <v>35.356875570176328</v>
      </c>
    </row>
    <row r="129" spans="1:10" x14ac:dyDescent="0.3">
      <c r="A129" s="16">
        <v>197.4</v>
      </c>
      <c r="B129" s="16">
        <v>197</v>
      </c>
      <c r="C129" s="16" t="s">
        <v>28</v>
      </c>
      <c r="D129" s="16" t="s">
        <v>47</v>
      </c>
      <c r="E129" s="16" t="s">
        <v>80</v>
      </c>
      <c r="F129" s="18">
        <v>70.298677859854934</v>
      </c>
      <c r="G129" s="18">
        <v>116.56826045738308</v>
      </c>
      <c r="H129" s="18">
        <v>52.13306057689416</v>
      </c>
      <c r="I129" s="18">
        <v>74.159375629830279</v>
      </c>
      <c r="J129" s="18">
        <v>44.723203702566892</v>
      </c>
    </row>
    <row r="130" spans="1:10" x14ac:dyDescent="0.3">
      <c r="A130" s="16">
        <v>197.4</v>
      </c>
      <c r="B130" s="16">
        <v>197</v>
      </c>
      <c r="C130" s="16" t="s">
        <v>28</v>
      </c>
      <c r="D130" s="16" t="s">
        <v>47</v>
      </c>
      <c r="E130" s="16" t="s">
        <v>77</v>
      </c>
      <c r="F130" s="18">
        <v>60.526194633545501</v>
      </c>
      <c r="G130" s="18">
        <v>103.97165536074291</v>
      </c>
      <c r="H130" s="18">
        <v>38.906355838831246</v>
      </c>
      <c r="I130" s="18">
        <v>64.2801948385966</v>
      </c>
      <c r="J130" s="18">
        <v>37.420156199149361</v>
      </c>
    </row>
    <row r="131" spans="1:10" x14ac:dyDescent="0.3">
      <c r="A131" s="16">
        <v>197.4</v>
      </c>
      <c r="B131" s="16">
        <v>197</v>
      </c>
      <c r="C131" s="16" t="s">
        <v>28</v>
      </c>
      <c r="D131" s="16" t="s">
        <v>47</v>
      </c>
      <c r="E131" s="16" t="s">
        <v>79</v>
      </c>
      <c r="F131" s="18">
        <v>74.826180595275616</v>
      </c>
      <c r="G131" s="18">
        <v>93.004806600000407</v>
      </c>
      <c r="H131" s="18">
        <v>45.941545804626784</v>
      </c>
      <c r="I131" s="18">
        <v>61.397689203352769</v>
      </c>
      <c r="J131" s="18">
        <v>49.396958591843983</v>
      </c>
    </row>
    <row r="132" spans="1:10" x14ac:dyDescent="0.3">
      <c r="A132" s="16">
        <v>198.1</v>
      </c>
      <c r="B132" s="16">
        <v>198</v>
      </c>
      <c r="C132" s="16" t="s">
        <v>28</v>
      </c>
      <c r="D132" s="16" t="s">
        <v>47</v>
      </c>
      <c r="E132" s="16" t="s">
        <v>80</v>
      </c>
      <c r="F132" s="18">
        <v>40.419315081661303</v>
      </c>
      <c r="G132" s="18">
        <v>180.56590639225013</v>
      </c>
      <c r="H132" s="18">
        <v>40.530073661645268</v>
      </c>
      <c r="I132" s="18">
        <v>95</v>
      </c>
      <c r="J132" s="18">
        <v>22.446138626856975</v>
      </c>
    </row>
    <row r="133" spans="1:10" x14ac:dyDescent="0.3">
      <c r="A133" s="16">
        <v>198.1</v>
      </c>
      <c r="B133" s="16">
        <v>198</v>
      </c>
      <c r="C133" s="16" t="s">
        <v>28</v>
      </c>
      <c r="D133" s="16" t="s">
        <v>47</v>
      </c>
      <c r="E133" s="16" t="s">
        <v>81</v>
      </c>
      <c r="F133" s="18">
        <v>50.143377131955063</v>
      </c>
      <c r="G133" s="18">
        <v>381.94594686004712</v>
      </c>
      <c r="H133" s="18">
        <v>50.143377131955063</v>
      </c>
      <c r="I133" s="18">
        <v>100</v>
      </c>
      <c r="J133" s="18">
        <v>13.128396189089194</v>
      </c>
    </row>
    <row r="134" spans="1:10" x14ac:dyDescent="0.3">
      <c r="A134" s="16">
        <v>198.1</v>
      </c>
      <c r="B134" s="16">
        <v>198</v>
      </c>
      <c r="C134" s="16" t="s">
        <v>28</v>
      </c>
      <c r="D134" s="16" t="s">
        <v>47</v>
      </c>
      <c r="E134" s="16" t="s">
        <v>78</v>
      </c>
      <c r="F134" s="18">
        <v>55.013280166340621</v>
      </c>
      <c r="G134" s="18">
        <v>199.23996486877365</v>
      </c>
      <c r="H134" s="18">
        <v>39.982371836578359</v>
      </c>
      <c r="I134" s="18">
        <v>72.677672946760978</v>
      </c>
      <c r="J134" s="18">
        <v>20.067445737059899</v>
      </c>
    </row>
    <row r="135" spans="1:10" x14ac:dyDescent="0.3">
      <c r="A135" s="16">
        <v>198.1</v>
      </c>
      <c r="B135" s="16">
        <v>198</v>
      </c>
      <c r="C135" s="16" t="s">
        <v>28</v>
      </c>
      <c r="D135" s="16" t="s">
        <v>47</v>
      </c>
      <c r="E135" s="16" t="s">
        <v>77</v>
      </c>
      <c r="F135" s="18">
        <v>56.593327581588532</v>
      </c>
      <c r="G135" s="18">
        <v>93.338643466669851</v>
      </c>
      <c r="H135" s="18">
        <v>31.864584069782929</v>
      </c>
      <c r="I135" s="18">
        <v>56.304489294864169</v>
      </c>
      <c r="J135" s="18">
        <v>34.138683493039409</v>
      </c>
    </row>
    <row r="136" spans="1:10" x14ac:dyDescent="0.3">
      <c r="A136" s="16">
        <v>198.1</v>
      </c>
      <c r="B136" s="16">
        <v>198</v>
      </c>
      <c r="C136" s="16" t="s">
        <v>28</v>
      </c>
      <c r="D136" s="16" t="s">
        <v>47</v>
      </c>
      <c r="E136" s="16" t="s">
        <v>79</v>
      </c>
      <c r="F136" s="18">
        <v>73.255480846314953</v>
      </c>
      <c r="G136" s="18">
        <v>81.253297996088975</v>
      </c>
      <c r="H136" s="18">
        <v>37.893868766917592</v>
      </c>
      <c r="I136" s="18">
        <v>51.728373534829927</v>
      </c>
      <c r="J136" s="18">
        <v>46.636714695250362</v>
      </c>
    </row>
    <row r="137" spans="1:10" x14ac:dyDescent="0.3">
      <c r="A137" s="16">
        <v>200.2</v>
      </c>
      <c r="B137" s="16">
        <v>200</v>
      </c>
      <c r="C137" s="16" t="s">
        <v>28</v>
      </c>
      <c r="D137" s="16" t="s">
        <v>47</v>
      </c>
      <c r="E137" s="16" t="s">
        <v>81</v>
      </c>
      <c r="F137" s="18">
        <v>42.472666207161957</v>
      </c>
      <c r="G137" s="18">
        <v>83.907496096792613</v>
      </c>
      <c r="H137" s="18">
        <v>32.34800418878244</v>
      </c>
      <c r="I137" s="18">
        <v>76.161934433322102</v>
      </c>
      <c r="J137" s="18">
        <v>38.551983664805064</v>
      </c>
    </row>
    <row r="138" spans="1:10" x14ac:dyDescent="0.3">
      <c r="A138" s="16">
        <v>200.2</v>
      </c>
      <c r="B138" s="16">
        <v>200</v>
      </c>
      <c r="C138" s="16" t="s">
        <v>28</v>
      </c>
      <c r="D138" s="16" t="s">
        <v>47</v>
      </c>
      <c r="E138" s="16" t="s">
        <v>78</v>
      </c>
      <c r="F138" s="18">
        <v>89.042412675813367</v>
      </c>
      <c r="G138" s="18">
        <v>118.10998898316052</v>
      </c>
      <c r="H138" s="18">
        <v>66.651298384369511</v>
      </c>
      <c r="I138" s="18">
        <v>74.853428137705919</v>
      </c>
      <c r="J138" s="18">
        <v>56.431550758905146</v>
      </c>
    </row>
    <row r="139" spans="1:10" x14ac:dyDescent="0.3">
      <c r="A139" s="16">
        <v>200.2</v>
      </c>
      <c r="B139" s="16">
        <v>200</v>
      </c>
      <c r="C139" s="16" t="s">
        <v>28</v>
      </c>
      <c r="D139" s="16" t="s">
        <v>47</v>
      </c>
      <c r="E139" s="16" t="s">
        <v>80</v>
      </c>
      <c r="F139" s="18">
        <v>45.805170539218437</v>
      </c>
      <c r="G139" s="18">
        <v>95.464703029386655</v>
      </c>
      <c r="H139" s="18">
        <v>31.744059726931127</v>
      </c>
      <c r="I139" s="18">
        <v>69.302350265788931</v>
      </c>
      <c r="J139" s="18">
        <v>33.252143168726391</v>
      </c>
    </row>
    <row r="140" spans="1:10" x14ac:dyDescent="0.3">
      <c r="A140" s="16">
        <v>200.2</v>
      </c>
      <c r="B140" s="16">
        <v>200</v>
      </c>
      <c r="C140" s="16" t="s">
        <v>28</v>
      </c>
      <c r="D140" s="16" t="s">
        <v>47</v>
      </c>
      <c r="E140" s="16" t="s">
        <v>77</v>
      </c>
      <c r="F140" s="18">
        <v>74.14696675392257</v>
      </c>
      <c r="G140" s="18">
        <v>84.45052223829525</v>
      </c>
      <c r="H140" s="18">
        <v>49.727476346279545</v>
      </c>
      <c r="I140" s="18">
        <v>67.066096596121156</v>
      </c>
      <c r="J140" s="18">
        <v>58.883562858217516</v>
      </c>
    </row>
    <row r="141" spans="1:10" x14ac:dyDescent="0.3">
      <c r="A141" s="16">
        <v>200.2</v>
      </c>
      <c r="B141" s="16">
        <v>200</v>
      </c>
      <c r="C141" s="16" t="s">
        <v>28</v>
      </c>
      <c r="D141" s="16" t="s">
        <v>47</v>
      </c>
      <c r="E141" s="16" t="s">
        <v>79</v>
      </c>
      <c r="F141" s="18">
        <v>79.080386877625415</v>
      </c>
      <c r="G141" s="18">
        <v>71.816803444461215</v>
      </c>
      <c r="H141" s="18">
        <v>39.951998259103938</v>
      </c>
      <c r="I141" s="18">
        <v>50.520742040537172</v>
      </c>
      <c r="J141" s="18">
        <v>55.630432354177948</v>
      </c>
    </row>
    <row r="142" spans="1:10" x14ac:dyDescent="0.3">
      <c r="A142" s="16">
        <v>203.1</v>
      </c>
      <c r="B142" s="16">
        <v>203</v>
      </c>
      <c r="C142" s="16" t="s">
        <v>27</v>
      </c>
      <c r="D142" s="16" t="s">
        <v>47</v>
      </c>
      <c r="E142" s="16" t="s">
        <v>81</v>
      </c>
      <c r="F142" s="18">
        <v>81.41547113570445</v>
      </c>
      <c r="G142" s="18">
        <v>318.30113507107751</v>
      </c>
      <c r="H142" s="18">
        <v>75.429272808667491</v>
      </c>
      <c r="I142" s="18">
        <v>92.647345469439003</v>
      </c>
      <c r="J142" s="18">
        <v>23.697456432828595</v>
      </c>
    </row>
    <row r="143" spans="1:10" x14ac:dyDescent="0.3">
      <c r="A143" s="16">
        <v>203.1</v>
      </c>
      <c r="B143" s="16">
        <v>203</v>
      </c>
      <c r="C143" s="16" t="s">
        <v>27</v>
      </c>
      <c r="D143" s="16" t="s">
        <v>47</v>
      </c>
      <c r="E143" s="16" t="s">
        <v>78</v>
      </c>
      <c r="F143" s="18">
        <v>120.2097917246311</v>
      </c>
      <c r="G143" s="18">
        <v>379.98260137473505</v>
      </c>
      <c r="H143" s="18">
        <v>105.49088157465252</v>
      </c>
      <c r="I143" s="18">
        <v>87.755647906207415</v>
      </c>
      <c r="J143" s="18">
        <v>27.762029417399159</v>
      </c>
    </row>
    <row r="144" spans="1:10" x14ac:dyDescent="0.3">
      <c r="A144" s="16">
        <v>203.1</v>
      </c>
      <c r="B144" s="16">
        <v>203</v>
      </c>
      <c r="C144" s="16" t="s">
        <v>27</v>
      </c>
      <c r="D144" s="16" t="s">
        <v>47</v>
      </c>
      <c r="E144" s="16" t="s">
        <v>80</v>
      </c>
      <c r="F144" s="18">
        <v>76.352141302722941</v>
      </c>
      <c r="G144" s="18">
        <v>197.22049150091644</v>
      </c>
      <c r="H144" s="18">
        <v>63.822416603392803</v>
      </c>
      <c r="I144" s="18">
        <v>83.589556906266765</v>
      </c>
      <c r="J144" s="18">
        <v>32.360945922851144</v>
      </c>
    </row>
    <row r="145" spans="1:10" x14ac:dyDescent="0.3">
      <c r="A145" s="16">
        <v>203.1</v>
      </c>
      <c r="B145" s="16">
        <v>203</v>
      </c>
      <c r="C145" s="16" t="s">
        <v>27</v>
      </c>
      <c r="D145" s="16" t="s">
        <v>47</v>
      </c>
      <c r="E145" s="16" t="s">
        <v>79</v>
      </c>
      <c r="F145" s="18">
        <v>84.872732578448378</v>
      </c>
      <c r="G145" s="18">
        <v>135.59018776522259</v>
      </c>
      <c r="H145" s="18">
        <v>54.781943399833779</v>
      </c>
      <c r="I145" s="18">
        <v>64.545987545762699</v>
      </c>
      <c r="J145" s="18">
        <v>40.402586870585303</v>
      </c>
    </row>
    <row r="146" spans="1:10" x14ac:dyDescent="0.3">
      <c r="A146" s="16">
        <v>203.1</v>
      </c>
      <c r="B146" s="16">
        <v>203</v>
      </c>
      <c r="C146" s="16" t="s">
        <v>27</v>
      </c>
      <c r="D146" s="16" t="s">
        <v>47</v>
      </c>
      <c r="E146" s="16" t="s">
        <v>77</v>
      </c>
      <c r="F146" s="18">
        <v>81.473398374560304</v>
      </c>
      <c r="G146" s="18">
        <v>148.93407408731051</v>
      </c>
      <c r="H146" s="18">
        <v>52.46340164962173</v>
      </c>
      <c r="I146" s="18">
        <v>64.393289952666549</v>
      </c>
      <c r="J146" s="18">
        <v>35.22592259100211</v>
      </c>
    </row>
    <row r="147" spans="1:10" x14ac:dyDescent="0.3">
      <c r="A147" s="16">
        <v>204.1</v>
      </c>
      <c r="B147" s="16">
        <v>204</v>
      </c>
      <c r="C147" s="16" t="s">
        <v>27</v>
      </c>
      <c r="D147" s="16" t="s">
        <v>47</v>
      </c>
      <c r="E147" s="16" t="s">
        <v>80</v>
      </c>
      <c r="F147" s="18">
        <v>113.47151641570809</v>
      </c>
      <c r="G147" s="18">
        <v>319.00667126023905</v>
      </c>
      <c r="H147" s="18">
        <v>96.794125441277572</v>
      </c>
      <c r="I147" s="18">
        <v>85.302575041535405</v>
      </c>
      <c r="J147" s="18">
        <v>30.342351480892678</v>
      </c>
    </row>
    <row r="148" spans="1:10" x14ac:dyDescent="0.3">
      <c r="A148" s="16">
        <v>204.1</v>
      </c>
      <c r="B148" s="16">
        <v>204</v>
      </c>
      <c r="C148" s="16" t="s">
        <v>27</v>
      </c>
      <c r="D148" s="16" t="s">
        <v>47</v>
      </c>
      <c r="E148" s="16" t="s">
        <v>78</v>
      </c>
      <c r="F148" s="18">
        <v>164.80433675730919</v>
      </c>
      <c r="G148" s="18">
        <v>393.2965736368696</v>
      </c>
      <c r="H148" s="18">
        <v>139.70020527260931</v>
      </c>
      <c r="I148" s="18">
        <v>84.767311359246449</v>
      </c>
      <c r="J148" s="18">
        <v>35.520320957994009</v>
      </c>
    </row>
    <row r="149" spans="1:10" x14ac:dyDescent="0.3">
      <c r="A149" s="16">
        <v>204.1</v>
      </c>
      <c r="B149" s="16">
        <v>204</v>
      </c>
      <c r="C149" s="16" t="s">
        <v>27</v>
      </c>
      <c r="D149" s="16" t="s">
        <v>47</v>
      </c>
      <c r="E149" s="16" t="s">
        <v>81</v>
      </c>
      <c r="F149" s="18">
        <v>94.326422957776913</v>
      </c>
      <c r="G149" s="18">
        <v>452.63788118768059</v>
      </c>
      <c r="H149" s="18">
        <v>76.577217659415254</v>
      </c>
      <c r="I149" s="18">
        <v>81.18320960150615</v>
      </c>
      <c r="J149" s="18">
        <v>16.917986947642031</v>
      </c>
    </row>
    <row r="150" spans="1:10" x14ac:dyDescent="0.3">
      <c r="A150" s="16">
        <v>204.1</v>
      </c>
      <c r="B150" s="16">
        <v>204</v>
      </c>
      <c r="C150" s="16" t="s">
        <v>27</v>
      </c>
      <c r="D150" s="16" t="s">
        <v>47</v>
      </c>
      <c r="E150" s="16" t="s">
        <v>77</v>
      </c>
      <c r="F150" s="18">
        <v>132.4969979886757</v>
      </c>
      <c r="G150" s="18">
        <v>166.98594370593059</v>
      </c>
      <c r="H150" s="18">
        <v>90.765233853311599</v>
      </c>
      <c r="I150" s="18">
        <v>68.503615350643003</v>
      </c>
      <c r="J150" s="18">
        <v>54.355014463464698</v>
      </c>
    </row>
    <row r="151" spans="1:10" x14ac:dyDescent="0.3">
      <c r="A151" s="16">
        <v>204.1</v>
      </c>
      <c r="B151" s="16">
        <v>204</v>
      </c>
      <c r="C151" s="16" t="s">
        <v>27</v>
      </c>
      <c r="D151" s="16" t="s">
        <v>47</v>
      </c>
      <c r="E151" s="16" t="s">
        <v>79</v>
      </c>
      <c r="F151" s="18">
        <v>126.13426107146557</v>
      </c>
      <c r="G151" s="18">
        <v>167.47531979087006</v>
      </c>
      <c r="H151" s="18">
        <v>68.756989699724031</v>
      </c>
      <c r="I151" s="18">
        <v>54.51095453024255</v>
      </c>
      <c r="J151" s="18">
        <v>41.054998303978358</v>
      </c>
    </row>
    <row r="152" spans="1:10" x14ac:dyDescent="0.3">
      <c r="A152" s="16">
        <v>204.2</v>
      </c>
      <c r="B152" s="16">
        <v>204</v>
      </c>
      <c r="C152" s="16" t="s">
        <v>27</v>
      </c>
      <c r="D152" s="16" t="s">
        <v>47</v>
      </c>
      <c r="E152" s="16" t="s">
        <v>78</v>
      </c>
      <c r="F152" s="18">
        <v>164.52819154560839</v>
      </c>
      <c r="G152" s="18">
        <v>239.4108045943787</v>
      </c>
      <c r="H152" s="18">
        <v>130.38785919175427</v>
      </c>
      <c r="I152" s="18">
        <v>79.249554721817887</v>
      </c>
      <c r="J152" s="18">
        <v>54.461977776092297</v>
      </c>
    </row>
    <row r="153" spans="1:10" x14ac:dyDescent="0.3">
      <c r="A153" s="16">
        <v>204.2</v>
      </c>
      <c r="B153" s="16">
        <v>204</v>
      </c>
      <c r="C153" s="16" t="s">
        <v>27</v>
      </c>
      <c r="D153" s="16" t="s">
        <v>47</v>
      </c>
      <c r="E153" s="16" t="s">
        <v>79</v>
      </c>
      <c r="F153" s="18">
        <v>85.299193849354921</v>
      </c>
      <c r="G153" s="18">
        <v>118.29866476755764</v>
      </c>
      <c r="H153" s="18">
        <v>56.799508731077466</v>
      </c>
      <c r="I153" s="18">
        <v>66.588564519601277</v>
      </c>
      <c r="J153" s="18">
        <v>48.013651584894497</v>
      </c>
    </row>
    <row r="154" spans="1:10" x14ac:dyDescent="0.3">
      <c r="A154" s="16">
        <v>204.2</v>
      </c>
      <c r="B154" s="16">
        <v>204</v>
      </c>
      <c r="C154" s="16" t="s">
        <v>27</v>
      </c>
      <c r="D154" s="16" t="s">
        <v>47</v>
      </c>
      <c r="E154" s="16" t="s">
        <v>80</v>
      </c>
      <c r="F154" s="18">
        <v>24.892377627418675</v>
      </c>
      <c r="G154" s="18">
        <v>156.85009551831493</v>
      </c>
      <c r="H154" s="18">
        <v>16.566926256543383</v>
      </c>
      <c r="I154" s="18">
        <v>66.554213922478425</v>
      </c>
      <c r="J154" s="18">
        <v>10.562267241086195</v>
      </c>
    </row>
    <row r="155" spans="1:10" x14ac:dyDescent="0.3">
      <c r="A155" s="16">
        <v>204.2</v>
      </c>
      <c r="B155" s="16">
        <v>204</v>
      </c>
      <c r="C155" s="16" t="s">
        <v>27</v>
      </c>
      <c r="D155" s="16" t="s">
        <v>47</v>
      </c>
      <c r="E155" s="16" t="s">
        <v>77</v>
      </c>
      <c r="F155" s="18">
        <v>83.035238328068203</v>
      </c>
      <c r="G155" s="18">
        <v>104.47665612342358</v>
      </c>
      <c r="H155" s="18">
        <v>52.724088086260167</v>
      </c>
      <c r="I155" s="18">
        <v>63.49603993180564</v>
      </c>
      <c r="J155" s="18">
        <v>50.464945991355734</v>
      </c>
    </row>
    <row r="156" spans="1:10" x14ac:dyDescent="0.3">
      <c r="A156" s="16">
        <v>204.2</v>
      </c>
      <c r="B156" s="16">
        <v>204</v>
      </c>
      <c r="C156" s="16" t="s">
        <v>27</v>
      </c>
      <c r="D156" s="16" t="s">
        <v>47</v>
      </c>
      <c r="E156" s="16" t="s">
        <v>81</v>
      </c>
      <c r="F156" s="18">
        <v>8.9468660121461578</v>
      </c>
      <c r="G156" s="18">
        <v>187.63456891444525</v>
      </c>
      <c r="H156" s="18">
        <v>4.4734330060730789</v>
      </c>
      <c r="I156" s="18">
        <v>50</v>
      </c>
      <c r="J156" s="18">
        <v>2.3841198516637978</v>
      </c>
    </row>
    <row r="157" spans="1:10" x14ac:dyDescent="0.3">
      <c r="A157" s="16">
        <v>204.3</v>
      </c>
      <c r="B157" s="16">
        <v>204</v>
      </c>
      <c r="C157" s="16" t="s">
        <v>27</v>
      </c>
      <c r="D157" s="16" t="s">
        <v>47</v>
      </c>
      <c r="E157" s="16" t="s">
        <v>78</v>
      </c>
      <c r="F157" s="18">
        <v>156.19517467297447</v>
      </c>
      <c r="G157" s="18">
        <v>540.04845863238199</v>
      </c>
      <c r="H157" s="18">
        <v>122.51562105514533</v>
      </c>
      <c r="I157" s="18">
        <v>78.437519796406036</v>
      </c>
      <c r="J157" s="18">
        <v>22.686042168401652</v>
      </c>
    </row>
    <row r="158" spans="1:10" x14ac:dyDescent="0.3">
      <c r="A158" s="16">
        <v>204.3</v>
      </c>
      <c r="B158" s="16">
        <v>204</v>
      </c>
      <c r="C158" s="16" t="s">
        <v>27</v>
      </c>
      <c r="D158" s="16" t="s">
        <v>47</v>
      </c>
      <c r="E158" s="16" t="s">
        <v>80</v>
      </c>
      <c r="F158" s="18">
        <v>45.755289012642365</v>
      </c>
      <c r="G158" s="18">
        <v>346.83170795522273</v>
      </c>
      <c r="H158" s="18">
        <v>29.638639718190731</v>
      </c>
      <c r="I158" s="18">
        <v>64.776423355126127</v>
      </c>
      <c r="J158" s="18">
        <v>8.5455392452229848</v>
      </c>
    </row>
    <row r="159" spans="1:10" x14ac:dyDescent="0.3">
      <c r="A159" s="16">
        <v>204.3</v>
      </c>
      <c r="B159" s="16">
        <v>204</v>
      </c>
      <c r="C159" s="16" t="s">
        <v>27</v>
      </c>
      <c r="D159" s="16" t="s">
        <v>47</v>
      </c>
      <c r="E159" s="16" t="s">
        <v>79</v>
      </c>
      <c r="F159" s="18">
        <v>124.91378662993782</v>
      </c>
      <c r="G159" s="18">
        <v>176.20375199175083</v>
      </c>
      <c r="H159" s="18">
        <v>67.428323922327053</v>
      </c>
      <c r="I159" s="18">
        <v>53.979889443337591</v>
      </c>
      <c r="J159" s="18">
        <v>38.267246389556888</v>
      </c>
    </row>
    <row r="160" spans="1:10" x14ac:dyDescent="0.3">
      <c r="A160" s="16">
        <v>204.3</v>
      </c>
      <c r="B160" s="16">
        <v>204</v>
      </c>
      <c r="C160" s="16" t="s">
        <v>27</v>
      </c>
      <c r="D160" s="16" t="s">
        <v>47</v>
      </c>
      <c r="E160" s="16" t="s">
        <v>77</v>
      </c>
      <c r="F160" s="18">
        <v>121.95069548814408</v>
      </c>
      <c r="G160" s="18">
        <v>177.29804821745233</v>
      </c>
      <c r="H160" s="18">
        <v>61.691275204446796</v>
      </c>
      <c r="I160" s="18">
        <v>50.587063040115552</v>
      </c>
      <c r="J160" s="18">
        <v>34.795236509757707</v>
      </c>
    </row>
    <row r="161" spans="1:10" x14ac:dyDescent="0.3">
      <c r="A161" s="16">
        <v>204.3</v>
      </c>
      <c r="B161" s="16">
        <v>204</v>
      </c>
      <c r="C161" s="16" t="s">
        <v>27</v>
      </c>
      <c r="D161" s="16" t="s">
        <v>47</v>
      </c>
      <c r="E161" s="16" t="s">
        <v>81</v>
      </c>
      <c r="F161" s="18">
        <v>29.747484980220477</v>
      </c>
      <c r="G161" s="18">
        <v>377.22958018590248</v>
      </c>
      <c r="H161" s="18">
        <v>10.393776018931938</v>
      </c>
      <c r="I161" s="18">
        <v>34.940016024356026</v>
      </c>
      <c r="J161" s="18">
        <v>2.7552918871870498</v>
      </c>
    </row>
    <row r="162" spans="1:10" x14ac:dyDescent="0.3">
      <c r="A162" s="16">
        <v>205.1</v>
      </c>
      <c r="B162" s="16">
        <v>205</v>
      </c>
      <c r="C162" s="16" t="s">
        <v>28</v>
      </c>
      <c r="D162" s="16" t="s">
        <v>47</v>
      </c>
      <c r="E162" s="16" t="s">
        <v>78</v>
      </c>
      <c r="F162" s="18">
        <v>100.76727047591079</v>
      </c>
      <c r="G162" s="18">
        <v>188.56060643926594</v>
      </c>
      <c r="H162" s="18">
        <v>96.438690153497873</v>
      </c>
      <c r="I162" s="18">
        <v>95.704378711490762</v>
      </c>
      <c r="J162" s="18">
        <v>51.144664824017795</v>
      </c>
    </row>
    <row r="163" spans="1:10" x14ac:dyDescent="0.3">
      <c r="A163" s="16">
        <v>205.1</v>
      </c>
      <c r="B163" s="16">
        <v>205</v>
      </c>
      <c r="C163" s="16" t="s">
        <v>28</v>
      </c>
      <c r="D163" s="16" t="s">
        <v>47</v>
      </c>
      <c r="E163" s="16" t="s">
        <v>81</v>
      </c>
      <c r="F163" s="18">
        <v>48.561010071245867</v>
      </c>
      <c r="G163" s="18">
        <v>137.17973746748419</v>
      </c>
      <c r="H163" s="18">
        <v>41.264965014139896</v>
      </c>
      <c r="I163" s="18">
        <v>84.975508033293295</v>
      </c>
      <c r="J163" s="18">
        <v>30.080947650100992</v>
      </c>
    </row>
    <row r="164" spans="1:10" x14ac:dyDescent="0.3">
      <c r="A164" s="16">
        <v>205.1</v>
      </c>
      <c r="B164" s="16">
        <v>205</v>
      </c>
      <c r="C164" s="16" t="s">
        <v>28</v>
      </c>
      <c r="D164" s="16" t="s">
        <v>47</v>
      </c>
      <c r="E164" s="16" t="s">
        <v>80</v>
      </c>
      <c r="F164" s="18">
        <v>76.980003483580717</v>
      </c>
      <c r="G164" s="18">
        <v>142.93699851245896</v>
      </c>
      <c r="H164" s="18">
        <v>62.444887188757811</v>
      </c>
      <c r="I164" s="18">
        <v>81.118322113452308</v>
      </c>
      <c r="J164" s="18">
        <v>43.68700045378025</v>
      </c>
    </row>
    <row r="165" spans="1:10" x14ac:dyDescent="0.3">
      <c r="A165" s="16">
        <v>205.1</v>
      </c>
      <c r="B165" s="16">
        <v>205</v>
      </c>
      <c r="C165" s="16" t="s">
        <v>28</v>
      </c>
      <c r="D165" s="16" t="s">
        <v>47</v>
      </c>
      <c r="E165" s="16" t="s">
        <v>77</v>
      </c>
      <c r="F165" s="18">
        <v>75.523519148697616</v>
      </c>
      <c r="G165" s="18">
        <v>101.49866835536618</v>
      </c>
      <c r="H165" s="18">
        <v>60.479283770763665</v>
      </c>
      <c r="I165" s="18">
        <v>80.080065723217317</v>
      </c>
      <c r="J165" s="18">
        <v>59.586283003254948</v>
      </c>
    </row>
    <row r="166" spans="1:10" x14ac:dyDescent="0.3">
      <c r="A166" s="16">
        <v>205.1</v>
      </c>
      <c r="B166" s="16">
        <v>205</v>
      </c>
      <c r="C166" s="16" t="s">
        <v>28</v>
      </c>
      <c r="D166" s="16" t="s">
        <v>47</v>
      </c>
      <c r="E166" s="16" t="s">
        <v>79</v>
      </c>
      <c r="F166" s="18">
        <v>74.566099535744044</v>
      </c>
      <c r="G166" s="18">
        <v>88.562852620393741</v>
      </c>
      <c r="H166" s="18">
        <v>46.317812205798248</v>
      </c>
      <c r="I166" s="18">
        <v>62.116447680886566</v>
      </c>
      <c r="J166" s="18">
        <v>52.299368002891597</v>
      </c>
    </row>
    <row r="167" spans="1:10" x14ac:dyDescent="0.3">
      <c r="A167" s="16">
        <v>205.2</v>
      </c>
      <c r="B167" s="16">
        <v>205</v>
      </c>
      <c r="C167" s="16" t="s">
        <v>28</v>
      </c>
      <c r="D167" s="16" t="s">
        <v>47</v>
      </c>
      <c r="E167" s="16" t="s">
        <v>80</v>
      </c>
      <c r="F167" s="18">
        <v>40.308013902011787</v>
      </c>
      <c r="G167" s="18">
        <v>226.42380309569606</v>
      </c>
      <c r="H167" s="18">
        <v>41.623328597259878</v>
      </c>
      <c r="I167" s="18">
        <v>100</v>
      </c>
      <c r="J167" s="18">
        <v>18.382929722131795</v>
      </c>
    </row>
    <row r="168" spans="1:10" x14ac:dyDescent="0.3">
      <c r="A168" s="16">
        <v>205.2</v>
      </c>
      <c r="B168" s="16">
        <v>205</v>
      </c>
      <c r="C168" s="16" t="s">
        <v>28</v>
      </c>
      <c r="D168" s="16" t="s">
        <v>47</v>
      </c>
      <c r="E168" s="16" t="s">
        <v>78</v>
      </c>
      <c r="F168" s="18">
        <v>127.35818029772436</v>
      </c>
      <c r="G168" s="18">
        <v>341.20498546019093</v>
      </c>
      <c r="H168" s="18">
        <v>102.44050800094033</v>
      </c>
      <c r="I168" s="18">
        <v>80.434965199303136</v>
      </c>
      <c r="J168" s="18">
        <v>30.02315686061166</v>
      </c>
    </row>
    <row r="169" spans="1:10" x14ac:dyDescent="0.3">
      <c r="A169" s="16">
        <v>205.2</v>
      </c>
      <c r="B169" s="16">
        <v>205</v>
      </c>
      <c r="C169" s="16" t="s">
        <v>28</v>
      </c>
      <c r="D169" s="16" t="s">
        <v>47</v>
      </c>
      <c r="E169" s="16" t="s">
        <v>77</v>
      </c>
      <c r="F169" s="18">
        <v>85.236624914433662</v>
      </c>
      <c r="G169" s="18">
        <v>132.33435449234921</v>
      </c>
      <c r="H169" s="18">
        <v>61.979904687969373</v>
      </c>
      <c r="I169" s="18">
        <v>72.715108968930934</v>
      </c>
      <c r="J169" s="18">
        <v>46.835838604217237</v>
      </c>
    </row>
    <row r="170" spans="1:10" x14ac:dyDescent="0.3">
      <c r="A170" s="16">
        <v>205.2</v>
      </c>
      <c r="B170" s="16">
        <v>205</v>
      </c>
      <c r="C170" s="16" t="s">
        <v>28</v>
      </c>
      <c r="D170" s="16" t="s">
        <v>47</v>
      </c>
      <c r="E170" s="16" t="s">
        <v>79</v>
      </c>
      <c r="F170" s="18">
        <v>87.827436012360522</v>
      </c>
      <c r="G170" s="18">
        <v>114.82627022886084</v>
      </c>
      <c r="H170" s="18">
        <v>55.343558062009372</v>
      </c>
      <c r="I170" s="18">
        <v>63.013974419360842</v>
      </c>
      <c r="J170" s="18">
        <v>48.197644974189132</v>
      </c>
    </row>
    <row r="171" spans="1:10" x14ac:dyDescent="0.3">
      <c r="A171" s="16">
        <v>205.2</v>
      </c>
      <c r="B171" s="16">
        <v>205</v>
      </c>
      <c r="C171" s="16" t="s">
        <v>28</v>
      </c>
      <c r="D171" s="16" t="s">
        <v>47</v>
      </c>
      <c r="E171" s="16" t="s">
        <v>81</v>
      </c>
      <c r="F171" s="18">
        <v>41.516326905157918</v>
      </c>
      <c r="G171" s="18">
        <v>282.14255149617952</v>
      </c>
      <c r="H171" s="18">
        <v>21.342352553909521</v>
      </c>
      <c r="I171" s="18">
        <v>51.407130988888092</v>
      </c>
      <c r="J171" s="18">
        <v>7.5643863149080923</v>
      </c>
    </row>
    <row r="172" spans="1:10" x14ac:dyDescent="0.3">
      <c r="A172" s="16">
        <v>206.2</v>
      </c>
      <c r="B172" s="16">
        <v>206</v>
      </c>
      <c r="C172" s="16" t="s">
        <v>28</v>
      </c>
      <c r="D172" s="16" t="s">
        <v>47</v>
      </c>
      <c r="E172" s="16" t="s">
        <v>80</v>
      </c>
      <c r="F172" s="18">
        <v>50.736108942032153</v>
      </c>
      <c r="G172" s="18">
        <v>185.18648892400606</v>
      </c>
      <c r="H172" s="18">
        <v>45.151806876046038</v>
      </c>
      <c r="I172" s="18">
        <v>88.993436464813684</v>
      </c>
      <c r="J172" s="18">
        <v>24.381804060540688</v>
      </c>
    </row>
    <row r="173" spans="1:10" x14ac:dyDescent="0.3">
      <c r="A173" s="16">
        <v>206.2</v>
      </c>
      <c r="B173" s="16">
        <v>206</v>
      </c>
      <c r="C173" s="16" t="s">
        <v>28</v>
      </c>
      <c r="D173" s="16" t="s">
        <v>47</v>
      </c>
      <c r="E173" s="16" t="s">
        <v>81</v>
      </c>
      <c r="F173" s="18">
        <v>45.893505640394814</v>
      </c>
      <c r="G173" s="18">
        <v>295.55563929113521</v>
      </c>
      <c r="H173" s="18">
        <v>40.199543129648688</v>
      </c>
      <c r="I173" s="18">
        <v>87.593097473612076</v>
      </c>
      <c r="J173" s="18">
        <v>13.601345325727445</v>
      </c>
    </row>
    <row r="174" spans="1:10" x14ac:dyDescent="0.3">
      <c r="A174" s="16">
        <v>206.2</v>
      </c>
      <c r="B174" s="16">
        <v>206</v>
      </c>
      <c r="C174" s="16" t="s">
        <v>28</v>
      </c>
      <c r="D174" s="16" t="s">
        <v>47</v>
      </c>
      <c r="E174" s="16" t="s">
        <v>78</v>
      </c>
      <c r="F174" s="18">
        <v>156.69502972114373</v>
      </c>
      <c r="G174" s="18">
        <v>416.80110585784649</v>
      </c>
      <c r="H174" s="18">
        <v>127.74041331866685</v>
      </c>
      <c r="I174" s="18">
        <v>81.521675286060542</v>
      </c>
      <c r="J174" s="18">
        <v>30.647810556009848</v>
      </c>
    </row>
    <row r="175" spans="1:10" x14ac:dyDescent="0.3">
      <c r="A175" s="16">
        <v>206.2</v>
      </c>
      <c r="B175" s="16">
        <v>206</v>
      </c>
      <c r="C175" s="16" t="s">
        <v>28</v>
      </c>
      <c r="D175" s="16" t="s">
        <v>47</v>
      </c>
      <c r="E175" s="16" t="s">
        <v>77</v>
      </c>
      <c r="F175" s="18">
        <v>100.68605874475399</v>
      </c>
      <c r="G175" s="18">
        <v>156.7916301528663</v>
      </c>
      <c r="H175" s="18">
        <v>53.01184564571723</v>
      </c>
      <c r="I175" s="18">
        <v>52.650631384932709</v>
      </c>
      <c r="J175" s="18">
        <v>33.810379797717871</v>
      </c>
    </row>
    <row r="176" spans="1:10" x14ac:dyDescent="0.3">
      <c r="A176" s="16">
        <v>206.2</v>
      </c>
      <c r="B176" s="16">
        <v>206</v>
      </c>
      <c r="C176" s="16" t="s">
        <v>28</v>
      </c>
      <c r="D176" s="16" t="s">
        <v>47</v>
      </c>
      <c r="E176" s="16" t="s">
        <v>79</v>
      </c>
      <c r="F176" s="18">
        <v>108.05977278815382</v>
      </c>
      <c r="G176" s="18">
        <v>113.96583982050683</v>
      </c>
      <c r="H176" s="18">
        <v>45.591655405749705</v>
      </c>
      <c r="I176" s="18">
        <v>42.191144983369561</v>
      </c>
      <c r="J176" s="18">
        <v>40.004667607026242</v>
      </c>
    </row>
  </sheetData>
  <autoFilter ref="A1:J176" xr:uid="{0BC36FD2-116D-4F29-9CEB-882402D6D201}">
    <sortState xmlns:xlrd2="http://schemas.microsoft.com/office/spreadsheetml/2017/richdata2" ref="A2:J176">
      <sortCondition ref="A1:A176"/>
    </sortState>
  </autoFilter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98F3-112B-43AD-A41B-EE53551E5C52}">
  <dimension ref="A1:J171"/>
  <sheetViews>
    <sheetView workbookViewId="0">
      <selection activeCell="J3" sqref="J3"/>
    </sheetView>
  </sheetViews>
  <sheetFormatPr defaultRowHeight="14.4" x14ac:dyDescent="0.3"/>
  <cols>
    <col min="1" max="2" width="9.33203125" style="11" bestFit="1" customWidth="1"/>
    <col min="3" max="5" width="8.88671875" style="11"/>
    <col min="6" max="6" width="13.77734375" style="11" bestFit="1" customWidth="1"/>
    <col min="7" max="7" width="11" style="11" bestFit="1" customWidth="1"/>
    <col min="8" max="8" width="13.33203125" style="11" bestFit="1" customWidth="1"/>
    <col min="9" max="9" width="22.109375" style="11" bestFit="1" customWidth="1"/>
    <col min="10" max="10" width="11" style="11" bestFit="1" customWidth="1"/>
    <col min="11" max="16384" width="8.88671875" style="11"/>
  </cols>
  <sheetData>
    <row r="1" spans="1:10" s="10" customFormat="1" x14ac:dyDescent="0.3">
      <c r="A1" s="15" t="s">
        <v>24</v>
      </c>
      <c r="B1" s="15" t="s">
        <v>97</v>
      </c>
      <c r="C1" s="15" t="s">
        <v>26</v>
      </c>
      <c r="D1" s="15" t="s">
        <v>73</v>
      </c>
      <c r="E1" s="15" t="s">
        <v>71</v>
      </c>
      <c r="F1" s="15" t="s">
        <v>74</v>
      </c>
      <c r="G1" s="15" t="s">
        <v>75</v>
      </c>
      <c r="H1" s="15" t="s">
        <v>76</v>
      </c>
      <c r="I1" s="15" t="s">
        <v>82</v>
      </c>
      <c r="J1" s="15" t="s">
        <v>83</v>
      </c>
    </row>
    <row r="2" spans="1:10" x14ac:dyDescent="0.3">
      <c r="A2" s="16">
        <v>123.1</v>
      </c>
      <c r="B2" s="16">
        <v>123</v>
      </c>
      <c r="C2" s="16" t="s">
        <v>27</v>
      </c>
      <c r="D2" s="16" t="s">
        <v>50</v>
      </c>
      <c r="E2" s="16" t="s">
        <v>78</v>
      </c>
      <c r="F2" s="18">
        <v>91.190249108535383</v>
      </c>
      <c r="G2" s="18">
        <v>215.50518141002348</v>
      </c>
      <c r="H2" s="18">
        <v>65.359289636473264</v>
      </c>
      <c r="I2" s="18">
        <v>71.673550928325795</v>
      </c>
      <c r="J2" s="18">
        <v>30.328407516160677</v>
      </c>
    </row>
    <row r="3" spans="1:10" x14ac:dyDescent="0.3">
      <c r="A3" s="16">
        <v>123.1</v>
      </c>
      <c r="B3" s="16">
        <v>123</v>
      </c>
      <c r="C3" s="16" t="s">
        <v>27</v>
      </c>
      <c r="D3" s="16" t="s">
        <v>50</v>
      </c>
      <c r="E3" s="16" t="s">
        <v>81</v>
      </c>
      <c r="F3" s="18">
        <v>50.93857638087951</v>
      </c>
      <c r="G3" s="18">
        <v>210.61075991572065</v>
      </c>
      <c r="H3" s="18">
        <v>35.723830325086681</v>
      </c>
      <c r="I3" s="18">
        <v>70.131191060329883</v>
      </c>
      <c r="J3" s="18">
        <v>16.962015777058191</v>
      </c>
    </row>
    <row r="4" spans="1:10" x14ac:dyDescent="0.3">
      <c r="A4" s="16">
        <v>123.1</v>
      </c>
      <c r="B4" s="16">
        <v>123</v>
      </c>
      <c r="C4" s="16" t="s">
        <v>27</v>
      </c>
      <c r="D4" s="16" t="s">
        <v>50</v>
      </c>
      <c r="E4" s="16" t="s">
        <v>80</v>
      </c>
      <c r="F4" s="18">
        <v>61.556353870542019</v>
      </c>
      <c r="G4" s="18">
        <v>157.52809338503837</v>
      </c>
      <c r="H4" s="18">
        <v>40.298910778721698</v>
      </c>
      <c r="I4" s="18">
        <v>65.466695547747292</v>
      </c>
      <c r="J4" s="18">
        <v>25.58204693065192</v>
      </c>
    </row>
    <row r="5" spans="1:10" x14ac:dyDescent="0.3">
      <c r="A5" s="16">
        <v>123.1</v>
      </c>
      <c r="B5" s="16">
        <v>123</v>
      </c>
      <c r="C5" s="16" t="s">
        <v>27</v>
      </c>
      <c r="D5" s="16" t="s">
        <v>50</v>
      </c>
      <c r="E5" s="16" t="s">
        <v>77</v>
      </c>
      <c r="F5" s="18">
        <v>75.385189455753846</v>
      </c>
      <c r="G5" s="18">
        <v>78.032051192499679</v>
      </c>
      <c r="H5" s="18">
        <v>48.589549961820978</v>
      </c>
      <c r="I5" s="18">
        <v>64.455034619684611</v>
      </c>
      <c r="J5" s="18">
        <v>62.268707818475669</v>
      </c>
    </row>
    <row r="6" spans="1:10" x14ac:dyDescent="0.3">
      <c r="A6" s="16">
        <v>123.1</v>
      </c>
      <c r="B6" s="16">
        <v>123</v>
      </c>
      <c r="C6" s="16" t="s">
        <v>27</v>
      </c>
      <c r="D6" s="16" t="s">
        <v>50</v>
      </c>
      <c r="E6" s="16" t="s">
        <v>79</v>
      </c>
      <c r="F6" s="18">
        <v>117.09485701045298</v>
      </c>
      <c r="G6" s="18">
        <v>116.37309507690911</v>
      </c>
      <c r="H6" s="18">
        <v>56.5888689958241</v>
      </c>
      <c r="I6" s="18">
        <v>48.327373584625029</v>
      </c>
      <c r="J6" s="18">
        <v>48.627106599188949</v>
      </c>
    </row>
    <row r="7" spans="1:10" x14ac:dyDescent="0.3">
      <c r="A7" s="16">
        <v>128.4</v>
      </c>
      <c r="B7" s="16">
        <v>128</v>
      </c>
      <c r="C7" s="16" t="s">
        <v>27</v>
      </c>
      <c r="D7" s="16" t="s">
        <v>50</v>
      </c>
      <c r="E7" s="16" t="s">
        <v>80</v>
      </c>
      <c r="F7" s="18">
        <v>39.257346876106851</v>
      </c>
      <c r="G7" s="18">
        <v>75.736943979404955</v>
      </c>
      <c r="H7" s="18">
        <v>26.479128247839171</v>
      </c>
      <c r="I7" s="18">
        <v>67.450121709460532</v>
      </c>
      <c r="J7" s="18">
        <v>34.961970811813593</v>
      </c>
    </row>
    <row r="8" spans="1:10" x14ac:dyDescent="0.3">
      <c r="A8" s="16">
        <v>128.4</v>
      </c>
      <c r="B8" s="16">
        <v>128</v>
      </c>
      <c r="C8" s="16" t="s">
        <v>27</v>
      </c>
      <c r="D8" s="16" t="s">
        <v>50</v>
      </c>
      <c r="E8" s="16" t="s">
        <v>78</v>
      </c>
      <c r="F8" s="18">
        <v>100.74518636199289</v>
      </c>
      <c r="G8" s="18">
        <v>132.17143477715052</v>
      </c>
      <c r="H8" s="18">
        <v>66.328347727751108</v>
      </c>
      <c r="I8" s="18">
        <v>65.837733913581928</v>
      </c>
      <c r="J8" s="18">
        <v>50.183572448604295</v>
      </c>
    </row>
    <row r="9" spans="1:10" x14ac:dyDescent="0.3">
      <c r="A9" s="16">
        <v>128.4</v>
      </c>
      <c r="B9" s="16">
        <v>128</v>
      </c>
      <c r="C9" s="16" t="s">
        <v>27</v>
      </c>
      <c r="D9" s="16" t="s">
        <v>50</v>
      </c>
      <c r="E9" s="16" t="s">
        <v>77</v>
      </c>
      <c r="F9" s="18">
        <v>62.877563736008888</v>
      </c>
      <c r="G9" s="18">
        <v>66.411681282047113</v>
      </c>
      <c r="H9" s="18">
        <v>35.19846990081534</v>
      </c>
      <c r="I9" s="18">
        <v>55.979379303873678</v>
      </c>
      <c r="J9" s="18">
        <v>53.000419837783028</v>
      </c>
    </row>
    <row r="10" spans="1:10" x14ac:dyDescent="0.3">
      <c r="A10" s="16">
        <v>128.4</v>
      </c>
      <c r="B10" s="16">
        <v>128</v>
      </c>
      <c r="C10" s="16" t="s">
        <v>27</v>
      </c>
      <c r="D10" s="16" t="s">
        <v>50</v>
      </c>
      <c r="E10" s="16" t="s">
        <v>79</v>
      </c>
      <c r="F10" s="18">
        <v>69.910530455360998</v>
      </c>
      <c r="G10" s="18">
        <v>47.540943339263883</v>
      </c>
      <c r="H10" s="18">
        <v>31.882563321699724</v>
      </c>
      <c r="I10" s="18">
        <v>45.60480819417792</v>
      </c>
      <c r="J10" s="18">
        <v>67.063379651888482</v>
      </c>
    </row>
    <row r="11" spans="1:10" x14ac:dyDescent="0.3">
      <c r="A11" s="16">
        <v>128.4</v>
      </c>
      <c r="B11" s="16">
        <v>128</v>
      </c>
      <c r="C11" s="16" t="s">
        <v>27</v>
      </c>
      <c r="D11" s="16" t="s">
        <v>50</v>
      </c>
      <c r="E11" s="16" t="s">
        <v>81</v>
      </c>
      <c r="F11" s="18">
        <v>56.079152539980484</v>
      </c>
      <c r="G11" s="18">
        <v>34.869322878733001</v>
      </c>
      <c r="H11" s="18">
        <v>17.434661439366501</v>
      </c>
      <c r="I11" s="18">
        <v>31.089381079603186</v>
      </c>
      <c r="J11" s="18">
        <v>50</v>
      </c>
    </row>
    <row r="12" spans="1:10" x14ac:dyDescent="0.3">
      <c r="A12" s="16">
        <v>129.1</v>
      </c>
      <c r="B12" s="16">
        <v>129</v>
      </c>
      <c r="C12" s="16" t="s">
        <v>28</v>
      </c>
      <c r="D12" s="16" t="s">
        <v>50</v>
      </c>
      <c r="E12" s="16" t="s">
        <v>77</v>
      </c>
      <c r="F12" s="18">
        <v>74.865737954809589</v>
      </c>
      <c r="G12" s="18">
        <v>68.665755355130614</v>
      </c>
      <c r="H12" s="18">
        <v>53.284429258274272</v>
      </c>
      <c r="I12" s="18">
        <v>71.173317346364485</v>
      </c>
      <c r="J12" s="18">
        <v>77.599713252543339</v>
      </c>
    </row>
    <row r="13" spans="1:10" x14ac:dyDescent="0.3">
      <c r="A13" s="16">
        <v>129.1</v>
      </c>
      <c r="B13" s="16">
        <v>129</v>
      </c>
      <c r="C13" s="16" t="s">
        <v>28</v>
      </c>
      <c r="D13" s="16" t="s">
        <v>50</v>
      </c>
      <c r="E13" s="16" t="s">
        <v>78</v>
      </c>
      <c r="F13" s="18">
        <v>97.647308537842605</v>
      </c>
      <c r="G13" s="18">
        <v>127.47703004001259</v>
      </c>
      <c r="H13" s="18">
        <v>67.817587035672631</v>
      </c>
      <c r="I13" s="18">
        <v>69.451568149869018</v>
      </c>
      <c r="J13" s="18">
        <v>53.199848642838631</v>
      </c>
    </row>
    <row r="14" spans="1:10" x14ac:dyDescent="0.3">
      <c r="A14" s="16">
        <v>129.1</v>
      </c>
      <c r="B14" s="16">
        <v>129</v>
      </c>
      <c r="C14" s="16" t="s">
        <v>28</v>
      </c>
      <c r="D14" s="16" t="s">
        <v>50</v>
      </c>
      <c r="E14" s="16" t="s">
        <v>79</v>
      </c>
      <c r="F14" s="18">
        <v>97.102395208023552</v>
      </c>
      <c r="G14" s="18">
        <v>78.444736917679748</v>
      </c>
      <c r="H14" s="18">
        <v>50.413871521583381</v>
      </c>
      <c r="I14" s="18">
        <v>51.918257436988227</v>
      </c>
      <c r="J14" s="18">
        <v>64.266735414624335</v>
      </c>
    </row>
    <row r="15" spans="1:10" x14ac:dyDescent="0.3">
      <c r="A15" s="16">
        <v>129.1</v>
      </c>
      <c r="B15" s="16">
        <v>129</v>
      </c>
      <c r="C15" s="16" t="s">
        <v>28</v>
      </c>
      <c r="D15" s="16" t="s">
        <v>50</v>
      </c>
      <c r="E15" s="16" t="s">
        <v>80</v>
      </c>
      <c r="F15" s="18">
        <v>37.156438574342481</v>
      </c>
      <c r="G15" s="18">
        <v>148.91416098996308</v>
      </c>
      <c r="H15" s="18">
        <v>15.363723575797845</v>
      </c>
      <c r="I15" s="18">
        <v>41.3487518322246</v>
      </c>
      <c r="J15" s="18">
        <v>10.317167604250459</v>
      </c>
    </row>
    <row r="16" spans="1:10" x14ac:dyDescent="0.3">
      <c r="A16" s="16">
        <v>129.1</v>
      </c>
      <c r="B16" s="16">
        <v>129</v>
      </c>
      <c r="C16" s="16" t="s">
        <v>28</v>
      </c>
      <c r="D16" s="16" t="s">
        <v>50</v>
      </c>
      <c r="E16" s="16" t="s">
        <v>81</v>
      </c>
      <c r="F16" s="18">
        <v>28.72546196942637</v>
      </c>
      <c r="G16" s="18">
        <v>79.665530427508884</v>
      </c>
      <c r="H16" s="18">
        <v>10.055938350475795</v>
      </c>
      <c r="I16" s="18">
        <v>35.007055277922852</v>
      </c>
      <c r="J16" s="18">
        <v>12.622696788074647</v>
      </c>
    </row>
    <row r="17" spans="1:10" x14ac:dyDescent="0.3">
      <c r="A17" s="16">
        <v>129.4</v>
      </c>
      <c r="B17" s="16">
        <v>129</v>
      </c>
      <c r="C17" s="16" t="s">
        <v>28</v>
      </c>
      <c r="D17" s="16" t="s">
        <v>50</v>
      </c>
      <c r="E17" s="16" t="s">
        <v>80</v>
      </c>
      <c r="F17" s="18">
        <v>46.299514145232557</v>
      </c>
      <c r="G17" s="18">
        <v>90.982238718595653</v>
      </c>
      <c r="H17" s="18">
        <v>37.638907484318658</v>
      </c>
      <c r="I17" s="18">
        <v>81.29438975591134</v>
      </c>
      <c r="J17" s="18">
        <v>41.369511252338228</v>
      </c>
    </row>
    <row r="18" spans="1:10" x14ac:dyDescent="0.3">
      <c r="A18" s="16">
        <v>129.4</v>
      </c>
      <c r="B18" s="16">
        <v>129</v>
      </c>
      <c r="C18" s="16" t="s">
        <v>28</v>
      </c>
      <c r="D18" s="16" t="s">
        <v>50</v>
      </c>
      <c r="E18" s="16" t="s">
        <v>81</v>
      </c>
      <c r="F18" s="18">
        <v>41.5100121273505</v>
      </c>
      <c r="G18" s="18">
        <v>89.921947903051972</v>
      </c>
      <c r="H18" s="18">
        <v>30.207329097203846</v>
      </c>
      <c r="I18" s="18">
        <v>72.771188320854677</v>
      </c>
      <c r="J18" s="18">
        <v>33.592832230204174</v>
      </c>
    </row>
    <row r="19" spans="1:10" x14ac:dyDescent="0.3">
      <c r="A19" s="16">
        <v>129.4</v>
      </c>
      <c r="B19" s="16">
        <v>129</v>
      </c>
      <c r="C19" s="16" t="s">
        <v>28</v>
      </c>
      <c r="D19" s="16" t="s">
        <v>50</v>
      </c>
      <c r="E19" s="16" t="s">
        <v>78</v>
      </c>
      <c r="F19" s="18">
        <v>109.13932202871695</v>
      </c>
      <c r="G19" s="18">
        <v>146.72856517487907</v>
      </c>
      <c r="H19" s="18">
        <v>76.819973759360792</v>
      </c>
      <c r="I19" s="18">
        <v>70.387072533901005</v>
      </c>
      <c r="J19" s="18">
        <v>52.355159111521729</v>
      </c>
    </row>
    <row r="20" spans="1:10" x14ac:dyDescent="0.3">
      <c r="A20" s="16">
        <v>129.4</v>
      </c>
      <c r="B20" s="16">
        <v>129</v>
      </c>
      <c r="C20" s="16" t="s">
        <v>28</v>
      </c>
      <c r="D20" s="16" t="s">
        <v>50</v>
      </c>
      <c r="E20" s="16" t="s">
        <v>77</v>
      </c>
      <c r="F20" s="18">
        <v>80.76674836233417</v>
      </c>
      <c r="G20" s="18">
        <v>76.48939175578306</v>
      </c>
      <c r="H20" s="18">
        <v>54.234720061666536</v>
      </c>
      <c r="I20" s="18">
        <v>67.149812467823793</v>
      </c>
      <c r="J20" s="18">
        <v>70.904891275418024</v>
      </c>
    </row>
    <row r="21" spans="1:10" x14ac:dyDescent="0.3">
      <c r="A21" s="16">
        <v>129.4</v>
      </c>
      <c r="B21" s="16">
        <v>129</v>
      </c>
      <c r="C21" s="16" t="s">
        <v>28</v>
      </c>
      <c r="D21" s="16" t="s">
        <v>50</v>
      </c>
      <c r="E21" s="16" t="s">
        <v>79</v>
      </c>
      <c r="F21" s="18">
        <v>64.83822738945608</v>
      </c>
      <c r="G21" s="18">
        <v>59.437149971296051</v>
      </c>
      <c r="H21" s="18">
        <v>27.093306432693254</v>
      </c>
      <c r="I21" s="18">
        <v>41.786007303924436</v>
      </c>
      <c r="J21" s="18">
        <v>45.583118379292095</v>
      </c>
    </row>
    <row r="22" spans="1:10" x14ac:dyDescent="0.3">
      <c r="A22" s="16">
        <v>136.19999999999999</v>
      </c>
      <c r="B22" s="16">
        <v>136</v>
      </c>
      <c r="C22" s="16" t="s">
        <v>28</v>
      </c>
      <c r="D22" s="16" t="s">
        <v>50</v>
      </c>
      <c r="E22" s="16" t="s">
        <v>80</v>
      </c>
      <c r="F22" s="18">
        <v>59.024709708722483</v>
      </c>
      <c r="G22" s="18">
        <v>229.68090078012494</v>
      </c>
      <c r="H22" s="18">
        <v>53.731180838236071</v>
      </c>
      <c r="I22" s="18">
        <v>91.031673181267408</v>
      </c>
      <c r="J22" s="18">
        <v>23.393839303022105</v>
      </c>
    </row>
    <row r="23" spans="1:10" x14ac:dyDescent="0.3">
      <c r="A23" s="16">
        <v>136.19999999999999</v>
      </c>
      <c r="B23" s="16">
        <v>136</v>
      </c>
      <c r="C23" s="16" t="s">
        <v>28</v>
      </c>
      <c r="D23" s="16" t="s">
        <v>50</v>
      </c>
      <c r="E23" s="16" t="s">
        <v>81</v>
      </c>
      <c r="F23" s="18">
        <v>76.686204770387235</v>
      </c>
      <c r="G23" s="18">
        <v>325.30993149749253</v>
      </c>
      <c r="H23" s="18">
        <v>60.821766373139262</v>
      </c>
      <c r="I23" s="18">
        <v>79.312526360185572</v>
      </c>
      <c r="J23" s="18">
        <v>18.696559952276797</v>
      </c>
    </row>
    <row r="24" spans="1:10" x14ac:dyDescent="0.3">
      <c r="A24" s="16">
        <v>136.19999999999999</v>
      </c>
      <c r="B24" s="16">
        <v>136</v>
      </c>
      <c r="C24" s="16" t="s">
        <v>28</v>
      </c>
      <c r="D24" s="16" t="s">
        <v>50</v>
      </c>
      <c r="E24" s="16" t="s">
        <v>78</v>
      </c>
      <c r="F24" s="18">
        <v>142.65921576294696</v>
      </c>
      <c r="G24" s="18">
        <v>266.62150669726134</v>
      </c>
      <c r="H24" s="18">
        <v>97.395256040794834</v>
      </c>
      <c r="I24" s="18">
        <v>68.271268364908124</v>
      </c>
      <c r="J24" s="18">
        <v>36.529407266227579</v>
      </c>
    </row>
    <row r="25" spans="1:10" x14ac:dyDescent="0.3">
      <c r="A25" s="16">
        <v>136.19999999999999</v>
      </c>
      <c r="B25" s="16">
        <v>136</v>
      </c>
      <c r="C25" s="16" t="s">
        <v>28</v>
      </c>
      <c r="D25" s="16" t="s">
        <v>50</v>
      </c>
      <c r="E25" s="16" t="s">
        <v>77</v>
      </c>
      <c r="F25" s="18">
        <v>105.65815487069824</v>
      </c>
      <c r="G25" s="18">
        <v>122.86651238969002</v>
      </c>
      <c r="H25" s="18">
        <v>58.566655563046936</v>
      </c>
      <c r="I25" s="18">
        <v>55.430322093660742</v>
      </c>
      <c r="J25" s="18">
        <v>47.666898346795904</v>
      </c>
    </row>
    <row r="26" spans="1:10" x14ac:dyDescent="0.3">
      <c r="A26" s="16">
        <v>136.19999999999999</v>
      </c>
      <c r="B26" s="16">
        <v>136</v>
      </c>
      <c r="C26" s="16" t="s">
        <v>28</v>
      </c>
      <c r="D26" s="16" t="s">
        <v>50</v>
      </c>
      <c r="E26" s="16" t="s">
        <v>79</v>
      </c>
      <c r="F26" s="18">
        <v>122.69514444095478</v>
      </c>
      <c r="G26" s="18">
        <v>180.60690593482161</v>
      </c>
      <c r="H26" s="18">
        <v>66.800522110750137</v>
      </c>
      <c r="I26" s="18">
        <v>54.444307812765082</v>
      </c>
      <c r="J26" s="18">
        <v>36.986693152728876</v>
      </c>
    </row>
    <row r="27" spans="1:10" x14ac:dyDescent="0.3">
      <c r="A27" s="16">
        <v>136.30000000000001</v>
      </c>
      <c r="B27" s="16">
        <v>136</v>
      </c>
      <c r="C27" s="16" t="s">
        <v>28</v>
      </c>
      <c r="D27" s="16" t="s">
        <v>50</v>
      </c>
      <c r="E27" s="16" t="s">
        <v>80</v>
      </c>
      <c r="F27" s="18">
        <v>72.253592665909025</v>
      </c>
      <c r="G27" s="18">
        <v>121.14530193146425</v>
      </c>
      <c r="H27" s="18">
        <v>52.219591262350882</v>
      </c>
      <c r="I27" s="18">
        <v>72.272657089602873</v>
      </c>
      <c r="J27" s="18">
        <v>43.10492477198428</v>
      </c>
    </row>
    <row r="28" spans="1:10" x14ac:dyDescent="0.3">
      <c r="A28" s="16">
        <v>136.30000000000001</v>
      </c>
      <c r="B28" s="16">
        <v>136</v>
      </c>
      <c r="C28" s="16" t="s">
        <v>28</v>
      </c>
      <c r="D28" s="16" t="s">
        <v>50</v>
      </c>
      <c r="E28" s="16" t="s">
        <v>78</v>
      </c>
      <c r="F28" s="18">
        <v>151.97055903550725</v>
      </c>
      <c r="G28" s="18">
        <v>281.60382055280041</v>
      </c>
      <c r="H28" s="18">
        <v>97.652444487716394</v>
      </c>
      <c r="I28" s="18">
        <v>64.257475334351</v>
      </c>
      <c r="J28" s="18">
        <v>34.677244185118099</v>
      </c>
    </row>
    <row r="29" spans="1:10" x14ac:dyDescent="0.3">
      <c r="A29" s="16">
        <v>136.30000000000001</v>
      </c>
      <c r="B29" s="16">
        <v>136</v>
      </c>
      <c r="C29" s="16" t="s">
        <v>28</v>
      </c>
      <c r="D29" s="16" t="s">
        <v>50</v>
      </c>
      <c r="E29" s="16" t="s">
        <v>81</v>
      </c>
      <c r="F29" s="18">
        <v>37.231103535832048</v>
      </c>
      <c r="G29" s="18">
        <v>160.82788706748295</v>
      </c>
      <c r="H29" s="18">
        <v>23.448608422699863</v>
      </c>
      <c r="I29" s="18">
        <v>62.981233957066017</v>
      </c>
      <c r="J29" s="18">
        <v>14.579939368886249</v>
      </c>
    </row>
    <row r="30" spans="1:10" x14ac:dyDescent="0.3">
      <c r="A30" s="16">
        <v>136.30000000000001</v>
      </c>
      <c r="B30" s="16">
        <v>136</v>
      </c>
      <c r="C30" s="16" t="s">
        <v>28</v>
      </c>
      <c r="D30" s="16" t="s">
        <v>50</v>
      </c>
      <c r="E30" s="16" t="s">
        <v>77</v>
      </c>
      <c r="F30" s="18">
        <v>90.224899707264655</v>
      </c>
      <c r="G30" s="18">
        <v>98.597608301563568</v>
      </c>
      <c r="H30" s="18">
        <v>55.947245700674955</v>
      </c>
      <c r="I30" s="18">
        <v>62.008653799778337</v>
      </c>
      <c r="J30" s="18">
        <v>56.743004890705585</v>
      </c>
    </row>
    <row r="31" spans="1:10" x14ac:dyDescent="0.3">
      <c r="A31" s="16">
        <v>136.30000000000001</v>
      </c>
      <c r="B31" s="16">
        <v>136</v>
      </c>
      <c r="C31" s="16" t="s">
        <v>28</v>
      </c>
      <c r="D31" s="16" t="s">
        <v>50</v>
      </c>
      <c r="E31" s="16" t="s">
        <v>79</v>
      </c>
      <c r="F31" s="18">
        <v>80.083519529173032</v>
      </c>
      <c r="G31" s="18">
        <v>108.00919640316634</v>
      </c>
      <c r="H31" s="18">
        <v>42.332104234388794</v>
      </c>
      <c r="I31" s="18">
        <v>52.859944821690739</v>
      </c>
      <c r="J31" s="18">
        <v>39.19305544721913</v>
      </c>
    </row>
    <row r="32" spans="1:10" x14ac:dyDescent="0.3">
      <c r="A32" s="16">
        <v>136.5</v>
      </c>
      <c r="B32" s="16">
        <v>136</v>
      </c>
      <c r="C32" s="16" t="s">
        <v>28</v>
      </c>
      <c r="D32" s="16" t="s">
        <v>50</v>
      </c>
      <c r="E32" s="16" t="s">
        <v>81</v>
      </c>
      <c r="F32" s="18">
        <v>16.706998458666519</v>
      </c>
      <c r="G32" s="18">
        <v>161.0728550930383</v>
      </c>
      <c r="H32" s="18">
        <v>13.698760390341473</v>
      </c>
      <c r="I32" s="18">
        <v>81.994144096155324</v>
      </c>
      <c r="J32" s="18">
        <v>8.5046983133370588</v>
      </c>
    </row>
    <row r="33" spans="1:10" x14ac:dyDescent="0.3">
      <c r="A33" s="16">
        <v>136.5</v>
      </c>
      <c r="B33" s="16">
        <v>136</v>
      </c>
      <c r="C33" s="16" t="s">
        <v>28</v>
      </c>
      <c r="D33" s="16" t="s">
        <v>50</v>
      </c>
      <c r="E33" s="16" t="s">
        <v>80</v>
      </c>
      <c r="F33" s="18">
        <v>52.893826723457579</v>
      </c>
      <c r="G33" s="18">
        <v>248.45927101259167</v>
      </c>
      <c r="H33" s="18">
        <v>42.977696673238576</v>
      </c>
      <c r="I33" s="18">
        <v>81.252764898136292</v>
      </c>
      <c r="J33" s="18">
        <v>17.297682834729283</v>
      </c>
    </row>
    <row r="34" spans="1:10" x14ac:dyDescent="0.3">
      <c r="A34" s="16">
        <v>136.5</v>
      </c>
      <c r="B34" s="16">
        <v>136</v>
      </c>
      <c r="C34" s="16" t="s">
        <v>28</v>
      </c>
      <c r="D34" s="16" t="s">
        <v>50</v>
      </c>
      <c r="E34" s="16" t="s">
        <v>78</v>
      </c>
      <c r="F34" s="18">
        <v>138.02454889863694</v>
      </c>
      <c r="G34" s="18">
        <v>302.45693209312992</v>
      </c>
      <c r="H34" s="18">
        <v>84.180632705816492</v>
      </c>
      <c r="I34" s="18">
        <v>60.989609006175726</v>
      </c>
      <c r="J34" s="18">
        <v>27.832270903249235</v>
      </c>
    </row>
    <row r="35" spans="1:10" x14ac:dyDescent="0.3">
      <c r="A35" s="16">
        <v>136.5</v>
      </c>
      <c r="B35" s="16">
        <v>136</v>
      </c>
      <c r="C35" s="16" t="s">
        <v>28</v>
      </c>
      <c r="D35" s="16" t="s">
        <v>50</v>
      </c>
      <c r="E35" s="16" t="s">
        <v>77</v>
      </c>
      <c r="F35" s="18">
        <v>76.351110223912016</v>
      </c>
      <c r="G35" s="18">
        <v>134.3049167578757</v>
      </c>
      <c r="H35" s="18">
        <v>43.07562227229576</v>
      </c>
      <c r="I35" s="18">
        <v>56.41780734552453</v>
      </c>
      <c r="J35" s="18">
        <v>32.073004706113849</v>
      </c>
    </row>
    <row r="36" spans="1:10" x14ac:dyDescent="0.3">
      <c r="A36" s="16">
        <v>136.5</v>
      </c>
      <c r="B36" s="16">
        <v>136</v>
      </c>
      <c r="C36" s="16" t="s">
        <v>28</v>
      </c>
      <c r="D36" s="16" t="s">
        <v>50</v>
      </c>
      <c r="E36" s="16" t="s">
        <v>79</v>
      </c>
      <c r="F36" s="18">
        <v>114.99584649640798</v>
      </c>
      <c r="G36" s="18">
        <v>138.33384267363598</v>
      </c>
      <c r="H36" s="18">
        <v>58.562416225517438</v>
      </c>
      <c r="I36" s="18">
        <v>50.925679500386735</v>
      </c>
      <c r="J36" s="18">
        <v>42.33412091622494</v>
      </c>
    </row>
    <row r="37" spans="1:10" x14ac:dyDescent="0.3">
      <c r="A37" s="16">
        <v>137.30000000000001</v>
      </c>
      <c r="B37" s="16">
        <v>137</v>
      </c>
      <c r="C37" s="16" t="s">
        <v>28</v>
      </c>
      <c r="D37" s="16" t="s">
        <v>50</v>
      </c>
      <c r="E37" s="16" t="s">
        <v>80</v>
      </c>
      <c r="F37" s="18">
        <v>59.635819911721448</v>
      </c>
      <c r="G37" s="18">
        <v>156.77074856118304</v>
      </c>
      <c r="H37" s="18">
        <v>52.296502810758454</v>
      </c>
      <c r="I37" s="18">
        <v>87.693106069762521</v>
      </c>
      <c r="J37" s="18">
        <v>33.358584615259815</v>
      </c>
    </row>
    <row r="38" spans="1:10" x14ac:dyDescent="0.3">
      <c r="A38" s="16">
        <v>137.30000000000001</v>
      </c>
      <c r="B38" s="16">
        <v>137</v>
      </c>
      <c r="C38" s="16" t="s">
        <v>28</v>
      </c>
      <c r="D38" s="16" t="s">
        <v>50</v>
      </c>
      <c r="E38" s="16" t="s">
        <v>78</v>
      </c>
      <c r="F38" s="18">
        <v>124.88887533600732</v>
      </c>
      <c r="G38" s="18">
        <v>170.64291451613533</v>
      </c>
      <c r="H38" s="18">
        <v>100.49201585612654</v>
      </c>
      <c r="I38" s="18">
        <v>80.46514598338544</v>
      </c>
      <c r="J38" s="18">
        <v>58.890236457268443</v>
      </c>
    </row>
    <row r="39" spans="1:10" x14ac:dyDescent="0.3">
      <c r="A39" s="16">
        <v>137.30000000000001</v>
      </c>
      <c r="B39" s="16">
        <v>137</v>
      </c>
      <c r="C39" s="16" t="s">
        <v>28</v>
      </c>
      <c r="D39" s="16" t="s">
        <v>50</v>
      </c>
      <c r="E39" s="16" t="s">
        <v>81</v>
      </c>
      <c r="F39" s="18">
        <v>59.02089220349886</v>
      </c>
      <c r="G39" s="18">
        <v>165.91613376528676</v>
      </c>
      <c r="H39" s="18">
        <v>46.653200844456364</v>
      </c>
      <c r="I39" s="18">
        <v>79.045231447197068</v>
      </c>
      <c r="J39" s="18">
        <v>28.118543860511064</v>
      </c>
    </row>
    <row r="40" spans="1:10" x14ac:dyDescent="0.3">
      <c r="A40" s="16">
        <v>137.30000000000001</v>
      </c>
      <c r="B40" s="16">
        <v>137</v>
      </c>
      <c r="C40" s="16" t="s">
        <v>28</v>
      </c>
      <c r="D40" s="16" t="s">
        <v>50</v>
      </c>
      <c r="E40" s="16" t="s">
        <v>77</v>
      </c>
      <c r="F40" s="18">
        <v>89.596602187086404</v>
      </c>
      <c r="G40" s="18">
        <v>94.690995231508552</v>
      </c>
      <c r="H40" s="18">
        <v>69.950282217983329</v>
      </c>
      <c r="I40" s="18">
        <v>78.072472069778215</v>
      </c>
      <c r="J40" s="18">
        <v>73.872158642923708</v>
      </c>
    </row>
    <row r="41" spans="1:10" x14ac:dyDescent="0.3">
      <c r="A41" s="16">
        <v>137.30000000000001</v>
      </c>
      <c r="B41" s="16">
        <v>137</v>
      </c>
      <c r="C41" s="16" t="s">
        <v>28</v>
      </c>
      <c r="D41" s="16" t="s">
        <v>50</v>
      </c>
      <c r="E41" s="16" t="s">
        <v>79</v>
      </c>
      <c r="F41" s="18">
        <v>98.317051517187366</v>
      </c>
      <c r="G41" s="18">
        <v>102.82070629032258</v>
      </c>
      <c r="H41" s="18">
        <v>64.979741941807291</v>
      </c>
      <c r="I41" s="18">
        <v>66.09203687363204</v>
      </c>
      <c r="J41" s="18">
        <v>63.197136341712856</v>
      </c>
    </row>
    <row r="42" spans="1:10" x14ac:dyDescent="0.3">
      <c r="A42" s="16">
        <v>137.5</v>
      </c>
      <c r="B42" s="16">
        <v>137</v>
      </c>
      <c r="C42" s="16" t="s">
        <v>28</v>
      </c>
      <c r="D42" s="16" t="s">
        <v>50</v>
      </c>
      <c r="E42" s="16" t="s">
        <v>80</v>
      </c>
      <c r="F42" s="18">
        <v>29.443227834604645</v>
      </c>
      <c r="G42" s="18">
        <v>203.05447597957686</v>
      </c>
      <c r="H42" s="18">
        <v>21.027006418822619</v>
      </c>
      <c r="I42" s="18">
        <v>71.415425431411307</v>
      </c>
      <c r="J42" s="18">
        <v>10.355352334581143</v>
      </c>
    </row>
    <row r="43" spans="1:10" x14ac:dyDescent="0.3">
      <c r="A43" s="16">
        <v>137.5</v>
      </c>
      <c r="B43" s="16">
        <v>137</v>
      </c>
      <c r="C43" s="16" t="s">
        <v>28</v>
      </c>
      <c r="D43" s="16" t="s">
        <v>50</v>
      </c>
      <c r="E43" s="16" t="s">
        <v>78</v>
      </c>
      <c r="F43" s="18">
        <v>71.190945843671912</v>
      </c>
      <c r="G43" s="18">
        <v>301.40911299596115</v>
      </c>
      <c r="H43" s="18">
        <v>45.804762223084062</v>
      </c>
      <c r="I43" s="18">
        <v>64.34071310650468</v>
      </c>
      <c r="J43" s="18">
        <v>15.196873700264609</v>
      </c>
    </row>
    <row r="44" spans="1:10" x14ac:dyDescent="0.3">
      <c r="A44" s="16">
        <v>137.5</v>
      </c>
      <c r="B44" s="16">
        <v>137</v>
      </c>
      <c r="C44" s="16" t="s">
        <v>28</v>
      </c>
      <c r="D44" s="16" t="s">
        <v>50</v>
      </c>
      <c r="E44" s="16" t="s">
        <v>81</v>
      </c>
      <c r="F44" s="18">
        <v>13.532723162984771</v>
      </c>
      <c r="G44" s="18">
        <v>170.9031921611855</v>
      </c>
      <c r="H44" s="18">
        <v>8.1196338977908642</v>
      </c>
      <c r="I44" s="18">
        <v>60.000000000000007</v>
      </c>
      <c r="J44" s="18">
        <v>4.7510135972960175</v>
      </c>
    </row>
    <row r="45" spans="1:10" x14ac:dyDescent="0.3">
      <c r="A45" s="16">
        <v>137.5</v>
      </c>
      <c r="B45" s="16">
        <v>137</v>
      </c>
      <c r="C45" s="16" t="s">
        <v>28</v>
      </c>
      <c r="D45" s="16" t="s">
        <v>50</v>
      </c>
      <c r="E45" s="16" t="s">
        <v>79</v>
      </c>
      <c r="F45" s="18">
        <v>90.271317604072479</v>
      </c>
      <c r="G45" s="18">
        <v>123.83438541310682</v>
      </c>
      <c r="H45" s="18">
        <v>52.645733662127327</v>
      </c>
      <c r="I45" s="18">
        <v>58.319447482787467</v>
      </c>
      <c r="J45" s="18">
        <v>42.513017274243467</v>
      </c>
    </row>
    <row r="46" spans="1:10" x14ac:dyDescent="0.3">
      <c r="A46" s="16">
        <v>137.5</v>
      </c>
      <c r="B46" s="16">
        <v>137</v>
      </c>
      <c r="C46" s="16" t="s">
        <v>28</v>
      </c>
      <c r="D46" s="16" t="s">
        <v>50</v>
      </c>
      <c r="E46" s="16" t="s">
        <v>77</v>
      </c>
      <c r="F46" s="18">
        <v>45.170284064547559</v>
      </c>
      <c r="G46" s="18">
        <v>106.21790746107486</v>
      </c>
      <c r="H46" s="18">
        <v>24.977850659609583</v>
      </c>
      <c r="I46" s="18">
        <v>55.297085632484986</v>
      </c>
      <c r="J46" s="18">
        <v>23.51566817371458</v>
      </c>
    </row>
    <row r="47" spans="1:10" x14ac:dyDescent="0.3">
      <c r="A47" s="16">
        <v>144.30000000000001</v>
      </c>
      <c r="B47" s="16">
        <v>144</v>
      </c>
      <c r="C47" s="16" t="s">
        <v>27</v>
      </c>
      <c r="D47" s="16" t="s">
        <v>50</v>
      </c>
      <c r="E47" s="16" t="s">
        <v>80</v>
      </c>
      <c r="F47" s="18">
        <v>64.759788468452228</v>
      </c>
      <c r="G47" s="18">
        <v>208.5981442782236</v>
      </c>
      <c r="H47" s="18">
        <v>55.032434608866573</v>
      </c>
      <c r="I47" s="18">
        <v>84.979330399875622</v>
      </c>
      <c r="J47" s="18">
        <v>26.382034604998942</v>
      </c>
    </row>
    <row r="48" spans="1:10" x14ac:dyDescent="0.3">
      <c r="A48" s="16">
        <v>144.30000000000001</v>
      </c>
      <c r="B48" s="16">
        <v>144</v>
      </c>
      <c r="C48" s="16" t="s">
        <v>27</v>
      </c>
      <c r="D48" s="16" t="s">
        <v>50</v>
      </c>
      <c r="E48" s="16" t="s">
        <v>81</v>
      </c>
      <c r="F48" s="18">
        <v>59.191965316207749</v>
      </c>
      <c r="G48" s="18">
        <v>190.01713063200665</v>
      </c>
      <c r="H48" s="18">
        <v>42.651456413795366</v>
      </c>
      <c r="I48" s="18">
        <v>72.056158611980877</v>
      </c>
      <c r="J48" s="18">
        <v>22.446111185835953</v>
      </c>
    </row>
    <row r="49" spans="1:10" x14ac:dyDescent="0.3">
      <c r="A49" s="16">
        <v>144.30000000000001</v>
      </c>
      <c r="B49" s="16">
        <v>144</v>
      </c>
      <c r="C49" s="16" t="s">
        <v>27</v>
      </c>
      <c r="D49" s="16" t="s">
        <v>50</v>
      </c>
      <c r="E49" s="16" t="s">
        <v>77</v>
      </c>
      <c r="F49" s="18">
        <v>82.647754427185461</v>
      </c>
      <c r="G49" s="18">
        <v>130.34874654680786</v>
      </c>
      <c r="H49" s="18">
        <v>58.771882499892492</v>
      </c>
      <c r="I49" s="18">
        <v>71.111287786617169</v>
      </c>
      <c r="J49" s="18">
        <v>45.088183858206627</v>
      </c>
    </row>
    <row r="50" spans="1:10" x14ac:dyDescent="0.3">
      <c r="A50" s="16">
        <v>144.30000000000001</v>
      </c>
      <c r="B50" s="16">
        <v>144</v>
      </c>
      <c r="C50" s="16" t="s">
        <v>27</v>
      </c>
      <c r="D50" s="16" t="s">
        <v>50</v>
      </c>
      <c r="E50" s="16" t="s">
        <v>78</v>
      </c>
      <c r="F50" s="18">
        <v>137.74202009563371</v>
      </c>
      <c r="G50" s="18">
        <v>237.19388040659635</v>
      </c>
      <c r="H50" s="18">
        <v>82.65418676329233</v>
      </c>
      <c r="I50" s="18">
        <v>60.006515590453716</v>
      </c>
      <c r="J50" s="18">
        <v>34.846677587805814</v>
      </c>
    </row>
    <row r="51" spans="1:10" x14ac:dyDescent="0.3">
      <c r="A51" s="16">
        <v>144.30000000000001</v>
      </c>
      <c r="B51" s="16">
        <v>144</v>
      </c>
      <c r="C51" s="16" t="s">
        <v>27</v>
      </c>
      <c r="D51" s="16" t="s">
        <v>50</v>
      </c>
      <c r="E51" s="16" t="s">
        <v>79</v>
      </c>
      <c r="F51" s="18">
        <v>66.110868065584143</v>
      </c>
      <c r="G51" s="18">
        <v>94.59703782004128</v>
      </c>
      <c r="H51" s="18">
        <v>31.398334219600581</v>
      </c>
      <c r="I51" s="18">
        <v>47.493453252576273</v>
      </c>
      <c r="J51" s="18">
        <v>33.191667459325608</v>
      </c>
    </row>
    <row r="52" spans="1:10" x14ac:dyDescent="0.3">
      <c r="A52" s="16">
        <v>144.5</v>
      </c>
      <c r="B52" s="16">
        <v>144</v>
      </c>
      <c r="C52" s="16" t="s">
        <v>27</v>
      </c>
      <c r="D52" s="16" t="s">
        <v>50</v>
      </c>
      <c r="E52" s="16" t="s">
        <v>80</v>
      </c>
      <c r="F52" s="18">
        <v>30.324307709119374</v>
      </c>
      <c r="G52" s="18">
        <v>73.83321716895918</v>
      </c>
      <c r="H52" s="18">
        <v>25.170352144522994</v>
      </c>
      <c r="I52" s="18">
        <v>83.003880536911851</v>
      </c>
      <c r="J52" s="18">
        <v>34.090824035099835</v>
      </c>
    </row>
    <row r="53" spans="1:10" x14ac:dyDescent="0.3">
      <c r="A53" s="16">
        <v>144.5</v>
      </c>
      <c r="B53" s="16">
        <v>144</v>
      </c>
      <c r="C53" s="16" t="s">
        <v>27</v>
      </c>
      <c r="D53" s="16" t="s">
        <v>50</v>
      </c>
      <c r="E53" s="16" t="s">
        <v>77</v>
      </c>
      <c r="F53" s="18">
        <v>67.201270047420792</v>
      </c>
      <c r="G53" s="18">
        <v>78.577832815430355</v>
      </c>
      <c r="H53" s="18">
        <v>50.393940854478068</v>
      </c>
      <c r="I53" s="18">
        <v>74.989566147957348</v>
      </c>
      <c r="J53" s="18">
        <v>64.132515556705698</v>
      </c>
    </row>
    <row r="54" spans="1:10" x14ac:dyDescent="0.3">
      <c r="A54" s="16">
        <v>144.5</v>
      </c>
      <c r="B54" s="16">
        <v>144</v>
      </c>
      <c r="C54" s="16" t="s">
        <v>27</v>
      </c>
      <c r="D54" s="16" t="s">
        <v>50</v>
      </c>
      <c r="E54" s="16" t="s">
        <v>79</v>
      </c>
      <c r="F54" s="18">
        <v>57.133484628835518</v>
      </c>
      <c r="G54" s="18">
        <v>65.540605348181643</v>
      </c>
      <c r="H54" s="18">
        <v>40.128393198093413</v>
      </c>
      <c r="I54" s="18">
        <v>70.236208168966542</v>
      </c>
      <c r="J54" s="18">
        <v>61.226766193130274</v>
      </c>
    </row>
    <row r="55" spans="1:10" x14ac:dyDescent="0.3">
      <c r="A55" s="16">
        <v>144.5</v>
      </c>
      <c r="B55" s="16">
        <v>144</v>
      </c>
      <c r="C55" s="16" t="s">
        <v>27</v>
      </c>
      <c r="D55" s="16" t="s">
        <v>50</v>
      </c>
      <c r="E55" s="16" t="s">
        <v>81</v>
      </c>
      <c r="F55" s="18">
        <v>50.673154221352192</v>
      </c>
      <c r="G55" s="18">
        <v>157.35493249482909</v>
      </c>
      <c r="H55" s="18">
        <v>28.858470064904957</v>
      </c>
      <c r="I55" s="18">
        <v>56.950214582744167</v>
      </c>
      <c r="J55" s="18">
        <v>18.33973019298476</v>
      </c>
    </row>
    <row r="56" spans="1:10" x14ac:dyDescent="0.3">
      <c r="A56" s="16">
        <v>144.5</v>
      </c>
      <c r="B56" s="16">
        <v>144</v>
      </c>
      <c r="C56" s="16" t="s">
        <v>27</v>
      </c>
      <c r="D56" s="16" t="s">
        <v>50</v>
      </c>
      <c r="E56" s="16" t="s">
        <v>78</v>
      </c>
      <c r="F56" s="18">
        <v>89.799942719359535</v>
      </c>
      <c r="G56" s="18">
        <v>131.6861084670002</v>
      </c>
      <c r="H56" s="18">
        <v>41.151908895937559</v>
      </c>
      <c r="I56" s="18">
        <v>45.826208402542576</v>
      </c>
      <c r="J56" s="18">
        <v>31.25</v>
      </c>
    </row>
    <row r="57" spans="1:10" x14ac:dyDescent="0.3">
      <c r="A57" s="16">
        <v>145.5</v>
      </c>
      <c r="B57" s="16">
        <v>145</v>
      </c>
      <c r="C57" s="16" t="s">
        <v>28</v>
      </c>
      <c r="D57" s="16" t="s">
        <v>50</v>
      </c>
      <c r="E57" s="16" t="s">
        <v>81</v>
      </c>
      <c r="F57" s="18">
        <v>54.468571938701935</v>
      </c>
      <c r="G57" s="18">
        <v>224.01608750608366</v>
      </c>
      <c r="H57" s="18">
        <v>63.23227927343499</v>
      </c>
      <c r="I57" s="18">
        <v>100</v>
      </c>
      <c r="J57" s="18">
        <v>28.226668886768131</v>
      </c>
    </row>
    <row r="58" spans="1:10" x14ac:dyDescent="0.3">
      <c r="A58" s="16">
        <v>145.5</v>
      </c>
      <c r="B58" s="16">
        <v>145</v>
      </c>
      <c r="C58" s="16" t="s">
        <v>28</v>
      </c>
      <c r="D58" s="16" t="s">
        <v>50</v>
      </c>
      <c r="E58" s="16" t="s">
        <v>78</v>
      </c>
      <c r="F58" s="18">
        <v>128.92548777536794</v>
      </c>
      <c r="G58" s="18">
        <v>208.02248241714824</v>
      </c>
      <c r="H58" s="18">
        <v>125.72348058339871</v>
      </c>
      <c r="I58" s="18">
        <v>97.516389313532628</v>
      </c>
      <c r="J58" s="18">
        <v>60.437448453905553</v>
      </c>
    </row>
    <row r="59" spans="1:10" x14ac:dyDescent="0.3">
      <c r="A59" s="16">
        <v>145.5</v>
      </c>
      <c r="B59" s="16">
        <v>145</v>
      </c>
      <c r="C59" s="16" t="s">
        <v>28</v>
      </c>
      <c r="D59" s="16" t="s">
        <v>50</v>
      </c>
      <c r="E59" s="16" t="s">
        <v>80</v>
      </c>
      <c r="F59" s="18">
        <v>62.267474854479666</v>
      </c>
      <c r="G59" s="18">
        <v>125.44627567627394</v>
      </c>
      <c r="H59" s="18">
        <v>50.026597683122475</v>
      </c>
      <c r="I59" s="18">
        <v>80.341458843538518</v>
      </c>
      <c r="J59" s="18">
        <v>39.878902273847388</v>
      </c>
    </row>
    <row r="60" spans="1:10" x14ac:dyDescent="0.3">
      <c r="A60" s="16">
        <v>145.5</v>
      </c>
      <c r="B60" s="16">
        <v>145</v>
      </c>
      <c r="C60" s="16" t="s">
        <v>28</v>
      </c>
      <c r="D60" s="16" t="s">
        <v>50</v>
      </c>
      <c r="E60" s="16" t="s">
        <v>77</v>
      </c>
      <c r="F60" s="18">
        <v>76.816488788079781</v>
      </c>
      <c r="G60" s="18">
        <v>84.806461917686704</v>
      </c>
      <c r="H60" s="18">
        <v>61.087728918895856</v>
      </c>
      <c r="I60" s="18">
        <v>79.524240020165209</v>
      </c>
      <c r="J60" s="18">
        <v>72.03192721114543</v>
      </c>
    </row>
    <row r="61" spans="1:10" x14ac:dyDescent="0.3">
      <c r="A61" s="16">
        <v>145.5</v>
      </c>
      <c r="B61" s="16">
        <v>145</v>
      </c>
      <c r="C61" s="16" t="s">
        <v>28</v>
      </c>
      <c r="D61" s="16" t="s">
        <v>50</v>
      </c>
      <c r="E61" s="16" t="s">
        <v>79</v>
      </c>
      <c r="F61" s="18">
        <v>99.313138611104776</v>
      </c>
      <c r="G61" s="18">
        <v>104.15089823000839</v>
      </c>
      <c r="H61" s="18">
        <v>68.579200651172911</v>
      </c>
      <c r="I61" s="18">
        <v>69.053502497508092</v>
      </c>
      <c r="J61" s="18">
        <v>65.846000194565363</v>
      </c>
    </row>
    <row r="62" spans="1:10" x14ac:dyDescent="0.3">
      <c r="A62" s="16">
        <v>150.30000000000001</v>
      </c>
      <c r="B62" s="16">
        <v>150</v>
      </c>
      <c r="C62" s="16" t="s">
        <v>27</v>
      </c>
      <c r="D62" s="16" t="s">
        <v>50</v>
      </c>
      <c r="E62" s="16" t="s">
        <v>77</v>
      </c>
      <c r="F62" s="18">
        <v>68.114255326348086</v>
      </c>
      <c r="G62" s="18">
        <v>91.043806624326663</v>
      </c>
      <c r="H62" s="18">
        <v>39.789515487668687</v>
      </c>
      <c r="I62" s="18">
        <v>58.415841584158422</v>
      </c>
      <c r="J62" s="18">
        <v>43.703703703703702</v>
      </c>
    </row>
    <row r="63" spans="1:10" x14ac:dyDescent="0.3">
      <c r="A63" s="16">
        <v>150.30000000000001</v>
      </c>
      <c r="B63" s="16">
        <v>150</v>
      </c>
      <c r="C63" s="16" t="s">
        <v>27</v>
      </c>
      <c r="D63" s="16" t="s">
        <v>50</v>
      </c>
      <c r="E63" s="16" t="s">
        <v>78</v>
      </c>
      <c r="F63" s="18">
        <v>54.278413091196988</v>
      </c>
      <c r="G63" s="18">
        <v>99.51042400052782</v>
      </c>
      <c r="H63" s="18">
        <v>31.662407636531579</v>
      </c>
      <c r="I63" s="18">
        <v>58.333333333333336</v>
      </c>
      <c r="J63" s="18">
        <v>31.818181818181817</v>
      </c>
    </row>
    <row r="64" spans="1:10" x14ac:dyDescent="0.3">
      <c r="A64" s="16">
        <v>150.30000000000001</v>
      </c>
      <c r="B64" s="16">
        <v>150</v>
      </c>
      <c r="C64" s="16" t="s">
        <v>27</v>
      </c>
      <c r="D64" s="16" t="s">
        <v>50</v>
      </c>
      <c r="E64" s="16" t="s">
        <v>80</v>
      </c>
      <c r="F64" s="18">
        <v>44.954476084795992</v>
      </c>
      <c r="G64" s="18">
        <v>98.471709519076938</v>
      </c>
      <c r="H64" s="18">
        <v>21.406893373712375</v>
      </c>
      <c r="I64" s="18">
        <v>47.619047619047613</v>
      </c>
      <c r="J64" s="18">
        <v>21.739130434782606</v>
      </c>
    </row>
    <row r="65" spans="1:10" x14ac:dyDescent="0.3">
      <c r="A65" s="16">
        <v>150.30000000000001</v>
      </c>
      <c r="B65" s="16">
        <v>150</v>
      </c>
      <c r="C65" s="16" t="s">
        <v>27</v>
      </c>
      <c r="D65" s="16" t="s">
        <v>50</v>
      </c>
      <c r="E65" s="16" t="s">
        <v>79</v>
      </c>
      <c r="F65" s="18">
        <v>62.431009089107398</v>
      </c>
      <c r="G65" s="18">
        <v>63.833953113581721</v>
      </c>
      <c r="H65" s="18">
        <v>28.760352501723631</v>
      </c>
      <c r="I65" s="18">
        <v>46.067415730337075</v>
      </c>
      <c r="J65" s="18">
        <v>45.054945054945051</v>
      </c>
    </row>
    <row r="66" spans="1:10" x14ac:dyDescent="0.3">
      <c r="A66" s="16">
        <v>150.30000000000001</v>
      </c>
      <c r="B66" s="16">
        <v>150</v>
      </c>
      <c r="C66" s="16" t="s">
        <v>27</v>
      </c>
      <c r="D66" s="16" t="s">
        <v>50</v>
      </c>
      <c r="E66" s="16" t="s">
        <v>81</v>
      </c>
      <c r="F66" s="18">
        <v>27.698500713390153</v>
      </c>
      <c r="G66" s="18">
        <v>60.936701569458343</v>
      </c>
      <c r="H66" s="18">
        <v>8.3095502140170456</v>
      </c>
      <c r="I66" s="18">
        <v>30</v>
      </c>
      <c r="J66" s="18">
        <v>13.636363636363635</v>
      </c>
    </row>
    <row r="67" spans="1:10" x14ac:dyDescent="0.3">
      <c r="A67" s="16">
        <v>150.5</v>
      </c>
      <c r="B67" s="16">
        <v>150</v>
      </c>
      <c r="C67" s="16" t="s">
        <v>27</v>
      </c>
      <c r="D67" s="16" t="s">
        <v>50</v>
      </c>
      <c r="E67" s="16" t="s">
        <v>78</v>
      </c>
      <c r="F67" s="18">
        <v>70.825583156416954</v>
      </c>
      <c r="G67" s="18">
        <v>150.09008305187695</v>
      </c>
      <c r="H67" s="18">
        <v>50.881474706508328</v>
      </c>
      <c r="I67" s="18">
        <v>71.840530552551272</v>
      </c>
      <c r="J67" s="18">
        <v>33.900623993206615</v>
      </c>
    </row>
    <row r="68" spans="1:10" x14ac:dyDescent="0.3">
      <c r="A68" s="16">
        <v>150.5</v>
      </c>
      <c r="B68" s="16">
        <v>150</v>
      </c>
      <c r="C68" s="16" t="s">
        <v>27</v>
      </c>
      <c r="D68" s="16" t="s">
        <v>50</v>
      </c>
      <c r="E68" s="16" t="s">
        <v>77</v>
      </c>
      <c r="F68" s="18">
        <v>70.167751032058177</v>
      </c>
      <c r="G68" s="18">
        <v>79.296103444130679</v>
      </c>
      <c r="H68" s="18">
        <v>43.609820795558463</v>
      </c>
      <c r="I68" s="18">
        <v>62.15080311699608</v>
      </c>
      <c r="J68" s="18">
        <v>54.996171188013612</v>
      </c>
    </row>
    <row r="69" spans="1:10" x14ac:dyDescent="0.3">
      <c r="A69" s="16">
        <v>150.5</v>
      </c>
      <c r="B69" s="16">
        <v>150</v>
      </c>
      <c r="C69" s="16" t="s">
        <v>27</v>
      </c>
      <c r="D69" s="16" t="s">
        <v>50</v>
      </c>
      <c r="E69" s="16" t="s">
        <v>80</v>
      </c>
      <c r="F69" s="18">
        <v>44.161949707482322</v>
      </c>
      <c r="G69" s="18">
        <v>147.65449385358019</v>
      </c>
      <c r="H69" s="18">
        <v>24.95451018006727</v>
      </c>
      <c r="I69" s="18">
        <v>56.506812641560636</v>
      </c>
      <c r="J69" s="18">
        <v>16.900610017879384</v>
      </c>
    </row>
    <row r="70" spans="1:10" x14ac:dyDescent="0.3">
      <c r="A70" s="16">
        <v>150.5</v>
      </c>
      <c r="B70" s="16">
        <v>150</v>
      </c>
      <c r="C70" s="16" t="s">
        <v>27</v>
      </c>
      <c r="D70" s="16" t="s">
        <v>50</v>
      </c>
      <c r="E70" s="16" t="s">
        <v>81</v>
      </c>
      <c r="F70" s="18">
        <v>13.63252558726823</v>
      </c>
      <c r="G70" s="18">
        <v>130.23815695881973</v>
      </c>
      <c r="H70" s="18">
        <v>7.5708054609746798</v>
      </c>
      <c r="I70" s="18">
        <v>55.534870721572325</v>
      </c>
      <c r="J70" s="18">
        <v>5.813047142066444</v>
      </c>
    </row>
    <row r="71" spans="1:10" x14ac:dyDescent="0.3">
      <c r="A71" s="16">
        <v>150.5</v>
      </c>
      <c r="B71" s="16">
        <v>150</v>
      </c>
      <c r="C71" s="16" t="s">
        <v>27</v>
      </c>
      <c r="D71" s="16" t="s">
        <v>50</v>
      </c>
      <c r="E71" s="16" t="s">
        <v>79</v>
      </c>
      <c r="F71" s="18">
        <v>70.121812179112936</v>
      </c>
      <c r="G71" s="18">
        <v>61.432480254877092</v>
      </c>
      <c r="H71" s="18">
        <v>32.49448959845121</v>
      </c>
      <c r="I71" s="18">
        <v>46.340059659967388</v>
      </c>
      <c r="J71" s="18">
        <v>52.89464052832458</v>
      </c>
    </row>
    <row r="72" spans="1:10" x14ac:dyDescent="0.3">
      <c r="A72" s="16">
        <v>159.30000000000001</v>
      </c>
      <c r="B72" s="16">
        <v>159</v>
      </c>
      <c r="C72" s="16" t="s">
        <v>27</v>
      </c>
      <c r="D72" s="16" t="s">
        <v>50</v>
      </c>
      <c r="E72" s="16" t="s">
        <v>81</v>
      </c>
      <c r="F72" s="18">
        <v>33.046939624388735</v>
      </c>
      <c r="G72" s="18">
        <v>342.78648009699401</v>
      </c>
      <c r="H72" s="18">
        <v>28.604325181685532</v>
      </c>
      <c r="I72" s="18">
        <v>86.556653980072213</v>
      </c>
      <c r="J72" s="18">
        <v>8.3446480075852829</v>
      </c>
    </row>
    <row r="73" spans="1:10" x14ac:dyDescent="0.3">
      <c r="A73" s="16">
        <v>159.30000000000001</v>
      </c>
      <c r="B73" s="16">
        <v>159</v>
      </c>
      <c r="C73" s="16" t="s">
        <v>27</v>
      </c>
      <c r="D73" s="16" t="s">
        <v>50</v>
      </c>
      <c r="E73" s="16" t="s">
        <v>80</v>
      </c>
      <c r="F73" s="18">
        <v>42.916380946622638</v>
      </c>
      <c r="G73" s="18">
        <v>254.21742422145451</v>
      </c>
      <c r="H73" s="18">
        <v>36.85474848103275</v>
      </c>
      <c r="I73" s="18">
        <v>85.87571381396522</v>
      </c>
      <c r="J73" s="18">
        <v>14.497333766126019</v>
      </c>
    </row>
    <row r="74" spans="1:10" x14ac:dyDescent="0.3">
      <c r="A74" s="16">
        <v>159.30000000000001</v>
      </c>
      <c r="B74" s="16">
        <v>159</v>
      </c>
      <c r="C74" s="16" t="s">
        <v>27</v>
      </c>
      <c r="D74" s="16" t="s">
        <v>50</v>
      </c>
      <c r="E74" s="16" t="s">
        <v>78</v>
      </c>
      <c r="F74" s="18">
        <v>113.87754305642324</v>
      </c>
      <c r="G74" s="18">
        <v>267.66042953876814</v>
      </c>
      <c r="H74" s="18">
        <v>85.657072064285671</v>
      </c>
      <c r="I74" s="18">
        <v>75.218581087444875</v>
      </c>
      <c r="J74" s="18">
        <v>32.002142495209227</v>
      </c>
    </row>
    <row r="75" spans="1:10" x14ac:dyDescent="0.3">
      <c r="A75" s="16">
        <v>159.30000000000001</v>
      </c>
      <c r="B75" s="16">
        <v>159</v>
      </c>
      <c r="C75" s="16" t="s">
        <v>27</v>
      </c>
      <c r="D75" s="16" t="s">
        <v>50</v>
      </c>
      <c r="E75" s="16" t="s">
        <v>77</v>
      </c>
      <c r="F75" s="18">
        <v>84.60024470502465</v>
      </c>
      <c r="G75" s="18">
        <v>110.97470560463697</v>
      </c>
      <c r="H75" s="18">
        <v>54.218947337976928</v>
      </c>
      <c r="I75" s="18">
        <v>64.088404858664333</v>
      </c>
      <c r="J75" s="18">
        <v>48.857031917831414</v>
      </c>
    </row>
    <row r="76" spans="1:10" x14ac:dyDescent="0.3">
      <c r="A76" s="16">
        <v>159.30000000000001</v>
      </c>
      <c r="B76" s="16">
        <v>159</v>
      </c>
      <c r="C76" s="16" t="s">
        <v>27</v>
      </c>
      <c r="D76" s="16" t="s">
        <v>50</v>
      </c>
      <c r="E76" s="16" t="s">
        <v>79</v>
      </c>
      <c r="F76" s="18">
        <v>84.255878136962224</v>
      </c>
      <c r="G76" s="18">
        <v>113.65235357901821</v>
      </c>
      <c r="H76" s="18">
        <v>41.252392943214588</v>
      </c>
      <c r="I76" s="18">
        <v>48.960848614213859</v>
      </c>
      <c r="J76" s="18">
        <v>36.296998385108978</v>
      </c>
    </row>
    <row r="77" spans="1:10" x14ac:dyDescent="0.3">
      <c r="A77" s="16">
        <v>159.5</v>
      </c>
      <c r="B77" s="16">
        <v>159</v>
      </c>
      <c r="C77" s="16" t="s">
        <v>27</v>
      </c>
      <c r="D77" s="16" t="s">
        <v>50</v>
      </c>
      <c r="E77" s="16" t="s">
        <v>80</v>
      </c>
      <c r="F77" s="18">
        <v>69.735418541686954</v>
      </c>
      <c r="G77" s="18">
        <v>154.41414105659254</v>
      </c>
      <c r="H77" s="18">
        <v>54.792114568468321</v>
      </c>
      <c r="I77" s="18">
        <v>78.571428571428569</v>
      </c>
      <c r="J77" s="18">
        <v>35.483870967741936</v>
      </c>
    </row>
    <row r="78" spans="1:10" x14ac:dyDescent="0.3">
      <c r="A78" s="16">
        <v>159.5</v>
      </c>
      <c r="B78" s="16">
        <v>159</v>
      </c>
      <c r="C78" s="16" t="s">
        <v>27</v>
      </c>
      <c r="D78" s="16" t="s">
        <v>50</v>
      </c>
      <c r="E78" s="16" t="s">
        <v>77</v>
      </c>
      <c r="F78" s="18">
        <v>78.616555039386512</v>
      </c>
      <c r="G78" s="18">
        <v>109.27701150474726</v>
      </c>
      <c r="H78" s="18">
        <v>55.81775407796443</v>
      </c>
      <c r="I78" s="18">
        <v>71.000000000000014</v>
      </c>
      <c r="J78" s="18">
        <v>51.079136690647488</v>
      </c>
    </row>
    <row r="79" spans="1:10" x14ac:dyDescent="0.3">
      <c r="A79" s="16">
        <v>159.5</v>
      </c>
      <c r="B79" s="16">
        <v>159</v>
      </c>
      <c r="C79" s="16" t="s">
        <v>27</v>
      </c>
      <c r="D79" s="16" t="s">
        <v>50</v>
      </c>
      <c r="E79" s="16" t="s">
        <v>81</v>
      </c>
      <c r="F79" s="18">
        <v>40.43194532709807</v>
      </c>
      <c r="G79" s="18">
        <v>309.97824750775186</v>
      </c>
      <c r="H79" s="18">
        <v>26.954630218065379</v>
      </c>
      <c r="I79" s="18">
        <v>66.666666666666657</v>
      </c>
      <c r="J79" s="18">
        <v>8.695652173913043</v>
      </c>
    </row>
    <row r="80" spans="1:10" x14ac:dyDescent="0.3">
      <c r="A80" s="16">
        <v>159.5</v>
      </c>
      <c r="B80" s="16">
        <v>159</v>
      </c>
      <c r="C80" s="16" t="s">
        <v>27</v>
      </c>
      <c r="D80" s="16" t="s">
        <v>50</v>
      </c>
      <c r="E80" s="16" t="s">
        <v>78</v>
      </c>
      <c r="F80" s="18">
        <v>103.78590299538287</v>
      </c>
      <c r="G80" s="18">
        <v>163.87247841376242</v>
      </c>
      <c r="H80" s="18">
        <v>65.548991365504975</v>
      </c>
      <c r="I80" s="18">
        <v>63.15789473684211</v>
      </c>
      <c r="J80" s="18">
        <v>40</v>
      </c>
    </row>
    <row r="81" spans="1:10" x14ac:dyDescent="0.3">
      <c r="A81" s="16">
        <v>159.5</v>
      </c>
      <c r="B81" s="16">
        <v>159</v>
      </c>
      <c r="C81" s="16" t="s">
        <v>27</v>
      </c>
      <c r="D81" s="16" t="s">
        <v>50</v>
      </c>
      <c r="E81" s="16" t="s">
        <v>79</v>
      </c>
      <c r="F81" s="18">
        <v>105.31187744224306</v>
      </c>
      <c r="G81" s="18">
        <v>118.53945625141368</v>
      </c>
      <c r="H81" s="18">
        <v>64.611634952487293</v>
      </c>
      <c r="I81" s="18">
        <v>61.352657004830924</v>
      </c>
      <c r="J81" s="18">
        <v>54.506437768240346</v>
      </c>
    </row>
    <row r="82" spans="1:10" x14ac:dyDescent="0.3">
      <c r="A82" s="16">
        <v>192.4</v>
      </c>
      <c r="B82" s="16">
        <v>192</v>
      </c>
      <c r="C82" s="16" t="s">
        <v>27</v>
      </c>
      <c r="D82" s="16" t="s">
        <v>47</v>
      </c>
      <c r="E82" s="16" t="s">
        <v>78</v>
      </c>
      <c r="F82" s="18">
        <v>157.20693041324677</v>
      </c>
      <c r="G82" s="18">
        <v>263.4080837330601</v>
      </c>
      <c r="H82" s="18">
        <v>116.10250662763505</v>
      </c>
      <c r="I82" s="18">
        <v>73.85330043811598</v>
      </c>
      <c r="J82" s="18">
        <v>44.077047667714815</v>
      </c>
    </row>
    <row r="83" spans="1:10" x14ac:dyDescent="0.3">
      <c r="A83" s="16">
        <v>192.4</v>
      </c>
      <c r="B83" s="16">
        <v>192</v>
      </c>
      <c r="C83" s="16" t="s">
        <v>27</v>
      </c>
      <c r="D83" s="16" t="s">
        <v>47</v>
      </c>
      <c r="E83" s="16" t="s">
        <v>80</v>
      </c>
      <c r="F83" s="18">
        <v>90.714306390468806</v>
      </c>
      <c r="G83" s="18">
        <v>128.47660974974443</v>
      </c>
      <c r="H83" s="18">
        <v>51.123520134963172</v>
      </c>
      <c r="I83" s="18">
        <v>56.356623524086856</v>
      </c>
      <c r="J83" s="18">
        <v>39.792083737689751</v>
      </c>
    </row>
    <row r="84" spans="1:10" x14ac:dyDescent="0.3">
      <c r="A84" s="16">
        <v>192.4</v>
      </c>
      <c r="B84" s="16">
        <v>192</v>
      </c>
      <c r="C84" s="16" t="s">
        <v>27</v>
      </c>
      <c r="D84" s="16" t="s">
        <v>47</v>
      </c>
      <c r="E84" s="16" t="s">
        <v>79</v>
      </c>
      <c r="F84" s="18">
        <v>83.23966006161416</v>
      </c>
      <c r="G84" s="18">
        <v>117.11498149083735</v>
      </c>
      <c r="H84" s="18">
        <v>46.352284310487974</v>
      </c>
      <c r="I84" s="18">
        <v>55.685335903796251</v>
      </c>
      <c r="J84" s="18">
        <v>39.578441391902032</v>
      </c>
    </row>
    <row r="85" spans="1:10" x14ac:dyDescent="0.3">
      <c r="A85" s="16">
        <v>192.4</v>
      </c>
      <c r="B85" s="16">
        <v>192</v>
      </c>
      <c r="C85" s="16" t="s">
        <v>27</v>
      </c>
      <c r="D85" s="16" t="s">
        <v>47</v>
      </c>
      <c r="E85" s="16" t="s">
        <v>77</v>
      </c>
      <c r="F85" s="18">
        <v>76.498352551951157</v>
      </c>
      <c r="G85" s="18">
        <v>94.627655758485986</v>
      </c>
      <c r="H85" s="18">
        <v>41.270152831543513</v>
      </c>
      <c r="I85" s="18">
        <v>53.9490740058962</v>
      </c>
      <c r="J85" s="18">
        <v>43.613204301367787</v>
      </c>
    </row>
    <row r="86" spans="1:10" x14ac:dyDescent="0.3">
      <c r="A86" s="16">
        <v>192.4</v>
      </c>
      <c r="B86" s="16">
        <v>192</v>
      </c>
      <c r="C86" s="16" t="s">
        <v>27</v>
      </c>
      <c r="D86" s="16" t="s">
        <v>47</v>
      </c>
      <c r="E86" s="16" t="s">
        <v>81</v>
      </c>
      <c r="F86" s="18">
        <v>75.018435563087451</v>
      </c>
      <c r="G86" s="18">
        <v>200.41309740154543</v>
      </c>
      <c r="H86" s="18">
        <v>29.057004213129602</v>
      </c>
      <c r="I86" s="18">
        <v>38.733151384760411</v>
      </c>
      <c r="J86" s="18">
        <v>14.498555528489895</v>
      </c>
    </row>
    <row r="87" spans="1:10" x14ac:dyDescent="0.3">
      <c r="A87" s="16">
        <v>193.3</v>
      </c>
      <c r="B87" s="16">
        <v>193</v>
      </c>
      <c r="C87" s="16" t="s">
        <v>27</v>
      </c>
      <c r="D87" s="16" t="s">
        <v>47</v>
      </c>
      <c r="E87" s="16" t="s">
        <v>78</v>
      </c>
      <c r="F87" s="18">
        <v>62.021242366486831</v>
      </c>
      <c r="G87" s="18">
        <v>93.031863549730247</v>
      </c>
      <c r="H87" s="18">
        <v>35.440709923706756</v>
      </c>
      <c r="I87" s="18">
        <v>57.142857142857139</v>
      </c>
      <c r="J87" s="18">
        <v>38.095238095238088</v>
      </c>
    </row>
    <row r="88" spans="1:10" x14ac:dyDescent="0.3">
      <c r="A88" s="16">
        <v>193.3</v>
      </c>
      <c r="B88" s="16">
        <v>193</v>
      </c>
      <c r="C88" s="16" t="s">
        <v>27</v>
      </c>
      <c r="D88" s="16" t="s">
        <v>47</v>
      </c>
      <c r="E88" s="16" t="s">
        <v>77</v>
      </c>
      <c r="F88" s="18">
        <v>66.451147021914551</v>
      </c>
      <c r="G88" s="18">
        <v>76.01246314017564</v>
      </c>
      <c r="H88" s="18">
        <v>35.376869637566017</v>
      </c>
      <c r="I88" s="18">
        <v>53.237410071942435</v>
      </c>
      <c r="J88" s="18">
        <v>46.540880503144649</v>
      </c>
    </row>
    <row r="89" spans="1:10" x14ac:dyDescent="0.3">
      <c r="A89" s="16">
        <v>193.3</v>
      </c>
      <c r="B89" s="16">
        <v>193</v>
      </c>
      <c r="C89" s="16" t="s">
        <v>27</v>
      </c>
      <c r="D89" s="16" t="s">
        <v>47</v>
      </c>
      <c r="E89" s="16" t="s">
        <v>81</v>
      </c>
      <c r="F89" s="18">
        <v>57.518864536546502</v>
      </c>
      <c r="G89" s="18">
        <v>80.526410351165097</v>
      </c>
      <c r="H89" s="18">
        <v>23.007545814618602</v>
      </c>
      <c r="I89" s="18">
        <v>40</v>
      </c>
      <c r="J89" s="18">
        <v>28.571428571428577</v>
      </c>
    </row>
    <row r="90" spans="1:10" x14ac:dyDescent="0.3">
      <c r="A90" s="16">
        <v>193.3</v>
      </c>
      <c r="B90" s="16">
        <v>193</v>
      </c>
      <c r="C90" s="16" t="s">
        <v>27</v>
      </c>
      <c r="D90" s="16" t="s">
        <v>47</v>
      </c>
      <c r="E90" s="16" t="s">
        <v>80</v>
      </c>
      <c r="F90" s="18">
        <v>23.005904195406483</v>
      </c>
      <c r="G90" s="18">
        <v>105.82715929886983</v>
      </c>
      <c r="H90" s="18">
        <v>9.2023616781625943</v>
      </c>
      <c r="I90" s="18">
        <v>40</v>
      </c>
      <c r="J90" s="18">
        <v>8.695652173913043</v>
      </c>
    </row>
    <row r="91" spans="1:10" x14ac:dyDescent="0.3">
      <c r="A91" s="16">
        <v>193.3</v>
      </c>
      <c r="B91" s="16">
        <v>193</v>
      </c>
      <c r="C91" s="16" t="s">
        <v>27</v>
      </c>
      <c r="D91" s="16" t="s">
        <v>47</v>
      </c>
      <c r="E91" s="16" t="s">
        <v>79</v>
      </c>
      <c r="F91" s="18">
        <v>51.116054867180218</v>
      </c>
      <c r="G91" s="18">
        <v>49.954326347471579</v>
      </c>
      <c r="H91" s="18">
        <v>19.168520575192581</v>
      </c>
      <c r="I91" s="18">
        <v>37.5</v>
      </c>
      <c r="J91" s="18">
        <v>38.372093023255808</v>
      </c>
    </row>
    <row r="92" spans="1:10" x14ac:dyDescent="0.3">
      <c r="A92" s="16">
        <v>195.2</v>
      </c>
      <c r="B92" s="16">
        <v>195</v>
      </c>
      <c r="C92" s="16" t="s">
        <v>28</v>
      </c>
      <c r="D92" s="16" t="s">
        <v>47</v>
      </c>
      <c r="E92" s="16" t="s">
        <v>77</v>
      </c>
      <c r="F92" s="18">
        <v>76.148529959714224</v>
      </c>
      <c r="G92" s="18">
        <v>64.712516870233756</v>
      </c>
      <c r="H92" s="18">
        <v>48.209101153735162</v>
      </c>
      <c r="I92" s="18">
        <v>63.309299837094436</v>
      </c>
      <c r="J92" s="18">
        <v>74.497336041507324</v>
      </c>
    </row>
    <row r="93" spans="1:10" x14ac:dyDescent="0.3">
      <c r="A93" s="16">
        <v>195.2</v>
      </c>
      <c r="B93" s="16">
        <v>195</v>
      </c>
      <c r="C93" s="16" t="s">
        <v>28</v>
      </c>
      <c r="D93" s="16" t="s">
        <v>47</v>
      </c>
      <c r="E93" s="16" t="s">
        <v>81</v>
      </c>
      <c r="F93" s="18">
        <v>11.263253365894645</v>
      </c>
      <c r="G93" s="18">
        <v>66.643164721811033</v>
      </c>
      <c r="H93" s="18">
        <v>6.6807679385774641</v>
      </c>
      <c r="I93" s="18">
        <v>59.314726585188623</v>
      </c>
      <c r="J93" s="18">
        <v>10.024685902095188</v>
      </c>
    </row>
    <row r="94" spans="1:10" x14ac:dyDescent="0.3">
      <c r="A94" s="16">
        <v>195.2</v>
      </c>
      <c r="B94" s="16">
        <v>195</v>
      </c>
      <c r="C94" s="16" t="s">
        <v>28</v>
      </c>
      <c r="D94" s="16" t="s">
        <v>47</v>
      </c>
      <c r="E94" s="16" t="s">
        <v>78</v>
      </c>
      <c r="F94" s="18">
        <v>120.0226267477675</v>
      </c>
      <c r="G94" s="18">
        <v>103.79309730262369</v>
      </c>
      <c r="H94" s="18">
        <v>64.602506150100709</v>
      </c>
      <c r="I94" s="18">
        <v>53.825272701176196</v>
      </c>
      <c r="J94" s="18">
        <v>62.241620906391127</v>
      </c>
    </row>
    <row r="95" spans="1:10" x14ac:dyDescent="0.3">
      <c r="A95" s="16">
        <v>195.2</v>
      </c>
      <c r="B95" s="16">
        <v>195</v>
      </c>
      <c r="C95" s="16" t="s">
        <v>28</v>
      </c>
      <c r="D95" s="16" t="s">
        <v>47</v>
      </c>
      <c r="E95" s="16" t="s">
        <v>79</v>
      </c>
      <c r="F95" s="18">
        <v>83.189850757341986</v>
      </c>
      <c r="G95" s="18">
        <v>67.70366269475511</v>
      </c>
      <c r="H95" s="18">
        <v>39.177825917844515</v>
      </c>
      <c r="I95" s="18">
        <v>47.094477945540547</v>
      </c>
      <c r="J95" s="18">
        <v>57.866626942296215</v>
      </c>
    </row>
    <row r="96" spans="1:10" x14ac:dyDescent="0.3">
      <c r="A96" s="16">
        <v>195.2</v>
      </c>
      <c r="B96" s="16">
        <v>195</v>
      </c>
      <c r="C96" s="16" t="s">
        <v>28</v>
      </c>
      <c r="D96" s="16" t="s">
        <v>47</v>
      </c>
      <c r="E96" s="16" t="s">
        <v>80</v>
      </c>
      <c r="F96" s="18">
        <v>34.976570159668455</v>
      </c>
      <c r="G96" s="18">
        <v>97.462570285581947</v>
      </c>
      <c r="H96" s="18">
        <v>15.030592803001193</v>
      </c>
      <c r="I96" s="18">
        <v>42.973318236712061</v>
      </c>
      <c r="J96" s="18">
        <v>15.421913006150969</v>
      </c>
    </row>
    <row r="97" spans="1:10" x14ac:dyDescent="0.3">
      <c r="A97" s="16">
        <v>196.1</v>
      </c>
      <c r="B97" s="16">
        <v>196</v>
      </c>
      <c r="C97" s="16" t="s">
        <v>27</v>
      </c>
      <c r="D97" s="16" t="s">
        <v>47</v>
      </c>
      <c r="E97" s="16" t="s">
        <v>80</v>
      </c>
      <c r="F97" s="18">
        <v>63.197094929647911</v>
      </c>
      <c r="G97" s="18">
        <v>161.27906301155292</v>
      </c>
      <c r="H97" s="18">
        <v>68.874460711673407</v>
      </c>
      <c r="I97" s="18">
        <v>100</v>
      </c>
      <c r="J97" s="18">
        <v>42.705146858857752</v>
      </c>
    </row>
    <row r="98" spans="1:10" x14ac:dyDescent="0.3">
      <c r="A98" s="16">
        <v>196.1</v>
      </c>
      <c r="B98" s="16">
        <v>196</v>
      </c>
      <c r="C98" s="16" t="s">
        <v>27</v>
      </c>
      <c r="D98" s="16" t="s">
        <v>47</v>
      </c>
      <c r="E98" s="16" t="s">
        <v>81</v>
      </c>
      <c r="F98" s="18">
        <v>59.906590388767661</v>
      </c>
      <c r="G98" s="18">
        <v>127.86527025467575</v>
      </c>
      <c r="H98" s="18">
        <v>48.383367963961611</v>
      </c>
      <c r="I98" s="18">
        <v>80.764683234306347</v>
      </c>
      <c r="J98" s="18">
        <v>37.839335002846362</v>
      </c>
    </row>
    <row r="99" spans="1:10" x14ac:dyDescent="0.3">
      <c r="A99" s="16">
        <v>196.1</v>
      </c>
      <c r="B99" s="16">
        <v>196</v>
      </c>
      <c r="C99" s="16" t="s">
        <v>27</v>
      </c>
      <c r="D99" s="16" t="s">
        <v>47</v>
      </c>
      <c r="E99" s="16" t="s">
        <v>78</v>
      </c>
      <c r="F99" s="18">
        <v>123.91546364027027</v>
      </c>
      <c r="G99" s="18">
        <v>134.35720344589041</v>
      </c>
      <c r="H99" s="18">
        <v>74.349278184162173</v>
      </c>
      <c r="I99" s="18">
        <v>60.000000000000007</v>
      </c>
      <c r="J99" s="18">
        <v>55.337024199156403</v>
      </c>
    </row>
    <row r="100" spans="1:10" x14ac:dyDescent="0.3">
      <c r="A100" s="16">
        <v>196.1</v>
      </c>
      <c r="B100" s="16">
        <v>196</v>
      </c>
      <c r="C100" s="16" t="s">
        <v>27</v>
      </c>
      <c r="D100" s="16" t="s">
        <v>47</v>
      </c>
      <c r="E100" s="16" t="s">
        <v>77</v>
      </c>
      <c r="F100" s="18">
        <v>86.449683186706679</v>
      </c>
      <c r="G100" s="18">
        <v>91.546034070603042</v>
      </c>
      <c r="H100" s="18">
        <v>51.773244861331591</v>
      </c>
      <c r="I100" s="18">
        <v>59.888299127153701</v>
      </c>
      <c r="J100" s="18">
        <v>56.554328526566763</v>
      </c>
    </row>
    <row r="101" spans="1:10" x14ac:dyDescent="0.3">
      <c r="A101" s="16">
        <v>196.1</v>
      </c>
      <c r="B101" s="16">
        <v>196</v>
      </c>
      <c r="C101" s="16" t="s">
        <v>27</v>
      </c>
      <c r="D101" s="16" t="s">
        <v>47</v>
      </c>
      <c r="E101" s="16" t="s">
        <v>79</v>
      </c>
      <c r="F101" s="18">
        <v>106.7360464942515</v>
      </c>
      <c r="G101" s="18">
        <v>95.052725016086782</v>
      </c>
      <c r="H101" s="18">
        <v>57.142631318395573</v>
      </c>
      <c r="I101" s="18">
        <v>53.536394868694259</v>
      </c>
      <c r="J101" s="18">
        <v>60.116773410467417</v>
      </c>
    </row>
    <row r="102" spans="1:10" x14ac:dyDescent="0.3">
      <c r="A102" s="16">
        <v>196.2</v>
      </c>
      <c r="B102" s="16">
        <v>196</v>
      </c>
      <c r="C102" s="16" t="s">
        <v>27</v>
      </c>
      <c r="D102" s="16" t="s">
        <v>47</v>
      </c>
      <c r="E102" s="16" t="s">
        <v>80</v>
      </c>
      <c r="F102" s="18">
        <v>68.55916388830299</v>
      </c>
      <c r="G102" s="18">
        <v>223.95993536845643</v>
      </c>
      <c r="H102" s="18">
        <v>59.417942036529254</v>
      </c>
      <c r="I102" s="18">
        <v>86.666666666666657</v>
      </c>
      <c r="J102" s="18">
        <v>26.530612244897959</v>
      </c>
    </row>
    <row r="103" spans="1:10" x14ac:dyDescent="0.3">
      <c r="A103" s="16">
        <v>196.2</v>
      </c>
      <c r="B103" s="16">
        <v>196</v>
      </c>
      <c r="C103" s="16" t="s">
        <v>27</v>
      </c>
      <c r="D103" s="16" t="s">
        <v>47</v>
      </c>
      <c r="E103" s="16" t="s">
        <v>81</v>
      </c>
      <c r="F103" s="18">
        <v>95.79921249309244</v>
      </c>
      <c r="G103" s="18">
        <v>95.79921249309244</v>
      </c>
      <c r="H103" s="18">
        <v>63.866141662061629</v>
      </c>
      <c r="I103" s="18">
        <v>66.666666666666671</v>
      </c>
      <c r="J103" s="18">
        <v>66.666666666666671</v>
      </c>
    </row>
    <row r="104" spans="1:10" x14ac:dyDescent="0.3">
      <c r="A104" s="16">
        <v>196.2</v>
      </c>
      <c r="B104" s="16">
        <v>196</v>
      </c>
      <c r="C104" s="16" t="s">
        <v>27</v>
      </c>
      <c r="D104" s="16" t="s">
        <v>47</v>
      </c>
      <c r="E104" s="16" t="s">
        <v>78</v>
      </c>
      <c r="F104" s="18">
        <v>167.95406617452741</v>
      </c>
      <c r="G104" s="18">
        <v>198.49116911535057</v>
      </c>
      <c r="H104" s="18">
        <v>106.87986029288108</v>
      </c>
      <c r="I104" s="18">
        <v>63.636363636363633</v>
      </c>
      <c r="J104" s="18">
        <v>53.846153846153847</v>
      </c>
    </row>
    <row r="105" spans="1:10" x14ac:dyDescent="0.3">
      <c r="A105" s="16">
        <v>196.2</v>
      </c>
      <c r="B105" s="16">
        <v>196</v>
      </c>
      <c r="C105" s="16" t="s">
        <v>27</v>
      </c>
      <c r="D105" s="16" t="s">
        <v>47</v>
      </c>
      <c r="E105" s="16" t="s">
        <v>77</v>
      </c>
      <c r="F105" s="18">
        <v>99.551126276779641</v>
      </c>
      <c r="G105" s="18">
        <v>104.46723127810209</v>
      </c>
      <c r="H105" s="18">
        <v>58.378746890704107</v>
      </c>
      <c r="I105" s="18">
        <v>58.641975308641968</v>
      </c>
      <c r="J105" s="18">
        <v>55.882352941176471</v>
      </c>
    </row>
    <row r="106" spans="1:10" x14ac:dyDescent="0.3">
      <c r="A106" s="16">
        <v>196.2</v>
      </c>
      <c r="B106" s="16">
        <v>196</v>
      </c>
      <c r="C106" s="16" t="s">
        <v>27</v>
      </c>
      <c r="D106" s="16" t="s">
        <v>47</v>
      </c>
      <c r="E106" s="16" t="s">
        <v>79</v>
      </c>
      <c r="F106" s="18">
        <v>173.47322616629748</v>
      </c>
      <c r="G106" s="18">
        <v>156.04290200604748</v>
      </c>
      <c r="H106" s="18">
        <v>101.26188321669039</v>
      </c>
      <c r="I106" s="18">
        <v>58.373205741626791</v>
      </c>
      <c r="J106" s="18">
        <v>64.893617021276597</v>
      </c>
    </row>
    <row r="107" spans="1:10" x14ac:dyDescent="0.3">
      <c r="A107" s="16">
        <v>196.3</v>
      </c>
      <c r="B107" s="16">
        <v>196</v>
      </c>
      <c r="C107" s="16" t="s">
        <v>27</v>
      </c>
      <c r="D107" s="16" t="s">
        <v>47</v>
      </c>
      <c r="E107" s="16" t="s">
        <v>80</v>
      </c>
      <c r="F107" s="18">
        <v>89.289939310113439</v>
      </c>
      <c r="G107" s="18">
        <v>101.52426292361326</v>
      </c>
      <c r="H107" s="18">
        <v>65.6104516799615</v>
      </c>
      <c r="I107" s="18">
        <v>73.480228777051167</v>
      </c>
      <c r="J107" s="18">
        <v>64.625390808625454</v>
      </c>
    </row>
    <row r="108" spans="1:10" x14ac:dyDescent="0.3">
      <c r="A108" s="16">
        <v>196.3</v>
      </c>
      <c r="B108" s="16">
        <v>196</v>
      </c>
      <c r="C108" s="16" t="s">
        <v>27</v>
      </c>
      <c r="D108" s="16" t="s">
        <v>47</v>
      </c>
      <c r="E108" s="16" t="s">
        <v>78</v>
      </c>
      <c r="F108" s="18">
        <v>86.699416883190068</v>
      </c>
      <c r="G108" s="18">
        <v>116.22561701895791</v>
      </c>
      <c r="H108" s="18">
        <v>62.229595699197922</v>
      </c>
      <c r="I108" s="18">
        <v>71.776256330581461</v>
      </c>
      <c r="J108" s="18">
        <v>53.542065248014524</v>
      </c>
    </row>
    <row r="109" spans="1:10" x14ac:dyDescent="0.3">
      <c r="A109" s="16">
        <v>196.3</v>
      </c>
      <c r="B109" s="16">
        <v>196</v>
      </c>
      <c r="C109" s="16" t="s">
        <v>27</v>
      </c>
      <c r="D109" s="16" t="s">
        <v>47</v>
      </c>
      <c r="E109" s="16" t="s">
        <v>81</v>
      </c>
      <c r="F109" s="18">
        <v>53.62035260955826</v>
      </c>
      <c r="G109" s="18">
        <v>46.10708012766159</v>
      </c>
      <c r="H109" s="18">
        <v>30.60032293221197</v>
      </c>
      <c r="I109" s="18">
        <v>57.06848508630884</v>
      </c>
      <c r="J109" s="18">
        <v>66.367947932260279</v>
      </c>
    </row>
    <row r="110" spans="1:10" x14ac:dyDescent="0.3">
      <c r="A110" s="16">
        <v>196.3</v>
      </c>
      <c r="B110" s="16">
        <v>196</v>
      </c>
      <c r="C110" s="16" t="s">
        <v>27</v>
      </c>
      <c r="D110" s="16" t="s">
        <v>47</v>
      </c>
      <c r="E110" s="16" t="s">
        <v>77</v>
      </c>
      <c r="F110" s="18">
        <v>95.469452887780392</v>
      </c>
      <c r="G110" s="18">
        <v>76.016657889551539</v>
      </c>
      <c r="H110" s="18">
        <v>50.451231830647195</v>
      </c>
      <c r="I110" s="18">
        <v>52.845418408284083</v>
      </c>
      <c r="J110" s="18">
        <v>66.368652912826491</v>
      </c>
    </row>
    <row r="111" spans="1:10" x14ac:dyDescent="0.3">
      <c r="A111" s="16">
        <v>196.3</v>
      </c>
      <c r="B111" s="16">
        <v>196</v>
      </c>
      <c r="C111" s="16" t="s">
        <v>27</v>
      </c>
      <c r="D111" s="16" t="s">
        <v>47</v>
      </c>
      <c r="E111" s="16" t="s">
        <v>79</v>
      </c>
      <c r="F111" s="18">
        <v>94.780880103220497</v>
      </c>
      <c r="G111" s="18">
        <v>73.480010720837853</v>
      </c>
      <c r="H111" s="18">
        <v>47.662882723722852</v>
      </c>
      <c r="I111" s="18">
        <v>50.287444758706499</v>
      </c>
      <c r="J111" s="18">
        <v>64.865100394176125</v>
      </c>
    </row>
    <row r="112" spans="1:10" x14ac:dyDescent="0.3">
      <c r="A112" s="16">
        <v>197.2</v>
      </c>
      <c r="B112" s="16">
        <v>197</v>
      </c>
      <c r="C112" s="16" t="s">
        <v>28</v>
      </c>
      <c r="D112" s="16" t="s">
        <v>47</v>
      </c>
      <c r="E112" s="16" t="s">
        <v>80</v>
      </c>
      <c r="F112" s="18">
        <v>41.641029399576134</v>
      </c>
      <c r="G112" s="18">
        <v>185.50571703662337</v>
      </c>
      <c r="H112" s="18">
        <v>32.548853482643928</v>
      </c>
      <c r="I112" s="18">
        <v>78.165343056997642</v>
      </c>
      <c r="J112" s="18">
        <v>17.546010981547262</v>
      </c>
    </row>
    <row r="113" spans="1:10" x14ac:dyDescent="0.3">
      <c r="A113" s="16">
        <v>197.2</v>
      </c>
      <c r="B113" s="16">
        <v>197</v>
      </c>
      <c r="C113" s="16" t="s">
        <v>28</v>
      </c>
      <c r="D113" s="16" t="s">
        <v>47</v>
      </c>
      <c r="E113" s="16" t="s">
        <v>78</v>
      </c>
      <c r="F113" s="18">
        <v>91.814130395338978</v>
      </c>
      <c r="G113" s="18">
        <v>200.38791289041706</v>
      </c>
      <c r="H113" s="18">
        <v>60.14639869460062</v>
      </c>
      <c r="I113" s="18">
        <v>65.508869316322588</v>
      </c>
      <c r="J113" s="18">
        <v>30.014983352559753</v>
      </c>
    </row>
    <row r="114" spans="1:10" x14ac:dyDescent="0.3">
      <c r="A114" s="16">
        <v>197.2</v>
      </c>
      <c r="B114" s="16">
        <v>197</v>
      </c>
      <c r="C114" s="16" t="s">
        <v>28</v>
      </c>
      <c r="D114" s="16" t="s">
        <v>47</v>
      </c>
      <c r="E114" s="16" t="s">
        <v>81</v>
      </c>
      <c r="F114" s="18">
        <v>38.951568239567024</v>
      </c>
      <c r="G114" s="18">
        <v>120.31059977123732</v>
      </c>
      <c r="H114" s="18">
        <v>24.659626698587878</v>
      </c>
      <c r="I114" s="18">
        <v>63.308430990305077</v>
      </c>
      <c r="J114" s="18">
        <v>20.496636826245179</v>
      </c>
    </row>
    <row r="115" spans="1:10" x14ac:dyDescent="0.3">
      <c r="A115" s="16">
        <v>197.2</v>
      </c>
      <c r="B115" s="16">
        <v>197</v>
      </c>
      <c r="C115" s="16" t="s">
        <v>28</v>
      </c>
      <c r="D115" s="16" t="s">
        <v>47</v>
      </c>
      <c r="E115" s="16" t="s">
        <v>77</v>
      </c>
      <c r="F115" s="18">
        <v>58.558251530260357</v>
      </c>
      <c r="G115" s="18">
        <v>84.622134244029525</v>
      </c>
      <c r="H115" s="18">
        <v>36.637521749948611</v>
      </c>
      <c r="I115" s="18">
        <v>62.565942104702245</v>
      </c>
      <c r="J115" s="18">
        <v>43.295435735873745</v>
      </c>
    </row>
    <row r="116" spans="1:10" x14ac:dyDescent="0.3">
      <c r="A116" s="16">
        <v>197.2</v>
      </c>
      <c r="B116" s="16">
        <v>197</v>
      </c>
      <c r="C116" s="16" t="s">
        <v>28</v>
      </c>
      <c r="D116" s="16" t="s">
        <v>47</v>
      </c>
      <c r="E116" s="16" t="s">
        <v>79</v>
      </c>
      <c r="F116" s="18">
        <v>99.381100456067799</v>
      </c>
      <c r="G116" s="18">
        <v>101.55278791188188</v>
      </c>
      <c r="H116" s="18">
        <v>49.052261768759138</v>
      </c>
      <c r="I116" s="18">
        <v>49.357736575319045</v>
      </c>
      <c r="J116" s="18">
        <v>48.302230571279004</v>
      </c>
    </row>
    <row r="117" spans="1:10" x14ac:dyDescent="0.3">
      <c r="A117" s="16">
        <v>197.3</v>
      </c>
      <c r="B117" s="16">
        <v>197</v>
      </c>
      <c r="C117" s="16" t="s">
        <v>28</v>
      </c>
      <c r="D117" s="16" t="s">
        <v>47</v>
      </c>
      <c r="E117" s="16" t="s">
        <v>80</v>
      </c>
      <c r="F117" s="18">
        <v>65.020345235971845</v>
      </c>
      <c r="G117" s="18">
        <v>319.61060975159467</v>
      </c>
      <c r="H117" s="18">
        <v>42.113884458950636</v>
      </c>
      <c r="I117" s="18">
        <v>64.770318130595768</v>
      </c>
      <c r="J117" s="18">
        <v>13.176622794744539</v>
      </c>
    </row>
    <row r="118" spans="1:10" x14ac:dyDescent="0.3">
      <c r="A118" s="16">
        <v>197.3</v>
      </c>
      <c r="B118" s="16">
        <v>197</v>
      </c>
      <c r="C118" s="16" t="s">
        <v>28</v>
      </c>
      <c r="D118" s="16" t="s">
        <v>47</v>
      </c>
      <c r="E118" s="16" t="s">
        <v>78</v>
      </c>
      <c r="F118" s="18">
        <v>199.53423061282365</v>
      </c>
      <c r="G118" s="18">
        <v>260.77999350413802</v>
      </c>
      <c r="H118" s="18">
        <v>122.23249803676647</v>
      </c>
      <c r="I118" s="18">
        <v>61.258911647067961</v>
      </c>
      <c r="J118" s="18">
        <v>46.871884761676284</v>
      </c>
    </row>
    <row r="119" spans="1:10" x14ac:dyDescent="0.3">
      <c r="A119" s="16">
        <v>197.3</v>
      </c>
      <c r="B119" s="16">
        <v>197</v>
      </c>
      <c r="C119" s="16" t="s">
        <v>28</v>
      </c>
      <c r="D119" s="16" t="s">
        <v>47</v>
      </c>
      <c r="E119" s="16" t="s">
        <v>81</v>
      </c>
      <c r="F119" s="18">
        <v>108.65770635194808</v>
      </c>
      <c r="G119" s="18">
        <v>408.18579272215129</v>
      </c>
      <c r="H119" s="18">
        <v>54.084912388819426</v>
      </c>
      <c r="I119" s="18">
        <v>49.775496101155973</v>
      </c>
      <c r="J119" s="18">
        <v>13.250072235031116</v>
      </c>
    </row>
    <row r="120" spans="1:10" x14ac:dyDescent="0.3">
      <c r="A120" s="16">
        <v>197.3</v>
      </c>
      <c r="B120" s="16">
        <v>197</v>
      </c>
      <c r="C120" s="16" t="s">
        <v>28</v>
      </c>
      <c r="D120" s="16" t="s">
        <v>47</v>
      </c>
      <c r="E120" s="16" t="s">
        <v>77</v>
      </c>
      <c r="F120" s="18">
        <v>107.0707331804648</v>
      </c>
      <c r="G120" s="18">
        <v>143.66734273642015</v>
      </c>
      <c r="H120" s="18">
        <v>51.695911052470159</v>
      </c>
      <c r="I120" s="18">
        <v>48.282018360085488</v>
      </c>
      <c r="J120" s="18">
        <v>35.983063421249646</v>
      </c>
    </row>
    <row r="121" spans="1:10" x14ac:dyDescent="0.3">
      <c r="A121" s="16">
        <v>197.3</v>
      </c>
      <c r="B121" s="16">
        <v>197</v>
      </c>
      <c r="C121" s="16" t="s">
        <v>28</v>
      </c>
      <c r="D121" s="16" t="s">
        <v>47</v>
      </c>
      <c r="E121" s="16" t="s">
        <v>79</v>
      </c>
      <c r="F121" s="18">
        <v>145.80878821739</v>
      </c>
      <c r="G121" s="18">
        <v>140.35027509124905</v>
      </c>
      <c r="H121" s="18">
        <v>68.399302032193731</v>
      </c>
      <c r="I121" s="18">
        <v>46.910273974854988</v>
      </c>
      <c r="J121" s="18">
        <v>48.734711768625871</v>
      </c>
    </row>
    <row r="122" spans="1:10" x14ac:dyDescent="0.3">
      <c r="A122" s="16">
        <v>197.4</v>
      </c>
      <c r="B122" s="16">
        <v>197</v>
      </c>
      <c r="C122" s="16" t="s">
        <v>28</v>
      </c>
      <c r="D122" s="16" t="s">
        <v>47</v>
      </c>
      <c r="E122" s="16" t="s">
        <v>78</v>
      </c>
      <c r="F122" s="18">
        <v>75.982072083826338</v>
      </c>
      <c r="G122" s="18">
        <v>253.27357361275449</v>
      </c>
      <c r="H122" s="18">
        <v>75.982072083826338</v>
      </c>
      <c r="I122" s="18">
        <v>100</v>
      </c>
      <c r="J122" s="18">
        <v>30</v>
      </c>
    </row>
    <row r="123" spans="1:10" x14ac:dyDescent="0.3">
      <c r="A123" s="16">
        <v>197.4</v>
      </c>
      <c r="B123" s="16">
        <v>197</v>
      </c>
      <c r="C123" s="16" t="s">
        <v>28</v>
      </c>
      <c r="D123" s="16" t="s">
        <v>47</v>
      </c>
      <c r="E123" s="16" t="s">
        <v>79</v>
      </c>
      <c r="F123" s="18">
        <v>146.34800585786175</v>
      </c>
      <c r="G123" s="18">
        <v>174.20513297825903</v>
      </c>
      <c r="H123" s="18">
        <v>120.84500215608959</v>
      </c>
      <c r="I123" s="18">
        <v>82.573726541554961</v>
      </c>
      <c r="J123" s="18">
        <v>69.369369369369366</v>
      </c>
    </row>
    <row r="124" spans="1:10" x14ac:dyDescent="0.3">
      <c r="A124" s="16">
        <v>197.4</v>
      </c>
      <c r="B124" s="16">
        <v>197</v>
      </c>
      <c r="C124" s="16" t="s">
        <v>28</v>
      </c>
      <c r="D124" s="16" t="s">
        <v>47</v>
      </c>
      <c r="E124" s="16" t="s">
        <v>80</v>
      </c>
      <c r="F124" s="18">
        <v>102.01621963510873</v>
      </c>
      <c r="G124" s="18">
        <v>209.1332502519729</v>
      </c>
      <c r="H124" s="18">
        <v>81.612975708086992</v>
      </c>
      <c r="I124" s="18">
        <v>80.000000000000014</v>
      </c>
      <c r="J124" s="18">
        <v>39.024390243902438</v>
      </c>
    </row>
    <row r="125" spans="1:10" x14ac:dyDescent="0.3">
      <c r="A125" s="16">
        <v>197.4</v>
      </c>
      <c r="B125" s="16">
        <v>197</v>
      </c>
      <c r="C125" s="16" t="s">
        <v>28</v>
      </c>
      <c r="D125" s="16" t="s">
        <v>47</v>
      </c>
      <c r="E125" s="16" t="s">
        <v>81</v>
      </c>
      <c r="F125" s="18">
        <v>66.962210833982596</v>
      </c>
      <c r="G125" s="18">
        <v>321.41861200311649</v>
      </c>
      <c r="H125" s="18">
        <v>53.569768667186082</v>
      </c>
      <c r="I125" s="18">
        <v>80</v>
      </c>
      <c r="J125" s="18">
        <v>16.666666666666664</v>
      </c>
    </row>
    <row r="126" spans="1:10" x14ac:dyDescent="0.3">
      <c r="A126" s="16">
        <v>197.4</v>
      </c>
      <c r="B126" s="16">
        <v>197</v>
      </c>
      <c r="C126" s="16" t="s">
        <v>28</v>
      </c>
      <c r="D126" s="16" t="s">
        <v>47</v>
      </c>
      <c r="E126" s="16" t="s">
        <v>77</v>
      </c>
      <c r="F126" s="18">
        <v>59.515443365551981</v>
      </c>
      <c r="G126" s="18">
        <v>114.20531024200515</v>
      </c>
      <c r="H126" s="18">
        <v>43.430188401889282</v>
      </c>
      <c r="I126" s="18">
        <v>72.972972972972968</v>
      </c>
      <c r="J126" s="18">
        <v>38.028169014084504</v>
      </c>
    </row>
    <row r="127" spans="1:10" x14ac:dyDescent="0.3">
      <c r="A127" s="16">
        <v>198.1</v>
      </c>
      <c r="B127" s="16">
        <v>198</v>
      </c>
      <c r="C127" s="16" t="s">
        <v>28</v>
      </c>
      <c r="D127" s="16" t="s">
        <v>47</v>
      </c>
      <c r="E127" s="16" t="s">
        <v>80</v>
      </c>
      <c r="F127" s="18">
        <v>57.884772204769618</v>
      </c>
      <c r="G127" s="18">
        <v>175.75485367320624</v>
      </c>
      <c r="H127" s="18">
        <v>46.67391904919117</v>
      </c>
      <c r="I127" s="18">
        <v>80.632465623394651</v>
      </c>
      <c r="J127" s="18">
        <v>26.556261789489682</v>
      </c>
    </row>
    <row r="128" spans="1:10" x14ac:dyDescent="0.3">
      <c r="A128" s="16">
        <v>198.1</v>
      </c>
      <c r="B128" s="16">
        <v>198</v>
      </c>
      <c r="C128" s="16" t="s">
        <v>28</v>
      </c>
      <c r="D128" s="16" t="s">
        <v>47</v>
      </c>
      <c r="E128" s="16" t="s">
        <v>81</v>
      </c>
      <c r="F128" s="18">
        <v>51.175197968058974</v>
      </c>
      <c r="G128" s="18">
        <v>114.94181033999035</v>
      </c>
      <c r="H128" s="18">
        <v>34.327389579746992</v>
      </c>
      <c r="I128" s="18">
        <v>67.078176426737912</v>
      </c>
      <c r="J128" s="18">
        <v>29.865015591984168</v>
      </c>
    </row>
    <row r="129" spans="1:10" x14ac:dyDescent="0.3">
      <c r="A129" s="16">
        <v>198.1</v>
      </c>
      <c r="B129" s="16">
        <v>198</v>
      </c>
      <c r="C129" s="16" t="s">
        <v>28</v>
      </c>
      <c r="D129" s="16" t="s">
        <v>47</v>
      </c>
      <c r="E129" s="16" t="s">
        <v>77</v>
      </c>
      <c r="F129" s="18">
        <v>82.358555790348291</v>
      </c>
      <c r="G129" s="18">
        <v>95.628392276028748</v>
      </c>
      <c r="H129" s="18">
        <v>48.456045075573577</v>
      </c>
      <c r="I129" s="18">
        <v>58.835472053350657</v>
      </c>
      <c r="J129" s="18">
        <v>50.671190764879249</v>
      </c>
    </row>
    <row r="130" spans="1:10" x14ac:dyDescent="0.3">
      <c r="A130" s="16">
        <v>198.1</v>
      </c>
      <c r="B130" s="16">
        <v>198</v>
      </c>
      <c r="C130" s="16" t="s">
        <v>28</v>
      </c>
      <c r="D130" s="16" t="s">
        <v>47</v>
      </c>
      <c r="E130" s="16" t="s">
        <v>78</v>
      </c>
      <c r="F130" s="18">
        <v>106.75016457833141</v>
      </c>
      <c r="G130" s="18">
        <v>128.15641713087518</v>
      </c>
      <c r="H130" s="18">
        <v>59.400369126751414</v>
      </c>
      <c r="I130" s="18">
        <v>55.644288101461861</v>
      </c>
      <c r="J130" s="18">
        <v>46.349898394936325</v>
      </c>
    </row>
    <row r="131" spans="1:10" x14ac:dyDescent="0.3">
      <c r="A131" s="16">
        <v>198.1</v>
      </c>
      <c r="B131" s="16">
        <v>198</v>
      </c>
      <c r="C131" s="16" t="s">
        <v>28</v>
      </c>
      <c r="D131" s="16" t="s">
        <v>47</v>
      </c>
      <c r="E131" s="16" t="s">
        <v>79</v>
      </c>
      <c r="F131" s="18">
        <v>86.388012149671368</v>
      </c>
      <c r="G131" s="18">
        <v>82.394619598992435</v>
      </c>
      <c r="H131" s="18">
        <v>42.389334404828901</v>
      </c>
      <c r="I131" s="18">
        <v>49.068537809837956</v>
      </c>
      <c r="J131" s="18">
        <v>51.446726268212863</v>
      </c>
    </row>
    <row r="132" spans="1:10" x14ac:dyDescent="0.3">
      <c r="A132" s="16">
        <v>200.2</v>
      </c>
      <c r="B132" s="16">
        <v>200</v>
      </c>
      <c r="C132" s="16" t="s">
        <v>28</v>
      </c>
      <c r="D132" s="16" t="s">
        <v>47</v>
      </c>
      <c r="E132" s="16" t="s">
        <v>80</v>
      </c>
      <c r="F132" s="18">
        <v>39.657431740679272</v>
      </c>
      <c r="G132" s="18">
        <v>131.15908875113098</v>
      </c>
      <c r="H132" s="18">
        <v>34.640451836412169</v>
      </c>
      <c r="I132" s="18">
        <v>87.349206229305949</v>
      </c>
      <c r="J132" s="18">
        <v>26.411018989420558</v>
      </c>
    </row>
    <row r="133" spans="1:10" x14ac:dyDescent="0.3">
      <c r="A133" s="16">
        <v>200.2</v>
      </c>
      <c r="B133" s="16">
        <v>200</v>
      </c>
      <c r="C133" s="16" t="s">
        <v>28</v>
      </c>
      <c r="D133" s="16" t="s">
        <v>47</v>
      </c>
      <c r="E133" s="16" t="s">
        <v>81</v>
      </c>
      <c r="F133" s="18">
        <v>28.713633454113797</v>
      </c>
      <c r="G133" s="18">
        <v>88.342347143710271</v>
      </c>
      <c r="H133" s="18">
        <v>20.539832774153432</v>
      </c>
      <c r="I133" s="18">
        <v>71.533380848430014</v>
      </c>
      <c r="J133" s="18">
        <v>23.250268346097265</v>
      </c>
    </row>
    <row r="134" spans="1:10" x14ac:dyDescent="0.3">
      <c r="A134" s="16">
        <v>200.2</v>
      </c>
      <c r="B134" s="16">
        <v>200</v>
      </c>
      <c r="C134" s="16" t="s">
        <v>28</v>
      </c>
      <c r="D134" s="16" t="s">
        <v>47</v>
      </c>
      <c r="E134" s="16" t="s">
        <v>78</v>
      </c>
      <c r="F134" s="18">
        <v>94.197636471058075</v>
      </c>
      <c r="G134" s="18">
        <v>92.296359990222697</v>
      </c>
      <c r="H134" s="18">
        <v>61.714133715497837</v>
      </c>
      <c r="I134" s="18">
        <v>65.515586194627403</v>
      </c>
      <c r="J134" s="18">
        <v>66.865187014997602</v>
      </c>
    </row>
    <row r="135" spans="1:10" x14ac:dyDescent="0.3">
      <c r="A135" s="16">
        <v>200.2</v>
      </c>
      <c r="B135" s="16">
        <v>200</v>
      </c>
      <c r="C135" s="16" t="s">
        <v>28</v>
      </c>
      <c r="D135" s="16" t="s">
        <v>47</v>
      </c>
      <c r="E135" s="16" t="s">
        <v>77</v>
      </c>
      <c r="F135" s="18">
        <v>101.76284732971065</v>
      </c>
      <c r="G135" s="18">
        <v>124.74760630702991</v>
      </c>
      <c r="H135" s="18">
        <v>65.476341109307967</v>
      </c>
      <c r="I135" s="18">
        <v>64.342088323418508</v>
      </c>
      <c r="J135" s="18">
        <v>52.487052094736811</v>
      </c>
    </row>
    <row r="136" spans="1:10" x14ac:dyDescent="0.3">
      <c r="A136" s="16">
        <v>200.2</v>
      </c>
      <c r="B136" s="16">
        <v>200</v>
      </c>
      <c r="C136" s="16" t="s">
        <v>28</v>
      </c>
      <c r="D136" s="16" t="s">
        <v>47</v>
      </c>
      <c r="E136" s="16" t="s">
        <v>79</v>
      </c>
      <c r="F136" s="18">
        <v>80.683556609884477</v>
      </c>
      <c r="G136" s="18">
        <v>72.230557548877016</v>
      </c>
      <c r="H136" s="18">
        <v>45.453244164696613</v>
      </c>
      <c r="I136" s="18">
        <v>56.335201464245031</v>
      </c>
      <c r="J136" s="18">
        <v>62.927998491413121</v>
      </c>
    </row>
    <row r="137" spans="1:10" x14ac:dyDescent="0.3">
      <c r="A137" s="16">
        <v>203.1</v>
      </c>
      <c r="B137" s="16">
        <v>203</v>
      </c>
      <c r="C137" s="16" t="s">
        <v>27</v>
      </c>
      <c r="D137" s="16" t="s">
        <v>47</v>
      </c>
      <c r="E137" s="16" t="s">
        <v>81</v>
      </c>
      <c r="F137" s="18">
        <v>31.127790422981743</v>
      </c>
      <c r="G137" s="18">
        <v>131.46666080108233</v>
      </c>
      <c r="H137" s="18">
        <v>23.511132516554323</v>
      </c>
      <c r="I137" s="18">
        <v>75.531003637174265</v>
      </c>
      <c r="J137" s="18">
        <v>17.883722286160602</v>
      </c>
    </row>
    <row r="138" spans="1:10" x14ac:dyDescent="0.3">
      <c r="A138" s="16">
        <v>203.1</v>
      </c>
      <c r="B138" s="16">
        <v>203</v>
      </c>
      <c r="C138" s="16" t="s">
        <v>27</v>
      </c>
      <c r="D138" s="16" t="s">
        <v>47</v>
      </c>
      <c r="E138" s="16" t="s">
        <v>78</v>
      </c>
      <c r="F138" s="18">
        <v>156.17152298477561</v>
      </c>
      <c r="G138" s="18">
        <v>200.84905902778073</v>
      </c>
      <c r="H138" s="18">
        <v>108.44914230729682</v>
      </c>
      <c r="I138" s="18">
        <v>69.442328687457959</v>
      </c>
      <c r="J138" s="18">
        <v>53.995344978089499</v>
      </c>
    </row>
    <row r="139" spans="1:10" x14ac:dyDescent="0.3">
      <c r="A139" s="16">
        <v>203.1</v>
      </c>
      <c r="B139" s="16">
        <v>203</v>
      </c>
      <c r="C139" s="16" t="s">
        <v>27</v>
      </c>
      <c r="D139" s="16" t="s">
        <v>47</v>
      </c>
      <c r="E139" s="16" t="s">
        <v>80</v>
      </c>
      <c r="F139" s="18">
        <v>44.994749888424373</v>
      </c>
      <c r="G139" s="18">
        <v>164.61413961390895</v>
      </c>
      <c r="H139" s="18">
        <v>26.489893151640242</v>
      </c>
      <c r="I139" s="18">
        <v>58.873297923265476</v>
      </c>
      <c r="J139" s="18">
        <v>16.092112873031716</v>
      </c>
    </row>
    <row r="140" spans="1:10" x14ac:dyDescent="0.3">
      <c r="A140" s="16">
        <v>203.1</v>
      </c>
      <c r="B140" s="16">
        <v>203</v>
      </c>
      <c r="C140" s="16" t="s">
        <v>27</v>
      </c>
      <c r="D140" s="16" t="s">
        <v>47</v>
      </c>
      <c r="E140" s="16" t="s">
        <v>77</v>
      </c>
      <c r="F140" s="18">
        <v>84.517325886975442</v>
      </c>
      <c r="G140" s="18">
        <v>114.86184304597357</v>
      </c>
      <c r="H140" s="18">
        <v>48.930103587283838</v>
      </c>
      <c r="I140" s="18">
        <v>57.893577528373051</v>
      </c>
      <c r="J140" s="18">
        <v>42.599093214706222</v>
      </c>
    </row>
    <row r="141" spans="1:10" x14ac:dyDescent="0.3">
      <c r="A141" s="16">
        <v>203.1</v>
      </c>
      <c r="B141" s="16">
        <v>203</v>
      </c>
      <c r="C141" s="16" t="s">
        <v>27</v>
      </c>
      <c r="D141" s="16" t="s">
        <v>47</v>
      </c>
      <c r="E141" s="16" t="s">
        <v>79</v>
      </c>
      <c r="F141" s="18">
        <v>122.88337255656967</v>
      </c>
      <c r="G141" s="18">
        <v>119.05272385858881</v>
      </c>
      <c r="H141" s="18">
        <v>60.904596076664667</v>
      </c>
      <c r="I141" s="18">
        <v>49.562926870864551</v>
      </c>
      <c r="J141" s="18">
        <v>51.157667042551111</v>
      </c>
    </row>
    <row r="142" spans="1:10" x14ac:dyDescent="0.3">
      <c r="A142" s="16">
        <v>204.1</v>
      </c>
      <c r="B142" s="16">
        <v>204</v>
      </c>
      <c r="C142" s="16" t="s">
        <v>27</v>
      </c>
      <c r="D142" s="16" t="s">
        <v>47</v>
      </c>
      <c r="E142" s="16" t="s">
        <v>78</v>
      </c>
      <c r="F142" s="18">
        <v>205.27516624819341</v>
      </c>
      <c r="G142" s="18">
        <v>313.44747533901204</v>
      </c>
      <c r="H142" s="18">
        <v>152.38680357369009</v>
      </c>
      <c r="I142" s="18">
        <v>74.235381882211101</v>
      </c>
      <c r="J142" s="18">
        <v>48.616376127730717</v>
      </c>
    </row>
    <row r="143" spans="1:10" x14ac:dyDescent="0.3">
      <c r="A143" s="16">
        <v>204.1</v>
      </c>
      <c r="B143" s="16">
        <v>204</v>
      </c>
      <c r="C143" s="16" t="s">
        <v>27</v>
      </c>
      <c r="D143" s="16" t="s">
        <v>47</v>
      </c>
      <c r="E143" s="16" t="s">
        <v>80</v>
      </c>
      <c r="F143" s="18">
        <v>57.37863130433216</v>
      </c>
      <c r="G143" s="18">
        <v>253.73072327253649</v>
      </c>
      <c r="H143" s="18">
        <v>41.656081112018569</v>
      </c>
      <c r="I143" s="18">
        <v>72.598596664109479</v>
      </c>
      <c r="J143" s="18">
        <v>16.417436790764619</v>
      </c>
    </row>
    <row r="144" spans="1:10" x14ac:dyDescent="0.3">
      <c r="A144" s="16">
        <v>204.1</v>
      </c>
      <c r="B144" s="16">
        <v>204</v>
      </c>
      <c r="C144" s="16" t="s">
        <v>27</v>
      </c>
      <c r="D144" s="16" t="s">
        <v>47</v>
      </c>
      <c r="E144" s="16" t="s">
        <v>77</v>
      </c>
      <c r="F144" s="18">
        <v>130.74025359986783</v>
      </c>
      <c r="G144" s="18">
        <v>160.94317602311787</v>
      </c>
      <c r="H144" s="18">
        <v>90.656480756412137</v>
      </c>
      <c r="I144" s="18">
        <v>69.340909368179311</v>
      </c>
      <c r="J144" s="18">
        <v>56.328253857367791</v>
      </c>
    </row>
    <row r="145" spans="1:10" x14ac:dyDescent="0.3">
      <c r="A145" s="16">
        <v>204.1</v>
      </c>
      <c r="B145" s="16">
        <v>204</v>
      </c>
      <c r="C145" s="16" t="s">
        <v>27</v>
      </c>
      <c r="D145" s="16" t="s">
        <v>47</v>
      </c>
      <c r="E145" s="16" t="s">
        <v>81</v>
      </c>
      <c r="F145" s="18">
        <v>112.2654674600455</v>
      </c>
      <c r="G145" s="18">
        <v>374.21822486681833</v>
      </c>
      <c r="H145" s="18">
        <v>74.843644973363666</v>
      </c>
      <c r="I145" s="18">
        <v>66.666666666666657</v>
      </c>
      <c r="J145" s="18">
        <v>20</v>
      </c>
    </row>
    <row r="146" spans="1:10" x14ac:dyDescent="0.3">
      <c r="A146" s="16">
        <v>204.1</v>
      </c>
      <c r="B146" s="16">
        <v>204</v>
      </c>
      <c r="C146" s="16" t="s">
        <v>27</v>
      </c>
      <c r="D146" s="16" t="s">
        <v>47</v>
      </c>
      <c r="E146" s="16" t="s">
        <v>79</v>
      </c>
      <c r="F146" s="18">
        <v>134.22829731538903</v>
      </c>
      <c r="G146" s="18">
        <v>140.1323105902423</v>
      </c>
      <c r="H146" s="18">
        <v>71.727105927003848</v>
      </c>
      <c r="I146" s="18">
        <v>53.436650364766614</v>
      </c>
      <c r="J146" s="18">
        <v>51.185273135714894</v>
      </c>
    </row>
    <row r="147" spans="1:10" x14ac:dyDescent="0.3">
      <c r="A147" s="16">
        <v>204.2</v>
      </c>
      <c r="B147" s="16">
        <v>204</v>
      </c>
      <c r="C147" s="16" t="s">
        <v>27</v>
      </c>
      <c r="D147" s="16" t="s">
        <v>47</v>
      </c>
      <c r="E147" s="16" t="s">
        <v>78</v>
      </c>
      <c r="F147" s="18">
        <v>84.635750989454365</v>
      </c>
      <c r="G147" s="18">
        <v>264.48672184204491</v>
      </c>
      <c r="H147" s="18">
        <v>84.635750989454365</v>
      </c>
      <c r="I147" s="18">
        <v>100</v>
      </c>
      <c r="J147" s="18">
        <v>31.999999999999996</v>
      </c>
    </row>
    <row r="148" spans="1:10" x14ac:dyDescent="0.3">
      <c r="A148" s="16">
        <v>204.2</v>
      </c>
      <c r="B148" s="16">
        <v>204</v>
      </c>
      <c r="C148" s="16" t="s">
        <v>27</v>
      </c>
      <c r="D148" s="16" t="s">
        <v>47</v>
      </c>
      <c r="E148" s="16" t="s">
        <v>77</v>
      </c>
      <c r="F148" s="18">
        <v>74.923864795112522</v>
      </c>
      <c r="G148" s="18">
        <v>97.781993037689219</v>
      </c>
      <c r="H148" s="18">
        <v>58.415216619918233</v>
      </c>
      <c r="I148" s="18">
        <v>77.966101694915253</v>
      </c>
      <c r="J148" s="18">
        <v>59.740259740259738</v>
      </c>
    </row>
    <row r="149" spans="1:10" x14ac:dyDescent="0.3">
      <c r="A149" s="16">
        <v>204.2</v>
      </c>
      <c r="B149" s="16">
        <v>204</v>
      </c>
      <c r="C149" s="16" t="s">
        <v>27</v>
      </c>
      <c r="D149" s="16" t="s">
        <v>47</v>
      </c>
      <c r="E149" s="16" t="s">
        <v>79</v>
      </c>
      <c r="F149" s="18">
        <v>75.36672110993797</v>
      </c>
      <c r="G149" s="18">
        <v>111.65440164435256</v>
      </c>
      <c r="H149" s="18">
        <v>39.079040575523393</v>
      </c>
      <c r="I149" s="18">
        <v>51.851851851851848</v>
      </c>
      <c r="J149" s="18">
        <v>35</v>
      </c>
    </row>
    <row r="150" spans="1:10" x14ac:dyDescent="0.3">
      <c r="A150" s="16">
        <v>204.2</v>
      </c>
      <c r="B150" s="16">
        <v>204</v>
      </c>
      <c r="C150" s="16" t="s">
        <v>27</v>
      </c>
      <c r="D150" s="16" t="s">
        <v>47</v>
      </c>
      <c r="E150" s="16" t="s">
        <v>80</v>
      </c>
      <c r="F150" s="18">
        <v>59.027984969694266</v>
      </c>
      <c r="G150" s="18">
        <v>206.59794739392993</v>
      </c>
      <c r="H150" s="18">
        <v>29.513992484847133</v>
      </c>
      <c r="I150" s="18">
        <v>50</v>
      </c>
      <c r="J150" s="18">
        <v>14.285714285714285</v>
      </c>
    </row>
    <row r="151" spans="1:10" x14ac:dyDescent="0.3">
      <c r="A151" s="16">
        <v>204.2</v>
      </c>
      <c r="B151" s="16">
        <v>204</v>
      </c>
      <c r="C151" s="16" t="s">
        <v>27</v>
      </c>
      <c r="D151" s="16" t="s">
        <v>47</v>
      </c>
      <c r="E151" s="16" t="s">
        <v>81</v>
      </c>
      <c r="F151" s="18">
        <v>25.141595049726938</v>
      </c>
      <c r="G151" s="18">
        <v>301.69914059672328</v>
      </c>
      <c r="H151" s="18">
        <v>0</v>
      </c>
      <c r="I151" s="18">
        <v>0</v>
      </c>
      <c r="J151" s="18">
        <v>0</v>
      </c>
    </row>
    <row r="152" spans="1:10" x14ac:dyDescent="0.3">
      <c r="A152" s="16">
        <v>204.3</v>
      </c>
      <c r="B152" s="16">
        <v>204</v>
      </c>
      <c r="C152" s="16" t="s">
        <v>27</v>
      </c>
      <c r="D152" s="16" t="s">
        <v>47</v>
      </c>
      <c r="E152" s="16" t="s">
        <v>80</v>
      </c>
      <c r="F152" s="18">
        <v>32.16181671431201</v>
      </c>
      <c r="G152" s="18">
        <v>376.29833017238184</v>
      </c>
      <c r="H152" s="18">
        <v>25.404164498889923</v>
      </c>
      <c r="I152" s="18">
        <v>78.988586759730737</v>
      </c>
      <c r="J152" s="18">
        <v>6.7510702179444433</v>
      </c>
    </row>
    <row r="153" spans="1:10" x14ac:dyDescent="0.3">
      <c r="A153" s="16">
        <v>204.3</v>
      </c>
      <c r="B153" s="16">
        <v>204</v>
      </c>
      <c r="C153" s="16" t="s">
        <v>27</v>
      </c>
      <c r="D153" s="16" t="s">
        <v>47</v>
      </c>
      <c r="E153" s="16" t="s">
        <v>78</v>
      </c>
      <c r="F153" s="18">
        <v>104.64581418183127</v>
      </c>
      <c r="G153" s="18">
        <v>328.76566514021084</v>
      </c>
      <c r="H153" s="18">
        <v>72.636613231019368</v>
      </c>
      <c r="I153" s="18">
        <v>69.411866875828295</v>
      </c>
      <c r="J153" s="18">
        <v>22.093734514533796</v>
      </c>
    </row>
    <row r="154" spans="1:10" x14ac:dyDescent="0.3">
      <c r="A154" s="16">
        <v>204.3</v>
      </c>
      <c r="B154" s="16">
        <v>204</v>
      </c>
      <c r="C154" s="16" t="s">
        <v>27</v>
      </c>
      <c r="D154" s="16" t="s">
        <v>47</v>
      </c>
      <c r="E154" s="16" t="s">
        <v>81</v>
      </c>
      <c r="F154" s="18">
        <v>17.020027659621974</v>
      </c>
      <c r="G154" s="18">
        <v>249.93202486227187</v>
      </c>
      <c r="H154" s="18">
        <v>11.651637627564254</v>
      </c>
      <c r="I154" s="18">
        <v>68.458394196423086</v>
      </c>
      <c r="J154" s="18">
        <v>4.661922630357207</v>
      </c>
    </row>
    <row r="155" spans="1:10" x14ac:dyDescent="0.3">
      <c r="A155" s="16">
        <v>204.3</v>
      </c>
      <c r="B155" s="16">
        <v>204</v>
      </c>
      <c r="C155" s="16" t="s">
        <v>27</v>
      </c>
      <c r="D155" s="16" t="s">
        <v>47</v>
      </c>
      <c r="E155" s="16" t="s">
        <v>77</v>
      </c>
      <c r="F155" s="18">
        <v>134.81700343391691</v>
      </c>
      <c r="G155" s="18">
        <v>175.5353051426485</v>
      </c>
      <c r="H155" s="18">
        <v>75.108970735088036</v>
      </c>
      <c r="I155" s="18">
        <v>55.711793632844028</v>
      </c>
      <c r="J155" s="18">
        <v>42.788526600988241</v>
      </c>
    </row>
    <row r="156" spans="1:10" x14ac:dyDescent="0.3">
      <c r="A156" s="16">
        <v>204.3</v>
      </c>
      <c r="B156" s="16">
        <v>204</v>
      </c>
      <c r="C156" s="16" t="s">
        <v>27</v>
      </c>
      <c r="D156" s="16" t="s">
        <v>47</v>
      </c>
      <c r="E156" s="16" t="s">
        <v>79</v>
      </c>
      <c r="F156" s="18">
        <v>104.89296611758799</v>
      </c>
      <c r="G156" s="18">
        <v>137.16396567983355</v>
      </c>
      <c r="H156" s="18">
        <v>38.083145727673077</v>
      </c>
      <c r="I156" s="18">
        <v>36.306672541780152</v>
      </c>
      <c r="J156" s="18">
        <v>27.764686985331327</v>
      </c>
    </row>
    <row r="157" spans="1:10" x14ac:dyDescent="0.3">
      <c r="A157" s="16">
        <v>205.1</v>
      </c>
      <c r="B157" s="16">
        <v>205</v>
      </c>
      <c r="C157" s="16" t="s">
        <v>28</v>
      </c>
      <c r="D157" s="16" t="s">
        <v>47</v>
      </c>
      <c r="E157" s="16" t="s">
        <v>78</v>
      </c>
      <c r="F157" s="18">
        <v>135.99949609216816</v>
      </c>
      <c r="G157" s="18">
        <v>158.69413285646027</v>
      </c>
      <c r="H157" s="18">
        <v>110.57006450171056</v>
      </c>
      <c r="I157" s="18">
        <v>81.301819255842076</v>
      </c>
      <c r="J157" s="18">
        <v>69.674954273023943</v>
      </c>
    </row>
    <row r="158" spans="1:10" x14ac:dyDescent="0.3">
      <c r="A158" s="16">
        <v>205.1</v>
      </c>
      <c r="B158" s="16">
        <v>205</v>
      </c>
      <c r="C158" s="16" t="s">
        <v>28</v>
      </c>
      <c r="D158" s="16" t="s">
        <v>47</v>
      </c>
      <c r="E158" s="16" t="s">
        <v>77</v>
      </c>
      <c r="F158" s="18">
        <v>89.998878793262264</v>
      </c>
      <c r="G158" s="18">
        <v>82.517230636997098</v>
      </c>
      <c r="H158" s="18">
        <v>71.280526645408031</v>
      </c>
      <c r="I158" s="18">
        <v>79.201571843075484</v>
      </c>
      <c r="J158" s="18">
        <v>86.382596816632599</v>
      </c>
    </row>
    <row r="159" spans="1:10" x14ac:dyDescent="0.3">
      <c r="A159" s="16">
        <v>205.1</v>
      </c>
      <c r="B159" s="16">
        <v>205</v>
      </c>
      <c r="C159" s="16" t="s">
        <v>28</v>
      </c>
      <c r="D159" s="16" t="s">
        <v>47</v>
      </c>
      <c r="E159" s="16" t="s">
        <v>79</v>
      </c>
      <c r="F159" s="18">
        <v>97.960669193374741</v>
      </c>
      <c r="G159" s="18">
        <v>99.125000625566358</v>
      </c>
      <c r="H159" s="18">
        <v>64.31834024201892</v>
      </c>
      <c r="I159" s="18">
        <v>65.657309991476538</v>
      </c>
      <c r="J159" s="18">
        <v>64.88609315118623</v>
      </c>
    </row>
    <row r="160" spans="1:10" x14ac:dyDescent="0.3">
      <c r="A160" s="16">
        <v>205.1</v>
      </c>
      <c r="B160" s="16">
        <v>205</v>
      </c>
      <c r="C160" s="16" t="s">
        <v>28</v>
      </c>
      <c r="D160" s="16" t="s">
        <v>47</v>
      </c>
      <c r="E160" s="16" t="s">
        <v>80</v>
      </c>
      <c r="F160" s="18">
        <v>39.755996215615113</v>
      </c>
      <c r="G160" s="18">
        <v>84.990879685903394</v>
      </c>
      <c r="H160" s="18">
        <v>23.160810631531728</v>
      </c>
      <c r="I160" s="18">
        <v>58.257402244229937</v>
      </c>
      <c r="J160" s="18">
        <v>27.25093647356751</v>
      </c>
    </row>
    <row r="161" spans="1:10" x14ac:dyDescent="0.3">
      <c r="A161" s="16">
        <v>205.1</v>
      </c>
      <c r="B161" s="16">
        <v>205</v>
      </c>
      <c r="C161" s="16" t="s">
        <v>28</v>
      </c>
      <c r="D161" s="16" t="s">
        <v>47</v>
      </c>
      <c r="E161" s="16" t="s">
        <v>81</v>
      </c>
      <c r="F161" s="18">
        <v>0</v>
      </c>
      <c r="G161" s="18">
        <v>68.265503307633594</v>
      </c>
      <c r="H161" s="18">
        <v>0</v>
      </c>
      <c r="I161" s="18">
        <v>0</v>
      </c>
      <c r="J161" s="18">
        <f>H161/G161</f>
        <v>0</v>
      </c>
    </row>
    <row r="162" spans="1:10" x14ac:dyDescent="0.3">
      <c r="A162" s="16">
        <v>205.2</v>
      </c>
      <c r="B162" s="16">
        <v>205</v>
      </c>
      <c r="C162" s="16" t="s">
        <v>28</v>
      </c>
      <c r="D162" s="16" t="s">
        <v>47</v>
      </c>
      <c r="E162" s="16" t="s">
        <v>80</v>
      </c>
      <c r="F162" s="18">
        <v>79.07015568137578</v>
      </c>
      <c r="G162" s="18">
        <v>202.72000623113513</v>
      </c>
      <c r="H162" s="18">
        <v>69.412533493838666</v>
      </c>
      <c r="I162" s="18">
        <v>87.786008381653062</v>
      </c>
      <c r="J162" s="18">
        <v>34.240593607074295</v>
      </c>
    </row>
    <row r="163" spans="1:10" x14ac:dyDescent="0.3">
      <c r="A163" s="16">
        <v>205.2</v>
      </c>
      <c r="B163" s="16">
        <v>205</v>
      </c>
      <c r="C163" s="16" t="s">
        <v>28</v>
      </c>
      <c r="D163" s="16" t="s">
        <v>47</v>
      </c>
      <c r="E163" s="16" t="s">
        <v>77</v>
      </c>
      <c r="F163" s="18">
        <v>102.61284067964482</v>
      </c>
      <c r="G163" s="18">
        <v>140.42505575233074</v>
      </c>
      <c r="H163" s="18">
        <v>71.366815481768086</v>
      </c>
      <c r="I163" s="18">
        <v>69.54959536163102</v>
      </c>
      <c r="J163" s="18">
        <v>50.82199547610545</v>
      </c>
    </row>
    <row r="164" spans="1:10" x14ac:dyDescent="0.3">
      <c r="A164" s="16">
        <v>205.2</v>
      </c>
      <c r="B164" s="16">
        <v>205</v>
      </c>
      <c r="C164" s="16" t="s">
        <v>28</v>
      </c>
      <c r="D164" s="16" t="s">
        <v>47</v>
      </c>
      <c r="E164" s="16" t="s">
        <v>81</v>
      </c>
      <c r="F164" s="18">
        <v>50.654539963925664</v>
      </c>
      <c r="G164" s="18">
        <v>296.37847153477315</v>
      </c>
      <c r="H164" s="18">
        <v>35.112376897624927</v>
      </c>
      <c r="I164" s="18">
        <v>69.31733448301118</v>
      </c>
      <c r="J164" s="18">
        <v>11.847141499785115</v>
      </c>
    </row>
    <row r="165" spans="1:10" x14ac:dyDescent="0.3">
      <c r="A165" s="16">
        <v>205.2</v>
      </c>
      <c r="B165" s="16">
        <v>205</v>
      </c>
      <c r="C165" s="16" t="s">
        <v>28</v>
      </c>
      <c r="D165" s="16" t="s">
        <v>47</v>
      </c>
      <c r="E165" s="16" t="s">
        <v>78</v>
      </c>
      <c r="F165" s="18">
        <v>142.6199277996491</v>
      </c>
      <c r="G165" s="18">
        <v>324.24217986632055</v>
      </c>
      <c r="H165" s="18">
        <v>96.209652639460884</v>
      </c>
      <c r="I165" s="18">
        <v>67.458772503808262</v>
      </c>
      <c r="J165" s="18">
        <v>29.672158224178744</v>
      </c>
    </row>
    <row r="166" spans="1:10" x14ac:dyDescent="0.3">
      <c r="A166" s="16">
        <v>205.2</v>
      </c>
      <c r="B166" s="16">
        <v>205</v>
      </c>
      <c r="C166" s="16" t="s">
        <v>28</v>
      </c>
      <c r="D166" s="16" t="s">
        <v>47</v>
      </c>
      <c r="E166" s="16" t="s">
        <v>79</v>
      </c>
      <c r="F166" s="18">
        <v>112.48286243210816</v>
      </c>
      <c r="G166" s="18">
        <v>152.93621682188328</v>
      </c>
      <c r="H166" s="18">
        <v>70.863042961503069</v>
      </c>
      <c r="I166" s="18">
        <v>62.998968402208135</v>
      </c>
      <c r="J166" s="18">
        <v>46.335030664472043</v>
      </c>
    </row>
    <row r="167" spans="1:10" x14ac:dyDescent="0.3">
      <c r="A167" s="16">
        <v>206.2</v>
      </c>
      <c r="B167" s="16">
        <v>206</v>
      </c>
      <c r="C167" s="16" t="s">
        <v>28</v>
      </c>
      <c r="D167" s="16" t="s">
        <v>47</v>
      </c>
      <c r="E167" s="16" t="s">
        <v>78</v>
      </c>
      <c r="F167" s="18">
        <v>198.69666517351334</v>
      </c>
      <c r="G167" s="18">
        <v>434.18900908286247</v>
      </c>
      <c r="H167" s="18">
        <v>169.26012218484468</v>
      </c>
      <c r="I167" s="18">
        <v>85.185185185185176</v>
      </c>
      <c r="J167" s="18">
        <v>38.983050847457626</v>
      </c>
    </row>
    <row r="168" spans="1:10" x14ac:dyDescent="0.3">
      <c r="A168" s="16">
        <v>206.2</v>
      </c>
      <c r="B168" s="16">
        <v>206</v>
      </c>
      <c r="C168" s="16" t="s">
        <v>28</v>
      </c>
      <c r="D168" s="16" t="s">
        <v>47</v>
      </c>
      <c r="E168" s="16" t="s">
        <v>80</v>
      </c>
      <c r="F168" s="18">
        <v>84.146632573051278</v>
      </c>
      <c r="G168" s="18">
        <v>194.58908782518108</v>
      </c>
      <c r="H168" s="18">
        <v>63.109974429788458</v>
      </c>
      <c r="I168" s="18">
        <v>75</v>
      </c>
      <c r="J168" s="18">
        <v>32.432432432432435</v>
      </c>
    </row>
    <row r="169" spans="1:10" x14ac:dyDescent="0.3">
      <c r="A169" s="16">
        <v>206.2</v>
      </c>
      <c r="B169" s="16">
        <v>206</v>
      </c>
      <c r="C169" s="16" t="s">
        <v>28</v>
      </c>
      <c r="D169" s="16" t="s">
        <v>47</v>
      </c>
      <c r="E169" s="16" t="s">
        <v>81</v>
      </c>
      <c r="F169" s="18">
        <v>38.047176692923657</v>
      </c>
      <c r="G169" s="18">
        <v>85.606147559078224</v>
      </c>
      <c r="H169" s="18">
        <v>28.535382519692739</v>
      </c>
      <c r="I169" s="18">
        <v>74.999999999999986</v>
      </c>
      <c r="J169" s="18">
        <v>33.333333333333329</v>
      </c>
    </row>
    <row r="170" spans="1:10" x14ac:dyDescent="0.3">
      <c r="A170" s="16">
        <v>206.2</v>
      </c>
      <c r="B170" s="16">
        <v>206</v>
      </c>
      <c r="C170" s="16" t="s">
        <v>28</v>
      </c>
      <c r="D170" s="16" t="s">
        <v>47</v>
      </c>
      <c r="E170" s="16" t="s">
        <v>79</v>
      </c>
      <c r="F170" s="18">
        <v>142.05928966699432</v>
      </c>
      <c r="G170" s="18">
        <v>159.07861776890806</v>
      </c>
      <c r="H170" s="18">
        <v>77.455309525036014</v>
      </c>
      <c r="I170" s="18">
        <v>54.523227383863073</v>
      </c>
      <c r="J170" s="18">
        <v>48.689956331877724</v>
      </c>
    </row>
    <row r="171" spans="1:10" x14ac:dyDescent="0.3">
      <c r="A171" s="16">
        <v>206.2</v>
      </c>
      <c r="B171" s="16">
        <v>206</v>
      </c>
      <c r="C171" s="16" t="s">
        <v>28</v>
      </c>
      <c r="D171" s="16" t="s">
        <v>47</v>
      </c>
      <c r="E171" s="16" t="s">
        <v>77</v>
      </c>
      <c r="F171" s="18">
        <v>65.887260330131781</v>
      </c>
      <c r="G171" s="18">
        <v>112.33237826776566</v>
      </c>
      <c r="H171" s="18">
        <v>31.323451632357731</v>
      </c>
      <c r="I171" s="18">
        <v>47.540983606557376</v>
      </c>
      <c r="J171" s="18">
        <v>27.884615384615387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C2ED-79A4-4938-B047-377595D5A932}">
  <dimension ref="A1:H526"/>
  <sheetViews>
    <sheetView workbookViewId="0">
      <selection activeCell="H526" sqref="A1:H526"/>
    </sheetView>
  </sheetViews>
  <sheetFormatPr defaultRowHeight="14.4" x14ac:dyDescent="0.3"/>
  <cols>
    <col min="1" max="2" width="9.21875" style="11" bestFit="1" customWidth="1"/>
    <col min="3" max="6" width="8.88671875" style="11"/>
    <col min="7" max="7" width="12.77734375" style="25" bestFit="1" customWidth="1"/>
    <col min="8" max="8" width="13.88671875" style="25" bestFit="1" customWidth="1"/>
    <col min="9" max="16384" width="8.88671875" style="13"/>
  </cols>
  <sheetData>
    <row r="1" spans="1:8" x14ac:dyDescent="0.3">
      <c r="A1" s="15" t="s">
        <v>24</v>
      </c>
      <c r="B1" s="15" t="s">
        <v>97</v>
      </c>
      <c r="C1" s="15" t="s">
        <v>26</v>
      </c>
      <c r="D1" s="15" t="s">
        <v>73</v>
      </c>
      <c r="E1" s="15" t="s">
        <v>71</v>
      </c>
      <c r="F1" s="15" t="s">
        <v>84</v>
      </c>
      <c r="G1" s="26" t="s">
        <v>85</v>
      </c>
      <c r="H1" s="26" t="s">
        <v>86</v>
      </c>
    </row>
    <row r="2" spans="1:8" x14ac:dyDescent="0.3">
      <c r="A2" s="16">
        <v>123.1</v>
      </c>
      <c r="B2" s="16">
        <v>123</v>
      </c>
      <c r="C2" s="16" t="s">
        <v>27</v>
      </c>
      <c r="D2" s="16" t="s">
        <v>50</v>
      </c>
      <c r="E2" s="16" t="s">
        <v>77</v>
      </c>
      <c r="F2" s="16" t="s">
        <v>87</v>
      </c>
      <c r="G2" s="27">
        <v>25.515869343943741</v>
      </c>
      <c r="H2" s="27">
        <v>15.990566037735848</v>
      </c>
    </row>
    <row r="3" spans="1:8" x14ac:dyDescent="0.3">
      <c r="A3" s="16">
        <v>123.1</v>
      </c>
      <c r="B3" s="16">
        <v>123</v>
      </c>
      <c r="C3" s="16" t="s">
        <v>27</v>
      </c>
      <c r="D3" s="16" t="s">
        <v>50</v>
      </c>
      <c r="E3" s="16" t="s">
        <v>77</v>
      </c>
      <c r="F3" s="16" t="s">
        <v>88</v>
      </c>
      <c r="G3" s="27">
        <v>49.518830387711667</v>
      </c>
      <c r="H3" s="27">
        <v>47.971698113207552</v>
      </c>
    </row>
    <row r="4" spans="1:8" x14ac:dyDescent="0.3">
      <c r="A4" s="16">
        <v>123.1</v>
      </c>
      <c r="B4" s="16">
        <v>123</v>
      </c>
      <c r="C4" s="16" t="s">
        <v>27</v>
      </c>
      <c r="D4" s="16" t="s">
        <v>50</v>
      </c>
      <c r="E4" s="16" t="s">
        <v>77</v>
      </c>
      <c r="F4" s="16" t="s">
        <v>89</v>
      </c>
      <c r="G4" s="27">
        <v>24.965300268344588</v>
      </c>
      <c r="H4" s="27">
        <v>36.03773584905661</v>
      </c>
    </row>
    <row r="5" spans="1:8" x14ac:dyDescent="0.3">
      <c r="A5" s="16">
        <v>128.4</v>
      </c>
      <c r="B5" s="16">
        <v>128</v>
      </c>
      <c r="C5" s="16" t="s">
        <v>27</v>
      </c>
      <c r="D5" s="16" t="s">
        <v>50</v>
      </c>
      <c r="E5" s="16" t="s">
        <v>77</v>
      </c>
      <c r="F5" s="16" t="s">
        <v>87</v>
      </c>
      <c r="G5" s="27">
        <v>24.494060819785133</v>
      </c>
      <c r="H5" s="27">
        <v>16.136695906432745</v>
      </c>
    </row>
    <row r="6" spans="1:8" x14ac:dyDescent="0.3">
      <c r="A6" s="16">
        <v>128.4</v>
      </c>
      <c r="B6" s="16">
        <v>128</v>
      </c>
      <c r="C6" s="16" t="s">
        <v>27</v>
      </c>
      <c r="D6" s="16" t="s">
        <v>50</v>
      </c>
      <c r="E6" s="16" t="s">
        <v>77</v>
      </c>
      <c r="F6" s="16" t="s">
        <v>88</v>
      </c>
      <c r="G6" s="27">
        <v>34.374298405246606</v>
      </c>
      <c r="H6" s="27">
        <v>35.69809941520468</v>
      </c>
    </row>
    <row r="7" spans="1:8" x14ac:dyDescent="0.3">
      <c r="A7" s="16">
        <v>128.4</v>
      </c>
      <c r="B7" s="16">
        <v>128</v>
      </c>
      <c r="C7" s="16" t="s">
        <v>27</v>
      </c>
      <c r="D7" s="16" t="s">
        <v>50</v>
      </c>
      <c r="E7" s="16" t="s">
        <v>77</v>
      </c>
      <c r="F7" s="16" t="s">
        <v>89</v>
      </c>
      <c r="G7" s="27">
        <v>41.131640774968261</v>
      </c>
      <c r="H7" s="27">
        <v>48.165204678362571</v>
      </c>
    </row>
    <row r="8" spans="1:8" x14ac:dyDescent="0.3">
      <c r="A8" s="16">
        <v>129.1</v>
      </c>
      <c r="B8" s="16">
        <v>129</v>
      </c>
      <c r="C8" s="16" t="s">
        <v>28</v>
      </c>
      <c r="D8" s="16" t="s">
        <v>50</v>
      </c>
      <c r="E8" s="16" t="s">
        <v>77</v>
      </c>
      <c r="F8" s="16" t="s">
        <v>87</v>
      </c>
      <c r="G8" s="27">
        <v>14.565216742795092</v>
      </c>
      <c r="H8" s="27">
        <v>13.816345694265333</v>
      </c>
    </row>
    <row r="9" spans="1:8" x14ac:dyDescent="0.3">
      <c r="A9" s="16">
        <v>129.1</v>
      </c>
      <c r="B9" s="16">
        <v>129</v>
      </c>
      <c r="C9" s="16" t="s">
        <v>28</v>
      </c>
      <c r="D9" s="16" t="s">
        <v>50</v>
      </c>
      <c r="E9" s="16" t="s">
        <v>77</v>
      </c>
      <c r="F9" s="16" t="s">
        <v>88</v>
      </c>
      <c r="G9" s="27">
        <v>52.103802148932466</v>
      </c>
      <c r="H9" s="27">
        <v>44.582576181157393</v>
      </c>
    </row>
    <row r="10" spans="1:8" x14ac:dyDescent="0.3">
      <c r="A10" s="16">
        <v>129.1</v>
      </c>
      <c r="B10" s="16">
        <v>129</v>
      </c>
      <c r="C10" s="16" t="s">
        <v>28</v>
      </c>
      <c r="D10" s="16" t="s">
        <v>50</v>
      </c>
      <c r="E10" s="16" t="s">
        <v>77</v>
      </c>
      <c r="F10" s="16" t="s">
        <v>89</v>
      </c>
      <c r="G10" s="27">
        <v>33.330981108272439</v>
      </c>
      <c r="H10" s="27">
        <v>41.601078124577271</v>
      </c>
    </row>
    <row r="11" spans="1:8" x14ac:dyDescent="0.3">
      <c r="A11" s="16">
        <v>129.4</v>
      </c>
      <c r="B11" s="16">
        <v>129</v>
      </c>
      <c r="C11" s="16" t="s">
        <v>28</v>
      </c>
      <c r="D11" s="16" t="s">
        <v>50</v>
      </c>
      <c r="E11" s="16" t="s">
        <v>77</v>
      </c>
      <c r="F11" s="16" t="s">
        <v>87</v>
      </c>
      <c r="G11" s="27">
        <v>8.0260324545355619</v>
      </c>
      <c r="H11" s="27">
        <v>6.2370402673994612</v>
      </c>
    </row>
    <row r="12" spans="1:8" x14ac:dyDescent="0.3">
      <c r="A12" s="16">
        <v>129.4</v>
      </c>
      <c r="B12" s="16">
        <v>129</v>
      </c>
      <c r="C12" s="16" t="s">
        <v>28</v>
      </c>
      <c r="D12" s="16" t="s">
        <v>50</v>
      </c>
      <c r="E12" s="16" t="s">
        <v>77</v>
      </c>
      <c r="F12" s="16" t="s">
        <v>88</v>
      </c>
      <c r="G12" s="27">
        <v>48.385421015741443</v>
      </c>
      <c r="H12" s="27">
        <v>39.58395975962376</v>
      </c>
    </row>
    <row r="13" spans="1:8" x14ac:dyDescent="0.3">
      <c r="A13" s="16">
        <v>129.4</v>
      </c>
      <c r="B13" s="16">
        <v>129</v>
      </c>
      <c r="C13" s="16" t="s">
        <v>28</v>
      </c>
      <c r="D13" s="16" t="s">
        <v>50</v>
      </c>
      <c r="E13" s="16" t="s">
        <v>77</v>
      </c>
      <c r="F13" s="16" t="s">
        <v>89</v>
      </c>
      <c r="G13" s="27">
        <v>43.588546529723004</v>
      </c>
      <c r="H13" s="27">
        <v>54.178999972976769</v>
      </c>
    </row>
    <row r="14" spans="1:8" x14ac:dyDescent="0.3">
      <c r="A14" s="16">
        <v>136.19999999999999</v>
      </c>
      <c r="B14" s="16">
        <v>136</v>
      </c>
      <c r="C14" s="16" t="s">
        <v>28</v>
      </c>
      <c r="D14" s="16" t="s">
        <v>50</v>
      </c>
      <c r="E14" s="16" t="s">
        <v>77</v>
      </c>
      <c r="F14" s="16" t="s">
        <v>87</v>
      </c>
      <c r="G14" s="27">
        <v>13.28689370485036</v>
      </c>
      <c r="H14" s="27">
        <v>10.829307568438002</v>
      </c>
    </row>
    <row r="15" spans="1:8" x14ac:dyDescent="0.3">
      <c r="A15" s="16">
        <v>136.19999999999999</v>
      </c>
      <c r="B15" s="16">
        <v>136</v>
      </c>
      <c r="C15" s="16" t="s">
        <v>28</v>
      </c>
      <c r="D15" s="16" t="s">
        <v>50</v>
      </c>
      <c r="E15" s="16" t="s">
        <v>77</v>
      </c>
      <c r="F15" s="16" t="s">
        <v>88</v>
      </c>
      <c r="G15" s="27">
        <v>59.00412796697627</v>
      </c>
      <c r="H15" s="27">
        <v>50</v>
      </c>
    </row>
    <row r="16" spans="1:8" x14ac:dyDescent="0.3">
      <c r="A16" s="16">
        <v>136.19999999999999</v>
      </c>
      <c r="B16" s="16">
        <v>136</v>
      </c>
      <c r="C16" s="16" t="s">
        <v>28</v>
      </c>
      <c r="D16" s="16" t="s">
        <v>50</v>
      </c>
      <c r="E16" s="16" t="s">
        <v>77</v>
      </c>
      <c r="F16" s="16" t="s">
        <v>89</v>
      </c>
      <c r="G16" s="27">
        <v>27.708978328173373</v>
      </c>
      <c r="H16" s="27">
        <v>39.170692431561996</v>
      </c>
    </row>
    <row r="17" spans="1:8" x14ac:dyDescent="0.3">
      <c r="A17" s="16">
        <v>136.30000000000001</v>
      </c>
      <c r="B17" s="16">
        <v>136</v>
      </c>
      <c r="C17" s="16" t="s">
        <v>28</v>
      </c>
      <c r="D17" s="16" t="s">
        <v>50</v>
      </c>
      <c r="E17" s="16" t="s">
        <v>77</v>
      </c>
      <c r="F17" s="16" t="s">
        <v>87</v>
      </c>
      <c r="G17" s="27">
        <v>18.556979398403346</v>
      </c>
      <c r="H17" s="27">
        <v>11.947490860751079</v>
      </c>
    </row>
    <row r="18" spans="1:8" x14ac:dyDescent="0.3">
      <c r="A18" s="16">
        <v>136.30000000000001</v>
      </c>
      <c r="B18" s="16">
        <v>136</v>
      </c>
      <c r="C18" s="16" t="s">
        <v>28</v>
      </c>
      <c r="D18" s="16" t="s">
        <v>50</v>
      </c>
      <c r="E18" s="16" t="s">
        <v>77</v>
      </c>
      <c r="F18" s="16" t="s">
        <v>88</v>
      </c>
      <c r="G18" s="27">
        <v>48.219801294234948</v>
      </c>
      <c r="H18" s="27">
        <v>42.555666334330347</v>
      </c>
    </row>
    <row r="19" spans="1:8" x14ac:dyDescent="0.3">
      <c r="A19" s="16">
        <v>136.30000000000001</v>
      </c>
      <c r="B19" s="16">
        <v>136</v>
      </c>
      <c r="C19" s="16" t="s">
        <v>28</v>
      </c>
      <c r="D19" s="16" t="s">
        <v>50</v>
      </c>
      <c r="E19" s="16" t="s">
        <v>77</v>
      </c>
      <c r="F19" s="16" t="s">
        <v>89</v>
      </c>
      <c r="G19" s="27">
        <v>33.223219307361703</v>
      </c>
      <c r="H19" s="27">
        <v>45.496842804918572</v>
      </c>
    </row>
    <row r="20" spans="1:8" x14ac:dyDescent="0.3">
      <c r="A20" s="16">
        <v>136.5</v>
      </c>
      <c r="B20" s="16">
        <v>136</v>
      </c>
      <c r="C20" s="16" t="s">
        <v>28</v>
      </c>
      <c r="D20" s="16" t="s">
        <v>50</v>
      </c>
      <c r="E20" s="16" t="s">
        <v>77</v>
      </c>
      <c r="F20" s="16" t="s">
        <v>87</v>
      </c>
      <c r="G20" s="27">
        <v>8.3333333333333321</v>
      </c>
      <c r="H20" s="27">
        <v>11.904761904761903</v>
      </c>
    </row>
    <row r="21" spans="1:8" x14ac:dyDescent="0.3">
      <c r="A21" s="16">
        <v>136.5</v>
      </c>
      <c r="B21" s="16">
        <v>136</v>
      </c>
      <c r="C21" s="16" t="s">
        <v>28</v>
      </c>
      <c r="D21" s="16" t="s">
        <v>50</v>
      </c>
      <c r="E21" s="16" t="s">
        <v>77</v>
      </c>
      <c r="F21" s="16" t="s">
        <v>88</v>
      </c>
      <c r="G21" s="27">
        <v>45.170363227258115</v>
      </c>
      <c r="H21" s="27">
        <v>32.738095238095241</v>
      </c>
    </row>
    <row r="22" spans="1:8" x14ac:dyDescent="0.3">
      <c r="A22" s="16">
        <v>136.5</v>
      </c>
      <c r="B22" s="16">
        <v>136</v>
      </c>
      <c r="C22" s="16" t="s">
        <v>28</v>
      </c>
      <c r="D22" s="16" t="s">
        <v>50</v>
      </c>
      <c r="E22" s="16" t="s">
        <v>77</v>
      </c>
      <c r="F22" s="16" t="s">
        <v>89</v>
      </c>
      <c r="G22" s="27">
        <v>46.49630343940855</v>
      </c>
      <c r="H22" s="27">
        <v>55.357142857142861</v>
      </c>
    </row>
    <row r="23" spans="1:8" x14ac:dyDescent="0.3">
      <c r="A23" s="16">
        <v>137.30000000000001</v>
      </c>
      <c r="B23" s="16">
        <v>137</v>
      </c>
      <c r="C23" s="16" t="s">
        <v>28</v>
      </c>
      <c r="D23" s="16" t="s">
        <v>50</v>
      </c>
      <c r="E23" s="16" t="s">
        <v>77</v>
      </c>
      <c r="F23" s="16" t="s">
        <v>87</v>
      </c>
      <c r="G23" s="27">
        <v>10.416666666666666</v>
      </c>
      <c r="H23" s="27">
        <v>11.947626841243864</v>
      </c>
    </row>
    <row r="24" spans="1:8" x14ac:dyDescent="0.3">
      <c r="A24" s="16">
        <v>137.30000000000001</v>
      </c>
      <c r="B24" s="16">
        <v>137</v>
      </c>
      <c r="C24" s="16" t="s">
        <v>28</v>
      </c>
      <c r="D24" s="16" t="s">
        <v>50</v>
      </c>
      <c r="E24" s="16" t="s">
        <v>77</v>
      </c>
      <c r="F24" s="16" t="s">
        <v>88</v>
      </c>
      <c r="G24" s="27">
        <v>37.5</v>
      </c>
      <c r="H24" s="27">
        <v>29.521276595744684</v>
      </c>
    </row>
    <row r="25" spans="1:8" x14ac:dyDescent="0.3">
      <c r="A25" s="16">
        <v>137.30000000000001</v>
      </c>
      <c r="B25" s="16">
        <v>137</v>
      </c>
      <c r="C25" s="16" t="s">
        <v>28</v>
      </c>
      <c r="D25" s="16" t="s">
        <v>50</v>
      </c>
      <c r="E25" s="16" t="s">
        <v>77</v>
      </c>
      <c r="F25" s="16" t="s">
        <v>89</v>
      </c>
      <c r="G25" s="27">
        <v>52.083333333333336</v>
      </c>
      <c r="H25" s="27">
        <v>58.531096563011452</v>
      </c>
    </row>
    <row r="26" spans="1:8" x14ac:dyDescent="0.3">
      <c r="A26" s="16">
        <v>137.5</v>
      </c>
      <c r="B26" s="16">
        <v>137</v>
      </c>
      <c r="C26" s="16" t="s">
        <v>28</v>
      </c>
      <c r="D26" s="16" t="s">
        <v>50</v>
      </c>
      <c r="E26" s="16" t="s">
        <v>77</v>
      </c>
      <c r="F26" s="16" t="s">
        <v>87</v>
      </c>
      <c r="G26" s="27">
        <v>12.669524648700033</v>
      </c>
      <c r="H26" s="27">
        <v>11.724728738076903</v>
      </c>
    </row>
    <row r="27" spans="1:8" x14ac:dyDescent="0.3">
      <c r="A27" s="16">
        <v>137.5</v>
      </c>
      <c r="B27" s="16">
        <v>137</v>
      </c>
      <c r="C27" s="16" t="s">
        <v>28</v>
      </c>
      <c r="D27" s="16" t="s">
        <v>50</v>
      </c>
      <c r="E27" s="16" t="s">
        <v>77</v>
      </c>
      <c r="F27" s="16" t="s">
        <v>88</v>
      </c>
      <c r="G27" s="27">
        <v>53.617117658666444</v>
      </c>
      <c r="H27" s="27">
        <v>38.901241509695353</v>
      </c>
    </row>
    <row r="28" spans="1:8" x14ac:dyDescent="0.3">
      <c r="A28" s="16">
        <v>137.5</v>
      </c>
      <c r="B28" s="16">
        <v>137</v>
      </c>
      <c r="C28" s="16" t="s">
        <v>28</v>
      </c>
      <c r="D28" s="16" t="s">
        <v>50</v>
      </c>
      <c r="E28" s="16" t="s">
        <v>77</v>
      </c>
      <c r="F28" s="16" t="s">
        <v>89</v>
      </c>
      <c r="G28" s="27">
        <v>33.713357692633515</v>
      </c>
      <c r="H28" s="27">
        <v>49.374029752227756</v>
      </c>
    </row>
    <row r="29" spans="1:8" x14ac:dyDescent="0.3">
      <c r="A29" s="16">
        <v>144.30000000000001</v>
      </c>
      <c r="B29" s="16">
        <v>144</v>
      </c>
      <c r="C29" s="16" t="s">
        <v>27</v>
      </c>
      <c r="D29" s="16" t="s">
        <v>50</v>
      </c>
      <c r="E29" s="16" t="s">
        <v>77</v>
      </c>
      <c r="F29" s="16" t="s">
        <v>87</v>
      </c>
      <c r="G29" s="27">
        <v>9.7222222222222214</v>
      </c>
      <c r="H29" s="27">
        <v>5.7513914656771803</v>
      </c>
    </row>
    <row r="30" spans="1:8" x14ac:dyDescent="0.3">
      <c r="A30" s="16">
        <v>144.30000000000001</v>
      </c>
      <c r="B30" s="16">
        <v>144</v>
      </c>
      <c r="C30" s="16" t="s">
        <v>27</v>
      </c>
      <c r="D30" s="16" t="s">
        <v>50</v>
      </c>
      <c r="E30" s="16" t="s">
        <v>77</v>
      </c>
      <c r="F30" s="16" t="s">
        <v>88</v>
      </c>
      <c r="G30" s="27">
        <v>41.935968072331711</v>
      </c>
      <c r="H30" s="27">
        <v>33.507579936151366</v>
      </c>
    </row>
    <row r="31" spans="1:8" x14ac:dyDescent="0.3">
      <c r="A31" s="16">
        <v>144.30000000000001</v>
      </c>
      <c r="B31" s="16">
        <v>144</v>
      </c>
      <c r="C31" s="16" t="s">
        <v>27</v>
      </c>
      <c r="D31" s="16" t="s">
        <v>50</v>
      </c>
      <c r="E31" s="16" t="s">
        <v>77</v>
      </c>
      <c r="F31" s="16" t="s">
        <v>89</v>
      </c>
      <c r="G31" s="27">
        <v>48.341809705446067</v>
      </c>
      <c r="H31" s="27">
        <v>60.741028598171454</v>
      </c>
    </row>
    <row r="32" spans="1:8" x14ac:dyDescent="0.3">
      <c r="A32" s="16">
        <v>144.5</v>
      </c>
      <c r="B32" s="16">
        <v>144</v>
      </c>
      <c r="C32" s="16" t="s">
        <v>27</v>
      </c>
      <c r="D32" s="16" t="s">
        <v>50</v>
      </c>
      <c r="E32" s="16" t="s">
        <v>77</v>
      </c>
      <c r="F32" s="16" t="s">
        <v>87</v>
      </c>
      <c r="G32" s="27">
        <v>19.60674728223864</v>
      </c>
      <c r="H32" s="27">
        <v>15.129844961240311</v>
      </c>
    </row>
    <row r="33" spans="1:8" x14ac:dyDescent="0.3">
      <c r="A33" s="16">
        <v>144.5</v>
      </c>
      <c r="B33" s="16">
        <v>144</v>
      </c>
      <c r="C33" s="16" t="s">
        <v>27</v>
      </c>
      <c r="D33" s="16" t="s">
        <v>50</v>
      </c>
      <c r="E33" s="16" t="s">
        <v>77</v>
      </c>
      <c r="F33" s="16" t="s">
        <v>88</v>
      </c>
      <c r="G33" s="27">
        <v>40.340748122348877</v>
      </c>
      <c r="H33" s="27">
        <v>37.473514211886304</v>
      </c>
    </row>
    <row r="34" spans="1:8" x14ac:dyDescent="0.3">
      <c r="A34" s="16">
        <v>144.5</v>
      </c>
      <c r="B34" s="16">
        <v>144</v>
      </c>
      <c r="C34" s="16" t="s">
        <v>27</v>
      </c>
      <c r="D34" s="16" t="s">
        <v>50</v>
      </c>
      <c r="E34" s="16" t="s">
        <v>77</v>
      </c>
      <c r="F34" s="16" t="s">
        <v>89</v>
      </c>
      <c r="G34" s="27">
        <v>40.052504595412479</v>
      </c>
      <c r="H34" s="27">
        <v>47.396640826873394</v>
      </c>
    </row>
    <row r="35" spans="1:8" x14ac:dyDescent="0.3">
      <c r="A35" s="16">
        <v>145.5</v>
      </c>
      <c r="B35" s="16">
        <v>145</v>
      </c>
      <c r="C35" s="16" t="s">
        <v>28</v>
      </c>
      <c r="D35" s="16" t="s">
        <v>50</v>
      </c>
      <c r="E35" s="16" t="s">
        <v>77</v>
      </c>
      <c r="F35" s="16" t="s">
        <v>87</v>
      </c>
      <c r="G35" s="27">
        <v>3.0540575679464568</v>
      </c>
      <c r="H35" s="27">
        <v>3.5172981051829115</v>
      </c>
    </row>
    <row r="36" spans="1:8" x14ac:dyDescent="0.3">
      <c r="A36" s="16">
        <v>145.5</v>
      </c>
      <c r="B36" s="16">
        <v>145</v>
      </c>
      <c r="C36" s="16" t="s">
        <v>28</v>
      </c>
      <c r="D36" s="16" t="s">
        <v>50</v>
      </c>
      <c r="E36" s="16" t="s">
        <v>77</v>
      </c>
      <c r="F36" s="16" t="s">
        <v>88</v>
      </c>
      <c r="G36" s="27">
        <v>52.055776014109348</v>
      </c>
      <c r="H36" s="27">
        <v>39.567472139468165</v>
      </c>
    </row>
    <row r="37" spans="1:8" x14ac:dyDescent="0.3">
      <c r="A37" s="16">
        <v>145.5</v>
      </c>
      <c r="B37" s="16">
        <v>145</v>
      </c>
      <c r="C37" s="16" t="s">
        <v>28</v>
      </c>
      <c r="D37" s="16" t="s">
        <v>50</v>
      </c>
      <c r="E37" s="16" t="s">
        <v>77</v>
      </c>
      <c r="F37" s="16" t="s">
        <v>89</v>
      </c>
      <c r="G37" s="27">
        <v>44.890166417944194</v>
      </c>
      <c r="H37" s="27">
        <v>56.915229755348918</v>
      </c>
    </row>
    <row r="38" spans="1:8" x14ac:dyDescent="0.3">
      <c r="A38" s="16">
        <v>150.30000000000001</v>
      </c>
      <c r="B38" s="16">
        <v>150</v>
      </c>
      <c r="C38" s="16" t="s">
        <v>27</v>
      </c>
      <c r="D38" s="16" t="s">
        <v>50</v>
      </c>
      <c r="E38" s="16" t="s">
        <v>77</v>
      </c>
      <c r="F38" s="16" t="s">
        <v>87</v>
      </c>
      <c r="G38" s="27">
        <v>17.364684378091319</v>
      </c>
      <c r="H38" s="27">
        <v>7.7892107297924218</v>
      </c>
    </row>
    <row r="39" spans="1:8" x14ac:dyDescent="0.3">
      <c r="A39" s="16">
        <v>150.30000000000001</v>
      </c>
      <c r="B39" s="16">
        <v>150</v>
      </c>
      <c r="C39" s="16" t="s">
        <v>27</v>
      </c>
      <c r="D39" s="16" t="s">
        <v>50</v>
      </c>
      <c r="E39" s="16" t="s">
        <v>77</v>
      </c>
      <c r="F39" s="16" t="s">
        <v>88</v>
      </c>
      <c r="G39" s="27">
        <v>43.400393941890961</v>
      </c>
      <c r="H39" s="27">
        <v>45.096198236625291</v>
      </c>
    </row>
    <row r="40" spans="1:8" x14ac:dyDescent="0.3">
      <c r="A40" s="16">
        <v>150.30000000000001</v>
      </c>
      <c r="B40" s="16">
        <v>150</v>
      </c>
      <c r="C40" s="16" t="s">
        <v>27</v>
      </c>
      <c r="D40" s="16" t="s">
        <v>50</v>
      </c>
      <c r="E40" s="16" t="s">
        <v>77</v>
      </c>
      <c r="F40" s="16" t="s">
        <v>89</v>
      </c>
      <c r="G40" s="27">
        <v>39.234921680017713</v>
      </c>
      <c r="H40" s="27">
        <v>47.114591033582293</v>
      </c>
    </row>
    <row r="41" spans="1:8" x14ac:dyDescent="0.3">
      <c r="A41" s="16">
        <v>150.5</v>
      </c>
      <c r="B41" s="16">
        <v>150</v>
      </c>
      <c r="C41" s="16" t="s">
        <v>27</v>
      </c>
      <c r="D41" s="16" t="s">
        <v>50</v>
      </c>
      <c r="E41" s="16" t="s">
        <v>77</v>
      </c>
      <c r="F41" s="16" t="s">
        <v>87</v>
      </c>
      <c r="G41" s="27">
        <v>24.527729215229218</v>
      </c>
      <c r="H41" s="27">
        <v>17.909909909909913</v>
      </c>
    </row>
    <row r="42" spans="1:8" x14ac:dyDescent="0.3">
      <c r="A42" s="16">
        <v>150.5</v>
      </c>
      <c r="B42" s="16">
        <v>150</v>
      </c>
      <c r="C42" s="16" t="s">
        <v>27</v>
      </c>
      <c r="D42" s="16" t="s">
        <v>50</v>
      </c>
      <c r="E42" s="16" t="s">
        <v>77</v>
      </c>
      <c r="F42" s="16" t="s">
        <v>88</v>
      </c>
      <c r="G42" s="27">
        <v>52.112228049728046</v>
      </c>
      <c r="H42" s="27">
        <v>54.438438438438432</v>
      </c>
    </row>
    <row r="43" spans="1:8" x14ac:dyDescent="0.3">
      <c r="A43" s="16">
        <v>150.5</v>
      </c>
      <c r="B43" s="16">
        <v>150</v>
      </c>
      <c r="C43" s="16" t="s">
        <v>27</v>
      </c>
      <c r="D43" s="16" t="s">
        <v>50</v>
      </c>
      <c r="E43" s="16" t="s">
        <v>77</v>
      </c>
      <c r="F43" s="16" t="s">
        <v>89</v>
      </c>
      <c r="G43" s="27">
        <v>23.36004273504274</v>
      </c>
      <c r="H43" s="27">
        <v>27.651651651651648</v>
      </c>
    </row>
    <row r="44" spans="1:8" x14ac:dyDescent="0.3">
      <c r="A44" s="16">
        <v>159.30000000000001</v>
      </c>
      <c r="B44" s="16">
        <v>159</v>
      </c>
      <c r="C44" s="16" t="s">
        <v>27</v>
      </c>
      <c r="D44" s="16" t="s">
        <v>50</v>
      </c>
      <c r="E44" s="16" t="s">
        <v>77</v>
      </c>
      <c r="F44" s="16" t="s">
        <v>87</v>
      </c>
      <c r="G44" s="27">
        <v>23.955273777968809</v>
      </c>
      <c r="H44" s="27">
        <v>13.500080403087477</v>
      </c>
    </row>
    <row r="45" spans="1:8" x14ac:dyDescent="0.3">
      <c r="A45" s="16">
        <v>159.30000000000001</v>
      </c>
      <c r="B45" s="16">
        <v>159</v>
      </c>
      <c r="C45" s="16" t="s">
        <v>27</v>
      </c>
      <c r="D45" s="16" t="s">
        <v>50</v>
      </c>
      <c r="E45" s="16" t="s">
        <v>77</v>
      </c>
      <c r="F45" s="16" t="s">
        <v>88</v>
      </c>
      <c r="G45" s="27">
        <v>39.094886001764465</v>
      </c>
      <c r="H45" s="27">
        <v>40.906660008726789</v>
      </c>
    </row>
    <row r="46" spans="1:8" x14ac:dyDescent="0.3">
      <c r="A46" s="16">
        <v>159.30000000000001</v>
      </c>
      <c r="B46" s="16">
        <v>159</v>
      </c>
      <c r="C46" s="16" t="s">
        <v>27</v>
      </c>
      <c r="D46" s="16" t="s">
        <v>50</v>
      </c>
      <c r="E46" s="16" t="s">
        <v>77</v>
      </c>
      <c r="F46" s="16" t="s">
        <v>89</v>
      </c>
      <c r="G46" s="27">
        <v>36.949840220266722</v>
      </c>
      <c r="H46" s="27">
        <v>45.593259588185731</v>
      </c>
    </row>
    <row r="47" spans="1:8" x14ac:dyDescent="0.3">
      <c r="A47" s="16">
        <v>159.4</v>
      </c>
      <c r="B47" s="16">
        <v>159</v>
      </c>
      <c r="C47" s="16" t="s">
        <v>27</v>
      </c>
      <c r="D47" s="16" t="s">
        <v>50</v>
      </c>
      <c r="E47" s="16" t="s">
        <v>77</v>
      </c>
      <c r="F47" s="16" t="s">
        <v>87</v>
      </c>
      <c r="G47" s="27">
        <v>16.214285714285715</v>
      </c>
      <c r="H47" s="27">
        <v>16.461608566871725</v>
      </c>
    </row>
    <row r="48" spans="1:8" x14ac:dyDescent="0.3">
      <c r="A48" s="16">
        <v>159.4</v>
      </c>
      <c r="B48" s="16">
        <v>159</v>
      </c>
      <c r="C48" s="16" t="s">
        <v>27</v>
      </c>
      <c r="D48" s="16" t="s">
        <v>50</v>
      </c>
      <c r="E48" s="16" t="s">
        <v>77</v>
      </c>
      <c r="F48" s="16" t="s">
        <v>88</v>
      </c>
      <c r="G48" s="27">
        <v>42.642857142857146</v>
      </c>
      <c r="H48" s="27">
        <v>42.549555707450445</v>
      </c>
    </row>
    <row r="49" spans="1:8" x14ac:dyDescent="0.3">
      <c r="A49" s="16">
        <v>159.4</v>
      </c>
      <c r="B49" s="16">
        <v>159</v>
      </c>
      <c r="C49" s="16" t="s">
        <v>27</v>
      </c>
      <c r="D49" s="16" t="s">
        <v>50</v>
      </c>
      <c r="E49" s="16" t="s">
        <v>77</v>
      </c>
      <c r="F49" s="16" t="s">
        <v>89</v>
      </c>
      <c r="G49" s="27">
        <v>41.142857142857139</v>
      </c>
      <c r="H49" s="27">
        <v>40.988835725677831</v>
      </c>
    </row>
    <row r="50" spans="1:8" x14ac:dyDescent="0.3">
      <c r="A50" s="16">
        <v>159.5</v>
      </c>
      <c r="B50" s="16">
        <v>159</v>
      </c>
      <c r="C50" s="16" t="s">
        <v>27</v>
      </c>
      <c r="D50" s="16" t="s">
        <v>50</v>
      </c>
      <c r="E50" s="16" t="s">
        <v>77</v>
      </c>
      <c r="F50" s="16" t="s">
        <v>87</v>
      </c>
      <c r="G50" s="27">
        <v>31.714261191138309</v>
      </c>
      <c r="H50" s="27">
        <v>32.576647730894095</v>
      </c>
    </row>
    <row r="51" spans="1:8" x14ac:dyDescent="0.3">
      <c r="A51" s="16">
        <v>159.5</v>
      </c>
      <c r="B51" s="16">
        <v>159</v>
      </c>
      <c r="C51" s="16" t="s">
        <v>27</v>
      </c>
      <c r="D51" s="16" t="s">
        <v>50</v>
      </c>
      <c r="E51" s="16" t="s">
        <v>77</v>
      </c>
      <c r="F51" s="16" t="s">
        <v>88</v>
      </c>
      <c r="G51" s="27">
        <v>41.069949825640414</v>
      </c>
      <c r="H51" s="27">
        <v>37.623019699462859</v>
      </c>
    </row>
    <row r="52" spans="1:8" x14ac:dyDescent="0.3">
      <c r="A52" s="16">
        <v>159.5</v>
      </c>
      <c r="B52" s="16">
        <v>159</v>
      </c>
      <c r="C52" s="16" t="s">
        <v>27</v>
      </c>
      <c r="D52" s="16" t="s">
        <v>50</v>
      </c>
      <c r="E52" s="16" t="s">
        <v>77</v>
      </c>
      <c r="F52" s="16" t="s">
        <v>89</v>
      </c>
      <c r="G52" s="27">
        <v>27.215788983221266</v>
      </c>
      <c r="H52" s="27">
        <v>29.800332569643047</v>
      </c>
    </row>
    <row r="53" spans="1:8" x14ac:dyDescent="0.3">
      <c r="A53" s="16">
        <v>192.4</v>
      </c>
      <c r="B53" s="16">
        <v>192</v>
      </c>
      <c r="C53" s="16" t="s">
        <v>27</v>
      </c>
      <c r="D53" s="16" t="s">
        <v>47</v>
      </c>
      <c r="E53" s="16" t="s">
        <v>77</v>
      </c>
      <c r="F53" s="16" t="s">
        <v>87</v>
      </c>
      <c r="G53" s="27">
        <v>30.471518864632202</v>
      </c>
      <c r="H53" s="27">
        <v>26.7460657062711</v>
      </c>
    </row>
    <row r="54" spans="1:8" x14ac:dyDescent="0.3">
      <c r="A54" s="16">
        <v>192.4</v>
      </c>
      <c r="B54" s="16">
        <v>192</v>
      </c>
      <c r="C54" s="16" t="s">
        <v>27</v>
      </c>
      <c r="D54" s="16" t="s">
        <v>47</v>
      </c>
      <c r="E54" s="16" t="s">
        <v>77</v>
      </c>
      <c r="F54" s="16" t="s">
        <v>88</v>
      </c>
      <c r="G54" s="27">
        <v>39.100908656145386</v>
      </c>
      <c r="H54" s="27">
        <v>39.629391907954165</v>
      </c>
    </row>
    <row r="55" spans="1:8" x14ac:dyDescent="0.3">
      <c r="A55" s="16">
        <v>192.4</v>
      </c>
      <c r="B55" s="16">
        <v>192</v>
      </c>
      <c r="C55" s="16" t="s">
        <v>27</v>
      </c>
      <c r="D55" s="16" t="s">
        <v>47</v>
      </c>
      <c r="E55" s="16" t="s">
        <v>77</v>
      </c>
      <c r="F55" s="16" t="s">
        <v>89</v>
      </c>
      <c r="G55" s="27">
        <v>30.427572479222409</v>
      </c>
      <c r="H55" s="27">
        <v>33.624542385774731</v>
      </c>
    </row>
    <row r="56" spans="1:8" x14ac:dyDescent="0.3">
      <c r="A56" s="16">
        <v>193.3</v>
      </c>
      <c r="B56" s="16">
        <v>193</v>
      </c>
      <c r="C56" s="16" t="s">
        <v>27</v>
      </c>
      <c r="D56" s="16" t="s">
        <v>47</v>
      </c>
      <c r="E56" s="16" t="s">
        <v>77</v>
      </c>
      <c r="F56" s="16" t="s">
        <v>87</v>
      </c>
      <c r="G56" s="27">
        <v>22.163865546218485</v>
      </c>
      <c r="H56" s="27">
        <v>21.358963375455133</v>
      </c>
    </row>
    <row r="57" spans="1:8" x14ac:dyDescent="0.3">
      <c r="A57" s="16">
        <v>193.3</v>
      </c>
      <c r="B57" s="16">
        <v>193</v>
      </c>
      <c r="C57" s="16" t="s">
        <v>27</v>
      </c>
      <c r="D57" s="16" t="s">
        <v>47</v>
      </c>
      <c r="E57" s="16" t="s">
        <v>77</v>
      </c>
      <c r="F57" s="16" t="s">
        <v>88</v>
      </c>
      <c r="G57" s="27">
        <v>47.78851540616246</v>
      </c>
      <c r="H57" s="27">
        <v>50.388377239951453</v>
      </c>
    </row>
    <row r="58" spans="1:8" x14ac:dyDescent="0.3">
      <c r="A58" s="16">
        <v>193.3</v>
      </c>
      <c r="B58" s="16">
        <v>193</v>
      </c>
      <c r="C58" s="16" t="s">
        <v>27</v>
      </c>
      <c r="D58" s="16" t="s">
        <v>47</v>
      </c>
      <c r="E58" s="16" t="s">
        <v>77</v>
      </c>
      <c r="F58" s="16" t="s">
        <v>89</v>
      </c>
      <c r="G58" s="27">
        <v>30.047619047619044</v>
      </c>
      <c r="H58" s="27">
        <v>28.252659384593414</v>
      </c>
    </row>
    <row r="59" spans="1:8" x14ac:dyDescent="0.3">
      <c r="A59" s="16">
        <v>195.2</v>
      </c>
      <c r="B59" s="16">
        <v>195</v>
      </c>
      <c r="C59" s="16" t="s">
        <v>28</v>
      </c>
      <c r="D59" s="16" t="s">
        <v>47</v>
      </c>
      <c r="E59" s="16" t="s">
        <v>77</v>
      </c>
      <c r="F59" s="16" t="s">
        <v>87</v>
      </c>
      <c r="G59" s="27">
        <v>21.767302003006936</v>
      </c>
      <c r="H59" s="27">
        <v>26.951992987160317</v>
      </c>
    </row>
    <row r="60" spans="1:8" x14ac:dyDescent="0.3">
      <c r="A60" s="16">
        <v>195.2</v>
      </c>
      <c r="B60" s="16">
        <v>195</v>
      </c>
      <c r="C60" s="16" t="s">
        <v>28</v>
      </c>
      <c r="D60" s="16" t="s">
        <v>47</v>
      </c>
      <c r="E60" s="16" t="s">
        <v>77</v>
      </c>
      <c r="F60" s="16" t="s">
        <v>88</v>
      </c>
      <c r="G60" s="27">
        <v>49.983510354527375</v>
      </c>
      <c r="H60" s="27">
        <v>42.474432355317212</v>
      </c>
    </row>
    <row r="61" spans="1:8" x14ac:dyDescent="0.3">
      <c r="A61" s="16">
        <v>195.2</v>
      </c>
      <c r="B61" s="16">
        <v>195</v>
      </c>
      <c r="C61" s="16" t="s">
        <v>28</v>
      </c>
      <c r="D61" s="16" t="s">
        <v>47</v>
      </c>
      <c r="E61" s="16" t="s">
        <v>77</v>
      </c>
      <c r="F61" s="16" t="s">
        <v>89</v>
      </c>
      <c r="G61" s="27">
        <v>28.249187642465689</v>
      </c>
      <c r="H61" s="27">
        <v>30.573574657522478</v>
      </c>
    </row>
    <row r="62" spans="1:8" x14ac:dyDescent="0.3">
      <c r="A62" s="16">
        <v>196.1</v>
      </c>
      <c r="B62" s="16">
        <v>196</v>
      </c>
      <c r="C62" s="16" t="s">
        <v>27</v>
      </c>
      <c r="D62" s="16" t="s">
        <v>47</v>
      </c>
      <c r="E62" s="16" t="s">
        <v>77</v>
      </c>
      <c r="F62" s="16" t="s">
        <v>87</v>
      </c>
      <c r="G62" s="27">
        <v>31.273559451341114</v>
      </c>
      <c r="H62" s="27">
        <v>30.295430920287536</v>
      </c>
    </row>
    <row r="63" spans="1:8" x14ac:dyDescent="0.3">
      <c r="A63" s="16">
        <v>196.1</v>
      </c>
      <c r="B63" s="16">
        <v>196</v>
      </c>
      <c r="C63" s="16" t="s">
        <v>27</v>
      </c>
      <c r="D63" s="16" t="s">
        <v>47</v>
      </c>
      <c r="E63" s="16" t="s">
        <v>77</v>
      </c>
      <c r="F63" s="16" t="s">
        <v>88</v>
      </c>
      <c r="G63" s="27">
        <v>49.239630084318399</v>
      </c>
      <c r="H63" s="27">
        <v>47.845802706242338</v>
      </c>
    </row>
    <row r="64" spans="1:8" x14ac:dyDescent="0.3">
      <c r="A64" s="16">
        <v>196.1</v>
      </c>
      <c r="B64" s="16">
        <v>196</v>
      </c>
      <c r="C64" s="16" t="s">
        <v>27</v>
      </c>
      <c r="D64" s="16" t="s">
        <v>47</v>
      </c>
      <c r="E64" s="16" t="s">
        <v>77</v>
      </c>
      <c r="F64" s="16" t="s">
        <v>89</v>
      </c>
      <c r="G64" s="27">
        <v>19.486810464340483</v>
      </c>
      <c r="H64" s="27">
        <v>21.858766373470136</v>
      </c>
    </row>
    <row r="65" spans="1:8" x14ac:dyDescent="0.3">
      <c r="A65" s="16">
        <v>196.2</v>
      </c>
      <c r="B65" s="16">
        <v>196</v>
      </c>
      <c r="C65" s="16" t="s">
        <v>27</v>
      </c>
      <c r="D65" s="16" t="s">
        <v>47</v>
      </c>
      <c r="E65" s="16" t="s">
        <v>77</v>
      </c>
      <c r="F65" s="16" t="s">
        <v>87</v>
      </c>
      <c r="G65" s="27">
        <v>2.6984385418120356</v>
      </c>
      <c r="H65" s="27">
        <v>1.5793780687397709</v>
      </c>
    </row>
    <row r="66" spans="1:8" x14ac:dyDescent="0.3">
      <c r="A66" s="16">
        <v>196.2</v>
      </c>
      <c r="B66" s="16">
        <v>196</v>
      </c>
      <c r="C66" s="16" t="s">
        <v>27</v>
      </c>
      <c r="D66" s="16" t="s">
        <v>47</v>
      </c>
      <c r="E66" s="16" t="s">
        <v>77</v>
      </c>
      <c r="F66" s="16" t="s">
        <v>88</v>
      </c>
      <c r="G66" s="27">
        <v>41.276992615896617</v>
      </c>
      <c r="H66" s="27">
        <v>38.729499591120096</v>
      </c>
    </row>
    <row r="67" spans="1:8" x14ac:dyDescent="0.3">
      <c r="A67" s="16">
        <v>196.2</v>
      </c>
      <c r="B67" s="16">
        <v>196</v>
      </c>
      <c r="C67" s="16" t="s">
        <v>27</v>
      </c>
      <c r="D67" s="16" t="s">
        <v>47</v>
      </c>
      <c r="E67" s="16" t="s">
        <v>77</v>
      </c>
      <c r="F67" s="16" t="s">
        <v>89</v>
      </c>
      <c r="G67" s="27">
        <v>56.024568842291345</v>
      </c>
      <c r="H67" s="27">
        <v>59.691122340140147</v>
      </c>
    </row>
    <row r="68" spans="1:8" x14ac:dyDescent="0.3">
      <c r="A68" s="16">
        <v>196.3</v>
      </c>
      <c r="B68" s="16">
        <v>196</v>
      </c>
      <c r="C68" s="16" t="s">
        <v>27</v>
      </c>
      <c r="D68" s="16" t="s">
        <v>47</v>
      </c>
      <c r="E68" s="16" t="s">
        <v>77</v>
      </c>
      <c r="F68" s="16" t="s">
        <v>87</v>
      </c>
      <c r="G68" s="27">
        <v>0.22522522522522523</v>
      </c>
      <c r="H68" s="27">
        <v>0</v>
      </c>
    </row>
    <row r="69" spans="1:8" x14ac:dyDescent="0.3">
      <c r="A69" s="16">
        <v>196.3</v>
      </c>
      <c r="B69" s="16">
        <v>196</v>
      </c>
      <c r="C69" s="16" t="s">
        <v>27</v>
      </c>
      <c r="D69" s="16" t="s">
        <v>47</v>
      </c>
      <c r="E69" s="16" t="s">
        <v>77</v>
      </c>
      <c r="F69" s="16" t="s">
        <v>88</v>
      </c>
      <c r="G69" s="27">
        <v>44.068515943515941</v>
      </c>
      <c r="H69" s="27">
        <v>35.955507161928537</v>
      </c>
    </row>
    <row r="70" spans="1:8" x14ac:dyDescent="0.3">
      <c r="A70" s="16">
        <v>196.3</v>
      </c>
      <c r="B70" s="16">
        <v>196</v>
      </c>
      <c r="C70" s="16" t="s">
        <v>27</v>
      </c>
      <c r="D70" s="16" t="s">
        <v>47</v>
      </c>
      <c r="E70" s="16" t="s">
        <v>77</v>
      </c>
      <c r="F70" s="16" t="s">
        <v>89</v>
      </c>
      <c r="G70" s="27">
        <v>55.706258831258829</v>
      </c>
      <c r="H70" s="27">
        <v>64.044492838071463</v>
      </c>
    </row>
    <row r="71" spans="1:8" x14ac:dyDescent="0.3">
      <c r="A71" s="16">
        <v>197.2</v>
      </c>
      <c r="B71" s="16">
        <v>197</v>
      </c>
      <c r="C71" s="16" t="s">
        <v>28</v>
      </c>
      <c r="D71" s="16" t="s">
        <v>47</v>
      </c>
      <c r="E71" s="16" t="s">
        <v>77</v>
      </c>
      <c r="F71" s="16" t="s">
        <v>87</v>
      </c>
      <c r="G71" s="27">
        <v>19.096288742622296</v>
      </c>
      <c r="H71" s="27">
        <v>17.453915743027132</v>
      </c>
    </row>
    <row r="72" spans="1:8" x14ac:dyDescent="0.3">
      <c r="A72" s="16">
        <v>197.2</v>
      </c>
      <c r="B72" s="16">
        <v>197</v>
      </c>
      <c r="C72" s="16" t="s">
        <v>28</v>
      </c>
      <c r="D72" s="16" t="s">
        <v>47</v>
      </c>
      <c r="E72" s="16" t="s">
        <v>77</v>
      </c>
      <c r="F72" s="16" t="s">
        <v>88</v>
      </c>
      <c r="G72" s="27">
        <v>46.809332782726685</v>
      </c>
      <c r="H72" s="27">
        <v>42.562008817327964</v>
      </c>
    </row>
    <row r="73" spans="1:8" x14ac:dyDescent="0.3">
      <c r="A73" s="16">
        <v>197.2</v>
      </c>
      <c r="B73" s="16">
        <v>197</v>
      </c>
      <c r="C73" s="16" t="s">
        <v>28</v>
      </c>
      <c r="D73" s="16" t="s">
        <v>47</v>
      </c>
      <c r="E73" s="16" t="s">
        <v>77</v>
      </c>
      <c r="F73" s="16" t="s">
        <v>89</v>
      </c>
      <c r="G73" s="27">
        <v>34.09437847465103</v>
      </c>
      <c r="H73" s="27">
        <v>39.984075439644897</v>
      </c>
    </row>
    <row r="74" spans="1:8" x14ac:dyDescent="0.3">
      <c r="A74" s="16">
        <v>197.3</v>
      </c>
      <c r="B74" s="16">
        <v>197</v>
      </c>
      <c r="C74" s="16" t="s">
        <v>28</v>
      </c>
      <c r="D74" s="16" t="s">
        <v>47</v>
      </c>
      <c r="E74" s="16" t="s">
        <v>77</v>
      </c>
      <c r="F74" s="16" t="s">
        <v>87</v>
      </c>
      <c r="G74" s="27">
        <v>7.118020632776803</v>
      </c>
      <c r="H74" s="27">
        <v>8.912782619679172</v>
      </c>
    </row>
    <row r="75" spans="1:8" x14ac:dyDescent="0.3">
      <c r="A75" s="16">
        <v>197.3</v>
      </c>
      <c r="B75" s="16">
        <v>197</v>
      </c>
      <c r="C75" s="16" t="s">
        <v>28</v>
      </c>
      <c r="D75" s="16" t="s">
        <v>47</v>
      </c>
      <c r="E75" s="16" t="s">
        <v>77</v>
      </c>
      <c r="F75" s="16" t="s">
        <v>88</v>
      </c>
      <c r="G75" s="27">
        <v>35.143986540039585</v>
      </c>
      <c r="H75" s="27">
        <v>33.994380527762772</v>
      </c>
    </row>
    <row r="76" spans="1:8" x14ac:dyDescent="0.3">
      <c r="A76" s="16">
        <v>197.3</v>
      </c>
      <c r="B76" s="16">
        <v>197</v>
      </c>
      <c r="C76" s="16" t="s">
        <v>28</v>
      </c>
      <c r="D76" s="16" t="s">
        <v>47</v>
      </c>
      <c r="E76" s="16" t="s">
        <v>77</v>
      </c>
      <c r="F76" s="16" t="s">
        <v>89</v>
      </c>
      <c r="G76" s="27">
        <v>57.737992827183618</v>
      </c>
      <c r="H76" s="27">
        <v>57.092836852558058</v>
      </c>
    </row>
    <row r="77" spans="1:8" x14ac:dyDescent="0.3">
      <c r="A77" s="16">
        <v>197.4</v>
      </c>
      <c r="B77" s="16">
        <v>197</v>
      </c>
      <c r="C77" s="16" t="s">
        <v>28</v>
      </c>
      <c r="D77" s="16" t="s">
        <v>47</v>
      </c>
      <c r="E77" s="16" t="s">
        <v>77</v>
      </c>
      <c r="F77" s="16" t="s">
        <v>87</v>
      </c>
      <c r="G77" s="27">
        <v>13.2103272544449</v>
      </c>
      <c r="H77" s="27">
        <v>23.469387755102044</v>
      </c>
    </row>
    <row r="78" spans="1:8" x14ac:dyDescent="0.3">
      <c r="A78" s="16">
        <v>197.4</v>
      </c>
      <c r="B78" s="16">
        <v>197</v>
      </c>
      <c r="C78" s="16" t="s">
        <v>28</v>
      </c>
      <c r="D78" s="16" t="s">
        <v>47</v>
      </c>
      <c r="E78" s="16" t="s">
        <v>77</v>
      </c>
      <c r="F78" s="16" t="s">
        <v>88</v>
      </c>
      <c r="G78" s="27">
        <v>45.801314698373524</v>
      </c>
      <c r="H78" s="27">
        <v>39.375</v>
      </c>
    </row>
    <row r="79" spans="1:8" x14ac:dyDescent="0.3">
      <c r="A79" s="16">
        <v>197.4</v>
      </c>
      <c r="B79" s="16">
        <v>197</v>
      </c>
      <c r="C79" s="16" t="s">
        <v>28</v>
      </c>
      <c r="D79" s="16" t="s">
        <v>47</v>
      </c>
      <c r="E79" s="16" t="s">
        <v>77</v>
      </c>
      <c r="F79" s="16" t="s">
        <v>89</v>
      </c>
      <c r="G79" s="27">
        <v>40.988358047181578</v>
      </c>
      <c r="H79" s="27">
        <v>37.155612244897959</v>
      </c>
    </row>
    <row r="80" spans="1:8" x14ac:dyDescent="0.3">
      <c r="A80" s="16">
        <v>198.1</v>
      </c>
      <c r="B80" s="16">
        <v>198</v>
      </c>
      <c r="C80" s="16" t="s">
        <v>28</v>
      </c>
      <c r="D80" s="16" t="s">
        <v>47</v>
      </c>
      <c r="E80" s="16" t="s">
        <v>77</v>
      </c>
      <c r="F80" s="16" t="s">
        <v>87</v>
      </c>
      <c r="G80" s="27">
        <v>27.749108053007138</v>
      </c>
      <c r="H80" s="27">
        <v>23.333333333333332</v>
      </c>
    </row>
    <row r="81" spans="1:8" x14ac:dyDescent="0.3">
      <c r="A81" s="16">
        <v>198.1</v>
      </c>
      <c r="B81" s="16">
        <v>198</v>
      </c>
      <c r="C81" s="16" t="s">
        <v>28</v>
      </c>
      <c r="D81" s="16" t="s">
        <v>47</v>
      </c>
      <c r="E81" s="16" t="s">
        <v>77</v>
      </c>
      <c r="F81" s="16" t="s">
        <v>88</v>
      </c>
      <c r="G81" s="27">
        <v>48.518730886850157</v>
      </c>
      <c r="H81" s="27">
        <v>44.166666666666664</v>
      </c>
    </row>
    <row r="82" spans="1:8" x14ac:dyDescent="0.3">
      <c r="A82" s="16">
        <v>198.1</v>
      </c>
      <c r="B82" s="16">
        <v>198</v>
      </c>
      <c r="C82" s="16" t="s">
        <v>28</v>
      </c>
      <c r="D82" s="16" t="s">
        <v>47</v>
      </c>
      <c r="E82" s="16" t="s">
        <v>77</v>
      </c>
      <c r="F82" s="16" t="s">
        <v>89</v>
      </c>
      <c r="G82" s="27">
        <v>23.732161060142712</v>
      </c>
      <c r="H82" s="27">
        <v>32.499999999999993</v>
      </c>
    </row>
    <row r="83" spans="1:8" x14ac:dyDescent="0.3">
      <c r="A83" s="16">
        <v>200.2</v>
      </c>
      <c r="B83" s="16">
        <v>200</v>
      </c>
      <c r="C83" s="16" t="s">
        <v>28</v>
      </c>
      <c r="D83" s="16" t="s">
        <v>47</v>
      </c>
      <c r="E83" s="16" t="s">
        <v>77</v>
      </c>
      <c r="F83" s="16" t="s">
        <v>87</v>
      </c>
      <c r="G83" s="27">
        <v>15.258160188765812</v>
      </c>
      <c r="H83" s="27">
        <v>19.509125626146901</v>
      </c>
    </row>
    <row r="84" spans="1:8" x14ac:dyDescent="0.3">
      <c r="A84" s="16">
        <v>200.2</v>
      </c>
      <c r="B84" s="16">
        <v>200</v>
      </c>
      <c r="C84" s="16" t="s">
        <v>28</v>
      </c>
      <c r="D84" s="16" t="s">
        <v>47</v>
      </c>
      <c r="E84" s="16" t="s">
        <v>77</v>
      </c>
      <c r="F84" s="16" t="s">
        <v>88</v>
      </c>
      <c r="G84" s="27">
        <v>43.698520897511528</v>
      </c>
      <c r="H84" s="27">
        <v>31.347951693696373</v>
      </c>
    </row>
    <row r="85" spans="1:8" x14ac:dyDescent="0.3">
      <c r="A85" s="16">
        <v>200.2</v>
      </c>
      <c r="B85" s="16">
        <v>200</v>
      </c>
      <c r="C85" s="16" t="s">
        <v>28</v>
      </c>
      <c r="D85" s="16" t="s">
        <v>47</v>
      </c>
      <c r="E85" s="16" t="s">
        <v>77</v>
      </c>
      <c r="F85" s="16" t="s">
        <v>89</v>
      </c>
      <c r="G85" s="27">
        <v>41.043318913722658</v>
      </c>
      <c r="H85" s="27">
        <v>49.142922680156722</v>
      </c>
    </row>
    <row r="86" spans="1:8" x14ac:dyDescent="0.3">
      <c r="A86" s="16">
        <v>203.1</v>
      </c>
      <c r="B86" s="16">
        <v>203</v>
      </c>
      <c r="C86" s="16" t="s">
        <v>27</v>
      </c>
      <c r="D86" s="16" t="s">
        <v>47</v>
      </c>
      <c r="E86" s="16" t="s">
        <v>77</v>
      </c>
      <c r="F86" s="16" t="s">
        <v>87</v>
      </c>
      <c r="G86" s="27">
        <v>25.296951581193838</v>
      </c>
      <c r="H86" s="27">
        <v>16.942053244061853</v>
      </c>
    </row>
    <row r="87" spans="1:8" x14ac:dyDescent="0.3">
      <c r="A87" s="16">
        <v>203.1</v>
      </c>
      <c r="B87" s="16">
        <v>203</v>
      </c>
      <c r="C87" s="16" t="s">
        <v>27</v>
      </c>
      <c r="D87" s="16" t="s">
        <v>47</v>
      </c>
      <c r="E87" s="16" t="s">
        <v>77</v>
      </c>
      <c r="F87" s="16" t="s">
        <v>88</v>
      </c>
      <c r="G87" s="27">
        <v>45.131968076486793</v>
      </c>
      <c r="H87" s="27">
        <v>42.746592539454802</v>
      </c>
    </row>
    <row r="88" spans="1:8" x14ac:dyDescent="0.3">
      <c r="A88" s="16">
        <v>203.1</v>
      </c>
      <c r="B88" s="16">
        <v>203</v>
      </c>
      <c r="C88" s="16" t="s">
        <v>27</v>
      </c>
      <c r="D88" s="16" t="s">
        <v>47</v>
      </c>
      <c r="E88" s="16" t="s">
        <v>77</v>
      </c>
      <c r="F88" s="16" t="s">
        <v>89</v>
      </c>
      <c r="G88" s="27">
        <v>29.571080342319366</v>
      </c>
      <c r="H88" s="27">
        <v>40.311354216483345</v>
      </c>
    </row>
    <row r="89" spans="1:8" x14ac:dyDescent="0.3">
      <c r="A89" s="16">
        <v>204.1</v>
      </c>
      <c r="B89" s="16">
        <v>204</v>
      </c>
      <c r="C89" s="16" t="s">
        <v>27</v>
      </c>
      <c r="D89" s="16" t="s">
        <v>47</v>
      </c>
      <c r="E89" s="16" t="s">
        <v>77</v>
      </c>
      <c r="F89" s="16" t="s">
        <v>87</v>
      </c>
      <c r="G89" s="27">
        <v>2.7858527131782949</v>
      </c>
      <c r="H89" s="27">
        <v>1.6514227642276422</v>
      </c>
    </row>
    <row r="90" spans="1:8" x14ac:dyDescent="0.3">
      <c r="A90" s="16">
        <v>204.1</v>
      </c>
      <c r="B90" s="16">
        <v>204</v>
      </c>
      <c r="C90" s="16" t="s">
        <v>27</v>
      </c>
      <c r="D90" s="16" t="s">
        <v>47</v>
      </c>
      <c r="E90" s="16" t="s">
        <v>77</v>
      </c>
      <c r="F90" s="16" t="s">
        <v>88</v>
      </c>
      <c r="G90" s="27">
        <v>47.115256982053729</v>
      </c>
      <c r="H90" s="27">
        <v>36.659568976642149</v>
      </c>
    </row>
    <row r="91" spans="1:8" x14ac:dyDescent="0.3">
      <c r="A91" s="16">
        <v>204.1</v>
      </c>
      <c r="B91" s="16">
        <v>204</v>
      </c>
      <c r="C91" s="16" t="s">
        <v>27</v>
      </c>
      <c r="D91" s="16" t="s">
        <v>47</v>
      </c>
      <c r="E91" s="16" t="s">
        <v>77</v>
      </c>
      <c r="F91" s="16" t="s">
        <v>89</v>
      </c>
      <c r="G91" s="27">
        <v>50.098890304767977</v>
      </c>
      <c r="H91" s="27">
        <v>61.689008259130219</v>
      </c>
    </row>
    <row r="92" spans="1:8" x14ac:dyDescent="0.3">
      <c r="A92" s="16">
        <v>204.2</v>
      </c>
      <c r="B92" s="16">
        <v>204</v>
      </c>
      <c r="C92" s="16" t="s">
        <v>27</v>
      </c>
      <c r="D92" s="16" t="s">
        <v>47</v>
      </c>
      <c r="E92" s="16" t="s">
        <v>77</v>
      </c>
      <c r="F92" s="16" t="s">
        <v>87</v>
      </c>
      <c r="G92" s="27">
        <v>19.697943659338019</v>
      </c>
      <c r="H92" s="27">
        <v>12.950581395348838</v>
      </c>
    </row>
    <row r="93" spans="1:8" x14ac:dyDescent="0.3">
      <c r="A93" s="16">
        <v>204.2</v>
      </c>
      <c r="B93" s="16">
        <v>204</v>
      </c>
      <c r="C93" s="16" t="s">
        <v>27</v>
      </c>
      <c r="D93" s="16" t="s">
        <v>47</v>
      </c>
      <c r="E93" s="16" t="s">
        <v>77</v>
      </c>
      <c r="F93" s="16" t="s">
        <v>88</v>
      </c>
      <c r="G93" s="27">
        <v>43.161722754177944</v>
      </c>
      <c r="H93" s="27">
        <v>42.618519624965529</v>
      </c>
    </row>
    <row r="94" spans="1:8" x14ac:dyDescent="0.3">
      <c r="A94" s="16">
        <v>204.2</v>
      </c>
      <c r="B94" s="16">
        <v>204</v>
      </c>
      <c r="C94" s="16" t="s">
        <v>27</v>
      </c>
      <c r="D94" s="16" t="s">
        <v>47</v>
      </c>
      <c r="E94" s="16" t="s">
        <v>77</v>
      </c>
      <c r="F94" s="16" t="s">
        <v>89</v>
      </c>
      <c r="G94" s="27">
        <v>37.14033358648404</v>
      </c>
      <c r="H94" s="27">
        <v>44.430898979685637</v>
      </c>
    </row>
    <row r="95" spans="1:8" x14ac:dyDescent="0.3">
      <c r="A95" s="16">
        <v>204.3</v>
      </c>
      <c r="B95" s="16">
        <v>204</v>
      </c>
      <c r="C95" s="16" t="s">
        <v>27</v>
      </c>
      <c r="D95" s="16" t="s">
        <v>47</v>
      </c>
      <c r="E95" s="16" t="s">
        <v>77</v>
      </c>
      <c r="F95" s="16" t="s">
        <v>87</v>
      </c>
      <c r="G95" s="27">
        <v>22.735153674564938</v>
      </c>
      <c r="H95" s="27">
        <v>16.769438571764152</v>
      </c>
    </row>
    <row r="96" spans="1:8" x14ac:dyDescent="0.3">
      <c r="A96" s="16">
        <v>204.3</v>
      </c>
      <c r="B96" s="16">
        <v>204</v>
      </c>
      <c r="C96" s="16" t="s">
        <v>27</v>
      </c>
      <c r="D96" s="16" t="s">
        <v>47</v>
      </c>
      <c r="E96" s="16" t="s">
        <v>77</v>
      </c>
      <c r="F96" s="16" t="s">
        <v>88</v>
      </c>
      <c r="G96" s="27">
        <v>45.578704911802213</v>
      </c>
      <c r="H96" s="27">
        <v>42.915785764622974</v>
      </c>
    </row>
    <row r="97" spans="1:8" x14ac:dyDescent="0.3">
      <c r="A97" s="16">
        <v>204.3</v>
      </c>
      <c r="B97" s="16">
        <v>204</v>
      </c>
      <c r="C97" s="16" t="s">
        <v>27</v>
      </c>
      <c r="D97" s="16" t="s">
        <v>47</v>
      </c>
      <c r="E97" s="16" t="s">
        <v>77</v>
      </c>
      <c r="F97" s="16" t="s">
        <v>89</v>
      </c>
      <c r="G97" s="27">
        <v>31.68614141363285</v>
      </c>
      <c r="H97" s="27">
        <v>40.31477566361287</v>
      </c>
    </row>
    <row r="98" spans="1:8" x14ac:dyDescent="0.3">
      <c r="A98" s="16">
        <v>205.1</v>
      </c>
      <c r="B98" s="16">
        <v>205</v>
      </c>
      <c r="C98" s="16" t="s">
        <v>28</v>
      </c>
      <c r="D98" s="16" t="s">
        <v>47</v>
      </c>
      <c r="E98" s="16" t="s">
        <v>77</v>
      </c>
      <c r="F98" s="16" t="s">
        <v>87</v>
      </c>
      <c r="G98" s="27">
        <v>6.7709127892194259</v>
      </c>
      <c r="H98" s="27">
        <v>5.4665704665704657</v>
      </c>
    </row>
    <row r="99" spans="1:8" x14ac:dyDescent="0.3">
      <c r="A99" s="16">
        <v>205.1</v>
      </c>
      <c r="B99" s="16">
        <v>205</v>
      </c>
      <c r="C99" s="16" t="s">
        <v>28</v>
      </c>
      <c r="D99" s="16" t="s">
        <v>47</v>
      </c>
      <c r="E99" s="16" t="s">
        <v>77</v>
      </c>
      <c r="F99" s="16" t="s">
        <v>88</v>
      </c>
      <c r="G99" s="27">
        <v>47.51131451817951</v>
      </c>
      <c r="H99" s="27">
        <v>48.946608946608947</v>
      </c>
    </row>
    <row r="100" spans="1:8" x14ac:dyDescent="0.3">
      <c r="A100" s="16">
        <v>205.1</v>
      </c>
      <c r="B100" s="16">
        <v>205</v>
      </c>
      <c r="C100" s="16" t="s">
        <v>28</v>
      </c>
      <c r="D100" s="16" t="s">
        <v>47</v>
      </c>
      <c r="E100" s="16" t="s">
        <v>77</v>
      </c>
      <c r="F100" s="16" t="s">
        <v>89</v>
      </c>
      <c r="G100" s="27">
        <v>45.717772692601066</v>
      </c>
      <c r="H100" s="27">
        <v>45.586820586820579</v>
      </c>
    </row>
    <row r="101" spans="1:8" x14ac:dyDescent="0.3">
      <c r="A101" s="16">
        <v>205.2</v>
      </c>
      <c r="B101" s="16">
        <v>205</v>
      </c>
      <c r="C101" s="16" t="s">
        <v>28</v>
      </c>
      <c r="D101" s="16" t="s">
        <v>47</v>
      </c>
      <c r="E101" s="16" t="s">
        <v>77</v>
      </c>
      <c r="F101" s="16" t="s">
        <v>87</v>
      </c>
      <c r="G101" s="27">
        <v>17.445602234123925</v>
      </c>
      <c r="H101" s="27">
        <v>11.672203765227023</v>
      </c>
    </row>
    <row r="102" spans="1:8" x14ac:dyDescent="0.3">
      <c r="A102" s="16">
        <v>205.2</v>
      </c>
      <c r="B102" s="16">
        <v>205</v>
      </c>
      <c r="C102" s="16" t="s">
        <v>28</v>
      </c>
      <c r="D102" s="16" t="s">
        <v>47</v>
      </c>
      <c r="E102" s="16" t="s">
        <v>77</v>
      </c>
      <c r="F102" s="16" t="s">
        <v>88</v>
      </c>
      <c r="G102" s="27">
        <v>53.766198441841041</v>
      </c>
      <c r="H102" s="27">
        <v>46.49288695800324</v>
      </c>
    </row>
    <row r="103" spans="1:8" x14ac:dyDescent="0.3">
      <c r="A103" s="16">
        <v>205.2</v>
      </c>
      <c r="B103" s="16">
        <v>205</v>
      </c>
      <c r="C103" s="16" t="s">
        <v>28</v>
      </c>
      <c r="D103" s="16" t="s">
        <v>47</v>
      </c>
      <c r="E103" s="16" t="s">
        <v>77</v>
      </c>
      <c r="F103" s="16" t="s">
        <v>89</v>
      </c>
      <c r="G103" s="27">
        <v>28.788199324035041</v>
      </c>
      <c r="H103" s="27">
        <v>41.834909276769736</v>
      </c>
    </row>
    <row r="104" spans="1:8" x14ac:dyDescent="0.3">
      <c r="A104" s="16">
        <v>206.2</v>
      </c>
      <c r="B104" s="16">
        <v>206</v>
      </c>
      <c r="C104" s="16" t="s">
        <v>28</v>
      </c>
      <c r="D104" s="16" t="s">
        <v>47</v>
      </c>
      <c r="E104" s="16" t="s">
        <v>77</v>
      </c>
      <c r="F104" s="16" t="s">
        <v>87</v>
      </c>
      <c r="G104" s="27">
        <v>25.470171986785779</v>
      </c>
      <c r="H104" s="27">
        <v>22.480186480186475</v>
      </c>
    </row>
    <row r="105" spans="1:8" x14ac:dyDescent="0.3">
      <c r="A105" s="16">
        <v>206.2</v>
      </c>
      <c r="B105" s="16">
        <v>206</v>
      </c>
      <c r="C105" s="16" t="s">
        <v>28</v>
      </c>
      <c r="D105" s="16" t="s">
        <v>47</v>
      </c>
      <c r="E105" s="16" t="s">
        <v>77</v>
      </c>
      <c r="F105" s="16" t="s">
        <v>88</v>
      </c>
      <c r="G105" s="27">
        <v>49.007444970043068</v>
      </c>
      <c r="H105" s="27">
        <v>43.519813519813525</v>
      </c>
    </row>
    <row r="106" spans="1:8" x14ac:dyDescent="0.3">
      <c r="A106" s="16">
        <v>206.2</v>
      </c>
      <c r="B106" s="16">
        <v>206</v>
      </c>
      <c r="C106" s="16" t="s">
        <v>28</v>
      </c>
      <c r="D106" s="16" t="s">
        <v>47</v>
      </c>
      <c r="E106" s="16" t="s">
        <v>77</v>
      </c>
      <c r="F106" s="16" t="s">
        <v>89</v>
      </c>
      <c r="G106" s="27">
        <v>25.522383043171153</v>
      </c>
      <c r="H106" s="27">
        <v>34</v>
      </c>
    </row>
    <row r="107" spans="1:8" x14ac:dyDescent="0.3">
      <c r="A107" s="16">
        <v>123.1</v>
      </c>
      <c r="B107" s="16">
        <v>123</v>
      </c>
      <c r="C107" s="16" t="s">
        <v>27</v>
      </c>
      <c r="D107" s="16" t="s">
        <v>50</v>
      </c>
      <c r="E107" s="16" t="s">
        <v>78</v>
      </c>
      <c r="F107" s="16" t="s">
        <v>87</v>
      </c>
      <c r="G107" s="27">
        <v>2.7027027027027026</v>
      </c>
      <c r="H107" s="27">
        <v>0</v>
      </c>
    </row>
    <row r="108" spans="1:8" x14ac:dyDescent="0.3">
      <c r="A108" s="16">
        <v>128.4</v>
      </c>
      <c r="B108" s="16">
        <v>128</v>
      </c>
      <c r="C108" s="16" t="s">
        <v>27</v>
      </c>
      <c r="D108" s="16" t="s">
        <v>50</v>
      </c>
      <c r="E108" s="16" t="s">
        <v>78</v>
      </c>
      <c r="F108" s="16" t="s">
        <v>87</v>
      </c>
      <c r="G108" s="27">
        <v>5.2597840755735499</v>
      </c>
      <c r="H108" s="27">
        <v>6.0267857142857135</v>
      </c>
    </row>
    <row r="109" spans="1:8" x14ac:dyDescent="0.3">
      <c r="A109" s="16">
        <v>129.1</v>
      </c>
      <c r="B109" s="16">
        <v>129</v>
      </c>
      <c r="C109" s="16" t="s">
        <v>28</v>
      </c>
      <c r="D109" s="16" t="s">
        <v>50</v>
      </c>
      <c r="E109" s="16" t="s">
        <v>78</v>
      </c>
      <c r="F109" s="16" t="s">
        <v>87</v>
      </c>
      <c r="G109" s="27">
        <v>0</v>
      </c>
      <c r="H109" s="27">
        <v>0</v>
      </c>
    </row>
    <row r="110" spans="1:8" x14ac:dyDescent="0.3">
      <c r="A110" s="16">
        <v>129.4</v>
      </c>
      <c r="B110" s="16">
        <v>129</v>
      </c>
      <c r="C110" s="16" t="s">
        <v>28</v>
      </c>
      <c r="D110" s="16" t="s">
        <v>50</v>
      </c>
      <c r="E110" s="16" t="s">
        <v>78</v>
      </c>
      <c r="F110" s="16" t="s">
        <v>87</v>
      </c>
      <c r="G110" s="27">
        <v>0</v>
      </c>
      <c r="H110" s="27">
        <v>0</v>
      </c>
    </row>
    <row r="111" spans="1:8" x14ac:dyDescent="0.3">
      <c r="A111" s="16">
        <v>136.19999999999999</v>
      </c>
      <c r="B111" s="16">
        <v>136</v>
      </c>
      <c r="C111" s="16" t="s">
        <v>28</v>
      </c>
      <c r="D111" s="16" t="s">
        <v>50</v>
      </c>
      <c r="E111" s="16" t="s">
        <v>78</v>
      </c>
      <c r="F111" s="16" t="s">
        <v>87</v>
      </c>
      <c r="G111" s="27">
        <v>0</v>
      </c>
      <c r="H111" s="27">
        <v>0</v>
      </c>
    </row>
    <row r="112" spans="1:8" x14ac:dyDescent="0.3">
      <c r="A112" s="16">
        <v>136.30000000000001</v>
      </c>
      <c r="B112" s="16">
        <v>136</v>
      </c>
      <c r="C112" s="16" t="s">
        <v>28</v>
      </c>
      <c r="D112" s="16" t="s">
        <v>50</v>
      </c>
      <c r="E112" s="16" t="s">
        <v>78</v>
      </c>
      <c r="F112" s="16" t="s">
        <v>87</v>
      </c>
      <c r="G112" s="27">
        <v>0</v>
      </c>
      <c r="H112" s="27">
        <v>0</v>
      </c>
    </row>
    <row r="113" spans="1:8" x14ac:dyDescent="0.3">
      <c r="A113" s="16">
        <v>136.5</v>
      </c>
      <c r="B113" s="16">
        <v>136</v>
      </c>
      <c r="C113" s="16" t="s">
        <v>28</v>
      </c>
      <c r="D113" s="16" t="s">
        <v>50</v>
      </c>
      <c r="E113" s="16" t="s">
        <v>78</v>
      </c>
      <c r="F113" s="16" t="s">
        <v>87</v>
      </c>
      <c r="G113" s="27">
        <v>0</v>
      </c>
      <c r="H113" s="27">
        <v>0</v>
      </c>
    </row>
    <row r="114" spans="1:8" x14ac:dyDescent="0.3">
      <c r="A114" s="16">
        <v>137.30000000000001</v>
      </c>
      <c r="B114" s="16">
        <v>137</v>
      </c>
      <c r="C114" s="16" t="s">
        <v>28</v>
      </c>
      <c r="D114" s="16" t="s">
        <v>50</v>
      </c>
      <c r="E114" s="16" t="s">
        <v>78</v>
      </c>
      <c r="F114" s="16" t="s">
        <v>87</v>
      </c>
      <c r="G114" s="27">
        <v>0</v>
      </c>
      <c r="H114" s="27">
        <v>0</v>
      </c>
    </row>
    <row r="115" spans="1:8" x14ac:dyDescent="0.3">
      <c r="A115" s="16">
        <v>137.5</v>
      </c>
      <c r="B115" s="16">
        <v>137</v>
      </c>
      <c r="C115" s="16" t="s">
        <v>28</v>
      </c>
      <c r="D115" s="16" t="s">
        <v>50</v>
      </c>
      <c r="E115" s="16" t="s">
        <v>78</v>
      </c>
      <c r="F115" s="16" t="s">
        <v>87</v>
      </c>
      <c r="G115" s="27">
        <v>1.0952380952380953</v>
      </c>
      <c r="H115" s="27">
        <v>3.8352272727272729</v>
      </c>
    </row>
    <row r="116" spans="1:8" x14ac:dyDescent="0.3">
      <c r="A116" s="16">
        <v>144.30000000000001</v>
      </c>
      <c r="B116" s="16">
        <v>144</v>
      </c>
      <c r="C116" s="16" t="s">
        <v>27</v>
      </c>
      <c r="D116" s="16" t="s">
        <v>50</v>
      </c>
      <c r="E116" s="16" t="s">
        <v>78</v>
      </c>
      <c r="F116" s="16" t="s">
        <v>87</v>
      </c>
      <c r="G116" s="27">
        <v>0</v>
      </c>
      <c r="H116" s="27">
        <v>0</v>
      </c>
    </row>
    <row r="117" spans="1:8" x14ac:dyDescent="0.3">
      <c r="A117" s="16">
        <v>144.5</v>
      </c>
      <c r="B117" s="16">
        <v>144</v>
      </c>
      <c r="C117" s="16" t="s">
        <v>27</v>
      </c>
      <c r="D117" s="16" t="s">
        <v>50</v>
      </c>
      <c r="E117" s="16" t="s">
        <v>78</v>
      </c>
      <c r="F117" s="16" t="s">
        <v>87</v>
      </c>
      <c r="G117" s="27">
        <v>0</v>
      </c>
      <c r="H117" s="27">
        <v>0</v>
      </c>
    </row>
    <row r="118" spans="1:8" x14ac:dyDescent="0.3">
      <c r="A118" s="16">
        <v>145.5</v>
      </c>
      <c r="B118" s="16">
        <v>145</v>
      </c>
      <c r="C118" s="16" t="s">
        <v>28</v>
      </c>
      <c r="D118" s="16" t="s">
        <v>50</v>
      </c>
      <c r="E118" s="16" t="s">
        <v>78</v>
      </c>
      <c r="F118" s="16" t="s">
        <v>87</v>
      </c>
      <c r="G118" s="27">
        <v>0</v>
      </c>
      <c r="H118" s="27">
        <v>0</v>
      </c>
    </row>
    <row r="119" spans="1:8" x14ac:dyDescent="0.3">
      <c r="A119" s="16">
        <v>150.30000000000001</v>
      </c>
      <c r="B119" s="16">
        <v>150</v>
      </c>
      <c r="C119" s="16" t="s">
        <v>27</v>
      </c>
      <c r="D119" s="16" t="s">
        <v>50</v>
      </c>
      <c r="E119" s="16" t="s">
        <v>78</v>
      </c>
      <c r="F119" s="16" t="s">
        <v>87</v>
      </c>
      <c r="G119" s="27">
        <v>1</v>
      </c>
      <c r="H119" s="27">
        <v>0</v>
      </c>
    </row>
    <row r="120" spans="1:8" x14ac:dyDescent="0.3">
      <c r="A120" s="16">
        <v>150.5</v>
      </c>
      <c r="B120" s="16">
        <v>150</v>
      </c>
      <c r="C120" s="16" t="s">
        <v>27</v>
      </c>
      <c r="D120" s="16" t="s">
        <v>50</v>
      </c>
      <c r="E120" s="16" t="s">
        <v>78</v>
      </c>
      <c r="F120" s="16" t="s">
        <v>87</v>
      </c>
      <c r="G120" s="27">
        <v>25.643592677345538</v>
      </c>
      <c r="H120" s="27">
        <v>23.858363858363855</v>
      </c>
    </row>
    <row r="121" spans="1:8" x14ac:dyDescent="0.3">
      <c r="A121" s="16">
        <v>159.30000000000001</v>
      </c>
      <c r="B121" s="16">
        <v>159</v>
      </c>
      <c r="C121" s="16" t="s">
        <v>27</v>
      </c>
      <c r="D121" s="16" t="s">
        <v>50</v>
      </c>
      <c r="E121" s="16" t="s">
        <v>78</v>
      </c>
      <c r="F121" s="16" t="s">
        <v>87</v>
      </c>
      <c r="G121" s="27">
        <v>3.5534062237174089</v>
      </c>
      <c r="H121" s="27">
        <v>10.714285714285714</v>
      </c>
    </row>
    <row r="122" spans="1:8" x14ac:dyDescent="0.3">
      <c r="A122" s="16">
        <v>159.4</v>
      </c>
      <c r="B122" s="16">
        <v>159</v>
      </c>
      <c r="C122" s="16" t="s">
        <v>27</v>
      </c>
      <c r="D122" s="16" t="s">
        <v>50</v>
      </c>
      <c r="E122" s="16" t="s">
        <v>78</v>
      </c>
      <c r="F122" s="16" t="s">
        <v>87</v>
      </c>
      <c r="G122" s="27">
        <v>0</v>
      </c>
      <c r="H122" s="27">
        <v>0</v>
      </c>
    </row>
    <row r="123" spans="1:8" x14ac:dyDescent="0.3">
      <c r="A123" s="16">
        <v>159.5</v>
      </c>
      <c r="B123" s="16">
        <v>159</v>
      </c>
      <c r="C123" s="16" t="s">
        <v>27</v>
      </c>
      <c r="D123" s="16" t="s">
        <v>50</v>
      </c>
      <c r="E123" s="16" t="s">
        <v>78</v>
      </c>
      <c r="F123" s="16" t="s">
        <v>87</v>
      </c>
      <c r="G123" s="27">
        <v>6.061722488038277</v>
      </c>
      <c r="H123" s="27">
        <v>7.1173271173271173</v>
      </c>
    </row>
    <row r="124" spans="1:8" x14ac:dyDescent="0.3">
      <c r="A124" s="16">
        <v>192.4</v>
      </c>
      <c r="B124" s="16">
        <v>192</v>
      </c>
      <c r="C124" s="16" t="s">
        <v>27</v>
      </c>
      <c r="D124" s="16" t="s">
        <v>47</v>
      </c>
      <c r="E124" s="16" t="s">
        <v>78</v>
      </c>
      <c r="F124" s="16" t="s">
        <v>87</v>
      </c>
      <c r="G124" s="27">
        <v>9.2320261437908506</v>
      </c>
      <c r="H124" s="27">
        <v>10.416666666666668</v>
      </c>
    </row>
    <row r="125" spans="1:8" x14ac:dyDescent="0.3">
      <c r="A125" s="16">
        <v>193.3</v>
      </c>
      <c r="B125" s="16">
        <v>193</v>
      </c>
      <c r="C125" s="16" t="s">
        <v>27</v>
      </c>
      <c r="D125" s="16" t="s">
        <v>47</v>
      </c>
      <c r="E125" s="16" t="s">
        <v>78</v>
      </c>
      <c r="F125" s="16" t="s">
        <v>87</v>
      </c>
      <c r="G125" s="27">
        <v>0</v>
      </c>
      <c r="H125" s="27">
        <v>0</v>
      </c>
    </row>
    <row r="126" spans="1:8" x14ac:dyDescent="0.3">
      <c r="A126" s="16">
        <v>195.2</v>
      </c>
      <c r="B126" s="16">
        <v>195</v>
      </c>
      <c r="C126" s="16" t="s">
        <v>28</v>
      </c>
      <c r="D126" s="16" t="s">
        <v>47</v>
      </c>
      <c r="E126" s="16" t="s">
        <v>78</v>
      </c>
      <c r="F126" s="16" t="s">
        <v>87</v>
      </c>
      <c r="G126" s="27">
        <v>18.787878787878789</v>
      </c>
      <c r="H126" s="27">
        <v>24.009324009324008</v>
      </c>
    </row>
    <row r="127" spans="1:8" x14ac:dyDescent="0.3">
      <c r="A127" s="16">
        <v>196.1</v>
      </c>
      <c r="B127" s="16">
        <v>196</v>
      </c>
      <c r="C127" s="16" t="s">
        <v>27</v>
      </c>
      <c r="D127" s="16" t="s">
        <v>47</v>
      </c>
      <c r="E127" s="16" t="s">
        <v>78</v>
      </c>
      <c r="F127" s="16" t="s">
        <v>87</v>
      </c>
      <c r="G127" s="27">
        <v>2.8089591567852437</v>
      </c>
      <c r="H127" s="27">
        <v>2.7619047619047619</v>
      </c>
    </row>
    <row r="128" spans="1:8" x14ac:dyDescent="0.3">
      <c r="A128" s="16">
        <v>196.2</v>
      </c>
      <c r="B128" s="16">
        <v>196</v>
      </c>
      <c r="C128" s="16" t="s">
        <v>27</v>
      </c>
      <c r="D128" s="16" t="s">
        <v>47</v>
      </c>
      <c r="E128" s="16" t="s">
        <v>78</v>
      </c>
      <c r="F128" s="16" t="s">
        <v>87</v>
      </c>
      <c r="G128" s="27">
        <v>0</v>
      </c>
      <c r="H128" s="27">
        <v>0</v>
      </c>
    </row>
    <row r="129" spans="1:8" x14ac:dyDescent="0.3">
      <c r="A129" s="16">
        <v>196.3</v>
      </c>
      <c r="B129" s="16">
        <v>196</v>
      </c>
      <c r="C129" s="16" t="s">
        <v>27</v>
      </c>
      <c r="D129" s="16" t="s">
        <v>47</v>
      </c>
      <c r="E129" s="16" t="s">
        <v>78</v>
      </c>
      <c r="F129" s="16" t="s">
        <v>87</v>
      </c>
      <c r="G129" s="27">
        <v>0</v>
      </c>
      <c r="H129" s="27">
        <v>0</v>
      </c>
    </row>
    <row r="130" spans="1:8" x14ac:dyDescent="0.3">
      <c r="A130" s="16">
        <v>197.2</v>
      </c>
      <c r="B130" s="16">
        <v>197</v>
      </c>
      <c r="C130" s="16" t="s">
        <v>28</v>
      </c>
      <c r="D130" s="16" t="s">
        <v>47</v>
      </c>
      <c r="E130" s="16" t="s">
        <v>78</v>
      </c>
      <c r="F130" s="16" t="s">
        <v>87</v>
      </c>
      <c r="G130" s="27">
        <v>1.5229885057471266</v>
      </c>
      <c r="H130" s="27">
        <v>1.8181818181818181</v>
      </c>
    </row>
    <row r="131" spans="1:8" x14ac:dyDescent="0.3">
      <c r="A131" s="16">
        <v>197.3</v>
      </c>
      <c r="B131" s="16">
        <v>197</v>
      </c>
      <c r="C131" s="16" t="s">
        <v>28</v>
      </c>
      <c r="D131" s="16" t="s">
        <v>47</v>
      </c>
      <c r="E131" s="16" t="s">
        <v>78</v>
      </c>
      <c r="F131" s="16" t="s">
        <v>87</v>
      </c>
      <c r="G131" s="27">
        <v>0</v>
      </c>
      <c r="H131" s="27">
        <v>4.1666666666666661</v>
      </c>
    </row>
    <row r="132" spans="1:8" x14ac:dyDescent="0.3">
      <c r="A132" s="16">
        <v>197.4</v>
      </c>
      <c r="B132" s="16">
        <v>197</v>
      </c>
      <c r="C132" s="16" t="s">
        <v>28</v>
      </c>
      <c r="D132" s="16" t="s">
        <v>47</v>
      </c>
      <c r="E132" s="16" t="s">
        <v>78</v>
      </c>
      <c r="F132" s="16" t="s">
        <v>87</v>
      </c>
      <c r="G132" s="27">
        <v>0</v>
      </c>
      <c r="H132" s="27">
        <v>0</v>
      </c>
    </row>
    <row r="133" spans="1:8" x14ac:dyDescent="0.3">
      <c r="A133" s="16">
        <v>198.1</v>
      </c>
      <c r="B133" s="16">
        <v>198</v>
      </c>
      <c r="C133" s="16" t="s">
        <v>28</v>
      </c>
      <c r="D133" s="16" t="s">
        <v>47</v>
      </c>
      <c r="E133" s="16" t="s">
        <v>78</v>
      </c>
      <c r="F133" s="16" t="s">
        <v>87</v>
      </c>
      <c r="G133" s="27">
        <v>5.5454545454545459</v>
      </c>
      <c r="H133" s="27">
        <v>16.071428571428569</v>
      </c>
    </row>
    <row r="134" spans="1:8" x14ac:dyDescent="0.3">
      <c r="A134" s="16">
        <v>200.2</v>
      </c>
      <c r="B134" s="16">
        <v>200</v>
      </c>
      <c r="C134" s="16" t="s">
        <v>28</v>
      </c>
      <c r="D134" s="16" t="s">
        <v>47</v>
      </c>
      <c r="E134" s="16" t="s">
        <v>78</v>
      </c>
      <c r="F134" s="16" t="s">
        <v>87</v>
      </c>
      <c r="G134" s="27">
        <v>5.208333333333333</v>
      </c>
      <c r="H134" s="27">
        <v>2.083333333333333</v>
      </c>
    </row>
    <row r="135" spans="1:8" x14ac:dyDescent="0.3">
      <c r="A135" s="16">
        <v>203.1</v>
      </c>
      <c r="B135" s="16">
        <v>203</v>
      </c>
      <c r="C135" s="16" t="s">
        <v>27</v>
      </c>
      <c r="D135" s="16" t="s">
        <v>47</v>
      </c>
      <c r="E135" s="16" t="s">
        <v>78</v>
      </c>
      <c r="F135" s="16" t="s">
        <v>87</v>
      </c>
      <c r="G135" s="27">
        <v>1.5937019969278032</v>
      </c>
      <c r="H135" s="27">
        <v>0</v>
      </c>
    </row>
    <row r="136" spans="1:8" x14ac:dyDescent="0.3">
      <c r="A136" s="16">
        <v>204.1</v>
      </c>
      <c r="B136" s="16">
        <v>204</v>
      </c>
      <c r="C136" s="16" t="s">
        <v>27</v>
      </c>
      <c r="D136" s="16" t="s">
        <v>47</v>
      </c>
      <c r="E136" s="16" t="s">
        <v>78</v>
      </c>
      <c r="F136" s="16" t="s">
        <v>87</v>
      </c>
      <c r="G136" s="27">
        <v>0</v>
      </c>
      <c r="H136" s="27">
        <v>0</v>
      </c>
    </row>
    <row r="137" spans="1:8" x14ac:dyDescent="0.3">
      <c r="A137" s="16">
        <v>204.2</v>
      </c>
      <c r="B137" s="16">
        <v>204</v>
      </c>
      <c r="C137" s="16" t="s">
        <v>27</v>
      </c>
      <c r="D137" s="16" t="s">
        <v>47</v>
      </c>
      <c r="E137" s="16" t="s">
        <v>78</v>
      </c>
      <c r="F137" s="16" t="s">
        <v>87</v>
      </c>
      <c r="G137" s="27">
        <v>1.9230769230769231</v>
      </c>
      <c r="H137" s="27">
        <v>0</v>
      </c>
    </row>
    <row r="138" spans="1:8" x14ac:dyDescent="0.3">
      <c r="A138" s="16">
        <v>204.3</v>
      </c>
      <c r="B138" s="16">
        <v>204</v>
      </c>
      <c r="C138" s="16" t="s">
        <v>27</v>
      </c>
      <c r="D138" s="16" t="s">
        <v>47</v>
      </c>
      <c r="E138" s="16" t="s">
        <v>78</v>
      </c>
      <c r="F138" s="16" t="s">
        <v>87</v>
      </c>
      <c r="G138" s="27">
        <v>1.5873015873015872</v>
      </c>
      <c r="H138" s="27">
        <v>1.7857142857142856</v>
      </c>
    </row>
    <row r="139" spans="1:8" x14ac:dyDescent="0.3">
      <c r="A139" s="16">
        <v>205.1</v>
      </c>
      <c r="B139" s="16">
        <v>205</v>
      </c>
      <c r="C139" s="16" t="s">
        <v>28</v>
      </c>
      <c r="D139" s="16" t="s">
        <v>47</v>
      </c>
      <c r="E139" s="16" t="s">
        <v>78</v>
      </c>
      <c r="F139" s="16" t="s">
        <v>87</v>
      </c>
      <c r="G139" s="27">
        <v>0</v>
      </c>
      <c r="H139" s="27">
        <v>0</v>
      </c>
    </row>
    <row r="140" spans="1:8" x14ac:dyDescent="0.3">
      <c r="A140" s="16">
        <v>205.2</v>
      </c>
      <c r="B140" s="16">
        <v>205</v>
      </c>
      <c r="C140" s="16" t="s">
        <v>28</v>
      </c>
      <c r="D140" s="16" t="s">
        <v>47</v>
      </c>
      <c r="E140" s="16" t="s">
        <v>78</v>
      </c>
      <c r="F140" s="16" t="s">
        <v>87</v>
      </c>
      <c r="G140" s="27">
        <v>3.5108024691358022</v>
      </c>
      <c r="H140" s="27">
        <v>8.1585081585081589</v>
      </c>
    </row>
    <row r="141" spans="1:8" x14ac:dyDescent="0.3">
      <c r="A141" s="16">
        <v>206.2</v>
      </c>
      <c r="B141" s="16">
        <v>206</v>
      </c>
      <c r="C141" s="16" t="s">
        <v>28</v>
      </c>
      <c r="D141" s="16" t="s">
        <v>47</v>
      </c>
      <c r="E141" s="16" t="s">
        <v>78</v>
      </c>
      <c r="F141" s="16" t="s">
        <v>87</v>
      </c>
      <c r="G141" s="27">
        <v>3.5187373444361021</v>
      </c>
      <c r="H141" s="27">
        <v>1.8518518518518516</v>
      </c>
    </row>
    <row r="142" spans="1:8" x14ac:dyDescent="0.3">
      <c r="A142" s="16">
        <v>123.1</v>
      </c>
      <c r="B142" s="16">
        <v>123</v>
      </c>
      <c r="C142" s="16" t="s">
        <v>27</v>
      </c>
      <c r="D142" s="16" t="s">
        <v>50</v>
      </c>
      <c r="E142" s="16" t="s">
        <v>78</v>
      </c>
      <c r="F142" s="16" t="s">
        <v>88</v>
      </c>
      <c r="G142" s="27">
        <v>73.131955484896665</v>
      </c>
      <c r="H142" s="27">
        <v>56.944444444444443</v>
      </c>
    </row>
    <row r="143" spans="1:8" x14ac:dyDescent="0.3">
      <c r="A143" s="16">
        <v>128.4</v>
      </c>
      <c r="B143" s="16">
        <v>128</v>
      </c>
      <c r="C143" s="16" t="s">
        <v>27</v>
      </c>
      <c r="D143" s="16" t="s">
        <v>50</v>
      </c>
      <c r="E143" s="16" t="s">
        <v>78</v>
      </c>
      <c r="F143" s="16" t="s">
        <v>88</v>
      </c>
      <c r="G143" s="27">
        <v>57.938596491228068</v>
      </c>
      <c r="H143" s="27">
        <v>45.486111111111107</v>
      </c>
    </row>
    <row r="144" spans="1:8" x14ac:dyDescent="0.3">
      <c r="A144" s="16">
        <v>129.1</v>
      </c>
      <c r="B144" s="16">
        <v>129</v>
      </c>
      <c r="C144" s="16" t="s">
        <v>28</v>
      </c>
      <c r="D144" s="16" t="s">
        <v>50</v>
      </c>
      <c r="E144" s="16" t="s">
        <v>78</v>
      </c>
      <c r="F144" s="16" t="s">
        <v>88</v>
      </c>
      <c r="G144" s="27">
        <v>52.27470355731225</v>
      </c>
      <c r="H144" s="27">
        <v>43.804112554112557</v>
      </c>
    </row>
    <row r="145" spans="1:8" x14ac:dyDescent="0.3">
      <c r="A145" s="16">
        <v>129.4</v>
      </c>
      <c r="B145" s="16">
        <v>129</v>
      </c>
      <c r="C145" s="16" t="s">
        <v>28</v>
      </c>
      <c r="D145" s="16" t="s">
        <v>50</v>
      </c>
      <c r="E145" s="16" t="s">
        <v>78</v>
      </c>
      <c r="F145" s="16" t="s">
        <v>88</v>
      </c>
      <c r="G145" s="27">
        <v>43.777777777777771</v>
      </c>
      <c r="H145" s="27">
        <v>47.555555555555557</v>
      </c>
    </row>
    <row r="146" spans="1:8" x14ac:dyDescent="0.3">
      <c r="A146" s="16">
        <v>136.19999999999999</v>
      </c>
      <c r="B146" s="16">
        <v>136</v>
      </c>
      <c r="C146" s="16" t="s">
        <v>28</v>
      </c>
      <c r="D146" s="16" t="s">
        <v>50</v>
      </c>
      <c r="E146" s="16" t="s">
        <v>78</v>
      </c>
      <c r="F146" s="16" t="s">
        <v>88</v>
      </c>
      <c r="G146" s="27">
        <v>63.407214254671885</v>
      </c>
      <c r="H146" s="27">
        <v>40.350877192982452</v>
      </c>
    </row>
    <row r="147" spans="1:8" x14ac:dyDescent="0.3">
      <c r="A147" s="16">
        <v>136.30000000000001</v>
      </c>
      <c r="B147" s="16">
        <v>136</v>
      </c>
      <c r="C147" s="16" t="s">
        <v>28</v>
      </c>
      <c r="D147" s="16" t="s">
        <v>50</v>
      </c>
      <c r="E147" s="16" t="s">
        <v>78</v>
      </c>
      <c r="F147" s="16" t="s">
        <v>88</v>
      </c>
      <c r="G147" s="27">
        <v>62.700617283950621</v>
      </c>
      <c r="H147" s="27">
        <v>46.388888888888886</v>
      </c>
    </row>
    <row r="148" spans="1:8" x14ac:dyDescent="0.3">
      <c r="A148" s="16">
        <v>136.5</v>
      </c>
      <c r="B148" s="16">
        <v>136</v>
      </c>
      <c r="C148" s="16" t="s">
        <v>28</v>
      </c>
      <c r="D148" s="16" t="s">
        <v>50</v>
      </c>
      <c r="E148" s="16" t="s">
        <v>78</v>
      </c>
      <c r="F148" s="16" t="s">
        <v>88</v>
      </c>
      <c r="G148" s="27">
        <v>35.467479674796749</v>
      </c>
      <c r="H148" s="27">
        <v>39.610389610389603</v>
      </c>
    </row>
    <row r="149" spans="1:8" x14ac:dyDescent="0.3">
      <c r="A149" s="16">
        <v>137.30000000000001</v>
      </c>
      <c r="B149" s="16">
        <v>137</v>
      </c>
      <c r="C149" s="16" t="s">
        <v>28</v>
      </c>
      <c r="D149" s="16" t="s">
        <v>50</v>
      </c>
      <c r="E149" s="16" t="s">
        <v>78</v>
      </c>
      <c r="F149" s="16" t="s">
        <v>88</v>
      </c>
      <c r="G149" s="27">
        <v>34.247648902821318</v>
      </c>
      <c r="H149" s="27">
        <v>41.19318181818182</v>
      </c>
    </row>
    <row r="150" spans="1:8" x14ac:dyDescent="0.3">
      <c r="A150" s="16">
        <v>137.5</v>
      </c>
      <c r="B150" s="16">
        <v>137</v>
      </c>
      <c r="C150" s="16" t="s">
        <v>28</v>
      </c>
      <c r="D150" s="16" t="s">
        <v>50</v>
      </c>
      <c r="E150" s="16" t="s">
        <v>78</v>
      </c>
      <c r="F150" s="16" t="s">
        <v>88</v>
      </c>
      <c r="G150" s="27">
        <v>51.852534562211972</v>
      </c>
      <c r="H150" s="27">
        <v>67.645202020202021</v>
      </c>
    </row>
    <row r="151" spans="1:8" x14ac:dyDescent="0.3">
      <c r="A151" s="16">
        <v>144.30000000000001</v>
      </c>
      <c r="B151" s="16">
        <v>144</v>
      </c>
      <c r="C151" s="16" t="s">
        <v>27</v>
      </c>
      <c r="D151" s="16" t="s">
        <v>50</v>
      </c>
      <c r="E151" s="16" t="s">
        <v>78</v>
      </c>
      <c r="F151" s="16" t="s">
        <v>88</v>
      </c>
      <c r="G151" s="27">
        <v>37.870111245007919</v>
      </c>
      <c r="H151" s="27">
        <v>26.018518518518519</v>
      </c>
    </row>
    <row r="152" spans="1:8" x14ac:dyDescent="0.3">
      <c r="A152" s="16">
        <v>144.5</v>
      </c>
      <c r="B152" s="16">
        <v>144</v>
      </c>
      <c r="C152" s="16" t="s">
        <v>27</v>
      </c>
      <c r="D152" s="16" t="s">
        <v>50</v>
      </c>
      <c r="E152" s="16" t="s">
        <v>78</v>
      </c>
      <c r="F152" s="16" t="s">
        <v>88</v>
      </c>
      <c r="G152" s="27">
        <v>45.325702694871048</v>
      </c>
      <c r="H152" s="27">
        <v>51.380952380952372</v>
      </c>
    </row>
    <row r="153" spans="1:8" x14ac:dyDescent="0.3">
      <c r="A153" s="16">
        <v>145.5</v>
      </c>
      <c r="B153" s="16">
        <v>145</v>
      </c>
      <c r="C153" s="16" t="s">
        <v>28</v>
      </c>
      <c r="D153" s="16" t="s">
        <v>50</v>
      </c>
      <c r="E153" s="16" t="s">
        <v>78</v>
      </c>
      <c r="F153" s="16" t="s">
        <v>88</v>
      </c>
      <c r="G153" s="27">
        <v>23.596491228070178</v>
      </c>
      <c r="H153" s="27">
        <v>20.875420875420879</v>
      </c>
    </row>
    <row r="154" spans="1:8" x14ac:dyDescent="0.3">
      <c r="A154" s="16">
        <v>150.30000000000001</v>
      </c>
      <c r="B154" s="16">
        <v>150</v>
      </c>
      <c r="C154" s="16" t="s">
        <v>27</v>
      </c>
      <c r="D154" s="16" t="s">
        <v>50</v>
      </c>
      <c r="E154" s="16" t="s">
        <v>78</v>
      </c>
      <c r="F154" s="16" t="s">
        <v>88</v>
      </c>
      <c r="G154" s="27">
        <v>63.363636363636367</v>
      </c>
      <c r="H154" s="27">
        <v>43.500000000000007</v>
      </c>
    </row>
    <row r="155" spans="1:8" x14ac:dyDescent="0.3">
      <c r="A155" s="16">
        <v>150.5</v>
      </c>
      <c r="B155" s="16">
        <v>150</v>
      </c>
      <c r="C155" s="16" t="s">
        <v>27</v>
      </c>
      <c r="D155" s="16" t="s">
        <v>50</v>
      </c>
      <c r="E155" s="16" t="s">
        <v>78</v>
      </c>
      <c r="F155" s="16" t="s">
        <v>88</v>
      </c>
      <c r="G155" s="27">
        <v>61.846872616323409</v>
      </c>
      <c r="H155" s="27">
        <v>61.782661782661783</v>
      </c>
    </row>
    <row r="156" spans="1:8" x14ac:dyDescent="0.3">
      <c r="A156" s="16">
        <v>159.30000000000001</v>
      </c>
      <c r="B156" s="16">
        <v>159</v>
      </c>
      <c r="C156" s="16" t="s">
        <v>27</v>
      </c>
      <c r="D156" s="16" t="s">
        <v>50</v>
      </c>
      <c r="E156" s="16" t="s">
        <v>78</v>
      </c>
      <c r="F156" s="16" t="s">
        <v>88</v>
      </c>
      <c r="G156" s="27">
        <v>68.630208295893752</v>
      </c>
      <c r="H156" s="27">
        <v>50.063025210084035</v>
      </c>
    </row>
    <row r="157" spans="1:8" x14ac:dyDescent="0.3">
      <c r="A157" s="16">
        <v>159.4</v>
      </c>
      <c r="B157" s="16">
        <v>159</v>
      </c>
      <c r="C157" s="16" t="s">
        <v>27</v>
      </c>
      <c r="D157" s="16" t="s">
        <v>50</v>
      </c>
      <c r="E157" s="16" t="s">
        <v>78</v>
      </c>
      <c r="F157" s="16" t="s">
        <v>88</v>
      </c>
      <c r="G157" s="27">
        <v>19.617224880382775</v>
      </c>
      <c r="H157" s="27">
        <v>37.5</v>
      </c>
    </row>
    <row r="158" spans="1:8" x14ac:dyDescent="0.3">
      <c r="A158" s="16">
        <v>159.5</v>
      </c>
      <c r="B158" s="16">
        <v>159</v>
      </c>
      <c r="C158" s="16" t="s">
        <v>27</v>
      </c>
      <c r="D158" s="16" t="s">
        <v>50</v>
      </c>
      <c r="E158" s="16" t="s">
        <v>78</v>
      </c>
      <c r="F158" s="16" t="s">
        <v>88</v>
      </c>
      <c r="G158" s="27">
        <v>53.794479205005516</v>
      </c>
      <c r="H158" s="27">
        <v>50.248640248640243</v>
      </c>
    </row>
    <row r="159" spans="1:8" x14ac:dyDescent="0.3">
      <c r="A159" s="16">
        <v>192.4</v>
      </c>
      <c r="B159" s="16">
        <v>192</v>
      </c>
      <c r="C159" s="16" t="s">
        <v>27</v>
      </c>
      <c r="D159" s="16" t="s">
        <v>47</v>
      </c>
      <c r="E159" s="16" t="s">
        <v>78</v>
      </c>
      <c r="F159" s="16" t="s">
        <v>88</v>
      </c>
      <c r="G159" s="27">
        <v>66.876750700280112</v>
      </c>
      <c r="H159" s="27">
        <v>62.5</v>
      </c>
    </row>
    <row r="160" spans="1:8" x14ac:dyDescent="0.3">
      <c r="A160" s="16">
        <v>193.3</v>
      </c>
      <c r="B160" s="16">
        <v>193</v>
      </c>
      <c r="C160" s="16" t="s">
        <v>27</v>
      </c>
      <c r="D160" s="16" t="s">
        <v>47</v>
      </c>
      <c r="E160" s="16" t="s">
        <v>78</v>
      </c>
      <c r="F160" s="16" t="s">
        <v>88</v>
      </c>
      <c r="G160" s="27">
        <v>64.098214285714278</v>
      </c>
      <c r="H160" s="27">
        <v>66.785714285714292</v>
      </c>
    </row>
    <row r="161" spans="1:8" x14ac:dyDescent="0.3">
      <c r="A161" s="16">
        <v>195.2</v>
      </c>
      <c r="B161" s="16">
        <v>195</v>
      </c>
      <c r="C161" s="16" t="s">
        <v>28</v>
      </c>
      <c r="D161" s="16" t="s">
        <v>47</v>
      </c>
      <c r="E161" s="16" t="s">
        <v>78</v>
      </c>
      <c r="F161" s="16" t="s">
        <v>88</v>
      </c>
      <c r="G161" s="27">
        <v>61.500721500721497</v>
      </c>
      <c r="H161" s="27">
        <v>51.800051800051797</v>
      </c>
    </row>
    <row r="162" spans="1:8" x14ac:dyDescent="0.3">
      <c r="A162" s="16">
        <v>196.1</v>
      </c>
      <c r="B162" s="16">
        <v>196</v>
      </c>
      <c r="C162" s="16" t="s">
        <v>27</v>
      </c>
      <c r="D162" s="16" t="s">
        <v>47</v>
      </c>
      <c r="E162" s="16" t="s">
        <v>78</v>
      </c>
      <c r="F162" s="16" t="s">
        <v>88</v>
      </c>
      <c r="G162" s="27">
        <v>69.77451533973273</v>
      </c>
      <c r="H162" s="27">
        <v>60.285714285714278</v>
      </c>
    </row>
    <row r="163" spans="1:8" x14ac:dyDescent="0.3">
      <c r="A163" s="16">
        <v>196.2</v>
      </c>
      <c r="B163" s="16">
        <v>196</v>
      </c>
      <c r="C163" s="16" t="s">
        <v>27</v>
      </c>
      <c r="D163" s="16" t="s">
        <v>47</v>
      </c>
      <c r="E163" s="16" t="s">
        <v>78</v>
      </c>
      <c r="F163" s="16" t="s">
        <v>88</v>
      </c>
      <c r="G163" s="27">
        <v>19.576308693955756</v>
      </c>
      <c r="H163" s="27">
        <v>20.461760461760463</v>
      </c>
    </row>
    <row r="164" spans="1:8" x14ac:dyDescent="0.3">
      <c r="A164" s="16">
        <v>196.3</v>
      </c>
      <c r="B164" s="16">
        <v>196</v>
      </c>
      <c r="C164" s="16" t="s">
        <v>27</v>
      </c>
      <c r="D164" s="16" t="s">
        <v>47</v>
      </c>
      <c r="E164" s="16" t="s">
        <v>78</v>
      </c>
      <c r="F164" s="16" t="s">
        <v>88</v>
      </c>
      <c r="G164" s="27">
        <v>27.713837396000585</v>
      </c>
      <c r="H164" s="27">
        <v>15.315934065934067</v>
      </c>
    </row>
    <row r="165" spans="1:8" x14ac:dyDescent="0.3">
      <c r="A165" s="16">
        <v>197.2</v>
      </c>
      <c r="B165" s="16">
        <v>197</v>
      </c>
      <c r="C165" s="16" t="s">
        <v>28</v>
      </c>
      <c r="D165" s="16" t="s">
        <v>47</v>
      </c>
      <c r="E165" s="16" t="s">
        <v>78</v>
      </c>
      <c r="F165" s="16" t="s">
        <v>88</v>
      </c>
      <c r="G165" s="27">
        <v>40.017491254372821</v>
      </c>
      <c r="H165" s="27">
        <v>28.876262626262626</v>
      </c>
    </row>
    <row r="166" spans="1:8" x14ac:dyDescent="0.3">
      <c r="A166" s="16">
        <v>197.3</v>
      </c>
      <c r="B166" s="16">
        <v>197</v>
      </c>
      <c r="C166" s="16" t="s">
        <v>28</v>
      </c>
      <c r="D166" s="16" t="s">
        <v>47</v>
      </c>
      <c r="E166" s="16" t="s">
        <v>78</v>
      </c>
      <c r="F166" s="16" t="s">
        <v>88</v>
      </c>
      <c r="G166" s="27">
        <v>22.870710784313726</v>
      </c>
      <c r="H166" s="27">
        <v>15.267857142857144</v>
      </c>
    </row>
    <row r="167" spans="1:8" x14ac:dyDescent="0.3">
      <c r="A167" s="16">
        <v>197.4</v>
      </c>
      <c r="B167" s="16">
        <v>197</v>
      </c>
      <c r="C167" s="16" t="s">
        <v>28</v>
      </c>
      <c r="D167" s="16" t="s">
        <v>47</v>
      </c>
      <c r="E167" s="16" t="s">
        <v>78</v>
      </c>
      <c r="F167" s="16" t="s">
        <v>88</v>
      </c>
      <c r="G167" s="27">
        <v>33.451168929110104</v>
      </c>
      <c r="H167" s="27">
        <v>34.573412698412696</v>
      </c>
    </row>
    <row r="168" spans="1:8" x14ac:dyDescent="0.3">
      <c r="A168" s="16">
        <v>198.1</v>
      </c>
      <c r="B168" s="16">
        <v>198</v>
      </c>
      <c r="C168" s="16" t="s">
        <v>28</v>
      </c>
      <c r="D168" s="16" t="s">
        <v>47</v>
      </c>
      <c r="E168" s="16" t="s">
        <v>78</v>
      </c>
      <c r="F168" s="16" t="s">
        <v>88</v>
      </c>
      <c r="G168" s="27">
        <v>64.303030303030312</v>
      </c>
      <c r="H168" s="27">
        <v>21.428571428571427</v>
      </c>
    </row>
    <row r="169" spans="1:8" x14ac:dyDescent="0.3">
      <c r="A169" s="16">
        <v>200.2</v>
      </c>
      <c r="B169" s="16">
        <v>200</v>
      </c>
      <c r="C169" s="16" t="s">
        <v>28</v>
      </c>
      <c r="D169" s="16" t="s">
        <v>47</v>
      </c>
      <c r="E169" s="16" t="s">
        <v>78</v>
      </c>
      <c r="F169" s="16" t="s">
        <v>88</v>
      </c>
      <c r="G169" s="27">
        <v>45.333333333333329</v>
      </c>
      <c r="H169" s="27">
        <v>38.235294117647058</v>
      </c>
    </row>
    <row r="170" spans="1:8" x14ac:dyDescent="0.3">
      <c r="A170" s="16">
        <v>203.1</v>
      </c>
      <c r="B170" s="16">
        <v>203</v>
      </c>
      <c r="C170" s="16" t="s">
        <v>27</v>
      </c>
      <c r="D170" s="16" t="s">
        <v>47</v>
      </c>
      <c r="E170" s="16" t="s">
        <v>78</v>
      </c>
      <c r="F170" s="16" t="s">
        <v>88</v>
      </c>
      <c r="G170" s="27">
        <v>71.12478387022567</v>
      </c>
      <c r="H170" s="27">
        <v>57.371794871794869</v>
      </c>
    </row>
    <row r="171" spans="1:8" x14ac:dyDescent="0.3">
      <c r="A171" s="16">
        <v>204.1</v>
      </c>
      <c r="B171" s="16">
        <v>204</v>
      </c>
      <c r="C171" s="16" t="s">
        <v>27</v>
      </c>
      <c r="D171" s="16" t="s">
        <v>47</v>
      </c>
      <c r="E171" s="16" t="s">
        <v>78</v>
      </c>
      <c r="F171" s="16" t="s">
        <v>88</v>
      </c>
      <c r="G171" s="27">
        <v>25.757575757575758</v>
      </c>
      <c r="H171" s="27">
        <v>23.506701631701635</v>
      </c>
    </row>
    <row r="172" spans="1:8" x14ac:dyDescent="0.3">
      <c r="A172" s="16">
        <v>204.2</v>
      </c>
      <c r="B172" s="16">
        <v>204</v>
      </c>
      <c r="C172" s="16" t="s">
        <v>27</v>
      </c>
      <c r="D172" s="16" t="s">
        <v>47</v>
      </c>
      <c r="E172" s="16" t="s">
        <v>78</v>
      </c>
      <c r="F172" s="16" t="s">
        <v>88</v>
      </c>
      <c r="G172" s="27">
        <v>45.510149572649574</v>
      </c>
      <c r="H172" s="27">
        <v>43.613053613053616</v>
      </c>
    </row>
    <row r="173" spans="1:8" x14ac:dyDescent="0.3">
      <c r="A173" s="16">
        <v>204.3</v>
      </c>
      <c r="B173" s="16">
        <v>204</v>
      </c>
      <c r="C173" s="16" t="s">
        <v>27</v>
      </c>
      <c r="D173" s="16" t="s">
        <v>47</v>
      </c>
      <c r="E173" s="16" t="s">
        <v>78</v>
      </c>
      <c r="F173" s="16" t="s">
        <v>88</v>
      </c>
      <c r="G173" s="27">
        <v>52.328643578643572</v>
      </c>
      <c r="H173" s="27">
        <v>52.472527472527474</v>
      </c>
    </row>
    <row r="174" spans="1:8" x14ac:dyDescent="0.3">
      <c r="A174" s="16">
        <v>205.1</v>
      </c>
      <c r="B174" s="16">
        <v>205</v>
      </c>
      <c r="C174" s="16" t="s">
        <v>28</v>
      </c>
      <c r="D174" s="16" t="s">
        <v>47</v>
      </c>
      <c r="E174" s="16" t="s">
        <v>78</v>
      </c>
      <c r="F174" s="16" t="s">
        <v>88</v>
      </c>
      <c r="G174" s="27">
        <v>29.621212121212121</v>
      </c>
      <c r="H174" s="27">
        <v>29.563492063492063</v>
      </c>
    </row>
    <row r="175" spans="1:8" x14ac:dyDescent="0.3">
      <c r="A175" s="16">
        <v>205.2</v>
      </c>
      <c r="B175" s="16">
        <v>205</v>
      </c>
      <c r="C175" s="16" t="s">
        <v>28</v>
      </c>
      <c r="D175" s="16" t="s">
        <v>47</v>
      </c>
      <c r="E175" s="16" t="s">
        <v>78</v>
      </c>
      <c r="F175" s="16" t="s">
        <v>88</v>
      </c>
      <c r="G175" s="27">
        <v>46.408529741863077</v>
      </c>
      <c r="H175" s="27">
        <v>32.167832167832167</v>
      </c>
    </row>
    <row r="176" spans="1:8" x14ac:dyDescent="0.3">
      <c r="A176" s="16">
        <v>206.2</v>
      </c>
      <c r="B176" s="16">
        <v>206</v>
      </c>
      <c r="C176" s="16" t="s">
        <v>28</v>
      </c>
      <c r="D176" s="16" t="s">
        <v>47</v>
      </c>
      <c r="E176" s="16" t="s">
        <v>78</v>
      </c>
      <c r="F176" s="16" t="s">
        <v>88</v>
      </c>
      <c r="G176" s="27">
        <v>79.193662833026181</v>
      </c>
      <c r="H176" s="27">
        <v>72.991452991452988</v>
      </c>
    </row>
    <row r="177" spans="1:8" x14ac:dyDescent="0.3">
      <c r="A177" s="16">
        <v>123.1</v>
      </c>
      <c r="B177" s="16">
        <v>123</v>
      </c>
      <c r="C177" s="16" t="s">
        <v>27</v>
      </c>
      <c r="D177" s="16" t="s">
        <v>50</v>
      </c>
      <c r="E177" s="16" t="s">
        <v>78</v>
      </c>
      <c r="F177" s="16" t="s">
        <v>89</v>
      </c>
      <c r="G177" s="27">
        <v>24.165341812400637</v>
      </c>
      <c r="H177" s="27">
        <v>43.055555555555557</v>
      </c>
    </row>
    <row r="178" spans="1:8" x14ac:dyDescent="0.3">
      <c r="A178" s="16">
        <v>128.4</v>
      </c>
      <c r="B178" s="16">
        <v>128</v>
      </c>
      <c r="C178" s="16" t="s">
        <v>27</v>
      </c>
      <c r="D178" s="16" t="s">
        <v>50</v>
      </c>
      <c r="E178" s="16" t="s">
        <v>78</v>
      </c>
      <c r="F178" s="16" t="s">
        <v>89</v>
      </c>
      <c r="G178" s="27">
        <v>36.801619433198383</v>
      </c>
      <c r="H178" s="27">
        <v>48.487103174603178</v>
      </c>
    </row>
    <row r="179" spans="1:8" x14ac:dyDescent="0.3">
      <c r="A179" s="16">
        <v>129.1</v>
      </c>
      <c r="B179" s="16">
        <v>129</v>
      </c>
      <c r="C179" s="16" t="s">
        <v>28</v>
      </c>
      <c r="D179" s="16" t="s">
        <v>50</v>
      </c>
      <c r="E179" s="16" t="s">
        <v>78</v>
      </c>
      <c r="F179" s="16" t="s">
        <v>89</v>
      </c>
      <c r="G179" s="27">
        <v>47.72529644268775</v>
      </c>
      <c r="H179" s="27">
        <v>56.19588744588745</v>
      </c>
    </row>
    <row r="180" spans="1:8" x14ac:dyDescent="0.3">
      <c r="A180" s="16">
        <v>129.4</v>
      </c>
      <c r="B180" s="16">
        <v>129</v>
      </c>
      <c r="C180" s="16" t="s">
        <v>28</v>
      </c>
      <c r="D180" s="16" t="s">
        <v>50</v>
      </c>
      <c r="E180" s="16" t="s">
        <v>78</v>
      </c>
      <c r="F180" s="16" t="s">
        <v>89</v>
      </c>
      <c r="G180" s="27">
        <v>56.222222222222214</v>
      </c>
      <c r="H180" s="27">
        <v>52.44444444444445</v>
      </c>
    </row>
    <row r="181" spans="1:8" x14ac:dyDescent="0.3">
      <c r="A181" s="16">
        <v>136.19999999999999</v>
      </c>
      <c r="B181" s="16">
        <v>136</v>
      </c>
      <c r="C181" s="16" t="s">
        <v>28</v>
      </c>
      <c r="D181" s="16" t="s">
        <v>50</v>
      </c>
      <c r="E181" s="16" t="s">
        <v>78</v>
      </c>
      <c r="F181" s="16" t="s">
        <v>89</v>
      </c>
      <c r="G181" s="27">
        <v>36.592785745328115</v>
      </c>
      <c r="H181" s="27">
        <v>59.649122807017541</v>
      </c>
    </row>
    <row r="182" spans="1:8" x14ac:dyDescent="0.3">
      <c r="A182" s="16">
        <v>136.30000000000001</v>
      </c>
      <c r="B182" s="16">
        <v>136</v>
      </c>
      <c r="C182" s="16" t="s">
        <v>28</v>
      </c>
      <c r="D182" s="16" t="s">
        <v>50</v>
      </c>
      <c r="E182" s="16" t="s">
        <v>78</v>
      </c>
      <c r="F182" s="16" t="s">
        <v>89</v>
      </c>
      <c r="G182" s="27">
        <v>37.299382716049379</v>
      </c>
      <c r="H182" s="27">
        <v>53.611111111111107</v>
      </c>
    </row>
    <row r="183" spans="1:8" x14ac:dyDescent="0.3">
      <c r="A183" s="16">
        <v>136.5</v>
      </c>
      <c r="B183" s="16">
        <v>136</v>
      </c>
      <c r="C183" s="16" t="s">
        <v>28</v>
      </c>
      <c r="D183" s="16" t="s">
        <v>50</v>
      </c>
      <c r="E183" s="16" t="s">
        <v>78</v>
      </c>
      <c r="F183" s="16" t="s">
        <v>89</v>
      </c>
      <c r="G183" s="27">
        <v>64.532520325203251</v>
      </c>
      <c r="H183" s="27">
        <v>60.389610389610397</v>
      </c>
    </row>
    <row r="184" spans="1:8" x14ac:dyDescent="0.3">
      <c r="A184" s="16">
        <v>137.30000000000001</v>
      </c>
      <c r="B184" s="16">
        <v>137</v>
      </c>
      <c r="C184" s="16" t="s">
        <v>28</v>
      </c>
      <c r="D184" s="16" t="s">
        <v>50</v>
      </c>
      <c r="E184" s="16" t="s">
        <v>78</v>
      </c>
      <c r="F184" s="16" t="s">
        <v>89</v>
      </c>
      <c r="G184" s="27">
        <v>65.752351097178689</v>
      </c>
      <c r="H184" s="27">
        <v>58.806818181818187</v>
      </c>
    </row>
    <row r="185" spans="1:8" x14ac:dyDescent="0.3">
      <c r="A185" s="16">
        <v>137.5</v>
      </c>
      <c r="B185" s="16">
        <v>137</v>
      </c>
      <c r="C185" s="16" t="s">
        <v>28</v>
      </c>
      <c r="D185" s="16" t="s">
        <v>50</v>
      </c>
      <c r="E185" s="16" t="s">
        <v>78</v>
      </c>
      <c r="F185" s="16" t="s">
        <v>89</v>
      </c>
      <c r="G185" s="27">
        <v>47.052227342549919</v>
      </c>
      <c r="H185" s="27">
        <v>28.519570707070706</v>
      </c>
    </row>
    <row r="186" spans="1:8" x14ac:dyDescent="0.3">
      <c r="A186" s="16">
        <v>144.30000000000001</v>
      </c>
      <c r="B186" s="16">
        <v>144</v>
      </c>
      <c r="C186" s="16" t="s">
        <v>27</v>
      </c>
      <c r="D186" s="16" t="s">
        <v>50</v>
      </c>
      <c r="E186" s="16" t="s">
        <v>78</v>
      </c>
      <c r="F186" s="16" t="s">
        <v>89</v>
      </c>
      <c r="G186" s="27">
        <v>62.129888754992081</v>
      </c>
      <c r="H186" s="27">
        <v>73.981481481481481</v>
      </c>
    </row>
    <row r="187" spans="1:8" x14ac:dyDescent="0.3">
      <c r="A187" s="16">
        <v>144.5</v>
      </c>
      <c r="B187" s="16">
        <v>144</v>
      </c>
      <c r="C187" s="16" t="s">
        <v>27</v>
      </c>
      <c r="D187" s="16" t="s">
        <v>50</v>
      </c>
      <c r="E187" s="16" t="s">
        <v>78</v>
      </c>
      <c r="F187" s="16" t="s">
        <v>89</v>
      </c>
      <c r="G187" s="27">
        <v>54.674297305128952</v>
      </c>
      <c r="H187" s="27">
        <v>48.61904761904762</v>
      </c>
    </row>
    <row r="188" spans="1:8" x14ac:dyDescent="0.3">
      <c r="A188" s="16">
        <v>145.5</v>
      </c>
      <c r="B188" s="16">
        <v>145</v>
      </c>
      <c r="C188" s="16" t="s">
        <v>28</v>
      </c>
      <c r="D188" s="16" t="s">
        <v>50</v>
      </c>
      <c r="E188" s="16" t="s">
        <v>78</v>
      </c>
      <c r="F188" s="16" t="s">
        <v>89</v>
      </c>
      <c r="G188" s="27">
        <v>76.403508771929836</v>
      </c>
      <c r="H188" s="27">
        <v>79.124579124579114</v>
      </c>
    </row>
    <row r="189" spans="1:8" x14ac:dyDescent="0.3">
      <c r="A189" s="16">
        <v>150.30000000000001</v>
      </c>
      <c r="B189" s="16">
        <v>150</v>
      </c>
      <c r="C189" s="16" t="s">
        <v>27</v>
      </c>
      <c r="D189" s="16" t="s">
        <v>50</v>
      </c>
      <c r="E189" s="16" t="s">
        <v>78</v>
      </c>
      <c r="F189" s="16" t="s">
        <v>89</v>
      </c>
      <c r="G189" s="27">
        <v>35.636363636363633</v>
      </c>
      <c r="H189" s="27">
        <v>56.500000000000007</v>
      </c>
    </row>
    <row r="190" spans="1:8" x14ac:dyDescent="0.3">
      <c r="A190" s="16">
        <v>150.5</v>
      </c>
      <c r="B190" s="16">
        <v>150</v>
      </c>
      <c r="C190" s="16" t="s">
        <v>27</v>
      </c>
      <c r="D190" s="16" t="s">
        <v>50</v>
      </c>
      <c r="E190" s="16" t="s">
        <v>78</v>
      </c>
      <c r="F190" s="16" t="s">
        <v>89</v>
      </c>
      <c r="G190" s="27">
        <v>12.509534706331046</v>
      </c>
      <c r="H190" s="27">
        <v>14.358974358974361</v>
      </c>
    </row>
    <row r="191" spans="1:8" x14ac:dyDescent="0.3">
      <c r="A191" s="16">
        <v>159.30000000000001</v>
      </c>
      <c r="B191" s="16">
        <v>159</v>
      </c>
      <c r="C191" s="16" t="s">
        <v>27</v>
      </c>
      <c r="D191" s="16" t="s">
        <v>50</v>
      </c>
      <c r="E191" s="16" t="s">
        <v>78</v>
      </c>
      <c r="F191" s="16" t="s">
        <v>89</v>
      </c>
      <c r="G191" s="27">
        <v>27.816385480388846</v>
      </c>
      <c r="H191" s="27">
        <v>39.222689075630242</v>
      </c>
    </row>
    <row r="192" spans="1:8" x14ac:dyDescent="0.3">
      <c r="A192" s="16">
        <v>159.4</v>
      </c>
      <c r="B192" s="16">
        <v>159</v>
      </c>
      <c r="C192" s="16" t="s">
        <v>27</v>
      </c>
      <c r="D192" s="16" t="s">
        <v>50</v>
      </c>
      <c r="E192" s="16" t="s">
        <v>78</v>
      </c>
      <c r="F192" s="16" t="s">
        <v>89</v>
      </c>
      <c r="G192" s="27">
        <v>80.382775119617222</v>
      </c>
      <c r="H192" s="27">
        <v>62.5</v>
      </c>
    </row>
    <row r="193" spans="1:8" x14ac:dyDescent="0.3">
      <c r="A193" s="16">
        <v>159.5</v>
      </c>
      <c r="B193" s="16">
        <v>159</v>
      </c>
      <c r="C193" s="16" t="s">
        <v>27</v>
      </c>
      <c r="D193" s="16" t="s">
        <v>50</v>
      </c>
      <c r="E193" s="16" t="s">
        <v>78</v>
      </c>
      <c r="F193" s="16" t="s">
        <v>89</v>
      </c>
      <c r="G193" s="27">
        <v>40.143798306956207</v>
      </c>
      <c r="H193" s="27">
        <v>42.634032634032629</v>
      </c>
    </row>
    <row r="194" spans="1:8" x14ac:dyDescent="0.3">
      <c r="A194" s="16">
        <v>192.4</v>
      </c>
      <c r="B194" s="16">
        <v>192</v>
      </c>
      <c r="C194" s="16" t="s">
        <v>27</v>
      </c>
      <c r="D194" s="16" t="s">
        <v>47</v>
      </c>
      <c r="E194" s="16" t="s">
        <v>78</v>
      </c>
      <c r="F194" s="16" t="s">
        <v>89</v>
      </c>
      <c r="G194" s="27">
        <v>23.89122315592904</v>
      </c>
      <c r="H194" s="27">
        <v>27.083333333333332</v>
      </c>
    </row>
    <row r="195" spans="1:8" x14ac:dyDescent="0.3">
      <c r="A195" s="16">
        <v>193.3</v>
      </c>
      <c r="B195" s="16">
        <v>193</v>
      </c>
      <c r="C195" s="16" t="s">
        <v>27</v>
      </c>
      <c r="D195" s="16" t="s">
        <v>47</v>
      </c>
      <c r="E195" s="16" t="s">
        <v>78</v>
      </c>
      <c r="F195" s="16" t="s">
        <v>89</v>
      </c>
      <c r="G195" s="27">
        <v>35.901785714285715</v>
      </c>
      <c r="H195" s="27">
        <v>33.214285714285715</v>
      </c>
    </row>
    <row r="196" spans="1:8" x14ac:dyDescent="0.3">
      <c r="A196" s="16">
        <v>195.2</v>
      </c>
      <c r="B196" s="16">
        <v>195</v>
      </c>
      <c r="C196" s="16" t="s">
        <v>28</v>
      </c>
      <c r="D196" s="16" t="s">
        <v>47</v>
      </c>
      <c r="E196" s="16" t="s">
        <v>78</v>
      </c>
      <c r="F196" s="16" t="s">
        <v>89</v>
      </c>
      <c r="G196" s="27">
        <v>19.711399711399711</v>
      </c>
      <c r="H196" s="27">
        <v>24.190624190624188</v>
      </c>
    </row>
    <row r="197" spans="1:8" x14ac:dyDescent="0.3">
      <c r="A197" s="16">
        <v>196.1</v>
      </c>
      <c r="B197" s="16">
        <v>196</v>
      </c>
      <c r="C197" s="16" t="s">
        <v>27</v>
      </c>
      <c r="D197" s="16" t="s">
        <v>47</v>
      </c>
      <c r="E197" s="16" t="s">
        <v>78</v>
      </c>
      <c r="F197" s="16" t="s">
        <v>89</v>
      </c>
      <c r="G197" s="27">
        <v>27.416525503482024</v>
      </c>
      <c r="H197" s="27">
        <v>36.952380952380956</v>
      </c>
    </row>
    <row r="198" spans="1:8" x14ac:dyDescent="0.3">
      <c r="A198" s="16">
        <v>196.2</v>
      </c>
      <c r="B198" s="16">
        <v>196</v>
      </c>
      <c r="C198" s="16" t="s">
        <v>27</v>
      </c>
      <c r="D198" s="16" t="s">
        <v>47</v>
      </c>
      <c r="E198" s="16" t="s">
        <v>78</v>
      </c>
      <c r="F198" s="16" t="s">
        <v>89</v>
      </c>
      <c r="G198" s="27">
        <v>80.423691306044248</v>
      </c>
      <c r="H198" s="27">
        <v>79.538239538239552</v>
      </c>
    </row>
    <row r="199" spans="1:8" x14ac:dyDescent="0.3">
      <c r="A199" s="16">
        <v>196.3</v>
      </c>
      <c r="B199" s="16">
        <v>196</v>
      </c>
      <c r="C199" s="16" t="s">
        <v>27</v>
      </c>
      <c r="D199" s="16" t="s">
        <v>47</v>
      </c>
      <c r="E199" s="16" t="s">
        <v>78</v>
      </c>
      <c r="F199" s="16" t="s">
        <v>89</v>
      </c>
      <c r="G199" s="27">
        <v>72.286162603999415</v>
      </c>
      <c r="H199" s="27">
        <v>84.684065934065941</v>
      </c>
    </row>
    <row r="200" spans="1:8" x14ac:dyDescent="0.3">
      <c r="A200" s="16">
        <v>197.2</v>
      </c>
      <c r="B200" s="16">
        <v>197</v>
      </c>
      <c r="C200" s="16" t="s">
        <v>28</v>
      </c>
      <c r="D200" s="16" t="s">
        <v>47</v>
      </c>
      <c r="E200" s="16" t="s">
        <v>78</v>
      </c>
      <c r="F200" s="16" t="s">
        <v>89</v>
      </c>
      <c r="G200" s="27">
        <v>58.459520239880057</v>
      </c>
      <c r="H200" s="27">
        <v>69.305555555555557</v>
      </c>
    </row>
    <row r="201" spans="1:8" x14ac:dyDescent="0.3">
      <c r="A201" s="16">
        <v>197.3</v>
      </c>
      <c r="B201" s="16">
        <v>197</v>
      </c>
      <c r="C201" s="16" t="s">
        <v>28</v>
      </c>
      <c r="D201" s="16" t="s">
        <v>47</v>
      </c>
      <c r="E201" s="16" t="s">
        <v>78</v>
      </c>
      <c r="F201" s="16" t="s">
        <v>89</v>
      </c>
      <c r="G201" s="27">
        <v>77.129289215686285</v>
      </c>
      <c r="H201" s="27">
        <v>80.565476190476204</v>
      </c>
    </row>
    <row r="202" spans="1:8" x14ac:dyDescent="0.3">
      <c r="A202" s="16">
        <v>197.4</v>
      </c>
      <c r="B202" s="16">
        <v>197</v>
      </c>
      <c r="C202" s="16" t="s">
        <v>28</v>
      </c>
      <c r="D202" s="16" t="s">
        <v>47</v>
      </c>
      <c r="E202" s="16" t="s">
        <v>78</v>
      </c>
      <c r="F202" s="16" t="s">
        <v>89</v>
      </c>
      <c r="G202" s="27">
        <v>66.548831070889904</v>
      </c>
      <c r="H202" s="27">
        <v>65.426587301587304</v>
      </c>
    </row>
    <row r="203" spans="1:8" x14ac:dyDescent="0.3">
      <c r="A203" s="16">
        <v>198.1</v>
      </c>
      <c r="B203" s="16">
        <v>198</v>
      </c>
      <c r="C203" s="16" t="s">
        <v>28</v>
      </c>
      <c r="D203" s="16" t="s">
        <v>47</v>
      </c>
      <c r="E203" s="16" t="s">
        <v>78</v>
      </c>
      <c r="F203" s="16" t="s">
        <v>89</v>
      </c>
      <c r="G203" s="27">
        <v>30.151515151515152</v>
      </c>
      <c r="H203" s="27">
        <v>62.5</v>
      </c>
    </row>
    <row r="204" spans="1:8" x14ac:dyDescent="0.3">
      <c r="A204" s="16">
        <v>200.2</v>
      </c>
      <c r="B204" s="16">
        <v>200</v>
      </c>
      <c r="C204" s="16" t="s">
        <v>28</v>
      </c>
      <c r="D204" s="16" t="s">
        <v>47</v>
      </c>
      <c r="E204" s="16" t="s">
        <v>78</v>
      </c>
      <c r="F204" s="16" t="s">
        <v>89</v>
      </c>
      <c r="G204" s="27">
        <v>49.458333333333329</v>
      </c>
      <c r="H204" s="27">
        <v>59.681372549019621</v>
      </c>
    </row>
    <row r="205" spans="1:8" x14ac:dyDescent="0.3">
      <c r="A205" s="16">
        <v>203.1</v>
      </c>
      <c r="B205" s="16">
        <v>203</v>
      </c>
      <c r="C205" s="16" t="s">
        <v>27</v>
      </c>
      <c r="D205" s="16" t="s">
        <v>47</v>
      </c>
      <c r="E205" s="16" t="s">
        <v>78</v>
      </c>
      <c r="F205" s="16" t="s">
        <v>89</v>
      </c>
      <c r="G205" s="27">
        <v>27.281514132846528</v>
      </c>
      <c r="H205" s="27">
        <v>42.628205128205124</v>
      </c>
    </row>
    <row r="206" spans="1:8" x14ac:dyDescent="0.3">
      <c r="A206" s="16">
        <v>204.1</v>
      </c>
      <c r="B206" s="16">
        <v>204</v>
      </c>
      <c r="C206" s="16" t="s">
        <v>27</v>
      </c>
      <c r="D206" s="16" t="s">
        <v>47</v>
      </c>
      <c r="E206" s="16" t="s">
        <v>78</v>
      </c>
      <c r="F206" s="16" t="s">
        <v>89</v>
      </c>
      <c r="G206" s="27">
        <v>74.242424242424249</v>
      </c>
      <c r="H206" s="27">
        <v>76.493298368298369</v>
      </c>
    </row>
    <row r="207" spans="1:8" x14ac:dyDescent="0.3">
      <c r="A207" s="16">
        <v>204.2</v>
      </c>
      <c r="B207" s="16">
        <v>204</v>
      </c>
      <c r="C207" s="16" t="s">
        <v>27</v>
      </c>
      <c r="D207" s="16" t="s">
        <v>47</v>
      </c>
      <c r="E207" s="16" t="s">
        <v>78</v>
      </c>
      <c r="F207" s="16" t="s">
        <v>89</v>
      </c>
      <c r="G207" s="27">
        <v>52.566773504273499</v>
      </c>
      <c r="H207" s="27">
        <v>56.386946386946391</v>
      </c>
    </row>
    <row r="208" spans="1:8" x14ac:dyDescent="0.3">
      <c r="A208" s="16">
        <v>204.3</v>
      </c>
      <c r="B208" s="16">
        <v>204</v>
      </c>
      <c r="C208" s="16" t="s">
        <v>27</v>
      </c>
      <c r="D208" s="16" t="s">
        <v>47</v>
      </c>
      <c r="E208" s="16" t="s">
        <v>78</v>
      </c>
      <c r="F208" s="16" t="s">
        <v>89</v>
      </c>
      <c r="G208" s="27">
        <v>46.084054834054832</v>
      </c>
      <c r="H208" s="27">
        <v>45.741758241758241</v>
      </c>
    </row>
    <row r="209" spans="1:8" x14ac:dyDescent="0.3">
      <c r="A209" s="16">
        <v>205.1</v>
      </c>
      <c r="B209" s="16">
        <v>205</v>
      </c>
      <c r="C209" s="16" t="s">
        <v>28</v>
      </c>
      <c r="D209" s="16" t="s">
        <v>47</v>
      </c>
      <c r="E209" s="16" t="s">
        <v>78</v>
      </c>
      <c r="F209" s="16" t="s">
        <v>89</v>
      </c>
      <c r="G209" s="27">
        <v>70.378787878787875</v>
      </c>
      <c r="H209" s="27">
        <v>70.436507936507937</v>
      </c>
    </row>
    <row r="210" spans="1:8" x14ac:dyDescent="0.3">
      <c r="A210" s="16">
        <v>205.2</v>
      </c>
      <c r="B210" s="16">
        <v>205</v>
      </c>
      <c r="C210" s="16" t="s">
        <v>28</v>
      </c>
      <c r="D210" s="16" t="s">
        <v>47</v>
      </c>
      <c r="E210" s="16" t="s">
        <v>78</v>
      </c>
      <c r="F210" s="16" t="s">
        <v>89</v>
      </c>
      <c r="G210" s="27">
        <v>50.080667789001119</v>
      </c>
      <c r="H210" s="27">
        <v>59.673659673659671</v>
      </c>
    </row>
    <row r="211" spans="1:8" x14ac:dyDescent="0.3">
      <c r="A211" s="16">
        <v>206.2</v>
      </c>
      <c r="B211" s="16">
        <v>206</v>
      </c>
      <c r="C211" s="16" t="s">
        <v>28</v>
      </c>
      <c r="D211" s="16" t="s">
        <v>47</v>
      </c>
      <c r="E211" s="16" t="s">
        <v>78</v>
      </c>
      <c r="F211" s="16" t="s">
        <v>89</v>
      </c>
      <c r="G211" s="27">
        <v>17.287599822537707</v>
      </c>
      <c r="H211" s="27">
        <v>25.156695156695157</v>
      </c>
    </row>
    <row r="212" spans="1:8" x14ac:dyDescent="0.3">
      <c r="A212" s="16">
        <v>123.1</v>
      </c>
      <c r="B212" s="16">
        <v>123</v>
      </c>
      <c r="C212" s="16" t="s">
        <v>27</v>
      </c>
      <c r="D212" s="16" t="s">
        <v>50</v>
      </c>
      <c r="E212" s="16" t="s">
        <v>79</v>
      </c>
      <c r="F212" s="16" t="s">
        <v>87</v>
      </c>
      <c r="G212" s="27">
        <v>58.842148254033091</v>
      </c>
      <c r="H212" s="27">
        <v>48.529411764705884</v>
      </c>
    </row>
    <row r="213" spans="1:8" x14ac:dyDescent="0.3">
      <c r="A213" s="16">
        <v>128.4</v>
      </c>
      <c r="B213" s="16">
        <v>128</v>
      </c>
      <c r="C213" s="16" t="s">
        <v>27</v>
      </c>
      <c r="D213" s="16" t="s">
        <v>50</v>
      </c>
      <c r="E213" s="16" t="s">
        <v>79</v>
      </c>
      <c r="F213" s="16" t="s">
        <v>87</v>
      </c>
      <c r="G213" s="27">
        <v>44.020289919362789</v>
      </c>
      <c r="H213" s="27">
        <v>38.205463106295149</v>
      </c>
    </row>
    <row r="214" spans="1:8" x14ac:dyDescent="0.3">
      <c r="A214" s="16">
        <v>129.1</v>
      </c>
      <c r="B214" s="16">
        <v>129</v>
      </c>
      <c r="C214" s="16" t="s">
        <v>28</v>
      </c>
      <c r="D214" s="16" t="s">
        <v>50</v>
      </c>
      <c r="E214" s="16" t="s">
        <v>79</v>
      </c>
      <c r="F214" s="16" t="s">
        <v>87</v>
      </c>
      <c r="G214" s="27">
        <v>23.984691295546561</v>
      </c>
      <c r="H214" s="27">
        <v>20.74571326506311</v>
      </c>
    </row>
    <row r="215" spans="1:8" x14ac:dyDescent="0.3">
      <c r="A215" s="16">
        <v>129.4</v>
      </c>
      <c r="B215" s="16">
        <v>129</v>
      </c>
      <c r="C215" s="16" t="s">
        <v>28</v>
      </c>
      <c r="D215" s="16" t="s">
        <v>50</v>
      </c>
      <c r="E215" s="16" t="s">
        <v>79</v>
      </c>
      <c r="F215" s="16" t="s">
        <v>87</v>
      </c>
      <c r="G215" s="27">
        <v>13.603349799194959</v>
      </c>
      <c r="H215" s="27">
        <v>12.432639823944172</v>
      </c>
    </row>
    <row r="216" spans="1:8" x14ac:dyDescent="0.3">
      <c r="A216" s="16">
        <v>136.19999999999999</v>
      </c>
      <c r="B216" s="16">
        <v>136</v>
      </c>
      <c r="C216" s="16" t="s">
        <v>28</v>
      </c>
      <c r="D216" s="16" t="s">
        <v>50</v>
      </c>
      <c r="E216" s="16" t="s">
        <v>79</v>
      </c>
      <c r="F216" s="16" t="s">
        <v>87</v>
      </c>
      <c r="G216" s="27">
        <v>38.938183969239873</v>
      </c>
      <c r="H216" s="27">
        <v>29.17877906976744</v>
      </c>
    </row>
    <row r="217" spans="1:8" x14ac:dyDescent="0.3">
      <c r="A217" s="16">
        <v>136.30000000000001</v>
      </c>
      <c r="B217" s="16">
        <v>136</v>
      </c>
      <c r="C217" s="16" t="s">
        <v>28</v>
      </c>
      <c r="D217" s="16" t="s">
        <v>50</v>
      </c>
      <c r="E217" s="16" t="s">
        <v>79</v>
      </c>
      <c r="F217" s="16" t="s">
        <v>87</v>
      </c>
      <c r="G217" s="27">
        <v>45.619136960600379</v>
      </c>
      <c r="H217" s="27">
        <v>37.922705314009661</v>
      </c>
    </row>
    <row r="218" spans="1:8" x14ac:dyDescent="0.3">
      <c r="A218" s="16">
        <v>136.5</v>
      </c>
      <c r="B218" s="16">
        <v>136</v>
      </c>
      <c r="C218" s="16" t="s">
        <v>28</v>
      </c>
      <c r="D218" s="16" t="s">
        <v>50</v>
      </c>
      <c r="E218" s="16" t="s">
        <v>79</v>
      </c>
      <c r="F218" s="16" t="s">
        <v>87</v>
      </c>
      <c r="G218" s="27">
        <v>31.752591762398431</v>
      </c>
      <c r="H218" s="27">
        <v>23.666666666666668</v>
      </c>
    </row>
    <row r="219" spans="1:8" x14ac:dyDescent="0.3">
      <c r="A219" s="16">
        <v>137.30000000000001</v>
      </c>
      <c r="B219" s="16">
        <v>137</v>
      </c>
      <c r="C219" s="16" t="s">
        <v>28</v>
      </c>
      <c r="D219" s="16" t="s">
        <v>50</v>
      </c>
      <c r="E219" s="16" t="s">
        <v>79</v>
      </c>
      <c r="F219" s="16" t="s">
        <v>87</v>
      </c>
      <c r="G219" s="27">
        <v>25.410487288135599</v>
      </c>
      <c r="H219" s="27">
        <v>28.293650793650794</v>
      </c>
    </row>
    <row r="220" spans="1:8" x14ac:dyDescent="0.3">
      <c r="A220" s="16">
        <v>137.5</v>
      </c>
      <c r="B220" s="16">
        <v>137</v>
      </c>
      <c r="C220" s="16" t="s">
        <v>28</v>
      </c>
      <c r="D220" s="16" t="s">
        <v>50</v>
      </c>
      <c r="E220" s="16" t="s">
        <v>79</v>
      </c>
      <c r="F220" s="16" t="s">
        <v>87</v>
      </c>
      <c r="G220" s="27">
        <v>31.374855135448353</v>
      </c>
      <c r="H220" s="27">
        <v>23.704301075268816</v>
      </c>
    </row>
    <row r="221" spans="1:8" x14ac:dyDescent="0.3">
      <c r="A221" s="16">
        <v>144.30000000000001</v>
      </c>
      <c r="B221" s="16">
        <v>144</v>
      </c>
      <c r="C221" s="16" t="s">
        <v>27</v>
      </c>
      <c r="D221" s="16" t="s">
        <v>50</v>
      </c>
      <c r="E221" s="16" t="s">
        <v>79</v>
      </c>
      <c r="F221" s="16" t="s">
        <v>87</v>
      </c>
      <c r="G221" s="27">
        <v>27.16960015929088</v>
      </c>
      <c r="H221" s="27">
        <v>26.612927302582474</v>
      </c>
    </row>
    <row r="222" spans="1:8" x14ac:dyDescent="0.3">
      <c r="A222" s="16">
        <v>144.5</v>
      </c>
      <c r="B222" s="16">
        <v>144</v>
      </c>
      <c r="C222" s="16" t="s">
        <v>27</v>
      </c>
      <c r="D222" s="16" t="s">
        <v>50</v>
      </c>
      <c r="E222" s="16" t="s">
        <v>79</v>
      </c>
      <c r="F222" s="16" t="s">
        <v>87</v>
      </c>
      <c r="G222" s="27">
        <v>45.636479585425562</v>
      </c>
      <c r="H222" s="27">
        <v>39.290532768793632</v>
      </c>
    </row>
    <row r="223" spans="1:8" x14ac:dyDescent="0.3">
      <c r="A223" s="16">
        <v>145.5</v>
      </c>
      <c r="B223" s="16">
        <v>145</v>
      </c>
      <c r="C223" s="16" t="s">
        <v>28</v>
      </c>
      <c r="D223" s="16" t="s">
        <v>50</v>
      </c>
      <c r="E223" s="16" t="s">
        <v>79</v>
      </c>
      <c r="F223" s="16" t="s">
        <v>87</v>
      </c>
      <c r="G223" s="27">
        <v>11.512059369202227</v>
      </c>
      <c r="H223" s="27">
        <v>13.320948953132861</v>
      </c>
    </row>
    <row r="224" spans="1:8" x14ac:dyDescent="0.3">
      <c r="A224" s="16">
        <v>150.30000000000001</v>
      </c>
      <c r="B224" s="16">
        <v>150</v>
      </c>
      <c r="C224" s="16" t="s">
        <v>27</v>
      </c>
      <c r="D224" s="16" t="s">
        <v>50</v>
      </c>
      <c r="E224" s="16" t="s">
        <v>79</v>
      </c>
      <c r="F224" s="16" t="s">
        <v>87</v>
      </c>
      <c r="G224" s="27">
        <v>52.45086422996188</v>
      </c>
      <c r="H224" s="27">
        <v>47.639873916469654</v>
      </c>
    </row>
    <row r="225" spans="1:8" x14ac:dyDescent="0.3">
      <c r="A225" s="16">
        <v>150.5</v>
      </c>
      <c r="B225" s="16">
        <v>150</v>
      </c>
      <c r="C225" s="16" t="s">
        <v>27</v>
      </c>
      <c r="D225" s="16" t="s">
        <v>50</v>
      </c>
      <c r="E225" s="16" t="s">
        <v>79</v>
      </c>
      <c r="F225" s="16" t="s">
        <v>87</v>
      </c>
      <c r="G225" s="27">
        <v>71.468253968253975</v>
      </c>
      <c r="H225" s="27">
        <v>66.790123456790127</v>
      </c>
    </row>
    <row r="226" spans="1:8" x14ac:dyDescent="0.3">
      <c r="A226" s="16">
        <v>159.30000000000001</v>
      </c>
      <c r="B226" s="16">
        <v>159</v>
      </c>
      <c r="C226" s="16" t="s">
        <v>27</v>
      </c>
      <c r="D226" s="16" t="s">
        <v>50</v>
      </c>
      <c r="E226" s="16" t="s">
        <v>79</v>
      </c>
      <c r="F226" s="16" t="s">
        <v>87</v>
      </c>
      <c r="G226" s="27">
        <v>45.642616033755274</v>
      </c>
      <c r="H226" s="27">
        <v>36.221375398794756</v>
      </c>
    </row>
    <row r="227" spans="1:8" x14ac:dyDescent="0.3">
      <c r="A227" s="16">
        <v>159.4</v>
      </c>
      <c r="B227" s="16">
        <v>159</v>
      </c>
      <c r="C227" s="16" t="s">
        <v>27</v>
      </c>
      <c r="D227" s="16" t="s">
        <v>50</v>
      </c>
      <c r="E227" s="16" t="s">
        <v>79</v>
      </c>
      <c r="F227" s="16" t="s">
        <v>87</v>
      </c>
      <c r="G227" s="27">
        <v>34.598214285714285</v>
      </c>
      <c r="H227" s="27">
        <v>34.929850024189648</v>
      </c>
    </row>
    <row r="228" spans="1:8" x14ac:dyDescent="0.3">
      <c r="A228" s="16">
        <v>159.5</v>
      </c>
      <c r="B228" s="16">
        <v>159</v>
      </c>
      <c r="C228" s="16" t="s">
        <v>27</v>
      </c>
      <c r="D228" s="16" t="s">
        <v>50</v>
      </c>
      <c r="E228" s="16" t="s">
        <v>79</v>
      </c>
      <c r="F228" s="16" t="s">
        <v>87</v>
      </c>
      <c r="G228" s="27">
        <v>53.010082647410329</v>
      </c>
      <c r="H228" s="27">
        <v>55.629898052258298</v>
      </c>
    </row>
    <row r="229" spans="1:8" x14ac:dyDescent="0.3">
      <c r="A229" s="16">
        <v>192.4</v>
      </c>
      <c r="B229" s="16">
        <v>192</v>
      </c>
      <c r="C229" s="16" t="s">
        <v>27</v>
      </c>
      <c r="D229" s="16" t="s">
        <v>47</v>
      </c>
      <c r="E229" s="16" t="s">
        <v>79</v>
      </c>
      <c r="F229" s="16" t="s">
        <v>87</v>
      </c>
      <c r="G229" s="27">
        <v>40.646092258995488</v>
      </c>
      <c r="H229" s="27">
        <v>36.627140974967062</v>
      </c>
    </row>
    <row r="230" spans="1:8" x14ac:dyDescent="0.3">
      <c r="A230" s="16">
        <v>193.3</v>
      </c>
      <c r="B230" s="16">
        <v>193</v>
      </c>
      <c r="C230" s="16" t="s">
        <v>27</v>
      </c>
      <c r="D230" s="16" t="s">
        <v>47</v>
      </c>
      <c r="E230" s="16" t="s">
        <v>79</v>
      </c>
      <c r="F230" s="16" t="s">
        <v>87</v>
      </c>
      <c r="G230" s="27">
        <v>35.964912280701753</v>
      </c>
      <c r="H230" s="27">
        <v>32.839015151515149</v>
      </c>
    </row>
    <row r="231" spans="1:8" x14ac:dyDescent="0.3">
      <c r="A231" s="16">
        <v>195.2</v>
      </c>
      <c r="B231" s="16">
        <v>195</v>
      </c>
      <c r="C231" s="16" t="s">
        <v>28</v>
      </c>
      <c r="D231" s="16" t="s">
        <v>47</v>
      </c>
      <c r="E231" s="16" t="s">
        <v>79</v>
      </c>
      <c r="F231" s="16" t="s">
        <v>87</v>
      </c>
      <c r="G231" s="27">
        <v>51.81207681207681</v>
      </c>
      <c r="H231" s="27">
        <v>42.422939068100355</v>
      </c>
    </row>
    <row r="232" spans="1:8" x14ac:dyDescent="0.3">
      <c r="A232" s="16">
        <v>196.1</v>
      </c>
      <c r="B232" s="16">
        <v>196</v>
      </c>
      <c r="C232" s="16" t="s">
        <v>27</v>
      </c>
      <c r="D232" s="16" t="s">
        <v>47</v>
      </c>
      <c r="E232" s="16" t="s">
        <v>79</v>
      </c>
      <c r="F232" s="16" t="s">
        <v>87</v>
      </c>
      <c r="G232" s="27">
        <v>43.391483462071697</v>
      </c>
      <c r="H232" s="27">
        <v>35.251735476799418</v>
      </c>
    </row>
    <row r="233" spans="1:8" x14ac:dyDescent="0.3">
      <c r="A233" s="16">
        <v>196.2</v>
      </c>
      <c r="B233" s="16">
        <v>196</v>
      </c>
      <c r="C233" s="16" t="s">
        <v>27</v>
      </c>
      <c r="D233" s="16" t="s">
        <v>47</v>
      </c>
      <c r="E233" s="16" t="s">
        <v>79</v>
      </c>
      <c r="F233" s="16" t="s">
        <v>87</v>
      </c>
      <c r="G233" s="27">
        <v>10.606388622864875</v>
      </c>
      <c r="H233" s="27">
        <v>7.9177904844103999</v>
      </c>
    </row>
    <row r="234" spans="1:8" x14ac:dyDescent="0.3">
      <c r="A234" s="16">
        <v>196.3</v>
      </c>
      <c r="B234" s="16">
        <v>196</v>
      </c>
      <c r="C234" s="16" t="s">
        <v>27</v>
      </c>
      <c r="D234" s="16" t="s">
        <v>47</v>
      </c>
      <c r="E234" s="16" t="s">
        <v>79</v>
      </c>
      <c r="F234" s="16" t="s">
        <v>87</v>
      </c>
      <c r="G234" s="27">
        <v>6.647571819425445</v>
      </c>
      <c r="H234" s="27">
        <v>6.4393939393939394</v>
      </c>
    </row>
    <row r="235" spans="1:8" x14ac:dyDescent="0.3">
      <c r="A235" s="16">
        <v>197.2</v>
      </c>
      <c r="B235" s="16">
        <v>197</v>
      </c>
      <c r="C235" s="16" t="s">
        <v>28</v>
      </c>
      <c r="D235" s="16" t="s">
        <v>47</v>
      </c>
      <c r="E235" s="16" t="s">
        <v>79</v>
      </c>
      <c r="F235" s="16" t="s">
        <v>87</v>
      </c>
      <c r="G235" s="27">
        <v>31.629257722312104</v>
      </c>
      <c r="H235" s="27">
        <v>27.464821343082207</v>
      </c>
    </row>
    <row r="236" spans="1:8" x14ac:dyDescent="0.3">
      <c r="A236" s="16">
        <v>197.3</v>
      </c>
      <c r="B236" s="16">
        <v>197</v>
      </c>
      <c r="C236" s="16" t="s">
        <v>28</v>
      </c>
      <c r="D236" s="16" t="s">
        <v>47</v>
      </c>
      <c r="E236" s="16" t="s">
        <v>79</v>
      </c>
      <c r="F236" s="16" t="s">
        <v>87</v>
      </c>
      <c r="G236" s="27">
        <v>23.535714285714288</v>
      </c>
      <c r="H236" s="27">
        <v>23.179413179413178</v>
      </c>
    </row>
    <row r="237" spans="1:8" x14ac:dyDescent="0.3">
      <c r="A237" s="16">
        <v>197.4</v>
      </c>
      <c r="B237" s="16">
        <v>197</v>
      </c>
      <c r="C237" s="16" t="s">
        <v>28</v>
      </c>
      <c r="D237" s="16" t="s">
        <v>47</v>
      </c>
      <c r="E237" s="16" t="s">
        <v>79</v>
      </c>
      <c r="F237" s="16" t="s">
        <v>87</v>
      </c>
      <c r="G237" s="27">
        <v>23.187101201822237</v>
      </c>
      <c r="H237" s="27">
        <v>22.582883232371461</v>
      </c>
    </row>
    <row r="238" spans="1:8" x14ac:dyDescent="0.3">
      <c r="A238" s="16">
        <v>198.1</v>
      </c>
      <c r="B238" s="16">
        <v>198</v>
      </c>
      <c r="C238" s="16" t="s">
        <v>28</v>
      </c>
      <c r="D238" s="16" t="s">
        <v>47</v>
      </c>
      <c r="E238" s="16" t="s">
        <v>79</v>
      </c>
      <c r="F238" s="16" t="s">
        <v>87</v>
      </c>
      <c r="G238" s="27">
        <v>42.715159458278727</v>
      </c>
      <c r="H238" s="27">
        <v>22.499999999999996</v>
      </c>
    </row>
    <row r="239" spans="1:8" x14ac:dyDescent="0.3">
      <c r="A239" s="16">
        <v>200.2</v>
      </c>
      <c r="B239" s="16">
        <v>200</v>
      </c>
      <c r="C239" s="16" t="s">
        <v>28</v>
      </c>
      <c r="D239" s="16" t="s">
        <v>47</v>
      </c>
      <c r="E239" s="16" t="s">
        <v>79</v>
      </c>
      <c r="F239" s="16" t="s">
        <v>87</v>
      </c>
      <c r="G239" s="27">
        <v>26.619081976224834</v>
      </c>
      <c r="H239" s="27">
        <v>21.328005025827167</v>
      </c>
    </row>
    <row r="240" spans="1:8" x14ac:dyDescent="0.3">
      <c r="A240" s="16">
        <v>203.1</v>
      </c>
      <c r="B240" s="16">
        <v>203</v>
      </c>
      <c r="C240" s="16" t="s">
        <v>27</v>
      </c>
      <c r="D240" s="16" t="s">
        <v>47</v>
      </c>
      <c r="E240" s="16" t="s">
        <v>79</v>
      </c>
      <c r="F240" s="16" t="s">
        <v>87</v>
      </c>
      <c r="G240" s="27">
        <v>53.338619713619714</v>
      </c>
      <c r="H240" s="27">
        <v>45.948616600790515</v>
      </c>
    </row>
    <row r="241" spans="1:8" x14ac:dyDescent="0.3">
      <c r="A241" s="16">
        <v>204.1</v>
      </c>
      <c r="B241" s="16">
        <v>204</v>
      </c>
      <c r="C241" s="16" t="s">
        <v>27</v>
      </c>
      <c r="D241" s="16" t="s">
        <v>47</v>
      </c>
      <c r="E241" s="16" t="s">
        <v>79</v>
      </c>
      <c r="F241" s="16" t="s">
        <v>87</v>
      </c>
      <c r="G241" s="27">
        <v>10.255891179874114</v>
      </c>
      <c r="H241" s="27">
        <v>4.5932678821879378</v>
      </c>
    </row>
    <row r="242" spans="1:8" x14ac:dyDescent="0.3">
      <c r="A242" s="16">
        <v>204.2</v>
      </c>
      <c r="B242" s="16">
        <v>204</v>
      </c>
      <c r="C242" s="16" t="s">
        <v>27</v>
      </c>
      <c r="D242" s="16" t="s">
        <v>47</v>
      </c>
      <c r="E242" s="16" t="s">
        <v>79</v>
      </c>
      <c r="F242" s="16" t="s">
        <v>87</v>
      </c>
      <c r="G242" s="27">
        <v>48.433054854349479</v>
      </c>
      <c r="H242" s="27">
        <v>37.406682027649772</v>
      </c>
    </row>
    <row r="243" spans="1:8" x14ac:dyDescent="0.3">
      <c r="A243" s="16">
        <v>204.3</v>
      </c>
      <c r="B243" s="16">
        <v>204</v>
      </c>
      <c r="C243" s="16" t="s">
        <v>27</v>
      </c>
      <c r="D243" s="16" t="s">
        <v>47</v>
      </c>
      <c r="E243" s="16" t="s">
        <v>79</v>
      </c>
      <c r="F243" s="16" t="s">
        <v>87</v>
      </c>
      <c r="G243" s="27">
        <v>49.065411236160053</v>
      </c>
      <c r="H243" s="27">
        <v>38.580290080290084</v>
      </c>
    </row>
    <row r="244" spans="1:8" x14ac:dyDescent="0.3">
      <c r="A244" s="16">
        <v>205.1</v>
      </c>
      <c r="B244" s="16">
        <v>205</v>
      </c>
      <c r="C244" s="16" t="s">
        <v>28</v>
      </c>
      <c r="D244" s="16" t="s">
        <v>47</v>
      </c>
      <c r="E244" s="16" t="s">
        <v>79</v>
      </c>
      <c r="F244" s="16" t="s">
        <v>87</v>
      </c>
      <c r="G244" s="27">
        <v>26.482536987630368</v>
      </c>
      <c r="H244" s="27">
        <v>20.4004329004329</v>
      </c>
    </row>
    <row r="245" spans="1:8" x14ac:dyDescent="0.3">
      <c r="A245" s="16">
        <v>205.2</v>
      </c>
      <c r="B245" s="16">
        <v>205</v>
      </c>
      <c r="C245" s="16" t="s">
        <v>28</v>
      </c>
      <c r="D245" s="16" t="s">
        <v>47</v>
      </c>
      <c r="E245" s="16" t="s">
        <v>79</v>
      </c>
      <c r="F245" s="16" t="s">
        <v>87</v>
      </c>
      <c r="G245" s="27">
        <v>34.444238911497507</v>
      </c>
      <c r="H245" s="27">
        <v>25.1194743130227</v>
      </c>
    </row>
    <row r="246" spans="1:8" x14ac:dyDescent="0.3">
      <c r="A246" s="16">
        <v>206.2</v>
      </c>
      <c r="B246" s="16">
        <v>206</v>
      </c>
      <c r="C246" s="16" t="s">
        <v>28</v>
      </c>
      <c r="D246" s="16" t="s">
        <v>47</v>
      </c>
      <c r="E246" s="16" t="s">
        <v>79</v>
      </c>
      <c r="F246" s="16" t="s">
        <v>87</v>
      </c>
      <c r="G246" s="27">
        <v>40.246537355113787</v>
      </c>
      <c r="H246" s="27">
        <v>33.422813569872396</v>
      </c>
    </row>
    <row r="247" spans="1:8" x14ac:dyDescent="0.3">
      <c r="A247" s="16">
        <v>123.1</v>
      </c>
      <c r="B247" s="16">
        <v>123</v>
      </c>
      <c r="C247" s="16" t="s">
        <v>27</v>
      </c>
      <c r="D247" s="16" t="s">
        <v>50</v>
      </c>
      <c r="E247" s="16" t="s">
        <v>79</v>
      </c>
      <c r="F247" s="16" t="s">
        <v>88</v>
      </c>
      <c r="G247" s="27">
        <v>29.446599959158672</v>
      </c>
      <c r="H247" s="27">
        <v>27.205882352941181</v>
      </c>
    </row>
    <row r="248" spans="1:8" x14ac:dyDescent="0.3">
      <c r="A248" s="16">
        <v>128.4</v>
      </c>
      <c r="B248" s="16">
        <v>128</v>
      </c>
      <c r="C248" s="16" t="s">
        <v>27</v>
      </c>
      <c r="D248" s="16" t="s">
        <v>50</v>
      </c>
      <c r="E248" s="16" t="s">
        <v>79</v>
      </c>
      <c r="F248" s="16" t="s">
        <v>88</v>
      </c>
      <c r="G248" s="27">
        <v>38.240262908854319</v>
      </c>
      <c r="H248" s="27">
        <v>35.010319917440661</v>
      </c>
    </row>
    <row r="249" spans="1:8" x14ac:dyDescent="0.3">
      <c r="A249" s="16">
        <v>129.1</v>
      </c>
      <c r="B249" s="16">
        <v>129</v>
      </c>
      <c r="C249" s="16" t="s">
        <v>28</v>
      </c>
      <c r="D249" s="16" t="s">
        <v>50</v>
      </c>
      <c r="E249" s="16" t="s">
        <v>79</v>
      </c>
      <c r="F249" s="16" t="s">
        <v>88</v>
      </c>
      <c r="G249" s="27">
        <v>57.017965587044536</v>
      </c>
      <c r="H249" s="27">
        <v>55.166408668730647</v>
      </c>
    </row>
    <row r="250" spans="1:8" x14ac:dyDescent="0.3">
      <c r="A250" s="16">
        <v>129.4</v>
      </c>
      <c r="B250" s="16">
        <v>129</v>
      </c>
      <c r="C250" s="16" t="s">
        <v>28</v>
      </c>
      <c r="D250" s="16" t="s">
        <v>50</v>
      </c>
      <c r="E250" s="16" t="s">
        <v>79</v>
      </c>
      <c r="F250" s="16" t="s">
        <v>88</v>
      </c>
      <c r="G250" s="27">
        <v>55.142242011038576</v>
      </c>
      <c r="H250" s="27">
        <v>50.628200937125435</v>
      </c>
    </row>
    <row r="251" spans="1:8" x14ac:dyDescent="0.3">
      <c r="A251" s="16">
        <v>136.19999999999999</v>
      </c>
      <c r="B251" s="16">
        <v>136</v>
      </c>
      <c r="C251" s="16" t="s">
        <v>28</v>
      </c>
      <c r="D251" s="16" t="s">
        <v>50</v>
      </c>
      <c r="E251" s="16" t="s">
        <v>79</v>
      </c>
      <c r="F251" s="16" t="s">
        <v>88</v>
      </c>
      <c r="G251" s="27">
        <v>47.167997633836144</v>
      </c>
      <c r="H251" s="27">
        <v>42.042151162790695</v>
      </c>
    </row>
    <row r="252" spans="1:8" x14ac:dyDescent="0.3">
      <c r="A252" s="16">
        <v>136.30000000000001</v>
      </c>
      <c r="B252" s="16">
        <v>136</v>
      </c>
      <c r="C252" s="16" t="s">
        <v>28</v>
      </c>
      <c r="D252" s="16" t="s">
        <v>50</v>
      </c>
      <c r="E252" s="16" t="s">
        <v>79</v>
      </c>
      <c r="F252" s="16" t="s">
        <v>88</v>
      </c>
      <c r="G252" s="27">
        <v>38.165259537210758</v>
      </c>
      <c r="H252" s="27">
        <v>38.224637681159422</v>
      </c>
    </row>
    <row r="253" spans="1:8" x14ac:dyDescent="0.3">
      <c r="A253" s="16">
        <v>136.5</v>
      </c>
      <c r="B253" s="16">
        <v>136</v>
      </c>
      <c r="C253" s="16" t="s">
        <v>28</v>
      </c>
      <c r="D253" s="16" t="s">
        <v>50</v>
      </c>
      <c r="E253" s="16" t="s">
        <v>79</v>
      </c>
      <c r="F253" s="16" t="s">
        <v>88</v>
      </c>
      <c r="G253" s="27">
        <v>49.761838049873916</v>
      </c>
      <c r="H253" s="27">
        <v>46.333333333333336</v>
      </c>
    </row>
    <row r="254" spans="1:8" x14ac:dyDescent="0.3">
      <c r="A254" s="16">
        <v>137.30000000000001</v>
      </c>
      <c r="B254" s="16">
        <v>137</v>
      </c>
      <c r="C254" s="16" t="s">
        <v>28</v>
      </c>
      <c r="D254" s="16" t="s">
        <v>50</v>
      </c>
      <c r="E254" s="16" t="s">
        <v>79</v>
      </c>
      <c r="F254" s="16" t="s">
        <v>88</v>
      </c>
      <c r="G254" s="27">
        <v>57.852224576271198</v>
      </c>
      <c r="H254" s="27">
        <v>49.325396825396822</v>
      </c>
    </row>
    <row r="255" spans="1:8" x14ac:dyDescent="0.3">
      <c r="A255" s="16">
        <v>137.5</v>
      </c>
      <c r="B255" s="16">
        <v>137</v>
      </c>
      <c r="C255" s="16" t="s">
        <v>28</v>
      </c>
      <c r="D255" s="16" t="s">
        <v>50</v>
      </c>
      <c r="E255" s="16" t="s">
        <v>79</v>
      </c>
      <c r="F255" s="16" t="s">
        <v>88</v>
      </c>
      <c r="G255" s="27">
        <v>56.262675648268868</v>
      </c>
      <c r="H255" s="27">
        <v>56.514336917562723</v>
      </c>
    </row>
    <row r="256" spans="1:8" x14ac:dyDescent="0.3">
      <c r="A256" s="16">
        <v>144.30000000000001</v>
      </c>
      <c r="B256" s="16">
        <v>144</v>
      </c>
      <c r="C256" s="16" t="s">
        <v>27</v>
      </c>
      <c r="D256" s="16" t="s">
        <v>50</v>
      </c>
      <c r="E256" s="16" t="s">
        <v>79</v>
      </c>
      <c r="F256" s="16" t="s">
        <v>88</v>
      </c>
      <c r="G256" s="27">
        <v>55.971313909458246</v>
      </c>
      <c r="H256" s="27">
        <v>50.882221227048809</v>
      </c>
    </row>
    <row r="257" spans="1:8" x14ac:dyDescent="0.3">
      <c r="A257" s="16">
        <v>144.5</v>
      </c>
      <c r="B257" s="16">
        <v>144</v>
      </c>
      <c r="C257" s="16" t="s">
        <v>27</v>
      </c>
      <c r="D257" s="16" t="s">
        <v>50</v>
      </c>
      <c r="E257" s="16" t="s">
        <v>79</v>
      </c>
      <c r="F257" s="16" t="s">
        <v>88</v>
      </c>
      <c r="G257" s="27">
        <v>40.925750561696091</v>
      </c>
      <c r="H257" s="27">
        <v>38.643084077866682</v>
      </c>
    </row>
    <row r="258" spans="1:8" x14ac:dyDescent="0.3">
      <c r="A258" s="16">
        <v>145.5</v>
      </c>
      <c r="B258" s="16">
        <v>145</v>
      </c>
      <c r="C258" s="16" t="s">
        <v>28</v>
      </c>
      <c r="D258" s="16" t="s">
        <v>50</v>
      </c>
      <c r="E258" s="16" t="s">
        <v>79</v>
      </c>
      <c r="F258" s="16" t="s">
        <v>88</v>
      </c>
      <c r="G258" s="27">
        <v>63.275613275613274</v>
      </c>
      <c r="H258" s="27">
        <v>48.895081078989122</v>
      </c>
    </row>
    <row r="259" spans="1:8" x14ac:dyDescent="0.3">
      <c r="A259" s="16">
        <v>150.30000000000001</v>
      </c>
      <c r="B259" s="16">
        <v>150</v>
      </c>
      <c r="C259" s="16" t="s">
        <v>27</v>
      </c>
      <c r="D259" s="16" t="s">
        <v>50</v>
      </c>
      <c r="E259" s="16" t="s">
        <v>79</v>
      </c>
      <c r="F259" s="16" t="s">
        <v>88</v>
      </c>
      <c r="G259" s="27">
        <v>34.42494415923062</v>
      </c>
      <c r="H259" s="27">
        <v>30.112604205549339</v>
      </c>
    </row>
    <row r="260" spans="1:8" x14ac:dyDescent="0.3">
      <c r="A260" s="16">
        <v>150.5</v>
      </c>
      <c r="B260" s="16">
        <v>150</v>
      </c>
      <c r="C260" s="16" t="s">
        <v>27</v>
      </c>
      <c r="D260" s="16" t="s">
        <v>50</v>
      </c>
      <c r="E260" s="16" t="s">
        <v>79</v>
      </c>
      <c r="F260" s="16" t="s">
        <v>88</v>
      </c>
      <c r="G260" s="27">
        <v>23.854617604617605</v>
      </c>
      <c r="H260" s="27">
        <v>26.320987654320987</v>
      </c>
    </row>
    <row r="261" spans="1:8" x14ac:dyDescent="0.3">
      <c r="A261" s="16">
        <v>159.30000000000001</v>
      </c>
      <c r="B261" s="16">
        <v>159</v>
      </c>
      <c r="C261" s="16" t="s">
        <v>27</v>
      </c>
      <c r="D261" s="16" t="s">
        <v>50</v>
      </c>
      <c r="E261" s="16" t="s">
        <v>79</v>
      </c>
      <c r="F261" s="16" t="s">
        <v>88</v>
      </c>
      <c r="G261" s="27">
        <v>42.879823551975448</v>
      </c>
      <c r="H261" s="27">
        <v>40.640730237504428</v>
      </c>
    </row>
    <row r="262" spans="1:8" x14ac:dyDescent="0.3">
      <c r="A262" s="16">
        <v>159.4</v>
      </c>
      <c r="B262" s="16">
        <v>159</v>
      </c>
      <c r="C262" s="16" t="s">
        <v>27</v>
      </c>
      <c r="D262" s="16" t="s">
        <v>50</v>
      </c>
      <c r="E262" s="16" t="s">
        <v>79</v>
      </c>
      <c r="F262" s="16" t="s">
        <v>88</v>
      </c>
      <c r="G262" s="27">
        <v>40.99702380952381</v>
      </c>
      <c r="H262" s="27">
        <v>34.518626028059991</v>
      </c>
    </row>
    <row r="263" spans="1:8" x14ac:dyDescent="0.3">
      <c r="A263" s="16">
        <v>159.5</v>
      </c>
      <c r="B263" s="16">
        <v>159</v>
      </c>
      <c r="C263" s="16" t="s">
        <v>27</v>
      </c>
      <c r="D263" s="16" t="s">
        <v>50</v>
      </c>
      <c r="E263" s="16" t="s">
        <v>79</v>
      </c>
      <c r="F263" s="16" t="s">
        <v>88</v>
      </c>
      <c r="G263" s="27">
        <v>32.384547407346979</v>
      </c>
      <c r="H263" s="27">
        <v>28.099591919467699</v>
      </c>
    </row>
    <row r="264" spans="1:8" x14ac:dyDescent="0.3">
      <c r="A264" s="16">
        <v>192.4</v>
      </c>
      <c r="B264" s="16">
        <v>192</v>
      </c>
      <c r="C264" s="16" t="s">
        <v>27</v>
      </c>
      <c r="D264" s="16" t="s">
        <v>47</v>
      </c>
      <c r="E264" s="16" t="s">
        <v>79</v>
      </c>
      <c r="F264" s="16" t="s">
        <v>88</v>
      </c>
      <c r="G264" s="27">
        <v>42.158916352464736</v>
      </c>
      <c r="H264" s="27">
        <v>42.259552042160742</v>
      </c>
    </row>
    <row r="265" spans="1:8" x14ac:dyDescent="0.3">
      <c r="A265" s="16">
        <v>193.3</v>
      </c>
      <c r="B265" s="16">
        <v>193</v>
      </c>
      <c r="C265" s="16" t="s">
        <v>27</v>
      </c>
      <c r="D265" s="16" t="s">
        <v>47</v>
      </c>
      <c r="E265" s="16" t="s">
        <v>79</v>
      </c>
      <c r="F265" s="16" t="s">
        <v>88</v>
      </c>
      <c r="G265" s="27">
        <v>46.781798245614034</v>
      </c>
      <c r="H265" s="27">
        <v>49.141414141414138</v>
      </c>
    </row>
    <row r="266" spans="1:8" x14ac:dyDescent="0.3">
      <c r="A266" s="16">
        <v>195.2</v>
      </c>
      <c r="B266" s="16">
        <v>195</v>
      </c>
      <c r="C266" s="16" t="s">
        <v>28</v>
      </c>
      <c r="D266" s="16" t="s">
        <v>47</v>
      </c>
      <c r="E266" s="16" t="s">
        <v>79</v>
      </c>
      <c r="F266" s="16" t="s">
        <v>88</v>
      </c>
      <c r="G266" s="27">
        <v>35.27861027861028</v>
      </c>
      <c r="H266" s="27">
        <v>45.16487455197133</v>
      </c>
    </row>
    <row r="267" spans="1:8" x14ac:dyDescent="0.3">
      <c r="A267" s="16">
        <v>196.1</v>
      </c>
      <c r="B267" s="16">
        <v>196</v>
      </c>
      <c r="C267" s="16" t="s">
        <v>27</v>
      </c>
      <c r="D267" s="16" t="s">
        <v>47</v>
      </c>
      <c r="E267" s="16" t="s">
        <v>79</v>
      </c>
      <c r="F267" s="16" t="s">
        <v>88</v>
      </c>
      <c r="G267" s="27">
        <v>45.175044563279862</v>
      </c>
      <c r="H267" s="27">
        <v>46.514066496163686</v>
      </c>
    </row>
    <row r="268" spans="1:8" x14ac:dyDescent="0.3">
      <c r="A268" s="16">
        <v>196.2</v>
      </c>
      <c r="B268" s="16">
        <v>196</v>
      </c>
      <c r="C268" s="16" t="s">
        <v>27</v>
      </c>
      <c r="D268" s="16" t="s">
        <v>47</v>
      </c>
      <c r="E268" s="16" t="s">
        <v>79</v>
      </c>
      <c r="F268" s="16" t="s">
        <v>88</v>
      </c>
      <c r="G268" s="27">
        <v>54.379324763613312</v>
      </c>
      <c r="H268" s="27">
        <v>49.493190306654547</v>
      </c>
    </row>
    <row r="269" spans="1:8" x14ac:dyDescent="0.3">
      <c r="A269" s="16">
        <v>196.3</v>
      </c>
      <c r="B269" s="16">
        <v>196</v>
      </c>
      <c r="C269" s="16" t="s">
        <v>27</v>
      </c>
      <c r="D269" s="16" t="s">
        <v>47</v>
      </c>
      <c r="E269" s="16" t="s">
        <v>79</v>
      </c>
      <c r="F269" s="16" t="s">
        <v>88</v>
      </c>
      <c r="G269" s="27">
        <v>66.039196686426507</v>
      </c>
      <c r="H269" s="27">
        <v>58.653846153846153</v>
      </c>
    </row>
    <row r="270" spans="1:8" x14ac:dyDescent="0.3">
      <c r="A270" s="16">
        <v>197.2</v>
      </c>
      <c r="B270" s="16">
        <v>197</v>
      </c>
      <c r="C270" s="16" t="s">
        <v>28</v>
      </c>
      <c r="D270" s="16" t="s">
        <v>47</v>
      </c>
      <c r="E270" s="16" t="s">
        <v>79</v>
      </c>
      <c r="F270" s="16" t="s">
        <v>88</v>
      </c>
      <c r="G270" s="27">
        <v>47.853109208365538</v>
      </c>
      <c r="H270" s="27">
        <v>42.236009922966446</v>
      </c>
    </row>
    <row r="271" spans="1:8" x14ac:dyDescent="0.3">
      <c r="A271" s="16">
        <v>197.3</v>
      </c>
      <c r="B271" s="16">
        <v>197</v>
      </c>
      <c r="C271" s="16" t="s">
        <v>28</v>
      </c>
      <c r="D271" s="16" t="s">
        <v>47</v>
      </c>
      <c r="E271" s="16" t="s">
        <v>79</v>
      </c>
      <c r="F271" s="16" t="s">
        <v>88</v>
      </c>
      <c r="G271" s="27">
        <v>42.851190476190474</v>
      </c>
      <c r="H271" s="27">
        <v>32.846320346320347</v>
      </c>
    </row>
    <row r="272" spans="1:8" x14ac:dyDescent="0.3">
      <c r="A272" s="16">
        <v>197.4</v>
      </c>
      <c r="B272" s="16">
        <v>197</v>
      </c>
      <c r="C272" s="16" t="s">
        <v>28</v>
      </c>
      <c r="D272" s="16" t="s">
        <v>47</v>
      </c>
      <c r="E272" s="16" t="s">
        <v>79</v>
      </c>
      <c r="F272" s="16" t="s">
        <v>88</v>
      </c>
      <c r="G272" s="27">
        <v>53.569220692243725</v>
      </c>
      <c r="H272" s="27">
        <v>48.200533464327442</v>
      </c>
    </row>
    <row r="273" spans="1:8" x14ac:dyDescent="0.3">
      <c r="A273" s="16">
        <v>198.1</v>
      </c>
      <c r="B273" s="16">
        <v>198</v>
      </c>
      <c r="C273" s="16" t="s">
        <v>28</v>
      </c>
      <c r="D273" s="16" t="s">
        <v>47</v>
      </c>
      <c r="E273" s="16" t="s">
        <v>79</v>
      </c>
      <c r="F273" s="16" t="s">
        <v>88</v>
      </c>
      <c r="G273" s="27">
        <v>40.421581476627352</v>
      </c>
      <c r="H273" s="27">
        <v>43.5</v>
      </c>
    </row>
    <row r="274" spans="1:8" x14ac:dyDescent="0.3">
      <c r="A274" s="16">
        <v>200.2</v>
      </c>
      <c r="B274" s="16">
        <v>200</v>
      </c>
      <c r="C274" s="16" t="s">
        <v>28</v>
      </c>
      <c r="D274" s="16" t="s">
        <v>47</v>
      </c>
      <c r="E274" s="16" t="s">
        <v>79</v>
      </c>
      <c r="F274" s="16" t="s">
        <v>88</v>
      </c>
      <c r="G274" s="27">
        <v>46.383477633477632</v>
      </c>
      <c r="H274" s="27">
        <v>44.347689515566103</v>
      </c>
    </row>
    <row r="275" spans="1:8" x14ac:dyDescent="0.3">
      <c r="A275" s="16">
        <v>203.1</v>
      </c>
      <c r="B275" s="16">
        <v>203</v>
      </c>
      <c r="C275" s="16" t="s">
        <v>27</v>
      </c>
      <c r="D275" s="16" t="s">
        <v>47</v>
      </c>
      <c r="E275" s="16" t="s">
        <v>79</v>
      </c>
      <c r="F275" s="16" t="s">
        <v>88</v>
      </c>
      <c r="G275" s="27">
        <v>35.736164876789879</v>
      </c>
      <c r="H275" s="27">
        <v>34.790843214756265</v>
      </c>
    </row>
    <row r="276" spans="1:8" x14ac:dyDescent="0.3">
      <c r="A276" s="16">
        <v>204.1</v>
      </c>
      <c r="B276" s="16">
        <v>204</v>
      </c>
      <c r="C276" s="16" t="s">
        <v>27</v>
      </c>
      <c r="D276" s="16" t="s">
        <v>47</v>
      </c>
      <c r="E276" s="16" t="s">
        <v>79</v>
      </c>
      <c r="F276" s="16" t="s">
        <v>88</v>
      </c>
      <c r="G276" s="27">
        <v>64.080940236578272</v>
      </c>
      <c r="H276" s="27">
        <v>58.555654723957659</v>
      </c>
    </row>
    <row r="277" spans="1:8" x14ac:dyDescent="0.3">
      <c r="A277" s="16">
        <v>204.2</v>
      </c>
      <c r="B277" s="16">
        <v>204</v>
      </c>
      <c r="C277" s="16" t="s">
        <v>27</v>
      </c>
      <c r="D277" s="16" t="s">
        <v>47</v>
      </c>
      <c r="E277" s="16" t="s">
        <v>79</v>
      </c>
      <c r="F277" s="16" t="s">
        <v>88</v>
      </c>
      <c r="G277" s="27">
        <v>33.42303762471451</v>
      </c>
      <c r="H277" s="27">
        <v>33.284562211981559</v>
      </c>
    </row>
    <row r="278" spans="1:8" x14ac:dyDescent="0.3">
      <c r="A278" s="16">
        <v>204.3</v>
      </c>
      <c r="B278" s="16">
        <v>204</v>
      </c>
      <c r="C278" s="16" t="s">
        <v>27</v>
      </c>
      <c r="D278" s="16" t="s">
        <v>47</v>
      </c>
      <c r="E278" s="16" t="s">
        <v>79</v>
      </c>
      <c r="F278" s="16" t="s">
        <v>88</v>
      </c>
      <c r="G278" s="27">
        <v>39.260282329331005</v>
      </c>
      <c r="H278" s="27">
        <v>39.620694120694125</v>
      </c>
    </row>
    <row r="279" spans="1:8" x14ac:dyDescent="0.3">
      <c r="A279" s="16">
        <v>205.1</v>
      </c>
      <c r="B279" s="16">
        <v>205</v>
      </c>
      <c r="C279" s="16" t="s">
        <v>28</v>
      </c>
      <c r="D279" s="16" t="s">
        <v>47</v>
      </c>
      <c r="E279" s="16" t="s">
        <v>79</v>
      </c>
      <c r="F279" s="16" t="s">
        <v>88</v>
      </c>
      <c r="G279" s="27">
        <v>49.149082383377802</v>
      </c>
      <c r="H279" s="27">
        <v>52.056277056277054</v>
      </c>
    </row>
    <row r="280" spans="1:8" x14ac:dyDescent="0.3">
      <c r="A280" s="16">
        <v>205.2</v>
      </c>
      <c r="B280" s="16">
        <v>205</v>
      </c>
      <c r="C280" s="16" t="s">
        <v>28</v>
      </c>
      <c r="D280" s="16" t="s">
        <v>47</v>
      </c>
      <c r="E280" s="16" t="s">
        <v>79</v>
      </c>
      <c r="F280" s="16" t="s">
        <v>88</v>
      </c>
      <c r="G280" s="27">
        <v>48.076211616722162</v>
      </c>
      <c r="H280" s="27">
        <v>40.671047391477508</v>
      </c>
    </row>
    <row r="281" spans="1:8" x14ac:dyDescent="0.3">
      <c r="A281" s="16">
        <v>206.2</v>
      </c>
      <c r="B281" s="16">
        <v>206</v>
      </c>
      <c r="C281" s="16" t="s">
        <v>28</v>
      </c>
      <c r="D281" s="16" t="s">
        <v>47</v>
      </c>
      <c r="E281" s="16" t="s">
        <v>79</v>
      </c>
      <c r="F281" s="16" t="s">
        <v>88</v>
      </c>
      <c r="G281" s="27">
        <v>45.007797643301615</v>
      </c>
      <c r="H281" s="27">
        <v>44.31917211328976</v>
      </c>
    </row>
    <row r="282" spans="1:8" x14ac:dyDescent="0.3">
      <c r="A282" s="16">
        <v>123.1</v>
      </c>
      <c r="B282" s="16">
        <v>123</v>
      </c>
      <c r="C282" s="16" t="s">
        <v>27</v>
      </c>
      <c r="D282" s="16" t="s">
        <v>50</v>
      </c>
      <c r="E282" s="16" t="s">
        <v>79</v>
      </c>
      <c r="F282" s="16" t="s">
        <v>89</v>
      </c>
      <c r="G282" s="27">
        <v>11.711251786808251</v>
      </c>
      <c r="H282" s="27">
        <v>24.264705882352942</v>
      </c>
    </row>
    <row r="283" spans="1:8" x14ac:dyDescent="0.3">
      <c r="A283" s="16">
        <v>128.4</v>
      </c>
      <c r="B283" s="16">
        <v>128</v>
      </c>
      <c r="C283" s="16" t="s">
        <v>27</v>
      </c>
      <c r="D283" s="16" t="s">
        <v>50</v>
      </c>
      <c r="E283" s="16" t="s">
        <v>79</v>
      </c>
      <c r="F283" s="16" t="s">
        <v>89</v>
      </c>
      <c r="G283" s="27">
        <v>17.739447171782892</v>
      </c>
      <c r="H283" s="27">
        <v>26.78421697626419</v>
      </c>
    </row>
    <row r="284" spans="1:8" x14ac:dyDescent="0.3">
      <c r="A284" s="16">
        <v>129.1</v>
      </c>
      <c r="B284" s="16">
        <v>129</v>
      </c>
      <c r="C284" s="16" t="s">
        <v>28</v>
      </c>
      <c r="D284" s="16" t="s">
        <v>50</v>
      </c>
      <c r="E284" s="16" t="s">
        <v>79</v>
      </c>
      <c r="F284" s="16" t="s">
        <v>89</v>
      </c>
      <c r="G284" s="27">
        <v>18.997343117408903</v>
      </c>
      <c r="H284" s="27">
        <v>24.08787806620624</v>
      </c>
    </row>
    <row r="285" spans="1:8" x14ac:dyDescent="0.3">
      <c r="A285" s="16">
        <v>129.4</v>
      </c>
      <c r="B285" s="16">
        <v>129</v>
      </c>
      <c r="C285" s="16" t="s">
        <v>28</v>
      </c>
      <c r="D285" s="16" t="s">
        <v>50</v>
      </c>
      <c r="E285" s="16" t="s">
        <v>79</v>
      </c>
      <c r="F285" s="16" t="s">
        <v>89</v>
      </c>
      <c r="G285" s="27">
        <v>31.254408189766458</v>
      </c>
      <c r="H285" s="27">
        <v>36.939159238930401</v>
      </c>
    </row>
    <row r="286" spans="1:8" x14ac:dyDescent="0.3">
      <c r="A286" s="16">
        <v>136.19999999999999</v>
      </c>
      <c r="B286" s="16">
        <v>136</v>
      </c>
      <c r="C286" s="16" t="s">
        <v>28</v>
      </c>
      <c r="D286" s="16" t="s">
        <v>50</v>
      </c>
      <c r="E286" s="16" t="s">
        <v>79</v>
      </c>
      <c r="F286" s="16" t="s">
        <v>89</v>
      </c>
      <c r="G286" s="27">
        <v>13.893818396923988</v>
      </c>
      <c r="H286" s="27">
        <v>28.779069767441861</v>
      </c>
    </row>
    <row r="287" spans="1:8" x14ac:dyDescent="0.3">
      <c r="A287" s="16">
        <v>136.30000000000001</v>
      </c>
      <c r="B287" s="16">
        <v>136</v>
      </c>
      <c r="C287" s="16" t="s">
        <v>28</v>
      </c>
      <c r="D287" s="16" t="s">
        <v>50</v>
      </c>
      <c r="E287" s="16" t="s">
        <v>79</v>
      </c>
      <c r="F287" s="16" t="s">
        <v>89</v>
      </c>
      <c r="G287" s="27">
        <v>16.21560350218887</v>
      </c>
      <c r="H287" s="27">
        <v>23.852657004830917</v>
      </c>
    </row>
    <row r="288" spans="1:8" x14ac:dyDescent="0.3">
      <c r="A288" s="16">
        <v>136.5</v>
      </c>
      <c r="B288" s="16">
        <v>136</v>
      </c>
      <c r="C288" s="16" t="s">
        <v>28</v>
      </c>
      <c r="D288" s="16" t="s">
        <v>50</v>
      </c>
      <c r="E288" s="16" t="s">
        <v>79</v>
      </c>
      <c r="F288" s="16" t="s">
        <v>89</v>
      </c>
      <c r="G288" s="27">
        <v>18.485570187727657</v>
      </c>
      <c r="H288" s="27">
        <v>30.000000000000004</v>
      </c>
    </row>
    <row r="289" spans="1:8" x14ac:dyDescent="0.3">
      <c r="A289" s="16">
        <v>137.30000000000001</v>
      </c>
      <c r="B289" s="16">
        <v>137</v>
      </c>
      <c r="C289" s="16" t="s">
        <v>28</v>
      </c>
      <c r="D289" s="16" t="s">
        <v>50</v>
      </c>
      <c r="E289" s="16" t="s">
        <v>79</v>
      </c>
      <c r="F289" s="16" t="s">
        <v>89</v>
      </c>
      <c r="G289" s="27">
        <v>16.737288135593221</v>
      </c>
      <c r="H289" s="27">
        <v>22.38095238095238</v>
      </c>
    </row>
    <row r="290" spans="1:8" x14ac:dyDescent="0.3">
      <c r="A290" s="16">
        <v>137.5</v>
      </c>
      <c r="B290" s="16">
        <v>137</v>
      </c>
      <c r="C290" s="16" t="s">
        <v>28</v>
      </c>
      <c r="D290" s="16" t="s">
        <v>50</v>
      </c>
      <c r="E290" s="16" t="s">
        <v>79</v>
      </c>
      <c r="F290" s="16" t="s">
        <v>89</v>
      </c>
      <c r="G290" s="27">
        <v>12.362469216282776</v>
      </c>
      <c r="H290" s="27">
        <v>19.781362007168461</v>
      </c>
    </row>
    <row r="291" spans="1:8" x14ac:dyDescent="0.3">
      <c r="A291" s="16">
        <v>144.30000000000001</v>
      </c>
      <c r="B291" s="16">
        <v>144</v>
      </c>
      <c r="C291" s="16" t="s">
        <v>27</v>
      </c>
      <c r="D291" s="16" t="s">
        <v>50</v>
      </c>
      <c r="E291" s="16" t="s">
        <v>79</v>
      </c>
      <c r="F291" s="16" t="s">
        <v>89</v>
      </c>
      <c r="G291" s="27">
        <v>16.859085931250881</v>
      </c>
      <c r="H291" s="27">
        <v>22.504851470368713</v>
      </c>
    </row>
    <row r="292" spans="1:8" x14ac:dyDescent="0.3">
      <c r="A292" s="16">
        <v>144.5</v>
      </c>
      <c r="B292" s="16">
        <v>144</v>
      </c>
      <c r="C292" s="16" t="s">
        <v>27</v>
      </c>
      <c r="D292" s="16" t="s">
        <v>50</v>
      </c>
      <c r="E292" s="16" t="s">
        <v>79</v>
      </c>
      <c r="F292" s="16" t="s">
        <v>89</v>
      </c>
      <c r="G292" s="27">
        <v>13.437769852878349</v>
      </c>
      <c r="H292" s="27">
        <v>22.066383153339679</v>
      </c>
    </row>
    <row r="293" spans="1:8" x14ac:dyDescent="0.3">
      <c r="A293" s="16">
        <v>145.5</v>
      </c>
      <c r="B293" s="16">
        <v>145</v>
      </c>
      <c r="C293" s="16" t="s">
        <v>28</v>
      </c>
      <c r="D293" s="16" t="s">
        <v>50</v>
      </c>
      <c r="E293" s="16" t="s">
        <v>79</v>
      </c>
      <c r="F293" s="16" t="s">
        <v>89</v>
      </c>
      <c r="G293" s="27">
        <v>25.212327355184499</v>
      </c>
      <c r="H293" s="27">
        <v>37.783969967878015</v>
      </c>
    </row>
    <row r="294" spans="1:8" x14ac:dyDescent="0.3">
      <c r="A294" s="16">
        <v>150.30000000000001</v>
      </c>
      <c r="B294" s="16">
        <v>150</v>
      </c>
      <c r="C294" s="16" t="s">
        <v>27</v>
      </c>
      <c r="D294" s="16" t="s">
        <v>50</v>
      </c>
      <c r="E294" s="16" t="s">
        <v>79</v>
      </c>
      <c r="F294" s="16" t="s">
        <v>89</v>
      </c>
      <c r="G294" s="27">
        <v>13.124191610807495</v>
      </c>
      <c r="H294" s="27">
        <v>22.247521877981001</v>
      </c>
    </row>
    <row r="295" spans="1:8" x14ac:dyDescent="0.3">
      <c r="A295" s="16">
        <v>150.5</v>
      </c>
      <c r="B295" s="16">
        <v>150</v>
      </c>
      <c r="C295" s="16" t="s">
        <v>27</v>
      </c>
      <c r="D295" s="16" t="s">
        <v>50</v>
      </c>
      <c r="E295" s="16" t="s">
        <v>79</v>
      </c>
      <c r="F295" s="16" t="s">
        <v>89</v>
      </c>
      <c r="G295" s="27">
        <v>4.6771284271284266</v>
      </c>
      <c r="H295" s="27">
        <v>6.8888888888888893</v>
      </c>
    </row>
    <row r="296" spans="1:8" x14ac:dyDescent="0.3">
      <c r="A296" s="16">
        <v>159.30000000000001</v>
      </c>
      <c r="B296" s="16">
        <v>159</v>
      </c>
      <c r="C296" s="16" t="s">
        <v>27</v>
      </c>
      <c r="D296" s="16" t="s">
        <v>50</v>
      </c>
      <c r="E296" s="16" t="s">
        <v>79</v>
      </c>
      <c r="F296" s="16" t="s">
        <v>89</v>
      </c>
      <c r="G296" s="27">
        <v>11.477560414269275</v>
      </c>
      <c r="H296" s="27">
        <v>23.137894363700813</v>
      </c>
    </row>
    <row r="297" spans="1:8" x14ac:dyDescent="0.3">
      <c r="A297" s="16">
        <v>159.4</v>
      </c>
      <c r="B297" s="16">
        <v>159</v>
      </c>
      <c r="C297" s="16" t="s">
        <v>27</v>
      </c>
      <c r="D297" s="16" t="s">
        <v>50</v>
      </c>
      <c r="E297" s="16" t="s">
        <v>79</v>
      </c>
      <c r="F297" s="16" t="s">
        <v>89</v>
      </c>
      <c r="G297" s="27">
        <v>24.404761904761905</v>
      </c>
      <c r="H297" s="27">
        <v>30.551523947750365</v>
      </c>
    </row>
    <row r="298" spans="1:8" x14ac:dyDescent="0.3">
      <c r="A298" s="16">
        <v>159.5</v>
      </c>
      <c r="B298" s="16">
        <v>159</v>
      </c>
      <c r="C298" s="16" t="s">
        <v>27</v>
      </c>
      <c r="D298" s="16" t="s">
        <v>50</v>
      </c>
      <c r="E298" s="16" t="s">
        <v>79</v>
      </c>
      <c r="F298" s="16" t="s">
        <v>89</v>
      </c>
      <c r="G298" s="27">
        <v>14.605369945242691</v>
      </c>
      <c r="H298" s="27">
        <v>16.270510028274003</v>
      </c>
    </row>
    <row r="299" spans="1:8" x14ac:dyDescent="0.3">
      <c r="A299" s="16">
        <v>192.4</v>
      </c>
      <c r="B299" s="16">
        <v>192</v>
      </c>
      <c r="C299" s="16" t="s">
        <v>27</v>
      </c>
      <c r="D299" s="16" t="s">
        <v>47</v>
      </c>
      <c r="E299" s="16" t="s">
        <v>79</v>
      </c>
      <c r="F299" s="16" t="s">
        <v>89</v>
      </c>
      <c r="G299" s="27">
        <v>17.194991388539773</v>
      </c>
      <c r="H299" s="27">
        <v>21.113306982872203</v>
      </c>
    </row>
    <row r="300" spans="1:8" x14ac:dyDescent="0.3">
      <c r="A300" s="16">
        <v>193.3</v>
      </c>
      <c r="B300" s="16">
        <v>193</v>
      </c>
      <c r="C300" s="16" t="s">
        <v>27</v>
      </c>
      <c r="D300" s="16" t="s">
        <v>47</v>
      </c>
      <c r="E300" s="16" t="s">
        <v>79</v>
      </c>
      <c r="F300" s="16" t="s">
        <v>89</v>
      </c>
      <c r="G300" s="27">
        <v>17.253289473684209</v>
      </c>
      <c r="H300" s="27">
        <v>18.019570707070706</v>
      </c>
    </row>
    <row r="301" spans="1:8" x14ac:dyDescent="0.3">
      <c r="A301" s="16">
        <v>195.2</v>
      </c>
      <c r="B301" s="16">
        <v>195</v>
      </c>
      <c r="C301" s="16" t="s">
        <v>28</v>
      </c>
      <c r="D301" s="16" t="s">
        <v>47</v>
      </c>
      <c r="E301" s="16" t="s">
        <v>79</v>
      </c>
      <c r="F301" s="16" t="s">
        <v>89</v>
      </c>
      <c r="G301" s="27">
        <v>12.909312909312909</v>
      </c>
      <c r="H301" s="27">
        <v>12.412186379928315</v>
      </c>
    </row>
    <row r="302" spans="1:8" x14ac:dyDescent="0.3">
      <c r="A302" s="16">
        <v>196.1</v>
      </c>
      <c r="B302" s="16">
        <v>196</v>
      </c>
      <c r="C302" s="16" t="s">
        <v>27</v>
      </c>
      <c r="D302" s="16" t="s">
        <v>47</v>
      </c>
      <c r="E302" s="16" t="s">
        <v>79</v>
      </c>
      <c r="F302" s="16" t="s">
        <v>89</v>
      </c>
      <c r="G302" s="27">
        <v>11.433471974648443</v>
      </c>
      <c r="H302" s="27">
        <v>18.234198027036904</v>
      </c>
    </row>
    <row r="303" spans="1:8" x14ac:dyDescent="0.3">
      <c r="A303" s="16">
        <v>196.2</v>
      </c>
      <c r="B303" s="16">
        <v>196</v>
      </c>
      <c r="C303" s="16" t="s">
        <v>27</v>
      </c>
      <c r="D303" s="16" t="s">
        <v>47</v>
      </c>
      <c r="E303" s="16" t="s">
        <v>79</v>
      </c>
      <c r="F303" s="16" t="s">
        <v>89</v>
      </c>
      <c r="G303" s="27">
        <v>35.014286613521811</v>
      </c>
      <c r="H303" s="27">
        <v>42.589019208935056</v>
      </c>
    </row>
    <row r="304" spans="1:8" x14ac:dyDescent="0.3">
      <c r="A304" s="16">
        <v>196.3</v>
      </c>
      <c r="B304" s="16">
        <v>196</v>
      </c>
      <c r="C304" s="16" t="s">
        <v>27</v>
      </c>
      <c r="D304" s="16" t="s">
        <v>47</v>
      </c>
      <c r="E304" s="16" t="s">
        <v>79</v>
      </c>
      <c r="F304" s="16" t="s">
        <v>89</v>
      </c>
      <c r="G304" s="27">
        <v>27.313231494148049</v>
      </c>
      <c r="H304" s="27">
        <v>34.906759906759902</v>
      </c>
    </row>
    <row r="305" spans="1:8" x14ac:dyDescent="0.3">
      <c r="A305" s="16">
        <v>197.2</v>
      </c>
      <c r="B305" s="16">
        <v>197</v>
      </c>
      <c r="C305" s="16" t="s">
        <v>28</v>
      </c>
      <c r="D305" s="16" t="s">
        <v>47</v>
      </c>
      <c r="E305" s="16" t="s">
        <v>79</v>
      </c>
      <c r="F305" s="16" t="s">
        <v>89</v>
      </c>
      <c r="G305" s="27">
        <v>20.517633069322358</v>
      </c>
      <c r="H305" s="27">
        <v>30.299168733951344</v>
      </c>
    </row>
    <row r="306" spans="1:8" x14ac:dyDescent="0.3">
      <c r="A306" s="16">
        <v>197.3</v>
      </c>
      <c r="B306" s="16">
        <v>197</v>
      </c>
      <c r="C306" s="16" t="s">
        <v>28</v>
      </c>
      <c r="D306" s="16" t="s">
        <v>47</v>
      </c>
      <c r="E306" s="16" t="s">
        <v>79</v>
      </c>
      <c r="F306" s="16" t="s">
        <v>89</v>
      </c>
      <c r="G306" s="27">
        <v>33.613095238095241</v>
      </c>
      <c r="H306" s="27">
        <v>43.974266474266472</v>
      </c>
    </row>
    <row r="307" spans="1:8" x14ac:dyDescent="0.3">
      <c r="A307" s="16">
        <v>197.4</v>
      </c>
      <c r="B307" s="16">
        <v>197</v>
      </c>
      <c r="C307" s="16" t="s">
        <v>28</v>
      </c>
      <c r="D307" s="16" t="s">
        <v>47</v>
      </c>
      <c r="E307" s="16" t="s">
        <v>79</v>
      </c>
      <c r="F307" s="16" t="s">
        <v>89</v>
      </c>
      <c r="G307" s="27">
        <v>23.243678105934045</v>
      </c>
      <c r="H307" s="27">
        <v>29.216583303301096</v>
      </c>
    </row>
    <row r="308" spans="1:8" x14ac:dyDescent="0.3">
      <c r="A308" s="16">
        <v>198.1</v>
      </c>
      <c r="B308" s="16">
        <v>198</v>
      </c>
      <c r="C308" s="16" t="s">
        <v>28</v>
      </c>
      <c r="D308" s="16" t="s">
        <v>47</v>
      </c>
      <c r="E308" s="16" t="s">
        <v>79</v>
      </c>
      <c r="F308" s="16" t="s">
        <v>89</v>
      </c>
      <c r="G308" s="27">
        <v>16.863259065093928</v>
      </c>
      <c r="H308" s="27">
        <v>34</v>
      </c>
    </row>
    <row r="309" spans="1:8" x14ac:dyDescent="0.3">
      <c r="A309" s="16">
        <v>200.2</v>
      </c>
      <c r="B309" s="16">
        <v>200</v>
      </c>
      <c r="C309" s="16" t="s">
        <v>28</v>
      </c>
      <c r="D309" s="16" t="s">
        <v>47</v>
      </c>
      <c r="E309" s="16" t="s">
        <v>79</v>
      </c>
      <c r="F309" s="16" t="s">
        <v>89</v>
      </c>
      <c r="G309" s="27">
        <v>26.997440390297534</v>
      </c>
      <c r="H309" s="27">
        <v>34.32430545860673</v>
      </c>
    </row>
    <row r="310" spans="1:8" x14ac:dyDescent="0.3">
      <c r="A310" s="16">
        <v>203.1</v>
      </c>
      <c r="B310" s="16">
        <v>203</v>
      </c>
      <c r="C310" s="16" t="s">
        <v>27</v>
      </c>
      <c r="D310" s="16" t="s">
        <v>47</v>
      </c>
      <c r="E310" s="16" t="s">
        <v>79</v>
      </c>
      <c r="F310" s="16" t="s">
        <v>89</v>
      </c>
      <c r="G310" s="27">
        <v>10.925215409590411</v>
      </c>
      <c r="H310" s="27">
        <v>19.260540184453227</v>
      </c>
    </row>
    <row r="311" spans="1:8" x14ac:dyDescent="0.3">
      <c r="A311" s="16">
        <v>204.1</v>
      </c>
      <c r="B311" s="16">
        <v>204</v>
      </c>
      <c r="C311" s="16" t="s">
        <v>27</v>
      </c>
      <c r="D311" s="16" t="s">
        <v>47</v>
      </c>
      <c r="E311" s="16" t="s">
        <v>79</v>
      </c>
      <c r="F311" s="16" t="s">
        <v>89</v>
      </c>
      <c r="G311" s="27">
        <v>25.663168583547613</v>
      </c>
      <c r="H311" s="27">
        <v>36.851077393854389</v>
      </c>
    </row>
    <row r="312" spans="1:8" x14ac:dyDescent="0.3">
      <c r="A312" s="16">
        <v>204.2</v>
      </c>
      <c r="B312" s="16">
        <v>204</v>
      </c>
      <c r="C312" s="16" t="s">
        <v>27</v>
      </c>
      <c r="D312" s="16" t="s">
        <v>47</v>
      </c>
      <c r="E312" s="16" t="s">
        <v>79</v>
      </c>
      <c r="F312" s="16" t="s">
        <v>89</v>
      </c>
      <c r="G312" s="27">
        <v>18.143907520936008</v>
      </c>
      <c r="H312" s="27">
        <v>29.308755760368665</v>
      </c>
    </row>
    <row r="313" spans="1:8" x14ac:dyDescent="0.3">
      <c r="A313" s="16">
        <v>204.3</v>
      </c>
      <c r="B313" s="16">
        <v>204</v>
      </c>
      <c r="C313" s="16" t="s">
        <v>27</v>
      </c>
      <c r="D313" s="16" t="s">
        <v>47</v>
      </c>
      <c r="E313" s="16" t="s">
        <v>79</v>
      </c>
      <c r="F313" s="16" t="s">
        <v>89</v>
      </c>
      <c r="G313" s="27">
        <v>11.674306434508946</v>
      </c>
      <c r="H313" s="27">
        <v>21.799015799015798</v>
      </c>
    </row>
    <row r="314" spans="1:8" x14ac:dyDescent="0.3">
      <c r="A314" s="16">
        <v>205.1</v>
      </c>
      <c r="B314" s="16">
        <v>205</v>
      </c>
      <c r="C314" s="16" t="s">
        <v>28</v>
      </c>
      <c r="D314" s="16" t="s">
        <v>47</v>
      </c>
      <c r="E314" s="16" t="s">
        <v>79</v>
      </c>
      <c r="F314" s="16" t="s">
        <v>89</v>
      </c>
      <c r="G314" s="27">
        <v>24.368380628991837</v>
      </c>
      <c r="H314" s="27">
        <v>27.543290043290042</v>
      </c>
    </row>
    <row r="315" spans="1:8" x14ac:dyDescent="0.3">
      <c r="A315" s="16">
        <v>205.2</v>
      </c>
      <c r="B315" s="16">
        <v>205</v>
      </c>
      <c r="C315" s="16" t="s">
        <v>28</v>
      </c>
      <c r="D315" s="16" t="s">
        <v>47</v>
      </c>
      <c r="E315" s="16" t="s">
        <v>79</v>
      </c>
      <c r="F315" s="16" t="s">
        <v>89</v>
      </c>
      <c r="G315" s="27">
        <v>17.479549471780324</v>
      </c>
      <c r="H315" s="27">
        <v>34.2094782954998</v>
      </c>
    </row>
    <row r="316" spans="1:8" x14ac:dyDescent="0.3">
      <c r="A316" s="16">
        <v>206.2</v>
      </c>
      <c r="B316" s="16">
        <v>206</v>
      </c>
      <c r="C316" s="16" t="s">
        <v>28</v>
      </c>
      <c r="D316" s="16" t="s">
        <v>47</v>
      </c>
      <c r="E316" s="16" t="s">
        <v>79</v>
      </c>
      <c r="F316" s="16" t="s">
        <v>89</v>
      </c>
      <c r="G316" s="27">
        <v>14.745665001584596</v>
      </c>
      <c r="H316" s="27">
        <v>22.258014316837844</v>
      </c>
    </row>
    <row r="317" spans="1:8" x14ac:dyDescent="0.3">
      <c r="A317" s="16">
        <v>123.1</v>
      </c>
      <c r="B317" s="16">
        <v>123</v>
      </c>
      <c r="C317" s="16" t="s">
        <v>27</v>
      </c>
      <c r="D317" s="16" t="s">
        <v>50</v>
      </c>
      <c r="E317" s="16" t="s">
        <v>80</v>
      </c>
      <c r="F317" s="16" t="s">
        <v>87</v>
      </c>
      <c r="G317" s="27">
        <v>70.484949832775911</v>
      </c>
      <c r="H317" s="27">
        <v>39.316239316239319</v>
      </c>
    </row>
    <row r="318" spans="1:8" x14ac:dyDescent="0.3">
      <c r="A318" s="16">
        <v>128.4</v>
      </c>
      <c r="B318" s="16">
        <v>128</v>
      </c>
      <c r="C318" s="16" t="s">
        <v>27</v>
      </c>
      <c r="D318" s="16" t="s">
        <v>50</v>
      </c>
      <c r="E318" s="16" t="s">
        <v>80</v>
      </c>
      <c r="F318" s="16" t="s">
        <v>87</v>
      </c>
      <c r="G318" s="27">
        <v>61.271929824561397</v>
      </c>
      <c r="H318" s="27">
        <v>44.25595238095238</v>
      </c>
    </row>
    <row r="319" spans="1:8" x14ac:dyDescent="0.3">
      <c r="A319" s="16">
        <v>129.1</v>
      </c>
      <c r="B319" s="16">
        <v>129</v>
      </c>
      <c r="C319" s="16" t="s">
        <v>28</v>
      </c>
      <c r="D319" s="16" t="s">
        <v>50</v>
      </c>
      <c r="E319" s="16" t="s">
        <v>80</v>
      </c>
      <c r="F319" s="16" t="s">
        <v>87</v>
      </c>
      <c r="G319" s="27">
        <v>38.981060606060602</v>
      </c>
      <c r="H319" s="27">
        <v>21.022727272727273</v>
      </c>
    </row>
    <row r="320" spans="1:8" x14ac:dyDescent="0.3">
      <c r="A320" s="16">
        <v>129.4</v>
      </c>
      <c r="B320" s="16">
        <v>129</v>
      </c>
      <c r="C320" s="16" t="s">
        <v>28</v>
      </c>
      <c r="D320" s="16" t="s">
        <v>50</v>
      </c>
      <c r="E320" s="16" t="s">
        <v>80</v>
      </c>
      <c r="F320" s="16" t="s">
        <v>87</v>
      </c>
      <c r="G320" s="27">
        <v>23.460342555994732</v>
      </c>
      <c r="H320" s="27">
        <v>9.3571428571428577</v>
      </c>
    </row>
    <row r="321" spans="1:8" x14ac:dyDescent="0.3">
      <c r="A321" s="16">
        <v>136.19999999999999</v>
      </c>
      <c r="B321" s="16">
        <v>136</v>
      </c>
      <c r="C321" s="16" t="s">
        <v>28</v>
      </c>
      <c r="D321" s="16" t="s">
        <v>50</v>
      </c>
      <c r="E321" s="16" t="s">
        <v>80</v>
      </c>
      <c r="F321" s="16" t="s">
        <v>87</v>
      </c>
      <c r="G321" s="27">
        <v>56.509433962264154</v>
      </c>
      <c r="H321" s="27">
        <v>45.238095238095234</v>
      </c>
    </row>
    <row r="322" spans="1:8" x14ac:dyDescent="0.3">
      <c r="A322" s="16">
        <v>136.30000000000001</v>
      </c>
      <c r="B322" s="16">
        <v>136</v>
      </c>
      <c r="C322" s="16" t="s">
        <v>28</v>
      </c>
      <c r="D322" s="16" t="s">
        <v>50</v>
      </c>
      <c r="E322" s="16" t="s">
        <v>80</v>
      </c>
      <c r="F322" s="16" t="s">
        <v>87</v>
      </c>
      <c r="G322" s="27">
        <v>49.289147159329723</v>
      </c>
      <c r="H322" s="27">
        <v>15</v>
      </c>
    </row>
    <row r="323" spans="1:8" x14ac:dyDescent="0.3">
      <c r="A323" s="16">
        <v>136.5</v>
      </c>
      <c r="B323" s="16">
        <v>136</v>
      </c>
      <c r="C323" s="16" t="s">
        <v>28</v>
      </c>
      <c r="D323" s="16" t="s">
        <v>50</v>
      </c>
      <c r="E323" s="16" t="s">
        <v>80</v>
      </c>
      <c r="F323" s="16" t="s">
        <v>87</v>
      </c>
      <c r="G323" s="27">
        <v>26.875</v>
      </c>
      <c r="H323" s="27">
        <v>25</v>
      </c>
    </row>
    <row r="324" spans="1:8" x14ac:dyDescent="0.3">
      <c r="A324" s="16">
        <v>137.30000000000001</v>
      </c>
      <c r="B324" s="16">
        <v>137</v>
      </c>
      <c r="C324" s="16" t="s">
        <v>28</v>
      </c>
      <c r="D324" s="16" t="s">
        <v>50</v>
      </c>
      <c r="E324" s="16" t="s">
        <v>80</v>
      </c>
      <c r="F324" s="16" t="s">
        <v>87</v>
      </c>
      <c r="G324" s="27">
        <v>33.029453015427769</v>
      </c>
      <c r="H324" s="27">
        <v>37.857142857142854</v>
      </c>
    </row>
    <row r="325" spans="1:8" x14ac:dyDescent="0.3">
      <c r="A325" s="16">
        <v>137.5</v>
      </c>
      <c r="B325" s="16">
        <v>137</v>
      </c>
      <c r="C325" s="16" t="s">
        <v>28</v>
      </c>
      <c r="D325" s="16" t="s">
        <v>50</v>
      </c>
      <c r="E325" s="16" t="s">
        <v>80</v>
      </c>
      <c r="F325" s="16" t="s">
        <v>87</v>
      </c>
      <c r="G325" s="27">
        <v>56.681049818789454</v>
      </c>
      <c r="H325" s="27">
        <v>36.309523809523803</v>
      </c>
    </row>
    <row r="326" spans="1:8" x14ac:dyDescent="0.3">
      <c r="A326" s="16">
        <v>144.30000000000001</v>
      </c>
      <c r="B326" s="16">
        <v>144</v>
      </c>
      <c r="C326" s="16" t="s">
        <v>27</v>
      </c>
      <c r="D326" s="16" t="s">
        <v>50</v>
      </c>
      <c r="E326" s="16" t="s">
        <v>80</v>
      </c>
      <c r="F326" s="16" t="s">
        <v>87</v>
      </c>
      <c r="G326" s="27">
        <v>36.605545617173533</v>
      </c>
      <c r="H326" s="27">
        <v>10.897435897435898</v>
      </c>
    </row>
    <row r="327" spans="1:8" x14ac:dyDescent="0.3">
      <c r="A327" s="16">
        <v>144.5</v>
      </c>
      <c r="B327" s="16">
        <v>144</v>
      </c>
      <c r="C327" s="16" t="s">
        <v>27</v>
      </c>
      <c r="D327" s="16" t="s">
        <v>50</v>
      </c>
      <c r="E327" s="16" t="s">
        <v>80</v>
      </c>
      <c r="F327" s="16" t="s">
        <v>87</v>
      </c>
      <c r="G327" s="27">
        <v>68.086956521739125</v>
      </c>
      <c r="H327" s="27">
        <v>50</v>
      </c>
    </row>
    <row r="328" spans="1:8" x14ac:dyDescent="0.3">
      <c r="A328" s="16">
        <v>145.5</v>
      </c>
      <c r="B328" s="16">
        <v>145</v>
      </c>
      <c r="C328" s="16" t="s">
        <v>28</v>
      </c>
      <c r="D328" s="16" t="s">
        <v>50</v>
      </c>
      <c r="E328" s="16" t="s">
        <v>80</v>
      </c>
      <c r="F328" s="16" t="s">
        <v>87</v>
      </c>
      <c r="G328" s="27">
        <v>23.785473785473783</v>
      </c>
      <c r="H328" s="27">
        <v>7.2115384615384626</v>
      </c>
    </row>
    <row r="329" spans="1:8" x14ac:dyDescent="0.3">
      <c r="A329" s="16">
        <v>150.30000000000001</v>
      </c>
      <c r="B329" s="16">
        <v>150</v>
      </c>
      <c r="C329" s="16" t="s">
        <v>27</v>
      </c>
      <c r="D329" s="16" t="s">
        <v>50</v>
      </c>
      <c r="E329" s="16" t="s">
        <v>80</v>
      </c>
      <c r="F329" s="16" t="s">
        <v>87</v>
      </c>
      <c r="G329" s="27">
        <v>61.921078921078923</v>
      </c>
      <c r="H329" s="27">
        <v>41.873015873015866</v>
      </c>
    </row>
    <row r="330" spans="1:8" x14ac:dyDescent="0.3">
      <c r="A330" s="16">
        <v>150.5</v>
      </c>
      <c r="B330" s="16">
        <v>150</v>
      </c>
      <c r="C330" s="16" t="s">
        <v>27</v>
      </c>
      <c r="D330" s="16" t="s">
        <v>50</v>
      </c>
      <c r="E330" s="16" t="s">
        <v>80</v>
      </c>
      <c r="F330" s="16" t="s">
        <v>87</v>
      </c>
      <c r="G330" s="27">
        <v>85.646464646464651</v>
      </c>
      <c r="H330" s="27">
        <v>64.015151515151516</v>
      </c>
    </row>
    <row r="331" spans="1:8" x14ac:dyDescent="0.3">
      <c r="A331" s="16">
        <v>159.30000000000001</v>
      </c>
      <c r="B331" s="16">
        <v>159</v>
      </c>
      <c r="C331" s="16" t="s">
        <v>27</v>
      </c>
      <c r="D331" s="16" t="s">
        <v>50</v>
      </c>
      <c r="E331" s="16" t="s">
        <v>80</v>
      </c>
      <c r="F331" s="16" t="s">
        <v>87</v>
      </c>
      <c r="G331" s="27">
        <v>62.952075098814234</v>
      </c>
      <c r="H331" s="27">
        <v>53.521825396825392</v>
      </c>
    </row>
    <row r="332" spans="1:8" x14ac:dyDescent="0.3">
      <c r="A332" s="16">
        <v>159.4</v>
      </c>
      <c r="B332" s="16">
        <v>159</v>
      </c>
      <c r="C332" s="16" t="s">
        <v>27</v>
      </c>
      <c r="D332" s="16" t="s">
        <v>50</v>
      </c>
      <c r="E332" s="16" t="s">
        <v>80</v>
      </c>
      <c r="F332" s="16" t="s">
        <v>87</v>
      </c>
      <c r="G332" s="27">
        <v>66</v>
      </c>
      <c r="H332" s="27">
        <v>40.625</v>
      </c>
    </row>
    <row r="333" spans="1:8" x14ac:dyDescent="0.3">
      <c r="A333" s="16">
        <v>159.5</v>
      </c>
      <c r="B333" s="16">
        <v>159</v>
      </c>
      <c r="C333" s="16" t="s">
        <v>27</v>
      </c>
      <c r="D333" s="16" t="s">
        <v>50</v>
      </c>
      <c r="E333" s="16" t="s">
        <v>80</v>
      </c>
      <c r="F333" s="16" t="s">
        <v>87</v>
      </c>
      <c r="G333" s="27">
        <v>66.396713073944312</v>
      </c>
      <c r="H333" s="27">
        <v>41.953463203463208</v>
      </c>
    </row>
    <row r="334" spans="1:8" x14ac:dyDescent="0.3">
      <c r="A334" s="16">
        <v>192.4</v>
      </c>
      <c r="B334" s="16">
        <v>192</v>
      </c>
      <c r="C334" s="16" t="s">
        <v>27</v>
      </c>
      <c r="D334" s="16" t="s">
        <v>47</v>
      </c>
      <c r="E334" s="16" t="s">
        <v>80</v>
      </c>
      <c r="F334" s="16" t="s">
        <v>87</v>
      </c>
      <c r="G334" s="27">
        <v>75.873015873015873</v>
      </c>
      <c r="H334" s="27">
        <v>70.925925925925924</v>
      </c>
    </row>
    <row r="335" spans="1:8" x14ac:dyDescent="0.3">
      <c r="A335" s="16">
        <v>193.3</v>
      </c>
      <c r="B335" s="16">
        <v>193</v>
      </c>
      <c r="C335" s="16" t="s">
        <v>27</v>
      </c>
      <c r="D335" s="16" t="s">
        <v>47</v>
      </c>
      <c r="E335" s="16" t="s">
        <v>80</v>
      </c>
      <c r="F335" s="16" t="s">
        <v>87</v>
      </c>
      <c r="G335" s="27">
        <v>62.218337218337226</v>
      </c>
      <c r="H335" s="27">
        <v>45.833333333333329</v>
      </c>
    </row>
    <row r="336" spans="1:8" x14ac:dyDescent="0.3">
      <c r="A336" s="16">
        <v>195.2</v>
      </c>
      <c r="B336" s="16">
        <v>195</v>
      </c>
      <c r="C336" s="16" t="s">
        <v>28</v>
      </c>
      <c r="D336" s="16" t="s">
        <v>47</v>
      </c>
      <c r="E336" s="16" t="s">
        <v>80</v>
      </c>
      <c r="F336" s="16" t="s">
        <v>87</v>
      </c>
      <c r="G336" s="27">
        <v>58.017676767676761</v>
      </c>
      <c r="H336" s="27">
        <v>26.190476190476193</v>
      </c>
    </row>
    <row r="337" spans="1:8" x14ac:dyDescent="0.3">
      <c r="A337" s="16">
        <v>196.1</v>
      </c>
      <c r="B337" s="16">
        <v>196</v>
      </c>
      <c r="C337" s="16" t="s">
        <v>27</v>
      </c>
      <c r="D337" s="16" t="s">
        <v>47</v>
      </c>
      <c r="E337" s="16" t="s">
        <v>80</v>
      </c>
      <c r="F337" s="16" t="s">
        <v>87</v>
      </c>
      <c r="G337" s="27">
        <v>58.514081996434939</v>
      </c>
      <c r="H337" s="27">
        <v>36.379870129870127</v>
      </c>
    </row>
    <row r="338" spans="1:8" x14ac:dyDescent="0.3">
      <c r="A338" s="16">
        <v>196.2</v>
      </c>
      <c r="B338" s="16">
        <v>196</v>
      </c>
      <c r="C338" s="16" t="s">
        <v>27</v>
      </c>
      <c r="D338" s="16" t="s">
        <v>47</v>
      </c>
      <c r="E338" s="16" t="s">
        <v>80</v>
      </c>
      <c r="F338" s="16" t="s">
        <v>87</v>
      </c>
      <c r="G338" s="27">
        <v>25.407456792656035</v>
      </c>
      <c r="H338" s="27">
        <v>7.4285714285714288</v>
      </c>
    </row>
    <row r="339" spans="1:8" x14ac:dyDescent="0.3">
      <c r="A339" s="16">
        <v>196.3</v>
      </c>
      <c r="B339" s="16">
        <v>196</v>
      </c>
      <c r="C339" s="16" t="s">
        <v>27</v>
      </c>
      <c r="D339" s="16" t="s">
        <v>47</v>
      </c>
      <c r="E339" s="16" t="s">
        <v>80</v>
      </c>
      <c r="F339" s="16" t="s">
        <v>87</v>
      </c>
      <c r="G339" s="27">
        <v>16.325203252032523</v>
      </c>
      <c r="H339" s="27">
        <v>3.5714285714285712</v>
      </c>
    </row>
    <row r="340" spans="1:8" x14ac:dyDescent="0.3">
      <c r="A340" s="16">
        <v>197.2</v>
      </c>
      <c r="B340" s="16">
        <v>197</v>
      </c>
      <c r="C340" s="16" t="s">
        <v>28</v>
      </c>
      <c r="D340" s="16" t="s">
        <v>47</v>
      </c>
      <c r="E340" s="16" t="s">
        <v>80</v>
      </c>
      <c r="F340" s="16" t="s">
        <v>87</v>
      </c>
      <c r="G340" s="27">
        <v>57.405586470640401</v>
      </c>
      <c r="H340" s="27">
        <v>37.333333333333336</v>
      </c>
    </row>
    <row r="341" spans="1:8" x14ac:dyDescent="0.3">
      <c r="A341" s="16">
        <v>197.3</v>
      </c>
      <c r="B341" s="16">
        <v>197</v>
      </c>
      <c r="C341" s="16" t="s">
        <v>28</v>
      </c>
      <c r="D341" s="16" t="s">
        <v>47</v>
      </c>
      <c r="E341" s="16" t="s">
        <v>80</v>
      </c>
      <c r="F341" s="16" t="s">
        <v>87</v>
      </c>
      <c r="G341" s="27">
        <v>52.316547831253715</v>
      </c>
      <c r="H341" s="27">
        <v>27.708333333333336</v>
      </c>
    </row>
    <row r="342" spans="1:8" x14ac:dyDescent="0.3">
      <c r="A342" s="16">
        <v>197.4</v>
      </c>
      <c r="B342" s="16">
        <v>197</v>
      </c>
      <c r="C342" s="16" t="s">
        <v>28</v>
      </c>
      <c r="D342" s="16" t="s">
        <v>47</v>
      </c>
      <c r="E342" s="16" t="s">
        <v>80</v>
      </c>
      <c r="F342" s="16" t="s">
        <v>87</v>
      </c>
      <c r="G342" s="27">
        <v>38.761904761904766</v>
      </c>
      <c r="H342" s="27">
        <v>19.380619380619379</v>
      </c>
    </row>
    <row r="343" spans="1:8" x14ac:dyDescent="0.3">
      <c r="A343" s="16">
        <v>198.1</v>
      </c>
      <c r="B343" s="16">
        <v>198</v>
      </c>
      <c r="C343" s="16" t="s">
        <v>28</v>
      </c>
      <c r="D343" s="16" t="s">
        <v>47</v>
      </c>
      <c r="E343" s="16" t="s">
        <v>80</v>
      </c>
      <c r="F343" s="16" t="s">
        <v>87</v>
      </c>
      <c r="G343" s="27">
        <v>61.730072463768117</v>
      </c>
      <c r="H343" s="27">
        <v>30.555555555555554</v>
      </c>
    </row>
    <row r="344" spans="1:8" x14ac:dyDescent="0.3">
      <c r="A344" s="16">
        <v>200.2</v>
      </c>
      <c r="B344" s="16">
        <v>200</v>
      </c>
      <c r="C344" s="16" t="s">
        <v>28</v>
      </c>
      <c r="D344" s="16" t="s">
        <v>47</v>
      </c>
      <c r="E344" s="16" t="s">
        <v>80</v>
      </c>
      <c r="F344" s="16" t="s">
        <v>87</v>
      </c>
      <c r="G344" s="27">
        <v>30.194805194805198</v>
      </c>
      <c r="H344" s="27">
        <v>20.138888888888889</v>
      </c>
    </row>
    <row r="345" spans="1:8" x14ac:dyDescent="0.3">
      <c r="A345" s="16">
        <v>203.1</v>
      </c>
      <c r="B345" s="16">
        <v>203</v>
      </c>
      <c r="C345" s="16" t="s">
        <v>27</v>
      </c>
      <c r="D345" s="16" t="s">
        <v>47</v>
      </c>
      <c r="E345" s="16" t="s">
        <v>80</v>
      </c>
      <c r="F345" s="16" t="s">
        <v>87</v>
      </c>
      <c r="G345" s="27">
        <v>64.18739789630564</v>
      </c>
      <c r="H345" s="27">
        <v>36.654725992961289</v>
      </c>
    </row>
    <row r="346" spans="1:8" x14ac:dyDescent="0.3">
      <c r="A346" s="16">
        <v>204.1</v>
      </c>
      <c r="B346" s="16">
        <v>204</v>
      </c>
      <c r="C346" s="16" t="s">
        <v>27</v>
      </c>
      <c r="D346" s="16" t="s">
        <v>47</v>
      </c>
      <c r="E346" s="16" t="s">
        <v>80</v>
      </c>
      <c r="F346" s="16" t="s">
        <v>87</v>
      </c>
      <c r="G346" s="27">
        <v>31.30710835058661</v>
      </c>
      <c r="H346" s="27">
        <v>9.0773809523809526</v>
      </c>
    </row>
    <row r="347" spans="1:8" x14ac:dyDescent="0.3">
      <c r="A347" s="16">
        <v>204.2</v>
      </c>
      <c r="B347" s="16">
        <v>204</v>
      </c>
      <c r="C347" s="16" t="s">
        <v>27</v>
      </c>
      <c r="D347" s="16" t="s">
        <v>47</v>
      </c>
      <c r="E347" s="16" t="s">
        <v>80</v>
      </c>
      <c r="F347" s="16" t="s">
        <v>87</v>
      </c>
      <c r="G347" s="27">
        <v>63.201390343527443</v>
      </c>
      <c r="H347" s="27">
        <v>58.333333333333329</v>
      </c>
    </row>
    <row r="348" spans="1:8" x14ac:dyDescent="0.3">
      <c r="A348" s="16">
        <v>204.3</v>
      </c>
      <c r="B348" s="16">
        <v>204</v>
      </c>
      <c r="C348" s="16" t="s">
        <v>27</v>
      </c>
      <c r="D348" s="16" t="s">
        <v>47</v>
      </c>
      <c r="E348" s="16" t="s">
        <v>80</v>
      </c>
      <c r="F348" s="16" t="s">
        <v>87</v>
      </c>
      <c r="G348" s="27">
        <v>67.055162824979902</v>
      </c>
      <c r="H348" s="27">
        <v>14.583333333333332</v>
      </c>
    </row>
    <row r="349" spans="1:8" x14ac:dyDescent="0.3">
      <c r="A349" s="16">
        <v>205.1</v>
      </c>
      <c r="B349" s="16">
        <v>205</v>
      </c>
      <c r="C349" s="16" t="s">
        <v>28</v>
      </c>
      <c r="D349" s="16" t="s">
        <v>47</v>
      </c>
      <c r="E349" s="16" t="s">
        <v>80</v>
      </c>
      <c r="F349" s="16" t="s">
        <v>87</v>
      </c>
      <c r="G349" s="27">
        <v>37.152302781577752</v>
      </c>
      <c r="H349" s="27">
        <v>25</v>
      </c>
    </row>
    <row r="350" spans="1:8" x14ac:dyDescent="0.3">
      <c r="A350" s="16">
        <v>205.2</v>
      </c>
      <c r="B350" s="16">
        <v>205</v>
      </c>
      <c r="C350" s="16" t="s">
        <v>28</v>
      </c>
      <c r="D350" s="16" t="s">
        <v>47</v>
      </c>
      <c r="E350" s="16" t="s">
        <v>80</v>
      </c>
      <c r="F350" s="16" t="s">
        <v>87</v>
      </c>
      <c r="G350" s="27">
        <v>51.517996870109549</v>
      </c>
      <c r="H350" s="27">
        <v>42.222222222222221</v>
      </c>
    </row>
    <row r="351" spans="1:8" x14ac:dyDescent="0.3">
      <c r="A351" s="16">
        <v>206.2</v>
      </c>
      <c r="B351" s="16">
        <v>206</v>
      </c>
      <c r="C351" s="16" t="s">
        <v>28</v>
      </c>
      <c r="D351" s="16" t="s">
        <v>47</v>
      </c>
      <c r="E351" s="16" t="s">
        <v>80</v>
      </c>
      <c r="F351" s="16" t="s">
        <v>87</v>
      </c>
      <c r="G351" s="27">
        <v>61.953156163682479</v>
      </c>
      <c r="H351" s="27">
        <v>51.333333333333329</v>
      </c>
    </row>
    <row r="352" spans="1:8" x14ac:dyDescent="0.3">
      <c r="A352" s="16">
        <v>123.1</v>
      </c>
      <c r="B352" s="16">
        <v>123</v>
      </c>
      <c r="C352" s="16" t="s">
        <v>27</v>
      </c>
      <c r="D352" s="16" t="s">
        <v>50</v>
      </c>
      <c r="E352" s="16" t="s">
        <v>80</v>
      </c>
      <c r="F352" s="16" t="s">
        <v>88</v>
      </c>
      <c r="G352" s="27">
        <v>24.581939799331103</v>
      </c>
      <c r="H352" s="27">
        <v>51.282051282051277</v>
      </c>
    </row>
    <row r="353" spans="1:8" x14ac:dyDescent="0.3">
      <c r="A353" s="16">
        <v>128.4</v>
      </c>
      <c r="B353" s="16">
        <v>128</v>
      </c>
      <c r="C353" s="16" t="s">
        <v>27</v>
      </c>
      <c r="D353" s="16" t="s">
        <v>50</v>
      </c>
      <c r="E353" s="16" t="s">
        <v>80</v>
      </c>
      <c r="F353" s="16" t="s">
        <v>88</v>
      </c>
      <c r="G353" s="27">
        <v>21.179149797570851</v>
      </c>
      <c r="H353" s="27">
        <v>38.214285714285708</v>
      </c>
    </row>
    <row r="354" spans="1:8" x14ac:dyDescent="0.3">
      <c r="A354" s="16">
        <v>129.1</v>
      </c>
      <c r="B354" s="16">
        <v>129</v>
      </c>
      <c r="C354" s="16" t="s">
        <v>28</v>
      </c>
      <c r="D354" s="16" t="s">
        <v>50</v>
      </c>
      <c r="E354" s="16" t="s">
        <v>80</v>
      </c>
      <c r="F354" s="16" t="s">
        <v>88</v>
      </c>
      <c r="G354" s="27">
        <v>47.768939393939391</v>
      </c>
      <c r="H354" s="27">
        <v>64.204545454545453</v>
      </c>
    </row>
    <row r="355" spans="1:8" x14ac:dyDescent="0.3">
      <c r="A355" s="16">
        <v>129.4</v>
      </c>
      <c r="B355" s="16">
        <v>129</v>
      </c>
      <c r="C355" s="16" t="s">
        <v>28</v>
      </c>
      <c r="D355" s="16" t="s">
        <v>50</v>
      </c>
      <c r="E355" s="16" t="s">
        <v>80</v>
      </c>
      <c r="F355" s="16" t="s">
        <v>88</v>
      </c>
      <c r="G355" s="27">
        <v>54.528326745718061</v>
      </c>
      <c r="H355" s="27">
        <v>57.785714285714285</v>
      </c>
    </row>
    <row r="356" spans="1:8" x14ac:dyDescent="0.3">
      <c r="A356" s="16">
        <v>136.19999999999999</v>
      </c>
      <c r="B356" s="16">
        <v>136</v>
      </c>
      <c r="C356" s="16" t="s">
        <v>28</v>
      </c>
      <c r="D356" s="16" t="s">
        <v>50</v>
      </c>
      <c r="E356" s="16" t="s">
        <v>80</v>
      </c>
      <c r="F356" s="16" t="s">
        <v>88</v>
      </c>
      <c r="G356" s="27">
        <v>36.297169811320749</v>
      </c>
      <c r="H356" s="27">
        <v>45.238095238095234</v>
      </c>
    </row>
    <row r="357" spans="1:8" x14ac:dyDescent="0.3">
      <c r="A357" s="16">
        <v>136.30000000000001</v>
      </c>
      <c r="B357" s="16">
        <v>136</v>
      </c>
      <c r="C357" s="16" t="s">
        <v>28</v>
      </c>
      <c r="D357" s="16" t="s">
        <v>50</v>
      </c>
      <c r="E357" s="16" t="s">
        <v>80</v>
      </c>
      <c r="F357" s="16" t="s">
        <v>88</v>
      </c>
      <c r="G357" s="27">
        <v>39.578422235623052</v>
      </c>
      <c r="H357" s="27">
        <v>60.641025641025649</v>
      </c>
    </row>
    <row r="358" spans="1:8" x14ac:dyDescent="0.3">
      <c r="A358" s="16">
        <v>136.5</v>
      </c>
      <c r="B358" s="16">
        <v>136</v>
      </c>
      <c r="C358" s="16" t="s">
        <v>28</v>
      </c>
      <c r="D358" s="16" t="s">
        <v>50</v>
      </c>
      <c r="E358" s="16" t="s">
        <v>80</v>
      </c>
      <c r="F358" s="16" t="s">
        <v>88</v>
      </c>
      <c r="G358" s="27">
        <v>65.9375</v>
      </c>
      <c r="H358" s="27">
        <v>50</v>
      </c>
    </row>
    <row r="359" spans="1:8" x14ac:dyDescent="0.3">
      <c r="A359" s="16">
        <v>137.30000000000001</v>
      </c>
      <c r="B359" s="16">
        <v>137</v>
      </c>
      <c r="C359" s="16" t="s">
        <v>28</v>
      </c>
      <c r="D359" s="16" t="s">
        <v>50</v>
      </c>
      <c r="E359" s="16" t="s">
        <v>80</v>
      </c>
      <c r="F359" s="16" t="s">
        <v>88</v>
      </c>
      <c r="G359" s="27">
        <v>52.945301542777003</v>
      </c>
      <c r="H359" s="27">
        <v>41.428571428571423</v>
      </c>
    </row>
    <row r="360" spans="1:8" x14ac:dyDescent="0.3">
      <c r="A360" s="16">
        <v>137.5</v>
      </c>
      <c r="B360" s="16">
        <v>137</v>
      </c>
      <c r="C360" s="16" t="s">
        <v>28</v>
      </c>
      <c r="D360" s="16" t="s">
        <v>50</v>
      </c>
      <c r="E360" s="16" t="s">
        <v>80</v>
      </c>
      <c r="F360" s="16" t="s">
        <v>88</v>
      </c>
      <c r="G360" s="27">
        <v>34.62002632071853</v>
      </c>
      <c r="H360" s="27">
        <v>44.047619047619044</v>
      </c>
    </row>
    <row r="361" spans="1:8" x14ac:dyDescent="0.3">
      <c r="A361" s="16">
        <v>144.30000000000001</v>
      </c>
      <c r="B361" s="16">
        <v>144</v>
      </c>
      <c r="C361" s="16" t="s">
        <v>27</v>
      </c>
      <c r="D361" s="16" t="s">
        <v>50</v>
      </c>
      <c r="E361" s="16" t="s">
        <v>80</v>
      </c>
      <c r="F361" s="16" t="s">
        <v>88</v>
      </c>
      <c r="G361" s="27">
        <v>56.340687736036578</v>
      </c>
      <c r="H361" s="27">
        <v>67.307692307692307</v>
      </c>
    </row>
    <row r="362" spans="1:8" x14ac:dyDescent="0.3">
      <c r="A362" s="16">
        <v>144.5</v>
      </c>
      <c r="B362" s="16">
        <v>144</v>
      </c>
      <c r="C362" s="16" t="s">
        <v>27</v>
      </c>
      <c r="D362" s="16" t="s">
        <v>50</v>
      </c>
      <c r="E362" s="16" t="s">
        <v>80</v>
      </c>
      <c r="F362" s="16" t="s">
        <v>88</v>
      </c>
      <c r="G362" s="27">
        <v>23.260455486542444</v>
      </c>
      <c r="H362" s="27">
        <v>36</v>
      </c>
    </row>
    <row r="363" spans="1:8" x14ac:dyDescent="0.3">
      <c r="A363" s="16">
        <v>145.5</v>
      </c>
      <c r="B363" s="16">
        <v>145</v>
      </c>
      <c r="C363" s="16" t="s">
        <v>28</v>
      </c>
      <c r="D363" s="16" t="s">
        <v>50</v>
      </c>
      <c r="E363" s="16" t="s">
        <v>80</v>
      </c>
      <c r="F363" s="16" t="s">
        <v>88</v>
      </c>
      <c r="G363" s="27">
        <v>54.353054353054361</v>
      </c>
      <c r="H363" s="27">
        <v>68.604312354312356</v>
      </c>
    </row>
    <row r="364" spans="1:8" x14ac:dyDescent="0.3">
      <c r="A364" s="16">
        <v>150.30000000000001</v>
      </c>
      <c r="B364" s="16">
        <v>150</v>
      </c>
      <c r="C364" s="16" t="s">
        <v>27</v>
      </c>
      <c r="D364" s="16" t="s">
        <v>50</v>
      </c>
      <c r="E364" s="16" t="s">
        <v>80</v>
      </c>
      <c r="F364" s="16" t="s">
        <v>88</v>
      </c>
      <c r="G364" s="27">
        <v>32.118215118215119</v>
      </c>
      <c r="H364" s="27">
        <v>47.238095238095227</v>
      </c>
    </row>
    <row r="365" spans="1:8" x14ac:dyDescent="0.3">
      <c r="A365" s="16">
        <v>150.5</v>
      </c>
      <c r="B365" s="16">
        <v>150</v>
      </c>
      <c r="C365" s="16" t="s">
        <v>27</v>
      </c>
      <c r="D365" s="16" t="s">
        <v>50</v>
      </c>
      <c r="E365" s="16" t="s">
        <v>80</v>
      </c>
      <c r="F365" s="16" t="s">
        <v>88</v>
      </c>
      <c r="G365" s="27">
        <v>11.505050505050505</v>
      </c>
      <c r="H365" s="27">
        <v>32.954545454545453</v>
      </c>
    </row>
    <row r="366" spans="1:8" x14ac:dyDescent="0.3">
      <c r="A366" s="16">
        <v>159.30000000000001</v>
      </c>
      <c r="B366" s="16">
        <v>159</v>
      </c>
      <c r="C366" s="16" t="s">
        <v>27</v>
      </c>
      <c r="D366" s="16" t="s">
        <v>50</v>
      </c>
      <c r="E366" s="16" t="s">
        <v>80</v>
      </c>
      <c r="F366" s="16" t="s">
        <v>88</v>
      </c>
      <c r="G366" s="27">
        <v>32.250846979107848</v>
      </c>
      <c r="H366" s="27">
        <v>34.325396825396822</v>
      </c>
    </row>
    <row r="367" spans="1:8" x14ac:dyDescent="0.3">
      <c r="A367" s="16">
        <v>159.4</v>
      </c>
      <c r="B367" s="16">
        <v>159</v>
      </c>
      <c r="C367" s="16" t="s">
        <v>27</v>
      </c>
      <c r="D367" s="16" t="s">
        <v>50</v>
      </c>
      <c r="E367" s="16" t="s">
        <v>80</v>
      </c>
      <c r="F367" s="16" t="s">
        <v>88</v>
      </c>
      <c r="G367" s="27">
        <v>24.333333333333336</v>
      </c>
      <c r="H367" s="27">
        <v>41.875</v>
      </c>
    </row>
    <row r="368" spans="1:8" x14ac:dyDescent="0.3">
      <c r="A368" s="16">
        <v>159.5</v>
      </c>
      <c r="B368" s="16">
        <v>159</v>
      </c>
      <c r="C368" s="16" t="s">
        <v>27</v>
      </c>
      <c r="D368" s="16" t="s">
        <v>50</v>
      </c>
      <c r="E368" s="16" t="s">
        <v>80</v>
      </c>
      <c r="F368" s="16" t="s">
        <v>88</v>
      </c>
      <c r="G368" s="27">
        <v>28.286934921062706</v>
      </c>
      <c r="H368" s="27">
        <v>46.994949494949502</v>
      </c>
    </row>
    <row r="369" spans="1:8" x14ac:dyDescent="0.3">
      <c r="A369" s="16">
        <v>192.4</v>
      </c>
      <c r="B369" s="16">
        <v>192</v>
      </c>
      <c r="C369" s="16" t="s">
        <v>27</v>
      </c>
      <c r="D369" s="16" t="s">
        <v>47</v>
      </c>
      <c r="E369" s="16" t="s">
        <v>80</v>
      </c>
      <c r="F369" s="16" t="s">
        <v>88</v>
      </c>
      <c r="G369" s="27">
        <v>18.730158730158731</v>
      </c>
      <c r="H369" s="27">
        <v>22.407407407407408</v>
      </c>
    </row>
    <row r="370" spans="1:8" x14ac:dyDescent="0.3">
      <c r="A370" s="16">
        <v>193.3</v>
      </c>
      <c r="B370" s="16">
        <v>193</v>
      </c>
      <c r="C370" s="16" t="s">
        <v>27</v>
      </c>
      <c r="D370" s="16" t="s">
        <v>47</v>
      </c>
      <c r="E370" s="16" t="s">
        <v>80</v>
      </c>
      <c r="F370" s="16" t="s">
        <v>88</v>
      </c>
      <c r="G370" s="27">
        <v>36.392773892773889</v>
      </c>
      <c r="H370" s="27">
        <v>51.666666666666657</v>
      </c>
    </row>
    <row r="371" spans="1:8" x14ac:dyDescent="0.3">
      <c r="A371" s="16">
        <v>195.2</v>
      </c>
      <c r="B371" s="16">
        <v>195</v>
      </c>
      <c r="C371" s="16" t="s">
        <v>28</v>
      </c>
      <c r="D371" s="16" t="s">
        <v>47</v>
      </c>
      <c r="E371" s="16" t="s">
        <v>80</v>
      </c>
      <c r="F371" s="16" t="s">
        <v>88</v>
      </c>
      <c r="G371" s="27">
        <v>32.828282828282831</v>
      </c>
      <c r="H371" s="27">
        <v>62.202380952380963</v>
      </c>
    </row>
    <row r="372" spans="1:8" x14ac:dyDescent="0.3">
      <c r="A372" s="16">
        <v>196.1</v>
      </c>
      <c r="B372" s="16">
        <v>196</v>
      </c>
      <c r="C372" s="16" t="s">
        <v>27</v>
      </c>
      <c r="D372" s="16" t="s">
        <v>47</v>
      </c>
      <c r="E372" s="16" t="s">
        <v>80</v>
      </c>
      <c r="F372" s="16" t="s">
        <v>88</v>
      </c>
      <c r="G372" s="27">
        <v>40.309447415329771</v>
      </c>
      <c r="H372" s="27">
        <v>61.801948051948052</v>
      </c>
    </row>
    <row r="373" spans="1:8" x14ac:dyDescent="0.3">
      <c r="A373" s="16">
        <v>196.2</v>
      </c>
      <c r="B373" s="16">
        <v>196</v>
      </c>
      <c r="C373" s="16" t="s">
        <v>27</v>
      </c>
      <c r="D373" s="16" t="s">
        <v>47</v>
      </c>
      <c r="E373" s="16" t="s">
        <v>80</v>
      </c>
      <c r="F373" s="16" t="s">
        <v>88</v>
      </c>
      <c r="G373" s="27">
        <v>56.452345541529603</v>
      </c>
      <c r="H373" s="27">
        <v>59.285714285714285</v>
      </c>
    </row>
    <row r="374" spans="1:8" x14ac:dyDescent="0.3">
      <c r="A374" s="16">
        <v>196.3</v>
      </c>
      <c r="B374" s="16">
        <v>196</v>
      </c>
      <c r="C374" s="16" t="s">
        <v>27</v>
      </c>
      <c r="D374" s="16" t="s">
        <v>47</v>
      </c>
      <c r="E374" s="16" t="s">
        <v>80</v>
      </c>
      <c r="F374" s="16" t="s">
        <v>88</v>
      </c>
      <c r="G374" s="27">
        <v>67.1869918699187</v>
      </c>
      <c r="H374" s="27">
        <v>71.428571428571431</v>
      </c>
    </row>
    <row r="375" spans="1:8" x14ac:dyDescent="0.3">
      <c r="A375" s="16">
        <v>197.2</v>
      </c>
      <c r="B375" s="16">
        <v>197</v>
      </c>
      <c r="C375" s="16" t="s">
        <v>28</v>
      </c>
      <c r="D375" s="16" t="s">
        <v>47</v>
      </c>
      <c r="E375" s="16" t="s">
        <v>80</v>
      </c>
      <c r="F375" s="16" t="s">
        <v>88</v>
      </c>
      <c r="G375" s="27">
        <v>32.372835808599127</v>
      </c>
      <c r="H375" s="27">
        <v>47.666666666666671</v>
      </c>
    </row>
    <row r="376" spans="1:8" x14ac:dyDescent="0.3">
      <c r="A376" s="16">
        <v>197.3</v>
      </c>
      <c r="B376" s="16">
        <v>197</v>
      </c>
      <c r="C376" s="16" t="s">
        <v>28</v>
      </c>
      <c r="D376" s="16" t="s">
        <v>47</v>
      </c>
      <c r="E376" s="16" t="s">
        <v>80</v>
      </c>
      <c r="F376" s="16" t="s">
        <v>88</v>
      </c>
      <c r="G376" s="27">
        <v>33.751299762329175</v>
      </c>
      <c r="H376" s="27">
        <v>38.125</v>
      </c>
    </row>
    <row r="377" spans="1:8" x14ac:dyDescent="0.3">
      <c r="A377" s="16">
        <v>197.4</v>
      </c>
      <c r="B377" s="16">
        <v>197</v>
      </c>
      <c r="C377" s="16" t="s">
        <v>28</v>
      </c>
      <c r="D377" s="16" t="s">
        <v>47</v>
      </c>
      <c r="E377" s="16" t="s">
        <v>80</v>
      </c>
      <c r="F377" s="16" t="s">
        <v>88</v>
      </c>
      <c r="G377" s="27">
        <v>43.05952380952381</v>
      </c>
      <c r="H377" s="27">
        <v>55.94405594405594</v>
      </c>
    </row>
    <row r="378" spans="1:8" x14ac:dyDescent="0.3">
      <c r="A378" s="16">
        <v>198.1</v>
      </c>
      <c r="B378" s="16">
        <v>198</v>
      </c>
      <c r="C378" s="16" t="s">
        <v>28</v>
      </c>
      <c r="D378" s="16" t="s">
        <v>47</v>
      </c>
      <c r="E378" s="16" t="s">
        <v>80</v>
      </c>
      <c r="F378" s="16" t="s">
        <v>88</v>
      </c>
      <c r="G378" s="27">
        <v>34.012681159420289</v>
      </c>
      <c r="H378" s="27">
        <v>59.722222222222221</v>
      </c>
    </row>
    <row r="379" spans="1:8" x14ac:dyDescent="0.3">
      <c r="A379" s="16">
        <v>200.2</v>
      </c>
      <c r="B379" s="16">
        <v>200</v>
      </c>
      <c r="C379" s="16" t="s">
        <v>28</v>
      </c>
      <c r="D379" s="16" t="s">
        <v>47</v>
      </c>
      <c r="E379" s="16" t="s">
        <v>80</v>
      </c>
      <c r="F379" s="16" t="s">
        <v>88</v>
      </c>
      <c r="G379" s="27">
        <v>44.139610389610382</v>
      </c>
      <c r="H379" s="27">
        <v>43.472222222222221</v>
      </c>
    </row>
    <row r="380" spans="1:8" x14ac:dyDescent="0.3">
      <c r="A380" s="16">
        <v>203.1</v>
      </c>
      <c r="B380" s="16">
        <v>203</v>
      </c>
      <c r="C380" s="16" t="s">
        <v>27</v>
      </c>
      <c r="D380" s="16" t="s">
        <v>47</v>
      </c>
      <c r="E380" s="16" t="s">
        <v>80</v>
      </c>
      <c r="F380" s="16" t="s">
        <v>88</v>
      </c>
      <c r="G380" s="27">
        <v>28.005072941446219</v>
      </c>
      <c r="H380" s="27">
        <v>44.991201608848669</v>
      </c>
    </row>
    <row r="381" spans="1:8" x14ac:dyDescent="0.3">
      <c r="A381" s="16">
        <v>204.1</v>
      </c>
      <c r="B381" s="16">
        <v>204</v>
      </c>
      <c r="C381" s="16" t="s">
        <v>27</v>
      </c>
      <c r="D381" s="16" t="s">
        <v>47</v>
      </c>
      <c r="E381" s="16" t="s">
        <v>80</v>
      </c>
      <c r="F381" s="16" t="s">
        <v>88</v>
      </c>
      <c r="G381" s="27">
        <v>58.296756383712911</v>
      </c>
      <c r="H381" s="27">
        <v>71.93452380952381</v>
      </c>
    </row>
    <row r="382" spans="1:8" x14ac:dyDescent="0.3">
      <c r="A382" s="16">
        <v>204.2</v>
      </c>
      <c r="B382" s="16">
        <v>204</v>
      </c>
      <c r="C382" s="16" t="s">
        <v>27</v>
      </c>
      <c r="D382" s="16" t="s">
        <v>47</v>
      </c>
      <c r="E382" s="16" t="s">
        <v>80</v>
      </c>
      <c r="F382" s="16" t="s">
        <v>88</v>
      </c>
      <c r="G382" s="27">
        <v>27.862074081832144</v>
      </c>
      <c r="H382" s="27">
        <v>37.5</v>
      </c>
    </row>
    <row r="383" spans="1:8" x14ac:dyDescent="0.3">
      <c r="A383" s="16">
        <v>204.3</v>
      </c>
      <c r="B383" s="16">
        <v>204</v>
      </c>
      <c r="C383" s="16" t="s">
        <v>27</v>
      </c>
      <c r="D383" s="16" t="s">
        <v>47</v>
      </c>
      <c r="E383" s="16" t="s">
        <v>80</v>
      </c>
      <c r="F383" s="16" t="s">
        <v>88</v>
      </c>
      <c r="G383" s="27">
        <v>25.308926337889755</v>
      </c>
      <c r="H383" s="27">
        <v>44.791666666666664</v>
      </c>
    </row>
    <row r="384" spans="1:8" x14ac:dyDescent="0.3">
      <c r="A384" s="16">
        <v>205.1</v>
      </c>
      <c r="B384" s="16">
        <v>205</v>
      </c>
      <c r="C384" s="16" t="s">
        <v>28</v>
      </c>
      <c r="D384" s="16" t="s">
        <v>47</v>
      </c>
      <c r="E384" s="16" t="s">
        <v>80</v>
      </c>
      <c r="F384" s="16" t="s">
        <v>88</v>
      </c>
      <c r="G384" s="27">
        <v>40.792673658610731</v>
      </c>
      <c r="H384" s="27">
        <v>47.222222222222229</v>
      </c>
    </row>
    <row r="385" spans="1:8" x14ac:dyDescent="0.3">
      <c r="A385" s="16">
        <v>205.2</v>
      </c>
      <c r="B385" s="16">
        <v>205</v>
      </c>
      <c r="C385" s="16" t="s">
        <v>28</v>
      </c>
      <c r="D385" s="16" t="s">
        <v>47</v>
      </c>
      <c r="E385" s="16" t="s">
        <v>80</v>
      </c>
      <c r="F385" s="16" t="s">
        <v>88</v>
      </c>
      <c r="G385" s="27">
        <v>38.270735524256658</v>
      </c>
      <c r="H385" s="27">
        <v>45.55555555555555</v>
      </c>
    </row>
    <row r="386" spans="1:8" x14ac:dyDescent="0.3">
      <c r="A386" s="16">
        <v>206.2</v>
      </c>
      <c r="B386" s="16">
        <v>206</v>
      </c>
      <c r="C386" s="16" t="s">
        <v>28</v>
      </c>
      <c r="D386" s="16" t="s">
        <v>47</v>
      </c>
      <c r="E386" s="16" t="s">
        <v>80</v>
      </c>
      <c r="F386" s="16" t="s">
        <v>88</v>
      </c>
      <c r="G386" s="27">
        <v>28.792551950446683</v>
      </c>
      <c r="H386" s="27">
        <v>30</v>
      </c>
    </row>
    <row r="387" spans="1:8" x14ac:dyDescent="0.3">
      <c r="A387" s="16">
        <v>123.1</v>
      </c>
      <c r="B387" s="16">
        <v>123</v>
      </c>
      <c r="C387" s="16" t="s">
        <v>27</v>
      </c>
      <c r="D387" s="16" t="s">
        <v>50</v>
      </c>
      <c r="E387" s="16" t="s">
        <v>80</v>
      </c>
      <c r="F387" s="16" t="s">
        <v>89</v>
      </c>
      <c r="G387" s="27">
        <v>4.9331103678929766</v>
      </c>
      <c r="H387" s="27">
        <v>9.4017094017094021</v>
      </c>
    </row>
    <row r="388" spans="1:8" x14ac:dyDescent="0.3">
      <c r="A388" s="16">
        <v>128.4</v>
      </c>
      <c r="B388" s="16">
        <v>128</v>
      </c>
      <c r="C388" s="16" t="s">
        <v>27</v>
      </c>
      <c r="D388" s="16" t="s">
        <v>50</v>
      </c>
      <c r="E388" s="16" t="s">
        <v>80</v>
      </c>
      <c r="F388" s="16" t="s">
        <v>89</v>
      </c>
      <c r="G388" s="27">
        <v>17.548920377867745</v>
      </c>
      <c r="H388" s="27">
        <v>17.529761904761905</v>
      </c>
    </row>
    <row r="389" spans="1:8" x14ac:dyDescent="0.3">
      <c r="A389" s="16">
        <v>129.1</v>
      </c>
      <c r="B389" s="16">
        <v>129</v>
      </c>
      <c r="C389" s="16" t="s">
        <v>28</v>
      </c>
      <c r="D389" s="16" t="s">
        <v>50</v>
      </c>
      <c r="E389" s="16" t="s">
        <v>80</v>
      </c>
      <c r="F389" s="16" t="s">
        <v>89</v>
      </c>
      <c r="G389" s="27">
        <v>13.25</v>
      </c>
      <c r="H389" s="27">
        <v>14.77272727272727</v>
      </c>
    </row>
    <row r="390" spans="1:8" x14ac:dyDescent="0.3">
      <c r="A390" s="16">
        <v>129.4</v>
      </c>
      <c r="B390" s="16">
        <v>129</v>
      </c>
      <c r="C390" s="16" t="s">
        <v>28</v>
      </c>
      <c r="D390" s="16" t="s">
        <v>50</v>
      </c>
      <c r="E390" s="16" t="s">
        <v>80</v>
      </c>
      <c r="F390" s="16" t="s">
        <v>89</v>
      </c>
      <c r="G390" s="27">
        <v>22.011330698287217</v>
      </c>
      <c r="H390" s="27">
        <v>32.857142857142854</v>
      </c>
    </row>
    <row r="391" spans="1:8" x14ac:dyDescent="0.3">
      <c r="A391" s="16">
        <v>136.19999999999999</v>
      </c>
      <c r="B391" s="16">
        <v>136</v>
      </c>
      <c r="C391" s="16" t="s">
        <v>28</v>
      </c>
      <c r="D391" s="16" t="s">
        <v>50</v>
      </c>
      <c r="E391" s="16" t="s">
        <v>80</v>
      </c>
      <c r="F391" s="16" t="s">
        <v>89</v>
      </c>
      <c r="G391" s="27">
        <v>7.1933962264150946</v>
      </c>
      <c r="H391" s="27">
        <v>9.5238095238095237</v>
      </c>
    </row>
    <row r="392" spans="1:8" x14ac:dyDescent="0.3">
      <c r="A392" s="16">
        <v>136.30000000000001</v>
      </c>
      <c r="B392" s="16">
        <v>136</v>
      </c>
      <c r="C392" s="16" t="s">
        <v>28</v>
      </c>
      <c r="D392" s="16" t="s">
        <v>50</v>
      </c>
      <c r="E392" s="16" t="s">
        <v>80</v>
      </c>
      <c r="F392" s="16" t="s">
        <v>89</v>
      </c>
      <c r="G392" s="27">
        <v>11.132430605047238</v>
      </c>
      <c r="H392" s="27">
        <v>24.358974358974358</v>
      </c>
    </row>
    <row r="393" spans="1:8" x14ac:dyDescent="0.3">
      <c r="A393" s="16">
        <v>136.5</v>
      </c>
      <c r="B393" s="16">
        <v>136</v>
      </c>
      <c r="C393" s="16" t="s">
        <v>28</v>
      </c>
      <c r="D393" s="16" t="s">
        <v>50</v>
      </c>
      <c r="E393" s="16" t="s">
        <v>80</v>
      </c>
      <c r="F393" s="16" t="s">
        <v>89</v>
      </c>
      <c r="G393" s="27">
        <v>7.1874999999999991</v>
      </c>
      <c r="H393" s="27">
        <v>25</v>
      </c>
    </row>
    <row r="394" spans="1:8" x14ac:dyDescent="0.3">
      <c r="A394" s="16">
        <v>137.30000000000001</v>
      </c>
      <c r="B394" s="16">
        <v>137</v>
      </c>
      <c r="C394" s="16" t="s">
        <v>28</v>
      </c>
      <c r="D394" s="16" t="s">
        <v>50</v>
      </c>
      <c r="E394" s="16" t="s">
        <v>80</v>
      </c>
      <c r="F394" s="16" t="s">
        <v>89</v>
      </c>
      <c r="G394" s="27">
        <v>14.025245441795231</v>
      </c>
      <c r="H394" s="27">
        <v>20.714285714285712</v>
      </c>
    </row>
    <row r="395" spans="1:8" x14ac:dyDescent="0.3">
      <c r="A395" s="16">
        <v>137.5</v>
      </c>
      <c r="B395" s="16">
        <v>137</v>
      </c>
      <c r="C395" s="16" t="s">
        <v>28</v>
      </c>
      <c r="D395" s="16" t="s">
        <v>50</v>
      </c>
      <c r="E395" s="16" t="s">
        <v>80</v>
      </c>
      <c r="F395" s="16" t="s">
        <v>89</v>
      </c>
      <c r="G395" s="27">
        <v>8.6989238604920125</v>
      </c>
      <c r="H395" s="27">
        <v>19.642857142857142</v>
      </c>
    </row>
    <row r="396" spans="1:8" x14ac:dyDescent="0.3">
      <c r="A396" s="16">
        <v>144.30000000000001</v>
      </c>
      <c r="B396" s="16">
        <v>144</v>
      </c>
      <c r="C396" s="16" t="s">
        <v>27</v>
      </c>
      <c r="D396" s="16" t="s">
        <v>50</v>
      </c>
      <c r="E396" s="16" t="s">
        <v>80</v>
      </c>
      <c r="F396" s="16" t="s">
        <v>89</v>
      </c>
      <c r="G396" s="27">
        <v>7.0537666467899021</v>
      </c>
      <c r="H396" s="27">
        <v>21.794871794871796</v>
      </c>
    </row>
    <row r="397" spans="1:8" x14ac:dyDescent="0.3">
      <c r="A397" s="16">
        <v>144.5</v>
      </c>
      <c r="B397" s="16">
        <v>144</v>
      </c>
      <c r="C397" s="16" t="s">
        <v>27</v>
      </c>
      <c r="D397" s="16" t="s">
        <v>50</v>
      </c>
      <c r="E397" s="16" t="s">
        <v>80</v>
      </c>
      <c r="F397" s="16" t="s">
        <v>89</v>
      </c>
      <c r="G397" s="27">
        <v>8.6525879917184252</v>
      </c>
      <c r="H397" s="27">
        <v>13.999999999999998</v>
      </c>
    </row>
    <row r="398" spans="1:8" x14ac:dyDescent="0.3">
      <c r="A398" s="16">
        <v>145.5</v>
      </c>
      <c r="B398" s="16">
        <v>145</v>
      </c>
      <c r="C398" s="16" t="s">
        <v>28</v>
      </c>
      <c r="D398" s="16" t="s">
        <v>50</v>
      </c>
      <c r="E398" s="16" t="s">
        <v>80</v>
      </c>
      <c r="F398" s="16" t="s">
        <v>89</v>
      </c>
      <c r="G398" s="27">
        <v>21.861471861471859</v>
      </c>
      <c r="H398" s="27">
        <v>24.184149184149184</v>
      </c>
    </row>
    <row r="399" spans="1:8" x14ac:dyDescent="0.3">
      <c r="A399" s="16">
        <v>150.30000000000001</v>
      </c>
      <c r="B399" s="16">
        <v>150</v>
      </c>
      <c r="C399" s="16" t="s">
        <v>27</v>
      </c>
      <c r="D399" s="16" t="s">
        <v>50</v>
      </c>
      <c r="E399" s="16" t="s">
        <v>80</v>
      </c>
      <c r="F399" s="16" t="s">
        <v>89</v>
      </c>
      <c r="G399" s="27">
        <v>5.9607059607059609</v>
      </c>
      <c r="H399" s="27">
        <v>10.888888888888888</v>
      </c>
    </row>
    <row r="400" spans="1:8" x14ac:dyDescent="0.3">
      <c r="A400" s="16">
        <v>150.5</v>
      </c>
      <c r="B400" s="16">
        <v>150</v>
      </c>
      <c r="C400" s="16" t="s">
        <v>27</v>
      </c>
      <c r="D400" s="16" t="s">
        <v>50</v>
      </c>
      <c r="E400" s="16" t="s">
        <v>80</v>
      </c>
      <c r="F400" s="16" t="s">
        <v>89</v>
      </c>
      <c r="G400" s="27">
        <v>2.8484848484848486</v>
      </c>
      <c r="H400" s="27">
        <v>3.0303030303030303</v>
      </c>
    </row>
    <row r="401" spans="1:8" x14ac:dyDescent="0.3">
      <c r="A401" s="16">
        <v>159.30000000000001</v>
      </c>
      <c r="B401" s="16">
        <v>159</v>
      </c>
      <c r="C401" s="16" t="s">
        <v>27</v>
      </c>
      <c r="D401" s="16" t="s">
        <v>50</v>
      </c>
      <c r="E401" s="16" t="s">
        <v>80</v>
      </c>
      <c r="F401" s="16" t="s">
        <v>89</v>
      </c>
      <c r="G401" s="27">
        <v>4.7970779220779223</v>
      </c>
      <c r="H401" s="27">
        <v>12.152777777777777</v>
      </c>
    </row>
    <row r="402" spans="1:8" x14ac:dyDescent="0.3">
      <c r="A402" s="16">
        <v>159.4</v>
      </c>
      <c r="B402" s="16">
        <v>159</v>
      </c>
      <c r="C402" s="16" t="s">
        <v>27</v>
      </c>
      <c r="D402" s="16" t="s">
        <v>50</v>
      </c>
      <c r="E402" s="16" t="s">
        <v>80</v>
      </c>
      <c r="F402" s="16" t="s">
        <v>89</v>
      </c>
      <c r="G402" s="27">
        <v>9.6666666666666661</v>
      </c>
      <c r="H402" s="27">
        <v>17.5</v>
      </c>
    </row>
    <row r="403" spans="1:8" x14ac:dyDescent="0.3">
      <c r="A403" s="16">
        <v>159.5</v>
      </c>
      <c r="B403" s="16">
        <v>159</v>
      </c>
      <c r="C403" s="16" t="s">
        <v>27</v>
      </c>
      <c r="D403" s="16" t="s">
        <v>50</v>
      </c>
      <c r="E403" s="16" t="s">
        <v>80</v>
      </c>
      <c r="F403" s="16" t="s">
        <v>89</v>
      </c>
      <c r="G403" s="27">
        <v>5.3163520049929787</v>
      </c>
      <c r="H403" s="27">
        <v>11.051587301587302</v>
      </c>
    </row>
    <row r="404" spans="1:8" x14ac:dyDescent="0.3">
      <c r="A404" s="16">
        <v>192.4</v>
      </c>
      <c r="B404" s="16">
        <v>192</v>
      </c>
      <c r="C404" s="16" t="s">
        <v>27</v>
      </c>
      <c r="D404" s="16" t="s">
        <v>47</v>
      </c>
      <c r="E404" s="16" t="s">
        <v>80</v>
      </c>
      <c r="F404" s="16" t="s">
        <v>89</v>
      </c>
      <c r="G404" s="27">
        <v>5.3968253968253963</v>
      </c>
      <c r="H404" s="27">
        <v>6.666666666666667</v>
      </c>
    </row>
    <row r="405" spans="1:8" x14ac:dyDescent="0.3">
      <c r="A405" s="16">
        <v>193.3</v>
      </c>
      <c r="B405" s="16">
        <v>193</v>
      </c>
      <c r="C405" s="16" t="s">
        <v>27</v>
      </c>
      <c r="D405" s="16" t="s">
        <v>47</v>
      </c>
      <c r="E405" s="16" t="s">
        <v>80</v>
      </c>
      <c r="F405" s="16" t="s">
        <v>89</v>
      </c>
      <c r="G405" s="27">
        <v>1.3888888888888888</v>
      </c>
      <c r="H405" s="27">
        <v>2.5</v>
      </c>
    </row>
    <row r="406" spans="1:8" x14ac:dyDescent="0.3">
      <c r="A406" s="16">
        <v>195.2</v>
      </c>
      <c r="B406" s="16">
        <v>195</v>
      </c>
      <c r="C406" s="16" t="s">
        <v>28</v>
      </c>
      <c r="D406" s="16" t="s">
        <v>47</v>
      </c>
      <c r="E406" s="16" t="s">
        <v>80</v>
      </c>
      <c r="F406" s="16" t="s">
        <v>89</v>
      </c>
      <c r="G406" s="27">
        <v>9.1540404040404031</v>
      </c>
      <c r="H406" s="27">
        <v>11.607142857142856</v>
      </c>
    </row>
    <row r="407" spans="1:8" x14ac:dyDescent="0.3">
      <c r="A407" s="16">
        <v>196.1</v>
      </c>
      <c r="B407" s="16">
        <v>196</v>
      </c>
      <c r="C407" s="16" t="s">
        <v>27</v>
      </c>
      <c r="D407" s="16" t="s">
        <v>47</v>
      </c>
      <c r="E407" s="16" t="s">
        <v>80</v>
      </c>
      <c r="F407" s="16" t="s">
        <v>89</v>
      </c>
      <c r="G407" s="27">
        <v>1.1764705882352942</v>
      </c>
      <c r="H407" s="27">
        <v>1.8181818181818181</v>
      </c>
    </row>
    <row r="408" spans="1:8" x14ac:dyDescent="0.3">
      <c r="A408" s="16">
        <v>196.2</v>
      </c>
      <c r="B408" s="16">
        <v>196</v>
      </c>
      <c r="C408" s="16" t="s">
        <v>27</v>
      </c>
      <c r="D408" s="16" t="s">
        <v>47</v>
      </c>
      <c r="E408" s="16" t="s">
        <v>80</v>
      </c>
      <c r="F408" s="16" t="s">
        <v>89</v>
      </c>
      <c r="G408" s="27">
        <v>18.140197665814366</v>
      </c>
      <c r="H408" s="27">
        <v>33.285714285714285</v>
      </c>
    </row>
    <row r="409" spans="1:8" x14ac:dyDescent="0.3">
      <c r="A409" s="16">
        <v>196.3</v>
      </c>
      <c r="B409" s="16">
        <v>196</v>
      </c>
      <c r="C409" s="16" t="s">
        <v>27</v>
      </c>
      <c r="D409" s="16" t="s">
        <v>47</v>
      </c>
      <c r="E409" s="16" t="s">
        <v>80</v>
      </c>
      <c r="F409" s="16" t="s">
        <v>89</v>
      </c>
      <c r="G409" s="27">
        <v>16.487804878048781</v>
      </c>
      <c r="H409" s="27">
        <v>25</v>
      </c>
    </row>
    <row r="410" spans="1:8" x14ac:dyDescent="0.3">
      <c r="A410" s="16">
        <v>197.2</v>
      </c>
      <c r="B410" s="16">
        <v>197</v>
      </c>
      <c r="C410" s="16" t="s">
        <v>28</v>
      </c>
      <c r="D410" s="16" t="s">
        <v>47</v>
      </c>
      <c r="E410" s="16" t="s">
        <v>80</v>
      </c>
      <c r="F410" s="16" t="s">
        <v>89</v>
      </c>
      <c r="G410" s="27">
        <v>10.221577720760459</v>
      </c>
      <c r="H410" s="27">
        <v>15</v>
      </c>
    </row>
    <row r="411" spans="1:8" x14ac:dyDescent="0.3">
      <c r="A411" s="16">
        <v>197.3</v>
      </c>
      <c r="B411" s="16">
        <v>197</v>
      </c>
      <c r="C411" s="16" t="s">
        <v>28</v>
      </c>
      <c r="D411" s="16" t="s">
        <v>47</v>
      </c>
      <c r="E411" s="16" t="s">
        <v>80</v>
      </c>
      <c r="F411" s="16" t="s">
        <v>89</v>
      </c>
      <c r="G411" s="27">
        <v>13.932152406417112</v>
      </c>
      <c r="H411" s="27">
        <v>34.166666666666664</v>
      </c>
    </row>
    <row r="412" spans="1:8" x14ac:dyDescent="0.3">
      <c r="A412" s="16">
        <v>197.4</v>
      </c>
      <c r="B412" s="16">
        <v>197</v>
      </c>
      <c r="C412" s="16" t="s">
        <v>28</v>
      </c>
      <c r="D412" s="16" t="s">
        <v>47</v>
      </c>
      <c r="E412" s="16" t="s">
        <v>80</v>
      </c>
      <c r="F412" s="16" t="s">
        <v>89</v>
      </c>
      <c r="G412" s="27">
        <v>18.178571428571427</v>
      </c>
      <c r="H412" s="27">
        <v>24.675324675324674</v>
      </c>
    </row>
    <row r="413" spans="1:8" x14ac:dyDescent="0.3">
      <c r="A413" s="16">
        <v>198.1</v>
      </c>
      <c r="B413" s="16">
        <v>198</v>
      </c>
      <c r="C413" s="16" t="s">
        <v>28</v>
      </c>
      <c r="D413" s="16" t="s">
        <v>47</v>
      </c>
      <c r="E413" s="16" t="s">
        <v>80</v>
      </c>
      <c r="F413" s="16" t="s">
        <v>89</v>
      </c>
      <c r="G413" s="27">
        <v>4.2572463768115938</v>
      </c>
      <c r="H413" s="27">
        <v>9.7222222222222214</v>
      </c>
    </row>
    <row r="414" spans="1:8" x14ac:dyDescent="0.3">
      <c r="A414" s="16">
        <v>200.2</v>
      </c>
      <c r="B414" s="16">
        <v>200</v>
      </c>
      <c r="C414" s="16" t="s">
        <v>28</v>
      </c>
      <c r="D414" s="16" t="s">
        <v>47</v>
      </c>
      <c r="E414" s="16" t="s">
        <v>80</v>
      </c>
      <c r="F414" s="16" t="s">
        <v>89</v>
      </c>
      <c r="G414" s="27">
        <v>25.665584415584419</v>
      </c>
      <c r="H414" s="27">
        <v>36.388888888888893</v>
      </c>
    </row>
    <row r="415" spans="1:8" x14ac:dyDescent="0.3">
      <c r="A415" s="16">
        <v>203.1</v>
      </c>
      <c r="B415" s="16">
        <v>203</v>
      </c>
      <c r="C415" s="16" t="s">
        <v>27</v>
      </c>
      <c r="D415" s="16" t="s">
        <v>47</v>
      </c>
      <c r="E415" s="16" t="s">
        <v>80</v>
      </c>
      <c r="F415" s="16" t="s">
        <v>89</v>
      </c>
      <c r="G415" s="27">
        <v>7.8075291622481444</v>
      </c>
      <c r="H415" s="27">
        <v>18.354072398190048</v>
      </c>
    </row>
    <row r="416" spans="1:8" x14ac:dyDescent="0.3">
      <c r="A416" s="16">
        <v>204.1</v>
      </c>
      <c r="B416" s="16">
        <v>204</v>
      </c>
      <c r="C416" s="16" t="s">
        <v>27</v>
      </c>
      <c r="D416" s="16" t="s">
        <v>47</v>
      </c>
      <c r="E416" s="16" t="s">
        <v>80</v>
      </c>
      <c r="F416" s="16" t="s">
        <v>89</v>
      </c>
      <c r="G416" s="27">
        <v>10.396135265700483</v>
      </c>
      <c r="H416" s="27">
        <v>18.988095238095237</v>
      </c>
    </row>
    <row r="417" spans="1:8" x14ac:dyDescent="0.3">
      <c r="A417" s="16">
        <v>204.2</v>
      </c>
      <c r="B417" s="16">
        <v>204</v>
      </c>
      <c r="C417" s="16" t="s">
        <v>27</v>
      </c>
      <c r="D417" s="16" t="s">
        <v>47</v>
      </c>
      <c r="E417" s="16" t="s">
        <v>80</v>
      </c>
      <c r="F417" s="16" t="s">
        <v>89</v>
      </c>
      <c r="G417" s="27">
        <v>8.9365355746404127</v>
      </c>
      <c r="H417" s="27">
        <v>4.1666666666666661</v>
      </c>
    </row>
    <row r="418" spans="1:8" x14ac:dyDescent="0.3">
      <c r="A418" s="16">
        <v>204.3</v>
      </c>
      <c r="B418" s="16">
        <v>204</v>
      </c>
      <c r="C418" s="16" t="s">
        <v>27</v>
      </c>
      <c r="D418" s="16" t="s">
        <v>47</v>
      </c>
      <c r="E418" s="16" t="s">
        <v>80</v>
      </c>
      <c r="F418" s="16" t="s">
        <v>89</v>
      </c>
      <c r="G418" s="27">
        <v>7.6359108371303481</v>
      </c>
      <c r="H418" s="27">
        <v>40.625</v>
      </c>
    </row>
    <row r="419" spans="1:8" x14ac:dyDescent="0.3">
      <c r="A419" s="16">
        <v>205.1</v>
      </c>
      <c r="B419" s="16">
        <v>205</v>
      </c>
      <c r="C419" s="16" t="s">
        <v>28</v>
      </c>
      <c r="D419" s="16" t="s">
        <v>47</v>
      </c>
      <c r="E419" s="16" t="s">
        <v>80</v>
      </c>
      <c r="F419" s="16" t="s">
        <v>89</v>
      </c>
      <c r="G419" s="27">
        <v>22.055023559811517</v>
      </c>
      <c r="H419" s="27">
        <v>27.777777777777779</v>
      </c>
    </row>
    <row r="420" spans="1:8" x14ac:dyDescent="0.3">
      <c r="A420" s="16">
        <v>205.2</v>
      </c>
      <c r="B420" s="16">
        <v>205</v>
      </c>
      <c r="C420" s="16" t="s">
        <v>28</v>
      </c>
      <c r="D420" s="16" t="s">
        <v>47</v>
      </c>
      <c r="E420" s="16" t="s">
        <v>80</v>
      </c>
      <c r="F420" s="16" t="s">
        <v>89</v>
      </c>
      <c r="G420" s="27">
        <v>10.211267605633804</v>
      </c>
      <c r="H420" s="27">
        <v>12.222222222222223</v>
      </c>
    </row>
    <row r="421" spans="1:8" x14ac:dyDescent="0.3">
      <c r="A421" s="16">
        <v>206.2</v>
      </c>
      <c r="B421" s="16">
        <v>206</v>
      </c>
      <c r="C421" s="16" t="s">
        <v>28</v>
      </c>
      <c r="D421" s="16" t="s">
        <v>47</v>
      </c>
      <c r="E421" s="16" t="s">
        <v>80</v>
      </c>
      <c r="F421" s="16" t="s">
        <v>89</v>
      </c>
      <c r="G421" s="27">
        <v>9.254291885870833</v>
      </c>
      <c r="H421" s="27">
        <v>18.666666666666668</v>
      </c>
    </row>
    <row r="422" spans="1:8" x14ac:dyDescent="0.3">
      <c r="A422" s="16">
        <v>123.1</v>
      </c>
      <c r="B422" s="16">
        <v>123</v>
      </c>
      <c r="C422" s="16" t="s">
        <v>27</v>
      </c>
      <c r="D422" s="16" t="s">
        <v>50</v>
      </c>
      <c r="E422" s="16" t="s">
        <v>81</v>
      </c>
      <c r="F422" s="16" t="s">
        <v>87</v>
      </c>
      <c r="G422" s="27">
        <v>28.79032258064516</v>
      </c>
      <c r="H422" s="27">
        <v>50</v>
      </c>
    </row>
    <row r="423" spans="1:8" x14ac:dyDescent="0.3">
      <c r="A423" s="16">
        <v>123.1</v>
      </c>
      <c r="B423" s="16">
        <v>123</v>
      </c>
      <c r="C423" s="16" t="s">
        <v>27</v>
      </c>
      <c r="D423" s="16" t="s">
        <v>50</v>
      </c>
      <c r="E423" s="16" t="s">
        <v>81</v>
      </c>
      <c r="F423" s="16" t="s">
        <v>88</v>
      </c>
      <c r="G423" s="27">
        <v>69.596774193548399</v>
      </c>
      <c r="H423" s="27">
        <v>25</v>
      </c>
    </row>
    <row r="424" spans="1:8" x14ac:dyDescent="0.3">
      <c r="A424" s="16">
        <v>123.1</v>
      </c>
      <c r="B424" s="16">
        <v>123</v>
      </c>
      <c r="C424" s="16" t="s">
        <v>27</v>
      </c>
      <c r="D424" s="16" t="s">
        <v>50</v>
      </c>
      <c r="E424" s="16" t="s">
        <v>81</v>
      </c>
      <c r="F424" s="16" t="s">
        <v>89</v>
      </c>
      <c r="G424" s="27">
        <v>1.6129032258064515</v>
      </c>
      <c r="H424" s="27">
        <v>25</v>
      </c>
    </row>
    <row r="425" spans="1:8" x14ac:dyDescent="0.3">
      <c r="A425" s="16">
        <v>128.4</v>
      </c>
      <c r="B425" s="16">
        <v>128</v>
      </c>
      <c r="C425" s="16" t="s">
        <v>27</v>
      </c>
      <c r="D425" s="16" t="s">
        <v>50</v>
      </c>
      <c r="E425" s="16" t="s">
        <v>81</v>
      </c>
      <c r="F425" s="16" t="s">
        <v>87</v>
      </c>
      <c r="G425" s="27">
        <v>42.222222222222214</v>
      </c>
      <c r="H425" s="27">
        <v>62.5</v>
      </c>
    </row>
    <row r="426" spans="1:8" x14ac:dyDescent="0.3">
      <c r="A426" s="16">
        <v>128.4</v>
      </c>
      <c r="B426" s="16">
        <v>128</v>
      </c>
      <c r="C426" s="16" t="s">
        <v>27</v>
      </c>
      <c r="D426" s="16" t="s">
        <v>50</v>
      </c>
      <c r="E426" s="16" t="s">
        <v>81</v>
      </c>
      <c r="F426" s="16" t="s">
        <v>88</v>
      </c>
      <c r="G426" s="27">
        <v>37.222222222222221</v>
      </c>
      <c r="H426" s="27">
        <v>37.5</v>
      </c>
    </row>
    <row r="427" spans="1:8" x14ac:dyDescent="0.3">
      <c r="A427" s="16">
        <v>128.4</v>
      </c>
      <c r="B427" s="16">
        <v>128</v>
      </c>
      <c r="C427" s="16" t="s">
        <v>27</v>
      </c>
      <c r="D427" s="16" t="s">
        <v>50</v>
      </c>
      <c r="E427" s="16" t="s">
        <v>81</v>
      </c>
      <c r="F427" s="16" t="s">
        <v>89</v>
      </c>
      <c r="G427" s="27">
        <v>20.555555555555554</v>
      </c>
      <c r="H427" s="27">
        <v>0</v>
      </c>
    </row>
    <row r="428" spans="1:8" x14ac:dyDescent="0.3">
      <c r="A428" s="16">
        <v>129.1</v>
      </c>
      <c r="B428" s="16">
        <v>129</v>
      </c>
      <c r="C428" s="16" t="s">
        <v>28</v>
      </c>
      <c r="D428" s="16" t="s">
        <v>50</v>
      </c>
      <c r="E428" s="16" t="s">
        <v>81</v>
      </c>
      <c r="F428" s="16" t="s">
        <v>87</v>
      </c>
      <c r="G428" s="27">
        <v>12.5</v>
      </c>
      <c r="H428" s="27">
        <v>0</v>
      </c>
    </row>
    <row r="429" spans="1:8" x14ac:dyDescent="0.3">
      <c r="A429" s="16">
        <v>129.1</v>
      </c>
      <c r="B429" s="16">
        <v>129</v>
      </c>
      <c r="C429" s="16" t="s">
        <v>28</v>
      </c>
      <c r="D429" s="16" t="s">
        <v>50</v>
      </c>
      <c r="E429" s="16" t="s">
        <v>81</v>
      </c>
      <c r="F429" s="16" t="s">
        <v>88</v>
      </c>
      <c r="G429" s="27">
        <v>79.61904761904762</v>
      </c>
      <c r="H429" s="27">
        <v>55.555554999999998</v>
      </c>
    </row>
    <row r="430" spans="1:8" x14ac:dyDescent="0.3">
      <c r="A430" s="16">
        <v>129.1</v>
      </c>
      <c r="B430" s="16">
        <v>129</v>
      </c>
      <c r="C430" s="16" t="s">
        <v>28</v>
      </c>
      <c r="D430" s="16" t="s">
        <v>50</v>
      </c>
      <c r="E430" s="16" t="s">
        <v>81</v>
      </c>
      <c r="F430" s="16" t="s">
        <v>89</v>
      </c>
      <c r="G430" s="27">
        <v>7.8809523809523805</v>
      </c>
      <c r="H430" s="27">
        <v>44.444444439999998</v>
      </c>
    </row>
    <row r="431" spans="1:8" x14ac:dyDescent="0.3">
      <c r="A431" s="16">
        <v>129.4</v>
      </c>
      <c r="B431" s="16">
        <v>129</v>
      </c>
      <c r="C431" s="16" t="s">
        <v>28</v>
      </c>
      <c r="D431" s="16" t="s">
        <v>50</v>
      </c>
      <c r="E431" s="16" t="s">
        <v>81</v>
      </c>
      <c r="F431" s="16" t="s">
        <v>87</v>
      </c>
      <c r="G431" s="27">
        <v>2.3376623376623376</v>
      </c>
      <c r="H431" s="27">
        <v>0</v>
      </c>
    </row>
    <row r="432" spans="1:8" x14ac:dyDescent="0.3">
      <c r="A432" s="16">
        <v>129.4</v>
      </c>
      <c r="B432" s="16">
        <v>129</v>
      </c>
      <c r="C432" s="16" t="s">
        <v>28</v>
      </c>
      <c r="D432" s="16" t="s">
        <v>50</v>
      </c>
      <c r="E432" s="16" t="s">
        <v>81</v>
      </c>
      <c r="F432" s="16" t="s">
        <v>88</v>
      </c>
      <c r="G432" s="27">
        <v>78.952158952158953</v>
      </c>
      <c r="H432" s="27">
        <v>70.833333333333329</v>
      </c>
    </row>
    <row r="433" spans="1:8" x14ac:dyDescent="0.3">
      <c r="A433" s="16">
        <v>129.4</v>
      </c>
      <c r="B433" s="16">
        <v>129</v>
      </c>
      <c r="C433" s="16" t="s">
        <v>28</v>
      </c>
      <c r="D433" s="16" t="s">
        <v>50</v>
      </c>
      <c r="E433" s="16" t="s">
        <v>81</v>
      </c>
      <c r="F433" s="16" t="s">
        <v>89</v>
      </c>
      <c r="G433" s="27">
        <v>18.71017871017871</v>
      </c>
      <c r="H433" s="27">
        <v>29.166666666666664</v>
      </c>
    </row>
    <row r="434" spans="1:8" x14ac:dyDescent="0.3">
      <c r="A434" s="16">
        <v>136.19999999999999</v>
      </c>
      <c r="B434" s="16">
        <v>136</v>
      </c>
      <c r="C434" s="16" t="s">
        <v>28</v>
      </c>
      <c r="D434" s="16" t="s">
        <v>50</v>
      </c>
      <c r="E434" s="16" t="s">
        <v>81</v>
      </c>
      <c r="F434" s="16" t="s">
        <v>87</v>
      </c>
      <c r="G434" s="27">
        <v>27.083333333333332</v>
      </c>
      <c r="H434" s="27">
        <v>16.666666666666664</v>
      </c>
    </row>
    <row r="435" spans="1:8" x14ac:dyDescent="0.3">
      <c r="A435" s="16">
        <v>136.19999999999999</v>
      </c>
      <c r="B435" s="16">
        <v>136</v>
      </c>
      <c r="C435" s="16" t="s">
        <v>28</v>
      </c>
      <c r="D435" s="16" t="s">
        <v>50</v>
      </c>
      <c r="E435" s="16" t="s">
        <v>81</v>
      </c>
      <c r="F435" s="16" t="s">
        <v>88</v>
      </c>
      <c r="G435" s="27">
        <v>65.021929824561397</v>
      </c>
      <c r="H435" s="27">
        <v>61.904761904761905</v>
      </c>
    </row>
    <row r="436" spans="1:8" x14ac:dyDescent="0.3">
      <c r="A436" s="16">
        <v>136.19999999999999</v>
      </c>
      <c r="B436" s="16">
        <v>136</v>
      </c>
      <c r="C436" s="16" t="s">
        <v>28</v>
      </c>
      <c r="D436" s="16" t="s">
        <v>50</v>
      </c>
      <c r="E436" s="16" t="s">
        <v>81</v>
      </c>
      <c r="F436" s="16" t="s">
        <v>89</v>
      </c>
      <c r="G436" s="27">
        <v>7.8947368421052628</v>
      </c>
      <c r="H436" s="27">
        <v>21.428571428571427</v>
      </c>
    </row>
    <row r="437" spans="1:8" x14ac:dyDescent="0.3">
      <c r="A437" s="16">
        <v>136.30000000000001</v>
      </c>
      <c r="B437" s="16">
        <v>136</v>
      </c>
      <c r="C437" s="16" t="s">
        <v>28</v>
      </c>
      <c r="D437" s="16" t="s">
        <v>50</v>
      </c>
      <c r="E437" s="16" t="s">
        <v>81</v>
      </c>
      <c r="F437" s="16" t="s">
        <v>87</v>
      </c>
      <c r="G437" s="27">
        <v>18.240740740740744</v>
      </c>
      <c r="H437" s="27">
        <v>6.666666666666667</v>
      </c>
    </row>
    <row r="438" spans="1:8" x14ac:dyDescent="0.3">
      <c r="A438" s="16">
        <v>136.30000000000001</v>
      </c>
      <c r="B438" s="16">
        <v>136</v>
      </c>
      <c r="C438" s="16" t="s">
        <v>28</v>
      </c>
      <c r="D438" s="16" t="s">
        <v>50</v>
      </c>
      <c r="E438" s="16" t="s">
        <v>81</v>
      </c>
      <c r="F438" s="16" t="s">
        <v>88</v>
      </c>
      <c r="G438" s="27">
        <v>74.120370370370381</v>
      </c>
      <c r="H438" s="27">
        <v>70</v>
      </c>
    </row>
    <row r="439" spans="1:8" x14ac:dyDescent="0.3">
      <c r="A439" s="16">
        <v>136.30000000000001</v>
      </c>
      <c r="B439" s="16">
        <v>136</v>
      </c>
      <c r="C439" s="16" t="s">
        <v>28</v>
      </c>
      <c r="D439" s="16" t="s">
        <v>50</v>
      </c>
      <c r="E439" s="16" t="s">
        <v>81</v>
      </c>
      <c r="F439" s="16" t="s">
        <v>89</v>
      </c>
      <c r="G439" s="27">
        <v>7.6388888888888884</v>
      </c>
      <c r="H439" s="27">
        <v>23.333333333333332</v>
      </c>
    </row>
    <row r="440" spans="1:8" x14ac:dyDescent="0.3">
      <c r="A440" s="16">
        <v>136.5</v>
      </c>
      <c r="B440" s="16">
        <v>136</v>
      </c>
      <c r="C440" s="16" t="s">
        <v>28</v>
      </c>
      <c r="D440" s="16" t="s">
        <v>50</v>
      </c>
      <c r="E440" s="16" t="s">
        <v>81</v>
      </c>
      <c r="F440" s="16" t="s">
        <v>87</v>
      </c>
      <c r="G440" s="27">
        <v>1.7857142857142856</v>
      </c>
      <c r="H440" s="27">
        <v>0</v>
      </c>
    </row>
    <row r="441" spans="1:8" x14ac:dyDescent="0.3">
      <c r="A441" s="16">
        <v>136.5</v>
      </c>
      <c r="B441" s="16">
        <v>136</v>
      </c>
      <c r="C441" s="16" t="s">
        <v>28</v>
      </c>
      <c r="D441" s="16" t="s">
        <v>50</v>
      </c>
      <c r="E441" s="16" t="s">
        <v>81</v>
      </c>
      <c r="F441" s="16" t="s">
        <v>88</v>
      </c>
      <c r="G441" s="27">
        <v>77.182539682539669</v>
      </c>
      <c r="H441" s="27">
        <v>0</v>
      </c>
    </row>
    <row r="442" spans="1:8" x14ac:dyDescent="0.3">
      <c r="A442" s="16">
        <v>136.5</v>
      </c>
      <c r="B442" s="16">
        <v>136</v>
      </c>
      <c r="C442" s="16" t="s">
        <v>28</v>
      </c>
      <c r="D442" s="16" t="s">
        <v>50</v>
      </c>
      <c r="E442" s="16" t="s">
        <v>81</v>
      </c>
      <c r="F442" s="16" t="s">
        <v>89</v>
      </c>
      <c r="G442" s="27">
        <v>21.031746031746032</v>
      </c>
      <c r="H442" s="27">
        <v>100</v>
      </c>
    </row>
    <row r="443" spans="1:8" x14ac:dyDescent="0.3">
      <c r="A443" s="16">
        <v>137.30000000000001</v>
      </c>
      <c r="B443" s="16">
        <v>137</v>
      </c>
      <c r="C443" s="16" t="s">
        <v>28</v>
      </c>
      <c r="D443" s="16" t="s">
        <v>50</v>
      </c>
      <c r="E443" s="16" t="s">
        <v>81</v>
      </c>
      <c r="F443" s="16" t="s">
        <v>87</v>
      </c>
      <c r="G443" s="27">
        <v>6.666666666666667</v>
      </c>
      <c r="H443" s="27">
        <v>0</v>
      </c>
    </row>
    <row r="444" spans="1:8" x14ac:dyDescent="0.3">
      <c r="A444" s="16">
        <v>137.30000000000001</v>
      </c>
      <c r="B444" s="16">
        <v>137</v>
      </c>
      <c r="C444" s="16" t="s">
        <v>28</v>
      </c>
      <c r="D444" s="16" t="s">
        <v>50</v>
      </c>
      <c r="E444" s="16" t="s">
        <v>81</v>
      </c>
      <c r="F444" s="16" t="s">
        <v>88</v>
      </c>
      <c r="G444" s="27">
        <v>86.666666666666671</v>
      </c>
      <c r="H444" s="27">
        <v>50</v>
      </c>
    </row>
    <row r="445" spans="1:8" x14ac:dyDescent="0.3">
      <c r="A445" s="16">
        <v>137.30000000000001</v>
      </c>
      <c r="B445" s="16">
        <v>137</v>
      </c>
      <c r="C445" s="16" t="s">
        <v>28</v>
      </c>
      <c r="D445" s="16" t="s">
        <v>50</v>
      </c>
      <c r="E445" s="16" t="s">
        <v>81</v>
      </c>
      <c r="F445" s="16" t="s">
        <v>89</v>
      </c>
      <c r="G445" s="27">
        <v>6.666666666666667</v>
      </c>
      <c r="H445" s="27">
        <v>50</v>
      </c>
    </row>
    <row r="446" spans="1:8" x14ac:dyDescent="0.3">
      <c r="A446" s="16">
        <v>137.5</v>
      </c>
      <c r="B446" s="16">
        <v>137</v>
      </c>
      <c r="C446" s="16" t="s">
        <v>28</v>
      </c>
      <c r="D446" s="16" t="s">
        <v>50</v>
      </c>
      <c r="E446" s="16" t="s">
        <v>81</v>
      </c>
      <c r="F446" s="16" t="s">
        <v>87</v>
      </c>
      <c r="G446" s="27">
        <v>9.6807992202729043</v>
      </c>
      <c r="H446" s="27">
        <v>0</v>
      </c>
    </row>
    <row r="447" spans="1:8" x14ac:dyDescent="0.3">
      <c r="A447" s="16">
        <v>137.5</v>
      </c>
      <c r="B447" s="16">
        <v>137</v>
      </c>
      <c r="C447" s="16" t="s">
        <v>28</v>
      </c>
      <c r="D447" s="16" t="s">
        <v>50</v>
      </c>
      <c r="E447" s="16" t="s">
        <v>81</v>
      </c>
      <c r="F447" s="16" t="s">
        <v>88</v>
      </c>
      <c r="G447" s="27">
        <v>88.143274853801174</v>
      </c>
      <c r="H447" s="27">
        <v>100</v>
      </c>
    </row>
    <row r="448" spans="1:8" x14ac:dyDescent="0.3">
      <c r="A448" s="16">
        <v>137.5</v>
      </c>
      <c r="B448" s="16">
        <v>137</v>
      </c>
      <c r="C448" s="16" t="s">
        <v>28</v>
      </c>
      <c r="D448" s="16" t="s">
        <v>50</v>
      </c>
      <c r="E448" s="16" t="s">
        <v>81</v>
      </c>
      <c r="F448" s="16" t="s">
        <v>89</v>
      </c>
      <c r="G448" s="27">
        <v>2.175925925925926</v>
      </c>
      <c r="H448" s="27">
        <v>0</v>
      </c>
    </row>
    <row r="449" spans="1:8" x14ac:dyDescent="0.3">
      <c r="A449" s="16">
        <v>144.30000000000001</v>
      </c>
      <c r="B449" s="16">
        <v>144</v>
      </c>
      <c r="C449" s="16" t="s">
        <v>27</v>
      </c>
      <c r="D449" s="16" t="s">
        <v>50</v>
      </c>
      <c r="E449" s="16" t="s">
        <v>81</v>
      </c>
      <c r="F449" s="16" t="s">
        <v>87</v>
      </c>
      <c r="G449" s="27">
        <v>2.947845804988662</v>
      </c>
      <c r="H449" s="27">
        <v>2.7777777777777777</v>
      </c>
    </row>
    <row r="450" spans="1:8" x14ac:dyDescent="0.3">
      <c r="A450" s="16">
        <v>144.30000000000001</v>
      </c>
      <c r="B450" s="16">
        <v>144</v>
      </c>
      <c r="C450" s="16" t="s">
        <v>27</v>
      </c>
      <c r="D450" s="16" t="s">
        <v>50</v>
      </c>
      <c r="E450" s="16" t="s">
        <v>81</v>
      </c>
      <c r="F450" s="16" t="s">
        <v>88</v>
      </c>
      <c r="G450" s="27">
        <v>78.47549276120705</v>
      </c>
      <c r="H450" s="27">
        <v>49.444444444444443</v>
      </c>
    </row>
    <row r="451" spans="1:8" x14ac:dyDescent="0.3">
      <c r="A451" s="16">
        <v>144.30000000000001</v>
      </c>
      <c r="B451" s="16">
        <v>144</v>
      </c>
      <c r="C451" s="16" t="s">
        <v>27</v>
      </c>
      <c r="D451" s="16" t="s">
        <v>50</v>
      </c>
      <c r="E451" s="16" t="s">
        <v>81</v>
      </c>
      <c r="F451" s="16" t="s">
        <v>89</v>
      </c>
      <c r="G451" s="27">
        <v>18.57666143380429</v>
      </c>
      <c r="H451" s="27">
        <v>47.777777777777771</v>
      </c>
    </row>
    <row r="452" spans="1:8" x14ac:dyDescent="0.3">
      <c r="A452" s="16">
        <v>144.5</v>
      </c>
      <c r="B452" s="16">
        <v>144</v>
      </c>
      <c r="C452" s="16" t="s">
        <v>27</v>
      </c>
      <c r="D452" s="16" t="s">
        <v>50</v>
      </c>
      <c r="E452" s="16" t="s">
        <v>81</v>
      </c>
      <c r="F452" s="16" t="s">
        <v>87</v>
      </c>
      <c r="G452" s="27">
        <v>17.164820473644003</v>
      </c>
      <c r="H452" s="27">
        <v>19.444444399999998</v>
      </c>
    </row>
    <row r="453" spans="1:8" x14ac:dyDescent="0.3">
      <c r="A453" s="16">
        <v>144.5</v>
      </c>
      <c r="B453" s="16">
        <v>144</v>
      </c>
      <c r="C453" s="16" t="s">
        <v>27</v>
      </c>
      <c r="D453" s="16" t="s">
        <v>50</v>
      </c>
      <c r="E453" s="16" t="s">
        <v>81</v>
      </c>
      <c r="F453" s="16" t="s">
        <v>88</v>
      </c>
      <c r="G453" s="27">
        <v>75.482238349885407</v>
      </c>
      <c r="H453" s="27">
        <v>72.222219999999993</v>
      </c>
    </row>
    <row r="454" spans="1:8" x14ac:dyDescent="0.3">
      <c r="A454" s="16">
        <v>144.5</v>
      </c>
      <c r="B454" s="16">
        <v>144</v>
      </c>
      <c r="C454" s="16" t="s">
        <v>27</v>
      </c>
      <c r="D454" s="16" t="s">
        <v>50</v>
      </c>
      <c r="E454" s="16" t="s">
        <v>81</v>
      </c>
      <c r="F454" s="16" t="s">
        <v>89</v>
      </c>
      <c r="G454" s="27">
        <v>7.3529411764705888</v>
      </c>
      <c r="H454" s="27">
        <v>83.333332999999996</v>
      </c>
    </row>
    <row r="455" spans="1:8" x14ac:dyDescent="0.3">
      <c r="A455" s="16">
        <v>145.5</v>
      </c>
      <c r="B455" s="16">
        <v>145</v>
      </c>
      <c r="C455" s="16" t="s">
        <v>28</v>
      </c>
      <c r="D455" s="16" t="s">
        <v>50</v>
      </c>
      <c r="E455" s="16" t="s">
        <v>81</v>
      </c>
      <c r="F455" s="16" t="s">
        <v>87</v>
      </c>
      <c r="G455" s="27">
        <v>0.79365079365079361</v>
      </c>
      <c r="H455" s="27">
        <v>0</v>
      </c>
    </row>
    <row r="456" spans="1:8" x14ac:dyDescent="0.3">
      <c r="A456" s="16">
        <v>145.5</v>
      </c>
      <c r="B456" s="16">
        <v>145</v>
      </c>
      <c r="C456" s="16" t="s">
        <v>28</v>
      </c>
      <c r="D456" s="16" t="s">
        <v>50</v>
      </c>
      <c r="E456" s="16" t="s">
        <v>81</v>
      </c>
      <c r="F456" s="16" t="s">
        <v>88</v>
      </c>
      <c r="G456" s="27">
        <v>81.187025534851614</v>
      </c>
      <c r="H456" s="27">
        <v>46.666666666666664</v>
      </c>
    </row>
    <row r="457" spans="1:8" x14ac:dyDescent="0.3">
      <c r="A457" s="16">
        <v>145.5</v>
      </c>
      <c r="B457" s="16">
        <v>145</v>
      </c>
      <c r="C457" s="16" t="s">
        <v>28</v>
      </c>
      <c r="D457" s="16" t="s">
        <v>50</v>
      </c>
      <c r="E457" s="16" t="s">
        <v>81</v>
      </c>
      <c r="F457" s="16" t="s">
        <v>89</v>
      </c>
      <c r="G457" s="27">
        <v>18.019323671497585</v>
      </c>
      <c r="H457" s="27">
        <v>53.333333333333336</v>
      </c>
    </row>
    <row r="458" spans="1:8" x14ac:dyDescent="0.3">
      <c r="A458" s="16">
        <v>150.30000000000001</v>
      </c>
      <c r="B458" s="16">
        <v>150</v>
      </c>
      <c r="C458" s="16" t="s">
        <v>27</v>
      </c>
      <c r="D458" s="16" t="s">
        <v>50</v>
      </c>
      <c r="E458" s="16" t="s">
        <v>81</v>
      </c>
      <c r="F458" s="16" t="s">
        <v>87</v>
      </c>
      <c r="G458" s="27">
        <v>37.700064641241113</v>
      </c>
      <c r="H458" s="27">
        <v>15</v>
      </c>
    </row>
    <row r="459" spans="1:8" x14ac:dyDescent="0.3">
      <c r="A459" s="16">
        <v>150.30000000000001</v>
      </c>
      <c r="B459" s="16">
        <v>150</v>
      </c>
      <c r="C459" s="16" t="s">
        <v>27</v>
      </c>
      <c r="D459" s="16" t="s">
        <v>50</v>
      </c>
      <c r="E459" s="16" t="s">
        <v>81</v>
      </c>
      <c r="F459" s="16" t="s">
        <v>88</v>
      </c>
      <c r="G459" s="27">
        <v>53.655246714070238</v>
      </c>
      <c r="H459" s="27">
        <v>58.333333333333329</v>
      </c>
    </row>
    <row r="460" spans="1:8" x14ac:dyDescent="0.3">
      <c r="A460" s="16">
        <v>150.30000000000001</v>
      </c>
      <c r="B460" s="16">
        <v>150</v>
      </c>
      <c r="C460" s="16" t="s">
        <v>27</v>
      </c>
      <c r="D460" s="16" t="s">
        <v>50</v>
      </c>
      <c r="E460" s="16" t="s">
        <v>81</v>
      </c>
      <c r="F460" s="16" t="s">
        <v>89</v>
      </c>
      <c r="G460" s="27">
        <v>8.6446886446886442</v>
      </c>
      <c r="H460" s="27">
        <v>26.666666666666671</v>
      </c>
    </row>
    <row r="461" spans="1:8" x14ac:dyDescent="0.3">
      <c r="A461" s="16">
        <v>150.5</v>
      </c>
      <c r="B461" s="16">
        <v>150</v>
      </c>
      <c r="C461" s="16" t="s">
        <v>27</v>
      </c>
      <c r="D461" s="16" t="s">
        <v>50</v>
      </c>
      <c r="E461" s="16" t="s">
        <v>81</v>
      </c>
      <c r="F461" s="16" t="s">
        <v>87</v>
      </c>
      <c r="G461" s="27">
        <v>85.793650793650784</v>
      </c>
      <c r="H461" s="27">
        <v>80</v>
      </c>
    </row>
    <row r="462" spans="1:8" x14ac:dyDescent="0.3">
      <c r="A462" s="16">
        <v>150.5</v>
      </c>
      <c r="B462" s="16">
        <v>150</v>
      </c>
      <c r="C462" s="16" t="s">
        <v>27</v>
      </c>
      <c r="D462" s="16" t="s">
        <v>50</v>
      </c>
      <c r="E462" s="16" t="s">
        <v>81</v>
      </c>
      <c r="F462" s="16" t="s">
        <v>88</v>
      </c>
      <c r="G462" s="27">
        <v>14.206349206349206</v>
      </c>
      <c r="H462" s="27">
        <v>20</v>
      </c>
    </row>
    <row r="463" spans="1:8" x14ac:dyDescent="0.3">
      <c r="A463" s="16">
        <v>150.5</v>
      </c>
      <c r="B463" s="16">
        <v>150</v>
      </c>
      <c r="C463" s="16" t="s">
        <v>27</v>
      </c>
      <c r="D463" s="16" t="s">
        <v>50</v>
      </c>
      <c r="E463" s="16" t="s">
        <v>81</v>
      </c>
      <c r="F463" s="16" t="s">
        <v>89</v>
      </c>
      <c r="G463" s="27">
        <v>0</v>
      </c>
      <c r="H463" s="27">
        <v>0</v>
      </c>
    </row>
    <row r="464" spans="1:8" x14ac:dyDescent="0.3">
      <c r="A464" s="16">
        <v>159.30000000000001</v>
      </c>
      <c r="B464" s="16">
        <v>159</v>
      </c>
      <c r="C464" s="16" t="s">
        <v>27</v>
      </c>
      <c r="D464" s="16" t="s">
        <v>50</v>
      </c>
      <c r="E464" s="16" t="s">
        <v>81</v>
      </c>
      <c r="F464" s="16" t="s">
        <v>87</v>
      </c>
      <c r="G464" s="27">
        <v>38.801607599561564</v>
      </c>
      <c r="H464" s="27">
        <v>56.25</v>
      </c>
    </row>
    <row r="465" spans="1:8" x14ac:dyDescent="0.3">
      <c r="A465" s="16">
        <v>159.30000000000001</v>
      </c>
      <c r="B465" s="16">
        <v>159</v>
      </c>
      <c r="C465" s="16" t="s">
        <v>27</v>
      </c>
      <c r="D465" s="16" t="s">
        <v>50</v>
      </c>
      <c r="E465" s="16" t="s">
        <v>81</v>
      </c>
      <c r="F465" s="16" t="s">
        <v>88</v>
      </c>
      <c r="G465" s="27">
        <v>58.640847643405195</v>
      </c>
      <c r="H465" s="27">
        <v>43.75</v>
      </c>
    </row>
    <row r="466" spans="1:8" x14ac:dyDescent="0.3">
      <c r="A466" s="16">
        <v>159.30000000000001</v>
      </c>
      <c r="B466" s="16">
        <v>159</v>
      </c>
      <c r="C466" s="16" t="s">
        <v>27</v>
      </c>
      <c r="D466" s="16" t="s">
        <v>50</v>
      </c>
      <c r="E466" s="16" t="s">
        <v>81</v>
      </c>
      <c r="F466" s="16" t="s">
        <v>89</v>
      </c>
      <c r="G466" s="27">
        <v>2.5575447570332481</v>
      </c>
      <c r="H466" s="27">
        <v>0</v>
      </c>
    </row>
    <row r="467" spans="1:8" x14ac:dyDescent="0.3">
      <c r="A467" s="16">
        <v>159.4</v>
      </c>
      <c r="B467" s="16">
        <v>159</v>
      </c>
      <c r="C467" s="16" t="s">
        <v>27</v>
      </c>
      <c r="D467" s="16" t="s">
        <v>50</v>
      </c>
      <c r="E467" s="16" t="s">
        <v>81</v>
      </c>
      <c r="F467" s="16" t="s">
        <v>87</v>
      </c>
      <c r="G467" s="27">
        <v>34.188034188034187</v>
      </c>
      <c r="H467" s="27">
        <v>0</v>
      </c>
    </row>
    <row r="468" spans="1:8" x14ac:dyDescent="0.3">
      <c r="A468" s="16">
        <v>159.4</v>
      </c>
      <c r="B468" s="16">
        <v>159</v>
      </c>
      <c r="C468" s="16" t="s">
        <v>27</v>
      </c>
      <c r="D468" s="16" t="s">
        <v>50</v>
      </c>
      <c r="E468" s="16" t="s">
        <v>81</v>
      </c>
      <c r="F468" s="16" t="s">
        <v>88</v>
      </c>
      <c r="G468" s="27">
        <v>60.256410256410255</v>
      </c>
      <c r="H468" s="27">
        <v>100</v>
      </c>
    </row>
    <row r="469" spans="1:8" x14ac:dyDescent="0.3">
      <c r="A469" s="16">
        <v>159.4</v>
      </c>
      <c r="B469" s="16">
        <v>159</v>
      </c>
      <c r="C469" s="16" t="s">
        <v>27</v>
      </c>
      <c r="D469" s="16" t="s">
        <v>50</v>
      </c>
      <c r="E469" s="16" t="s">
        <v>81</v>
      </c>
      <c r="F469" s="16" t="s">
        <v>89</v>
      </c>
      <c r="G469" s="27">
        <v>5.5555555555555554</v>
      </c>
      <c r="H469" s="27">
        <v>0</v>
      </c>
    </row>
    <row r="470" spans="1:8" x14ac:dyDescent="0.3">
      <c r="A470" s="16">
        <v>159.5</v>
      </c>
      <c r="B470" s="16">
        <v>159</v>
      </c>
      <c r="C470" s="16" t="s">
        <v>27</v>
      </c>
      <c r="D470" s="16" t="s">
        <v>50</v>
      </c>
      <c r="E470" s="16" t="s">
        <v>81</v>
      </c>
      <c r="F470" s="16" t="s">
        <v>87</v>
      </c>
      <c r="G470" s="27">
        <v>48.660869565217382</v>
      </c>
      <c r="H470" s="27">
        <v>56.666666659999997</v>
      </c>
    </row>
    <row r="471" spans="1:8" x14ac:dyDescent="0.3">
      <c r="A471" s="16">
        <v>159.5</v>
      </c>
      <c r="B471" s="16">
        <v>159</v>
      </c>
      <c r="C471" s="16" t="s">
        <v>27</v>
      </c>
      <c r="D471" s="16" t="s">
        <v>50</v>
      </c>
      <c r="E471" s="16" t="s">
        <v>81</v>
      </c>
      <c r="F471" s="16" t="s">
        <v>88</v>
      </c>
      <c r="G471" s="27">
        <v>48.002898550724638</v>
      </c>
      <c r="H471" s="27">
        <v>0</v>
      </c>
    </row>
    <row r="472" spans="1:8" x14ac:dyDescent="0.3">
      <c r="A472" s="16">
        <v>159.5</v>
      </c>
      <c r="B472" s="16">
        <v>159</v>
      </c>
      <c r="C472" s="16" t="s">
        <v>27</v>
      </c>
      <c r="D472" s="16" t="s">
        <v>50</v>
      </c>
      <c r="E472" s="16" t="s">
        <v>81</v>
      </c>
      <c r="F472" s="16" t="s">
        <v>89</v>
      </c>
      <c r="G472" s="27">
        <v>3.3362318840579706</v>
      </c>
      <c r="H472" s="27">
        <v>43.3333333</v>
      </c>
    </row>
    <row r="473" spans="1:8" x14ac:dyDescent="0.3">
      <c r="A473" s="16">
        <v>192.4</v>
      </c>
      <c r="B473" s="16">
        <v>192</v>
      </c>
      <c r="C473" s="16" t="s">
        <v>27</v>
      </c>
      <c r="D473" s="16" t="s">
        <v>47</v>
      </c>
      <c r="E473" s="16" t="s">
        <v>81</v>
      </c>
      <c r="F473" s="16" t="s">
        <v>87</v>
      </c>
      <c r="G473" s="27">
        <v>44.40836940836941</v>
      </c>
      <c r="H473" s="27">
        <v>21.666666666666668</v>
      </c>
    </row>
    <row r="474" spans="1:8" x14ac:dyDescent="0.3">
      <c r="A474" s="16">
        <v>192.4</v>
      </c>
      <c r="B474" s="16">
        <v>192</v>
      </c>
      <c r="C474" s="16" t="s">
        <v>27</v>
      </c>
      <c r="D474" s="16" t="s">
        <v>47</v>
      </c>
      <c r="E474" s="16" t="s">
        <v>81</v>
      </c>
      <c r="F474" s="16" t="s">
        <v>88</v>
      </c>
      <c r="G474" s="27">
        <v>42.640692640692635</v>
      </c>
      <c r="H474" s="27">
        <v>63.333333333333329</v>
      </c>
    </row>
    <row r="475" spans="1:8" x14ac:dyDescent="0.3">
      <c r="A475" s="16">
        <v>192.4</v>
      </c>
      <c r="B475" s="16">
        <v>192</v>
      </c>
      <c r="C475" s="16" t="s">
        <v>27</v>
      </c>
      <c r="D475" s="16" t="s">
        <v>47</v>
      </c>
      <c r="E475" s="16" t="s">
        <v>81</v>
      </c>
      <c r="F475" s="16" t="s">
        <v>89</v>
      </c>
      <c r="G475" s="27">
        <v>12.950937950937952</v>
      </c>
      <c r="H475" s="27">
        <v>15</v>
      </c>
    </row>
    <row r="476" spans="1:8" x14ac:dyDescent="0.3">
      <c r="A476" s="16">
        <v>193.3</v>
      </c>
      <c r="B476" s="16">
        <v>193</v>
      </c>
      <c r="C476" s="16" t="s">
        <v>27</v>
      </c>
      <c r="D476" s="16" t="s">
        <v>47</v>
      </c>
      <c r="E476" s="16" t="s">
        <v>81</v>
      </c>
      <c r="F476" s="16" t="s">
        <v>87</v>
      </c>
      <c r="G476" s="27">
        <v>48.333333333333329</v>
      </c>
      <c r="H476" s="27">
        <v>52.380952380952401</v>
      </c>
    </row>
    <row r="477" spans="1:8" x14ac:dyDescent="0.3">
      <c r="A477" s="16">
        <v>193.3</v>
      </c>
      <c r="B477" s="16">
        <v>193</v>
      </c>
      <c r="C477" s="16" t="s">
        <v>27</v>
      </c>
      <c r="D477" s="16" t="s">
        <v>47</v>
      </c>
      <c r="E477" s="16" t="s">
        <v>81</v>
      </c>
      <c r="F477" s="16" t="s">
        <v>88</v>
      </c>
      <c r="G477" s="27">
        <v>51.666666666666671</v>
      </c>
      <c r="H477" s="27">
        <v>47.619047619047599</v>
      </c>
    </row>
    <row r="478" spans="1:8" x14ac:dyDescent="0.3">
      <c r="A478" s="16">
        <v>193.3</v>
      </c>
      <c r="B478" s="16">
        <v>193</v>
      </c>
      <c r="C478" s="16" t="s">
        <v>27</v>
      </c>
      <c r="D478" s="16" t="s">
        <v>47</v>
      </c>
      <c r="E478" s="16" t="s">
        <v>81</v>
      </c>
      <c r="F478" s="16" t="s">
        <v>89</v>
      </c>
      <c r="G478" s="27">
        <v>0</v>
      </c>
      <c r="H478" s="27">
        <v>0</v>
      </c>
    </row>
    <row r="479" spans="1:8" x14ac:dyDescent="0.3">
      <c r="A479" s="16">
        <v>195.2</v>
      </c>
      <c r="B479" s="16">
        <v>195</v>
      </c>
      <c r="C479" s="16" t="s">
        <v>28</v>
      </c>
      <c r="D479" s="16" t="s">
        <v>47</v>
      </c>
      <c r="E479" s="16" t="s">
        <v>81</v>
      </c>
      <c r="F479" s="16" t="s">
        <v>87</v>
      </c>
      <c r="G479" s="27">
        <v>38.928571428571431</v>
      </c>
      <c r="H479" s="27">
        <v>21.428571428571427</v>
      </c>
    </row>
    <row r="480" spans="1:8" x14ac:dyDescent="0.3">
      <c r="A480" s="16">
        <v>195.2</v>
      </c>
      <c r="B480" s="16">
        <v>195</v>
      </c>
      <c r="C480" s="16" t="s">
        <v>28</v>
      </c>
      <c r="D480" s="16" t="s">
        <v>47</v>
      </c>
      <c r="E480" s="16" t="s">
        <v>81</v>
      </c>
      <c r="F480" s="16" t="s">
        <v>88</v>
      </c>
      <c r="G480" s="27">
        <v>52.142857142857146</v>
      </c>
      <c r="H480" s="27">
        <v>73.80952380952381</v>
      </c>
    </row>
    <row r="481" spans="1:8" x14ac:dyDescent="0.3">
      <c r="A481" s="16">
        <v>195.2</v>
      </c>
      <c r="B481" s="16">
        <v>195</v>
      </c>
      <c r="C481" s="16" t="s">
        <v>28</v>
      </c>
      <c r="D481" s="16" t="s">
        <v>47</v>
      </c>
      <c r="E481" s="16" t="s">
        <v>81</v>
      </c>
      <c r="F481" s="16" t="s">
        <v>89</v>
      </c>
      <c r="G481" s="27">
        <v>8.9285714285714288</v>
      </c>
      <c r="H481" s="27">
        <v>4.7619047619047619</v>
      </c>
    </row>
    <row r="482" spans="1:8" x14ac:dyDescent="0.3">
      <c r="A482" s="16">
        <v>196.1</v>
      </c>
      <c r="B482" s="16">
        <v>196</v>
      </c>
      <c r="C482" s="16" t="s">
        <v>27</v>
      </c>
      <c r="D482" s="16" t="s">
        <v>47</v>
      </c>
      <c r="E482" s="16" t="s">
        <v>81</v>
      </c>
      <c r="F482" s="16" t="s">
        <v>87</v>
      </c>
      <c r="G482" s="27">
        <v>55.972850678733032</v>
      </c>
      <c r="H482" s="27">
        <v>53.166666666666664</v>
      </c>
    </row>
    <row r="483" spans="1:8" x14ac:dyDescent="0.3">
      <c r="A483" s="16">
        <v>196.1</v>
      </c>
      <c r="B483" s="16">
        <v>196</v>
      </c>
      <c r="C483" s="16" t="s">
        <v>27</v>
      </c>
      <c r="D483" s="16" t="s">
        <v>47</v>
      </c>
      <c r="E483" s="16" t="s">
        <v>81</v>
      </c>
      <c r="F483" s="16" t="s">
        <v>88</v>
      </c>
      <c r="G483" s="27">
        <v>33.674208144796381</v>
      </c>
      <c r="H483" s="27">
        <v>36.333333333333336</v>
      </c>
    </row>
    <row r="484" spans="1:8" x14ac:dyDescent="0.3">
      <c r="A484" s="16">
        <v>196.1</v>
      </c>
      <c r="B484" s="16">
        <v>196</v>
      </c>
      <c r="C484" s="16" t="s">
        <v>27</v>
      </c>
      <c r="D484" s="16" t="s">
        <v>47</v>
      </c>
      <c r="E484" s="16" t="s">
        <v>81</v>
      </c>
      <c r="F484" s="16" t="s">
        <v>89</v>
      </c>
      <c r="G484" s="27">
        <v>10.352941176470591</v>
      </c>
      <c r="H484" s="27">
        <v>10.500000000000002</v>
      </c>
    </row>
    <row r="485" spans="1:8" x14ac:dyDescent="0.3">
      <c r="A485" s="16">
        <v>196.2</v>
      </c>
      <c r="B485" s="16">
        <v>196</v>
      </c>
      <c r="C485" s="16" t="s">
        <v>27</v>
      </c>
      <c r="D485" s="16" t="s">
        <v>47</v>
      </c>
      <c r="E485" s="16" t="s">
        <v>81</v>
      </c>
      <c r="F485" s="16" t="s">
        <v>87</v>
      </c>
      <c r="G485" s="27">
        <v>3.9047619047619047</v>
      </c>
      <c r="H485" s="27">
        <v>0</v>
      </c>
    </row>
    <row r="486" spans="1:8" x14ac:dyDescent="0.3">
      <c r="A486" s="16">
        <v>196.2</v>
      </c>
      <c r="B486" s="16">
        <v>196</v>
      </c>
      <c r="C486" s="16" t="s">
        <v>27</v>
      </c>
      <c r="D486" s="16" t="s">
        <v>47</v>
      </c>
      <c r="E486" s="16" t="s">
        <v>81</v>
      </c>
      <c r="F486" s="16" t="s">
        <v>88</v>
      </c>
      <c r="G486" s="27">
        <v>72.609157509157512</v>
      </c>
      <c r="H486" s="27">
        <v>57.888888888888893</v>
      </c>
    </row>
    <row r="487" spans="1:8" x14ac:dyDescent="0.3">
      <c r="A487" s="16">
        <v>196.2</v>
      </c>
      <c r="B487" s="16">
        <v>196</v>
      </c>
      <c r="C487" s="16" t="s">
        <v>27</v>
      </c>
      <c r="D487" s="16" t="s">
        <v>47</v>
      </c>
      <c r="E487" s="16" t="s">
        <v>81</v>
      </c>
      <c r="F487" s="16" t="s">
        <v>89</v>
      </c>
      <c r="G487" s="27">
        <v>23.486080586080586</v>
      </c>
      <c r="H487" s="27">
        <v>42.111111111111107</v>
      </c>
    </row>
    <row r="488" spans="1:8" x14ac:dyDescent="0.3">
      <c r="A488" s="16">
        <v>196.3</v>
      </c>
      <c r="B488" s="16">
        <v>196</v>
      </c>
      <c r="C488" s="16" t="s">
        <v>27</v>
      </c>
      <c r="D488" s="16" t="s">
        <v>47</v>
      </c>
      <c r="E488" s="16" t="s">
        <v>81</v>
      </c>
      <c r="F488" s="16" t="s">
        <v>87</v>
      </c>
      <c r="G488" s="27">
        <v>0</v>
      </c>
      <c r="H488" s="27">
        <v>0</v>
      </c>
    </row>
    <row r="489" spans="1:8" x14ac:dyDescent="0.3">
      <c r="A489" s="16">
        <v>196.3</v>
      </c>
      <c r="B489" s="16">
        <v>196</v>
      </c>
      <c r="C489" s="16" t="s">
        <v>27</v>
      </c>
      <c r="D489" s="16" t="s">
        <v>47</v>
      </c>
      <c r="E489" s="16" t="s">
        <v>81</v>
      </c>
      <c r="F489" s="16" t="s">
        <v>88</v>
      </c>
      <c r="G489" s="27">
        <v>83.560606060606062</v>
      </c>
      <c r="H489" s="27">
        <v>63.888888888888886</v>
      </c>
    </row>
    <row r="490" spans="1:8" x14ac:dyDescent="0.3">
      <c r="A490" s="16">
        <v>196.3</v>
      </c>
      <c r="B490" s="16">
        <v>196</v>
      </c>
      <c r="C490" s="16" t="s">
        <v>27</v>
      </c>
      <c r="D490" s="16" t="s">
        <v>47</v>
      </c>
      <c r="E490" s="16" t="s">
        <v>81</v>
      </c>
      <c r="F490" s="16" t="s">
        <v>89</v>
      </c>
      <c r="G490" s="27">
        <v>16.439393939393941</v>
      </c>
      <c r="H490" s="27">
        <v>36.111111111111107</v>
      </c>
    </row>
    <row r="491" spans="1:8" x14ac:dyDescent="0.3">
      <c r="A491" s="16">
        <v>197.2</v>
      </c>
      <c r="B491" s="16">
        <v>197</v>
      </c>
      <c r="C491" s="16" t="s">
        <v>28</v>
      </c>
      <c r="D491" s="16" t="s">
        <v>47</v>
      </c>
      <c r="E491" s="16" t="s">
        <v>81</v>
      </c>
      <c r="F491" s="16" t="s">
        <v>87</v>
      </c>
      <c r="G491" s="27">
        <v>8.7728937728937719</v>
      </c>
      <c r="H491" s="27">
        <v>33.3333333</v>
      </c>
    </row>
    <row r="492" spans="1:8" x14ac:dyDescent="0.3">
      <c r="A492" s="16">
        <v>197.2</v>
      </c>
      <c r="B492" s="16">
        <v>197</v>
      </c>
      <c r="C492" s="16" t="s">
        <v>28</v>
      </c>
      <c r="D492" s="16" t="s">
        <v>47</v>
      </c>
      <c r="E492" s="16" t="s">
        <v>81</v>
      </c>
      <c r="F492" s="16" t="s">
        <v>88</v>
      </c>
      <c r="G492" s="27">
        <v>68.855311355311358</v>
      </c>
      <c r="H492" s="27">
        <v>33.3333333</v>
      </c>
    </row>
    <row r="493" spans="1:8" x14ac:dyDescent="0.3">
      <c r="A493" s="16">
        <v>197.2</v>
      </c>
      <c r="B493" s="16">
        <v>197</v>
      </c>
      <c r="C493" s="16" t="s">
        <v>28</v>
      </c>
      <c r="D493" s="16" t="s">
        <v>47</v>
      </c>
      <c r="E493" s="16" t="s">
        <v>81</v>
      </c>
      <c r="F493" s="16" t="s">
        <v>89</v>
      </c>
      <c r="G493" s="27">
        <v>22.371794871794872</v>
      </c>
      <c r="H493" s="27">
        <v>33.3333333</v>
      </c>
    </row>
    <row r="494" spans="1:8" x14ac:dyDescent="0.3">
      <c r="A494" s="16">
        <v>197.3</v>
      </c>
      <c r="B494" s="16">
        <v>197</v>
      </c>
      <c r="C494" s="16" t="s">
        <v>28</v>
      </c>
      <c r="D494" s="16" t="s">
        <v>47</v>
      </c>
      <c r="E494" s="16" t="s">
        <v>81</v>
      </c>
      <c r="F494" s="16" t="s">
        <v>87</v>
      </c>
      <c r="G494" s="27">
        <v>1.5625</v>
      </c>
      <c r="H494" s="27">
        <v>0</v>
      </c>
    </row>
    <row r="495" spans="1:8" x14ac:dyDescent="0.3">
      <c r="A495" s="16">
        <v>197.3</v>
      </c>
      <c r="B495" s="16">
        <v>197</v>
      </c>
      <c r="C495" s="16" t="s">
        <v>28</v>
      </c>
      <c r="D495" s="16" t="s">
        <v>47</v>
      </c>
      <c r="E495" s="16" t="s">
        <v>81</v>
      </c>
      <c r="F495" s="16" t="s">
        <v>88</v>
      </c>
      <c r="G495" s="27">
        <v>79.775491718426508</v>
      </c>
      <c r="H495" s="27">
        <v>62.5</v>
      </c>
    </row>
    <row r="496" spans="1:8" x14ac:dyDescent="0.3">
      <c r="A496" s="16">
        <v>197.3</v>
      </c>
      <c r="B496" s="16">
        <v>197</v>
      </c>
      <c r="C496" s="16" t="s">
        <v>28</v>
      </c>
      <c r="D496" s="16" t="s">
        <v>47</v>
      </c>
      <c r="E496" s="16" t="s">
        <v>81</v>
      </c>
      <c r="F496" s="16" t="s">
        <v>89</v>
      </c>
      <c r="G496" s="27">
        <v>18.662008281573499</v>
      </c>
      <c r="H496" s="27">
        <v>37.5</v>
      </c>
    </row>
    <row r="497" spans="1:8" x14ac:dyDescent="0.3">
      <c r="A497" s="16">
        <v>197.4</v>
      </c>
      <c r="B497" s="16">
        <v>197</v>
      </c>
      <c r="C497" s="16" t="s">
        <v>28</v>
      </c>
      <c r="D497" s="16" t="s">
        <v>47</v>
      </c>
      <c r="E497" s="16" t="s">
        <v>81</v>
      </c>
      <c r="F497" s="16" t="s">
        <v>87</v>
      </c>
      <c r="G497" s="27">
        <v>18.816844919786096</v>
      </c>
      <c r="H497" s="27">
        <v>25</v>
      </c>
    </row>
    <row r="498" spans="1:8" x14ac:dyDescent="0.3">
      <c r="A498" s="16">
        <v>197.4</v>
      </c>
      <c r="B498" s="16">
        <v>197</v>
      </c>
      <c r="C498" s="16" t="s">
        <v>28</v>
      </c>
      <c r="D498" s="16" t="s">
        <v>47</v>
      </c>
      <c r="E498" s="16" t="s">
        <v>81</v>
      </c>
      <c r="F498" s="16" t="s">
        <v>88</v>
      </c>
      <c r="G498" s="27">
        <v>57.887700534759354</v>
      </c>
      <c r="H498" s="27">
        <v>40</v>
      </c>
    </row>
    <row r="499" spans="1:8" x14ac:dyDescent="0.3">
      <c r="A499" s="16">
        <v>197.4</v>
      </c>
      <c r="B499" s="16">
        <v>197</v>
      </c>
      <c r="C499" s="16" t="s">
        <v>28</v>
      </c>
      <c r="D499" s="16" t="s">
        <v>47</v>
      </c>
      <c r="E499" s="16" t="s">
        <v>81</v>
      </c>
      <c r="F499" s="16" t="s">
        <v>89</v>
      </c>
      <c r="G499" s="27">
        <v>23.295454545454543</v>
      </c>
      <c r="H499" s="27">
        <v>35</v>
      </c>
    </row>
    <row r="500" spans="1:8" x14ac:dyDescent="0.3">
      <c r="A500" s="16">
        <v>198.1</v>
      </c>
      <c r="B500" s="16">
        <v>198</v>
      </c>
      <c r="C500" s="16" t="s">
        <v>28</v>
      </c>
      <c r="D500" s="16" t="s">
        <v>47</v>
      </c>
      <c r="E500" s="16" t="s">
        <v>81</v>
      </c>
      <c r="F500" s="16" t="s">
        <v>87</v>
      </c>
      <c r="G500" s="27">
        <v>22.933604336043363</v>
      </c>
      <c r="H500" s="27">
        <v>0</v>
      </c>
    </row>
    <row r="501" spans="1:8" x14ac:dyDescent="0.3">
      <c r="A501" s="16">
        <v>198.1</v>
      </c>
      <c r="B501" s="16">
        <v>198</v>
      </c>
      <c r="C501" s="16" t="s">
        <v>28</v>
      </c>
      <c r="D501" s="16" t="s">
        <v>47</v>
      </c>
      <c r="E501" s="16" t="s">
        <v>81</v>
      </c>
      <c r="F501" s="16" t="s">
        <v>88</v>
      </c>
      <c r="G501" s="27">
        <v>71.849593495934954</v>
      </c>
      <c r="H501" s="27">
        <v>63.888888888888886</v>
      </c>
    </row>
    <row r="502" spans="1:8" x14ac:dyDescent="0.3">
      <c r="A502" s="16">
        <v>198.1</v>
      </c>
      <c r="B502" s="16">
        <v>198</v>
      </c>
      <c r="C502" s="16" t="s">
        <v>28</v>
      </c>
      <c r="D502" s="16" t="s">
        <v>47</v>
      </c>
      <c r="E502" s="16" t="s">
        <v>81</v>
      </c>
      <c r="F502" s="16" t="s">
        <v>89</v>
      </c>
      <c r="G502" s="27">
        <v>5.2168021680216805</v>
      </c>
      <c r="H502" s="27">
        <v>36.111111111111107</v>
      </c>
    </row>
    <row r="503" spans="1:8" x14ac:dyDescent="0.3">
      <c r="A503" s="16">
        <v>200.2</v>
      </c>
      <c r="B503" s="16">
        <v>200</v>
      </c>
      <c r="C503" s="16" t="s">
        <v>28</v>
      </c>
      <c r="D503" s="16" t="s">
        <v>47</v>
      </c>
      <c r="E503" s="16" t="s">
        <v>81</v>
      </c>
      <c r="F503" s="16" t="s">
        <v>87</v>
      </c>
      <c r="G503" s="27">
        <v>12.5</v>
      </c>
      <c r="H503" s="27">
        <v>25</v>
      </c>
    </row>
    <row r="504" spans="1:8" x14ac:dyDescent="0.3">
      <c r="A504" s="16">
        <v>200.2</v>
      </c>
      <c r="B504" s="16">
        <v>200</v>
      </c>
      <c r="C504" s="16" t="s">
        <v>28</v>
      </c>
      <c r="D504" s="16" t="s">
        <v>47</v>
      </c>
      <c r="E504" s="16" t="s">
        <v>81</v>
      </c>
      <c r="F504" s="16" t="s">
        <v>88</v>
      </c>
      <c r="G504" s="27">
        <v>78.472222222222214</v>
      </c>
      <c r="H504" s="27">
        <v>33.333333333333329</v>
      </c>
    </row>
    <row r="505" spans="1:8" x14ac:dyDescent="0.3">
      <c r="A505" s="16">
        <v>200.2</v>
      </c>
      <c r="B505" s="16">
        <v>200</v>
      </c>
      <c r="C505" s="16" t="s">
        <v>28</v>
      </c>
      <c r="D505" s="16" t="s">
        <v>47</v>
      </c>
      <c r="E505" s="16" t="s">
        <v>81</v>
      </c>
      <c r="F505" s="16" t="s">
        <v>89</v>
      </c>
      <c r="G505" s="27">
        <v>9.0277777777777768</v>
      </c>
      <c r="H505" s="27">
        <v>41.666666666666664</v>
      </c>
    </row>
    <row r="506" spans="1:8" x14ac:dyDescent="0.3">
      <c r="A506" s="16">
        <v>203.1</v>
      </c>
      <c r="B506" s="16">
        <v>203</v>
      </c>
      <c r="C506" s="16" t="s">
        <v>27</v>
      </c>
      <c r="D506" s="16" t="s">
        <v>47</v>
      </c>
      <c r="E506" s="16" t="s">
        <v>81</v>
      </c>
      <c r="F506" s="16" t="s">
        <v>87</v>
      </c>
      <c r="G506" s="27">
        <v>42.709558823529413</v>
      </c>
      <c r="H506" s="27">
        <v>30.238095238095237</v>
      </c>
    </row>
    <row r="507" spans="1:8" x14ac:dyDescent="0.3">
      <c r="A507" s="16">
        <v>203.1</v>
      </c>
      <c r="B507" s="16">
        <v>203</v>
      </c>
      <c r="C507" s="16" t="s">
        <v>27</v>
      </c>
      <c r="D507" s="16" t="s">
        <v>47</v>
      </c>
      <c r="E507" s="16" t="s">
        <v>81</v>
      </c>
      <c r="F507" s="16" t="s">
        <v>88</v>
      </c>
      <c r="G507" s="27">
        <v>41.505514705882355</v>
      </c>
      <c r="H507" s="27">
        <v>36.785714285714292</v>
      </c>
    </row>
    <row r="508" spans="1:8" x14ac:dyDescent="0.3">
      <c r="A508" s="16">
        <v>203.1</v>
      </c>
      <c r="B508" s="16">
        <v>203</v>
      </c>
      <c r="C508" s="16" t="s">
        <v>27</v>
      </c>
      <c r="D508" s="16" t="s">
        <v>47</v>
      </c>
      <c r="E508" s="16" t="s">
        <v>81</v>
      </c>
      <c r="F508" s="16" t="s">
        <v>89</v>
      </c>
      <c r="G508" s="27">
        <v>15.784926470588234</v>
      </c>
      <c r="H508" s="27">
        <v>32.976190476190467</v>
      </c>
    </row>
    <row r="509" spans="1:8" x14ac:dyDescent="0.3">
      <c r="A509" s="16">
        <v>204.1</v>
      </c>
      <c r="B509" s="16">
        <v>204</v>
      </c>
      <c r="C509" s="16" t="s">
        <v>27</v>
      </c>
      <c r="D509" s="16" t="s">
        <v>47</v>
      </c>
      <c r="E509" s="16" t="s">
        <v>81</v>
      </c>
      <c r="F509" s="16" t="s">
        <v>87</v>
      </c>
      <c r="G509" s="27">
        <v>0.86206896551724133</v>
      </c>
      <c r="H509" s="27">
        <v>0</v>
      </c>
    </row>
    <row r="510" spans="1:8" x14ac:dyDescent="0.3">
      <c r="A510" s="16">
        <v>204.1</v>
      </c>
      <c r="B510" s="16">
        <v>204</v>
      </c>
      <c r="C510" s="16" t="s">
        <v>27</v>
      </c>
      <c r="D510" s="16" t="s">
        <v>47</v>
      </c>
      <c r="E510" s="16" t="s">
        <v>81</v>
      </c>
      <c r="F510" s="16" t="s">
        <v>88</v>
      </c>
      <c r="G510" s="27">
        <v>75.466683951257451</v>
      </c>
      <c r="H510" s="27">
        <v>32.738095238095241</v>
      </c>
    </row>
    <row r="511" spans="1:8" x14ac:dyDescent="0.3">
      <c r="A511" s="16">
        <v>204.1</v>
      </c>
      <c r="B511" s="16">
        <v>204</v>
      </c>
      <c r="C511" s="16" t="s">
        <v>27</v>
      </c>
      <c r="D511" s="16" t="s">
        <v>47</v>
      </c>
      <c r="E511" s="16" t="s">
        <v>81</v>
      </c>
      <c r="F511" s="16" t="s">
        <v>89</v>
      </c>
      <c r="G511" s="27">
        <v>23.671247083225307</v>
      </c>
      <c r="H511" s="27">
        <v>67.261904761904773</v>
      </c>
    </row>
    <row r="512" spans="1:8" x14ac:dyDescent="0.3">
      <c r="A512" s="16">
        <v>204.2</v>
      </c>
      <c r="B512" s="16">
        <v>204</v>
      </c>
      <c r="C512" s="16" t="s">
        <v>27</v>
      </c>
      <c r="D512" s="16" t="s">
        <v>47</v>
      </c>
      <c r="E512" s="16" t="s">
        <v>81</v>
      </c>
      <c r="F512" s="16" t="s">
        <v>87</v>
      </c>
      <c r="G512" s="27">
        <v>7.2727272727272725</v>
      </c>
      <c r="H512" s="27">
        <v>100</v>
      </c>
    </row>
    <row r="513" spans="1:8" x14ac:dyDescent="0.3">
      <c r="A513" s="16">
        <v>204.2</v>
      </c>
      <c r="B513" s="16">
        <v>204</v>
      </c>
      <c r="C513" s="16" t="s">
        <v>27</v>
      </c>
      <c r="D513" s="16" t="s">
        <v>47</v>
      </c>
      <c r="E513" s="16" t="s">
        <v>81</v>
      </c>
      <c r="F513" s="16" t="s">
        <v>88</v>
      </c>
      <c r="G513" s="27">
        <v>74.779040404040401</v>
      </c>
      <c r="H513" s="27">
        <v>0</v>
      </c>
    </row>
    <row r="514" spans="1:8" x14ac:dyDescent="0.3">
      <c r="A514" s="16">
        <v>204.2</v>
      </c>
      <c r="B514" s="16">
        <v>204</v>
      </c>
      <c r="C514" s="16" t="s">
        <v>27</v>
      </c>
      <c r="D514" s="16" t="s">
        <v>47</v>
      </c>
      <c r="E514" s="16" t="s">
        <v>81</v>
      </c>
      <c r="F514" s="16" t="s">
        <v>89</v>
      </c>
      <c r="G514" s="27">
        <v>17.948232323232322</v>
      </c>
      <c r="H514" s="27">
        <v>0</v>
      </c>
    </row>
    <row r="515" spans="1:8" x14ac:dyDescent="0.3">
      <c r="A515" s="16">
        <v>204.3</v>
      </c>
      <c r="B515" s="16">
        <v>204</v>
      </c>
      <c r="C515" s="16" t="s">
        <v>27</v>
      </c>
      <c r="D515" s="16" t="s">
        <v>47</v>
      </c>
      <c r="E515" s="16" t="s">
        <v>81</v>
      </c>
      <c r="F515" s="16" t="s">
        <v>87</v>
      </c>
      <c r="G515" s="27">
        <v>8.6980358504958044</v>
      </c>
      <c r="H515" s="27">
        <v>50</v>
      </c>
    </row>
    <row r="516" spans="1:8" x14ac:dyDescent="0.3">
      <c r="A516" s="16">
        <v>204.3</v>
      </c>
      <c r="B516" s="16">
        <v>204</v>
      </c>
      <c r="C516" s="16" t="s">
        <v>27</v>
      </c>
      <c r="D516" s="16" t="s">
        <v>47</v>
      </c>
      <c r="E516" s="16" t="s">
        <v>81</v>
      </c>
      <c r="F516" s="16" t="s">
        <v>88</v>
      </c>
      <c r="G516" s="27">
        <v>75.395690312738367</v>
      </c>
      <c r="H516" s="27">
        <v>0</v>
      </c>
    </row>
    <row r="517" spans="1:8" x14ac:dyDescent="0.3">
      <c r="A517" s="16">
        <v>204.3</v>
      </c>
      <c r="B517" s="16">
        <v>204</v>
      </c>
      <c r="C517" s="16" t="s">
        <v>27</v>
      </c>
      <c r="D517" s="16" t="s">
        <v>47</v>
      </c>
      <c r="E517" s="16" t="s">
        <v>81</v>
      </c>
      <c r="F517" s="16" t="s">
        <v>89</v>
      </c>
      <c r="G517" s="27">
        <v>15.906273836765827</v>
      </c>
      <c r="H517" s="27">
        <v>50</v>
      </c>
    </row>
    <row r="518" spans="1:8" x14ac:dyDescent="0.3">
      <c r="A518" s="16">
        <v>205.1</v>
      </c>
      <c r="B518" s="16">
        <v>205</v>
      </c>
      <c r="C518" s="16" t="s">
        <v>28</v>
      </c>
      <c r="D518" s="16" t="s">
        <v>47</v>
      </c>
      <c r="E518" s="16" t="s">
        <v>81</v>
      </c>
      <c r="F518" s="16" t="s">
        <v>87</v>
      </c>
      <c r="G518" s="27">
        <v>5.5555555555555554</v>
      </c>
      <c r="H518" s="27">
        <v>12.5</v>
      </c>
    </row>
    <row r="519" spans="1:8" x14ac:dyDescent="0.3">
      <c r="A519" s="16">
        <v>205.1</v>
      </c>
      <c r="B519" s="16">
        <v>205</v>
      </c>
      <c r="C519" s="16" t="s">
        <v>28</v>
      </c>
      <c r="D519" s="16" t="s">
        <v>47</v>
      </c>
      <c r="E519" s="16" t="s">
        <v>81</v>
      </c>
      <c r="F519" s="16" t="s">
        <v>88</v>
      </c>
      <c r="G519" s="27">
        <v>75.925925925925924</v>
      </c>
      <c r="H519" s="27">
        <v>62.5</v>
      </c>
    </row>
    <row r="520" spans="1:8" x14ac:dyDescent="0.3">
      <c r="A520" s="16">
        <v>205.1</v>
      </c>
      <c r="B520" s="16">
        <v>205</v>
      </c>
      <c r="C520" s="16" t="s">
        <v>28</v>
      </c>
      <c r="D520" s="16" t="s">
        <v>47</v>
      </c>
      <c r="E520" s="16" t="s">
        <v>81</v>
      </c>
      <c r="F520" s="16" t="s">
        <v>89</v>
      </c>
      <c r="G520" s="27">
        <v>18.518518518518519</v>
      </c>
      <c r="H520" s="27">
        <v>25</v>
      </c>
    </row>
    <row r="521" spans="1:8" x14ac:dyDescent="0.3">
      <c r="A521" s="16">
        <v>205.2</v>
      </c>
      <c r="B521" s="16">
        <v>205</v>
      </c>
      <c r="C521" s="16" t="s">
        <v>28</v>
      </c>
      <c r="D521" s="16" t="s">
        <v>47</v>
      </c>
      <c r="E521" s="16" t="s">
        <v>81</v>
      </c>
      <c r="F521" s="16" t="s">
        <v>87</v>
      </c>
      <c r="G521" s="27">
        <v>31.294117647058826</v>
      </c>
      <c r="H521" s="27">
        <v>50</v>
      </c>
    </row>
    <row r="522" spans="1:8" x14ac:dyDescent="0.3">
      <c r="A522" s="16">
        <v>205.2</v>
      </c>
      <c r="B522" s="16">
        <v>205</v>
      </c>
      <c r="C522" s="16" t="s">
        <v>28</v>
      </c>
      <c r="D522" s="16" t="s">
        <v>47</v>
      </c>
      <c r="E522" s="16" t="s">
        <v>81</v>
      </c>
      <c r="F522" s="16" t="s">
        <v>88</v>
      </c>
      <c r="G522" s="27">
        <v>61.228758169934636</v>
      </c>
      <c r="H522" s="27">
        <v>50</v>
      </c>
    </row>
    <row r="523" spans="1:8" x14ac:dyDescent="0.3">
      <c r="A523" s="16">
        <v>205.2</v>
      </c>
      <c r="B523" s="16">
        <v>205</v>
      </c>
      <c r="C523" s="16" t="s">
        <v>28</v>
      </c>
      <c r="D523" s="16" t="s">
        <v>47</v>
      </c>
      <c r="E523" s="16" t="s">
        <v>81</v>
      </c>
      <c r="F523" s="16" t="s">
        <v>89</v>
      </c>
      <c r="G523" s="27">
        <v>7.4771241830065369</v>
      </c>
      <c r="H523" s="27">
        <v>0</v>
      </c>
    </row>
    <row r="524" spans="1:8" x14ac:dyDescent="0.3">
      <c r="A524" s="16">
        <v>206.2</v>
      </c>
      <c r="B524" s="16">
        <v>206</v>
      </c>
      <c r="C524" s="16" t="s">
        <v>28</v>
      </c>
      <c r="D524" s="16" t="s">
        <v>47</v>
      </c>
      <c r="E524" s="16" t="s">
        <v>81</v>
      </c>
      <c r="F524" s="16" t="s">
        <v>87</v>
      </c>
      <c r="G524" s="27">
        <v>41.831501831501832</v>
      </c>
      <c r="H524" s="27">
        <v>60</v>
      </c>
    </row>
    <row r="525" spans="1:8" x14ac:dyDescent="0.3">
      <c r="A525" s="16">
        <v>206.2</v>
      </c>
      <c r="B525" s="16">
        <v>206</v>
      </c>
      <c r="C525" s="16" t="s">
        <v>28</v>
      </c>
      <c r="D525" s="16" t="s">
        <v>47</v>
      </c>
      <c r="E525" s="16" t="s">
        <v>81</v>
      </c>
      <c r="F525" s="16" t="s">
        <v>88</v>
      </c>
      <c r="G525" s="27">
        <v>50.558608058608058</v>
      </c>
      <c r="H525" s="27">
        <v>20</v>
      </c>
    </row>
    <row r="526" spans="1:8" x14ac:dyDescent="0.3">
      <c r="A526" s="16">
        <v>206.2</v>
      </c>
      <c r="B526" s="16">
        <v>206</v>
      </c>
      <c r="C526" s="16" t="s">
        <v>28</v>
      </c>
      <c r="D526" s="16" t="s">
        <v>47</v>
      </c>
      <c r="E526" s="16" t="s">
        <v>81</v>
      </c>
      <c r="F526" s="16" t="s">
        <v>89</v>
      </c>
      <c r="G526" s="27">
        <v>7.6098901098901104</v>
      </c>
      <c r="H526" s="27">
        <v>20</v>
      </c>
    </row>
  </sheetData>
  <autoFilter ref="A1:H526" xr:uid="{12E7C2ED-79A4-4938-B047-377595D5A932}">
    <sortState xmlns:xlrd2="http://schemas.microsoft.com/office/spreadsheetml/2017/richdata2" ref="A422:H526">
      <sortCondition ref="A1:A526"/>
    </sortState>
  </autoFilter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F52F5-83A1-4201-839F-83988F07BFD4}">
  <dimension ref="A1:H511"/>
  <sheetViews>
    <sheetView workbookViewId="0">
      <selection activeCell="H4" sqref="H4"/>
    </sheetView>
  </sheetViews>
  <sheetFormatPr defaultRowHeight="14.4" x14ac:dyDescent="0.3"/>
  <cols>
    <col min="1" max="6" width="8.88671875" style="11"/>
    <col min="7" max="7" width="18.6640625" style="11" bestFit="1" customWidth="1"/>
    <col min="8" max="8" width="18.44140625" style="11" bestFit="1" customWidth="1"/>
    <col min="9" max="16384" width="8.88671875" style="11"/>
  </cols>
  <sheetData>
    <row r="1" spans="1:8" x14ac:dyDescent="0.3">
      <c r="A1" s="16" t="s">
        <v>24</v>
      </c>
      <c r="B1" s="16" t="s">
        <v>97</v>
      </c>
      <c r="C1" s="16" t="s">
        <v>26</v>
      </c>
      <c r="D1" s="16" t="s">
        <v>73</v>
      </c>
      <c r="E1" s="16" t="s">
        <v>71</v>
      </c>
      <c r="F1" s="16" t="s">
        <v>84</v>
      </c>
      <c r="G1" s="18" t="s">
        <v>85</v>
      </c>
      <c r="H1" s="18" t="s">
        <v>86</v>
      </c>
    </row>
    <row r="2" spans="1:8" customFormat="1" x14ac:dyDescent="0.3">
      <c r="A2" s="16">
        <v>123.1</v>
      </c>
      <c r="B2" s="16">
        <v>123</v>
      </c>
      <c r="C2" s="16" t="s">
        <v>27</v>
      </c>
      <c r="D2" s="16" t="s">
        <v>50</v>
      </c>
      <c r="E2" s="16" t="s">
        <v>77</v>
      </c>
      <c r="F2" s="16" t="s">
        <v>87</v>
      </c>
      <c r="G2" s="18">
        <v>32.865629382657247</v>
      </c>
      <c r="H2" s="18">
        <v>26.450649806814191</v>
      </c>
    </row>
    <row r="3" spans="1:8" customFormat="1" x14ac:dyDescent="0.3">
      <c r="A3" s="16">
        <v>128.4</v>
      </c>
      <c r="B3" s="16">
        <v>128</v>
      </c>
      <c r="C3" s="16" t="s">
        <v>27</v>
      </c>
      <c r="D3" s="16" t="s">
        <v>50</v>
      </c>
      <c r="E3" s="16" t="s">
        <v>77</v>
      </c>
      <c r="F3" s="16" t="s">
        <v>87</v>
      </c>
      <c r="G3" s="18">
        <v>41.99732657942873</v>
      </c>
      <c r="H3" s="18">
        <v>35.789738430583498</v>
      </c>
    </row>
    <row r="4" spans="1:8" customFormat="1" x14ac:dyDescent="0.3">
      <c r="A4" s="16">
        <v>129.1</v>
      </c>
      <c r="B4" s="16">
        <v>129</v>
      </c>
      <c r="C4" s="16" t="s">
        <v>28</v>
      </c>
      <c r="D4" s="16" t="s">
        <v>50</v>
      </c>
      <c r="E4" s="16" t="s">
        <v>77</v>
      </c>
      <c r="F4" s="16" t="s">
        <v>87</v>
      </c>
      <c r="G4" s="18">
        <v>14.115031953320367</v>
      </c>
      <c r="H4" s="18">
        <v>10.548418972332016</v>
      </c>
    </row>
    <row r="5" spans="1:8" customFormat="1" x14ac:dyDescent="0.3">
      <c r="A5" s="16">
        <v>129.4</v>
      </c>
      <c r="B5" s="16">
        <v>129</v>
      </c>
      <c r="C5" s="16" t="s">
        <v>28</v>
      </c>
      <c r="D5" s="16" t="s">
        <v>50</v>
      </c>
      <c r="E5" s="16" t="s">
        <v>77</v>
      </c>
      <c r="F5" s="16" t="s">
        <v>87</v>
      </c>
      <c r="G5" s="18">
        <v>15.560231623580039</v>
      </c>
      <c r="H5" s="18">
        <v>12.719959778783307</v>
      </c>
    </row>
    <row r="6" spans="1:8" customFormat="1" x14ac:dyDescent="0.3">
      <c r="A6" s="16">
        <v>136.19999999999999</v>
      </c>
      <c r="B6" s="16">
        <v>136</v>
      </c>
      <c r="C6" s="16" t="s">
        <v>28</v>
      </c>
      <c r="D6" s="16" t="s">
        <v>50</v>
      </c>
      <c r="E6" s="16" t="s">
        <v>77</v>
      </c>
      <c r="F6" s="16" t="s">
        <v>87</v>
      </c>
      <c r="G6" s="18">
        <v>21.078146209036262</v>
      </c>
      <c r="H6" s="18">
        <v>12.808199541284404</v>
      </c>
    </row>
    <row r="7" spans="1:8" customFormat="1" x14ac:dyDescent="0.3">
      <c r="A7" s="16">
        <v>136.30000000000001</v>
      </c>
      <c r="B7" s="16">
        <v>136</v>
      </c>
      <c r="C7" s="16" t="s">
        <v>28</v>
      </c>
      <c r="D7" s="16" t="s">
        <v>50</v>
      </c>
      <c r="E7" s="16" t="s">
        <v>77</v>
      </c>
      <c r="F7" s="16" t="s">
        <v>87</v>
      </c>
      <c r="G7" s="18">
        <v>37.022145243102813</v>
      </c>
      <c r="H7" s="18">
        <v>29.189239678684853</v>
      </c>
    </row>
    <row r="8" spans="1:8" customFormat="1" x14ac:dyDescent="0.3">
      <c r="A8" s="16">
        <v>136.5</v>
      </c>
      <c r="B8" s="16">
        <v>136</v>
      </c>
      <c r="C8" s="16" t="s">
        <v>28</v>
      </c>
      <c r="D8" s="16" t="s">
        <v>50</v>
      </c>
      <c r="E8" s="16" t="s">
        <v>77</v>
      </c>
      <c r="F8" s="16" t="s">
        <v>87</v>
      </c>
      <c r="G8" s="18">
        <v>22.622042969249769</v>
      </c>
      <c r="H8" s="18">
        <v>17.03240578549622</v>
      </c>
    </row>
    <row r="9" spans="1:8" customFormat="1" x14ac:dyDescent="0.3">
      <c r="A9" s="16">
        <v>137.30000000000001</v>
      </c>
      <c r="B9" s="16">
        <v>137</v>
      </c>
      <c r="C9" s="16" t="s">
        <v>28</v>
      </c>
      <c r="D9" s="16" t="s">
        <v>50</v>
      </c>
      <c r="E9" s="16" t="s">
        <v>77</v>
      </c>
      <c r="F9" s="16" t="s">
        <v>87</v>
      </c>
      <c r="G9" s="18">
        <v>19.995936375246721</v>
      </c>
      <c r="H9" s="18">
        <v>19.991106124459527</v>
      </c>
    </row>
    <row r="10" spans="1:8" customFormat="1" x14ac:dyDescent="0.3">
      <c r="A10" s="16">
        <v>137.5</v>
      </c>
      <c r="B10" s="16">
        <v>137</v>
      </c>
      <c r="C10" s="16" t="s">
        <v>28</v>
      </c>
      <c r="D10" s="16" t="s">
        <v>50</v>
      </c>
      <c r="E10" s="16" t="s">
        <v>77</v>
      </c>
      <c r="F10" s="16" t="s">
        <v>87</v>
      </c>
      <c r="G10" s="18">
        <v>24.748019805218167</v>
      </c>
      <c r="H10" s="18">
        <v>22.454212454212456</v>
      </c>
    </row>
    <row r="11" spans="1:8" customFormat="1" x14ac:dyDescent="0.3">
      <c r="A11" s="16">
        <v>144.30000000000001</v>
      </c>
      <c r="B11" s="16">
        <v>144</v>
      </c>
      <c r="C11" s="16" t="s">
        <v>27</v>
      </c>
      <c r="D11" s="16" t="s">
        <v>50</v>
      </c>
      <c r="E11" s="16" t="s">
        <v>77</v>
      </c>
      <c r="F11" s="16" t="s">
        <v>87</v>
      </c>
      <c r="G11" s="18">
        <v>35.513153285079433</v>
      </c>
      <c r="H11" s="18">
        <v>24.089891853257875</v>
      </c>
    </row>
    <row r="12" spans="1:8" customFormat="1" x14ac:dyDescent="0.3">
      <c r="A12" s="16">
        <v>144.5</v>
      </c>
      <c r="B12" s="16">
        <v>144</v>
      </c>
      <c r="C12" s="16" t="s">
        <v>27</v>
      </c>
      <c r="D12" s="16" t="s">
        <v>50</v>
      </c>
      <c r="E12" s="16" t="s">
        <v>77</v>
      </c>
      <c r="F12" s="16" t="s">
        <v>87</v>
      </c>
      <c r="G12" s="18">
        <v>39.556962025316459</v>
      </c>
      <c r="H12" s="18">
        <v>34.793083900226762</v>
      </c>
    </row>
    <row r="13" spans="1:8" customFormat="1" x14ac:dyDescent="0.3">
      <c r="A13" s="16">
        <v>145.5</v>
      </c>
      <c r="B13" s="16">
        <v>145</v>
      </c>
      <c r="C13" s="16" t="s">
        <v>28</v>
      </c>
      <c r="D13" s="16" t="s">
        <v>50</v>
      </c>
      <c r="E13" s="16" t="s">
        <v>77</v>
      </c>
      <c r="F13" s="16" t="s">
        <v>87</v>
      </c>
      <c r="G13" s="18">
        <v>16.778939520044389</v>
      </c>
      <c r="H13" s="18">
        <v>14.344876891957872</v>
      </c>
    </row>
    <row r="14" spans="1:8" customFormat="1" x14ac:dyDescent="0.3">
      <c r="A14" s="16">
        <v>150.30000000000001</v>
      </c>
      <c r="B14" s="16">
        <v>150</v>
      </c>
      <c r="C14" s="16" t="s">
        <v>27</v>
      </c>
      <c r="D14" s="16" t="s">
        <v>50</v>
      </c>
      <c r="E14" s="16" t="s">
        <v>77</v>
      </c>
      <c r="F14" s="16" t="s">
        <v>87</v>
      </c>
      <c r="G14" s="18">
        <v>76.296296296296291</v>
      </c>
      <c r="H14" s="18">
        <v>62.711864406779661</v>
      </c>
    </row>
    <row r="15" spans="1:8" customFormat="1" x14ac:dyDescent="0.3">
      <c r="A15" s="16">
        <v>150.5</v>
      </c>
      <c r="B15" s="16">
        <v>150</v>
      </c>
      <c r="C15" s="16" t="s">
        <v>27</v>
      </c>
      <c r="D15" s="16" t="s">
        <v>50</v>
      </c>
      <c r="E15" s="16" t="s">
        <v>77</v>
      </c>
      <c r="F15" s="16" t="s">
        <v>87</v>
      </c>
      <c r="G15" s="18">
        <v>64.384920634920633</v>
      </c>
      <c r="H15" s="18">
        <v>53.418803418803421</v>
      </c>
    </row>
    <row r="16" spans="1:8" customFormat="1" x14ac:dyDescent="0.3">
      <c r="A16" s="16">
        <v>159.30000000000001</v>
      </c>
      <c r="B16" s="16">
        <v>159</v>
      </c>
      <c r="C16" s="16" t="s">
        <v>27</v>
      </c>
      <c r="D16" s="16" t="s">
        <v>50</v>
      </c>
      <c r="E16" s="16" t="s">
        <v>77</v>
      </c>
      <c r="F16" s="16" t="s">
        <v>87</v>
      </c>
      <c r="G16" s="18">
        <v>44.575887238862322</v>
      </c>
      <c r="H16" s="18">
        <v>35.850694444444443</v>
      </c>
    </row>
    <row r="17" spans="1:8" customFormat="1" x14ac:dyDescent="0.3">
      <c r="A17" s="16">
        <v>159.5</v>
      </c>
      <c r="B17" s="16">
        <v>159</v>
      </c>
      <c r="C17" s="16" t="s">
        <v>27</v>
      </c>
      <c r="D17" s="16" t="s">
        <v>50</v>
      </c>
      <c r="E17" s="16" t="s">
        <v>77</v>
      </c>
      <c r="F17" s="16" t="s">
        <v>87</v>
      </c>
      <c r="G17" s="18">
        <v>23.021582733812952</v>
      </c>
      <c r="H17" s="18">
        <v>21.12676056338028</v>
      </c>
    </row>
    <row r="18" spans="1:8" customFormat="1" x14ac:dyDescent="0.3">
      <c r="A18" s="16">
        <v>192.4</v>
      </c>
      <c r="B18" s="16">
        <v>192</v>
      </c>
      <c r="C18" s="16" t="s">
        <v>27</v>
      </c>
      <c r="D18" s="16" t="s">
        <v>47</v>
      </c>
      <c r="E18" s="16" t="s">
        <v>77</v>
      </c>
      <c r="F18" s="16" t="s">
        <v>87</v>
      </c>
      <c r="G18" s="18">
        <v>37.234042553191486</v>
      </c>
      <c r="H18" s="18">
        <v>25.581395348837212</v>
      </c>
    </row>
    <row r="19" spans="1:8" customFormat="1" x14ac:dyDescent="0.3">
      <c r="A19" s="16">
        <v>193.3</v>
      </c>
      <c r="B19" s="16">
        <v>193</v>
      </c>
      <c r="C19" s="16" t="s">
        <v>27</v>
      </c>
      <c r="D19" s="16" t="s">
        <v>47</v>
      </c>
      <c r="E19" s="16" t="s">
        <v>77</v>
      </c>
      <c r="F19" s="16" t="s">
        <v>87</v>
      </c>
      <c r="G19" s="18">
        <v>51.572327044025158</v>
      </c>
      <c r="H19" s="18">
        <v>52.702702702702695</v>
      </c>
    </row>
    <row r="20" spans="1:8" customFormat="1" x14ac:dyDescent="0.3">
      <c r="A20" s="16">
        <v>195.2</v>
      </c>
      <c r="B20" s="16">
        <v>195</v>
      </c>
      <c r="C20" s="16" t="s">
        <v>28</v>
      </c>
      <c r="D20" s="16" t="s">
        <v>47</v>
      </c>
      <c r="E20" s="16" t="s">
        <v>77</v>
      </c>
      <c r="F20" s="16" t="s">
        <v>87</v>
      </c>
      <c r="G20" s="18">
        <v>49.040211480512838</v>
      </c>
      <c r="H20" s="18">
        <v>44.303395747381785</v>
      </c>
    </row>
    <row r="21" spans="1:8" customFormat="1" x14ac:dyDescent="0.3">
      <c r="A21" s="16">
        <v>196.1</v>
      </c>
      <c r="B21" s="16">
        <v>196</v>
      </c>
      <c r="C21" s="16" t="s">
        <v>27</v>
      </c>
      <c r="D21" s="16" t="s">
        <v>47</v>
      </c>
      <c r="E21" s="16" t="s">
        <v>77</v>
      </c>
      <c r="F21" s="16" t="s">
        <v>87</v>
      </c>
      <c r="G21" s="18">
        <v>47.13725490196078</v>
      </c>
      <c r="H21" s="18">
        <v>44.664031620553359</v>
      </c>
    </row>
    <row r="22" spans="1:8" customFormat="1" x14ac:dyDescent="0.3">
      <c r="A22" s="16">
        <v>196.2</v>
      </c>
      <c r="B22" s="16">
        <v>196</v>
      </c>
      <c r="C22" s="16" t="s">
        <v>27</v>
      </c>
      <c r="D22" s="16" t="s">
        <v>47</v>
      </c>
      <c r="E22" s="16" t="s">
        <v>77</v>
      </c>
      <c r="F22" s="16" t="s">
        <v>87</v>
      </c>
      <c r="G22" s="18">
        <v>7.0588235294117645</v>
      </c>
      <c r="H22" s="18">
        <v>6.3157894736842106</v>
      </c>
    </row>
    <row r="23" spans="1:8" customFormat="1" x14ac:dyDescent="0.3">
      <c r="A23" s="16">
        <v>196.3</v>
      </c>
      <c r="B23" s="16">
        <v>196</v>
      </c>
      <c r="C23" s="16" t="s">
        <v>27</v>
      </c>
      <c r="D23" s="16" t="s">
        <v>47</v>
      </c>
      <c r="E23" s="16" t="s">
        <v>77</v>
      </c>
      <c r="F23" s="16" t="s">
        <v>87</v>
      </c>
      <c r="G23" s="18">
        <v>7.2264074150866593</v>
      </c>
      <c r="H23" s="18">
        <v>5.3459119496855338</v>
      </c>
    </row>
    <row r="24" spans="1:8" customFormat="1" x14ac:dyDescent="0.3">
      <c r="A24" s="16">
        <v>197.2</v>
      </c>
      <c r="B24" s="16">
        <v>197</v>
      </c>
      <c r="C24" s="16" t="s">
        <v>28</v>
      </c>
      <c r="D24" s="16" t="s">
        <v>47</v>
      </c>
      <c r="E24" s="16" t="s">
        <v>77</v>
      </c>
      <c r="F24" s="16" t="s">
        <v>87</v>
      </c>
      <c r="G24" s="18">
        <v>19.812651656227075</v>
      </c>
      <c r="H24" s="18">
        <v>15.881272949816399</v>
      </c>
    </row>
    <row r="25" spans="1:8" customFormat="1" x14ac:dyDescent="0.3">
      <c r="A25" s="16">
        <v>197.3</v>
      </c>
      <c r="B25" s="16">
        <v>197</v>
      </c>
      <c r="C25" s="16" t="s">
        <v>28</v>
      </c>
      <c r="D25" s="16" t="s">
        <v>47</v>
      </c>
      <c r="E25" s="16" t="s">
        <v>77</v>
      </c>
      <c r="F25" s="16" t="s">
        <v>87</v>
      </c>
      <c r="G25" s="18">
        <v>14.061421670117321</v>
      </c>
      <c r="H25" s="18">
        <v>9.6666666666666661</v>
      </c>
    </row>
    <row r="26" spans="1:8" customFormat="1" x14ac:dyDescent="0.3">
      <c r="A26" s="16">
        <v>197.4</v>
      </c>
      <c r="B26" s="16">
        <v>197</v>
      </c>
      <c r="C26" s="16" t="s">
        <v>28</v>
      </c>
      <c r="D26" s="16" t="s">
        <v>47</v>
      </c>
      <c r="E26" s="16" t="s">
        <v>77</v>
      </c>
      <c r="F26" s="16" t="s">
        <v>87</v>
      </c>
      <c r="G26" s="18">
        <v>19.718309859154928</v>
      </c>
      <c r="H26" s="18">
        <v>35.185185185185183</v>
      </c>
    </row>
    <row r="27" spans="1:8" customFormat="1" x14ac:dyDescent="0.3">
      <c r="A27" s="16">
        <v>198.1</v>
      </c>
      <c r="B27" s="16">
        <v>198</v>
      </c>
      <c r="C27" s="16" t="s">
        <v>28</v>
      </c>
      <c r="D27" s="16" t="s">
        <v>47</v>
      </c>
      <c r="E27" s="16" t="s">
        <v>77</v>
      </c>
      <c r="F27" s="16" t="s">
        <v>87</v>
      </c>
      <c r="G27" s="18">
        <v>36.617568167911415</v>
      </c>
      <c r="H27" s="18">
        <v>24.893744037198619</v>
      </c>
    </row>
    <row r="28" spans="1:8" customFormat="1" x14ac:dyDescent="0.3">
      <c r="A28" s="16">
        <v>200.2</v>
      </c>
      <c r="B28" s="16">
        <v>200</v>
      </c>
      <c r="C28" s="16" t="s">
        <v>28</v>
      </c>
      <c r="D28" s="16" t="s">
        <v>47</v>
      </c>
      <c r="E28" s="16" t="s">
        <v>77</v>
      </c>
      <c r="F28" s="16" t="s">
        <v>87</v>
      </c>
      <c r="G28" s="18">
        <v>14.973844812554491</v>
      </c>
      <c r="H28" s="18">
        <v>17.436974789915965</v>
      </c>
    </row>
    <row r="29" spans="1:8" customFormat="1" x14ac:dyDescent="0.3">
      <c r="A29" s="16">
        <v>203.1</v>
      </c>
      <c r="B29" s="16">
        <v>203</v>
      </c>
      <c r="C29" s="16" t="s">
        <v>27</v>
      </c>
      <c r="D29" s="16" t="s">
        <v>47</v>
      </c>
      <c r="E29" s="16" t="s">
        <v>77</v>
      </c>
      <c r="F29" s="16" t="s">
        <v>87</v>
      </c>
      <c r="G29" s="18">
        <v>38.817601772183963</v>
      </c>
      <c r="H29" s="18">
        <v>26.757686757686756</v>
      </c>
    </row>
    <row r="30" spans="1:8" customFormat="1" x14ac:dyDescent="0.3">
      <c r="A30" s="16">
        <v>204.1</v>
      </c>
      <c r="B30" s="16">
        <v>204</v>
      </c>
      <c r="C30" s="16" t="s">
        <v>27</v>
      </c>
      <c r="D30" s="16" t="s">
        <v>47</v>
      </c>
      <c r="E30" s="16" t="s">
        <v>77</v>
      </c>
      <c r="F30" s="16" t="s">
        <v>87</v>
      </c>
      <c r="G30" s="18">
        <v>3.1083670427932724</v>
      </c>
      <c r="H30" s="18">
        <v>1.6908212560386473</v>
      </c>
    </row>
    <row r="31" spans="1:8" customFormat="1" x14ac:dyDescent="0.3">
      <c r="A31" s="16">
        <v>204.2</v>
      </c>
      <c r="B31" s="16">
        <v>204</v>
      </c>
      <c r="C31" s="16" t="s">
        <v>27</v>
      </c>
      <c r="D31" s="16" t="s">
        <v>47</v>
      </c>
      <c r="E31" s="16" t="s">
        <v>77</v>
      </c>
      <c r="F31" s="16" t="s">
        <v>87</v>
      </c>
      <c r="G31" s="18">
        <v>37.662337662337663</v>
      </c>
      <c r="H31" s="18">
        <v>30.434782608695656</v>
      </c>
    </row>
    <row r="32" spans="1:8" customFormat="1" ht="36.6" customHeight="1" x14ac:dyDescent="0.3">
      <c r="A32" s="16">
        <v>204.3</v>
      </c>
      <c r="B32" s="16">
        <v>204</v>
      </c>
      <c r="C32" s="16" t="s">
        <v>27</v>
      </c>
      <c r="D32" s="16" t="s">
        <v>47</v>
      </c>
      <c r="E32" s="16" t="s">
        <v>77</v>
      </c>
      <c r="F32" s="16" t="s">
        <v>87</v>
      </c>
      <c r="G32" s="18">
        <v>45.673614527888361</v>
      </c>
      <c r="H32" s="18">
        <v>25.096525096525095</v>
      </c>
    </row>
    <row r="33" spans="1:8" customFormat="1" x14ac:dyDescent="0.3">
      <c r="A33" s="16">
        <v>205.1</v>
      </c>
      <c r="B33" s="16">
        <v>205</v>
      </c>
      <c r="C33" s="16" t="s">
        <v>28</v>
      </c>
      <c r="D33" s="16" t="s">
        <v>47</v>
      </c>
      <c r="E33" s="16" t="s">
        <v>77</v>
      </c>
      <c r="F33" s="16" t="s">
        <v>87</v>
      </c>
      <c r="G33" s="18">
        <v>14.855796687607082</v>
      </c>
      <c r="H33" s="18">
        <v>13.703416149068323</v>
      </c>
    </row>
    <row r="34" spans="1:8" customFormat="1" x14ac:dyDescent="0.3">
      <c r="A34" s="16">
        <v>205.2</v>
      </c>
      <c r="B34" s="16">
        <v>205</v>
      </c>
      <c r="C34" s="16" t="s">
        <v>28</v>
      </c>
      <c r="D34" s="16" t="s">
        <v>47</v>
      </c>
      <c r="E34" s="16" t="s">
        <v>77</v>
      </c>
      <c r="F34" s="16" t="s">
        <v>87</v>
      </c>
      <c r="G34" s="18">
        <v>32.867446853827161</v>
      </c>
      <c r="H34" s="18">
        <v>22.623561177778047</v>
      </c>
    </row>
    <row r="35" spans="1:8" customFormat="1" x14ac:dyDescent="0.3">
      <c r="A35" s="16">
        <v>206.2</v>
      </c>
      <c r="B35" s="16">
        <v>206</v>
      </c>
      <c r="C35" s="16" t="s">
        <v>28</v>
      </c>
      <c r="D35" s="16" t="s">
        <v>47</v>
      </c>
      <c r="E35" s="16" t="s">
        <v>77</v>
      </c>
      <c r="F35" s="16" t="s">
        <v>87</v>
      </c>
      <c r="G35" s="18">
        <v>34.615384615384613</v>
      </c>
      <c r="H35" s="18">
        <v>24.137931034482758</v>
      </c>
    </row>
    <row r="36" spans="1:8" customFormat="1" x14ac:dyDescent="0.3">
      <c r="A36" s="16">
        <v>123.1</v>
      </c>
      <c r="B36" s="16">
        <f>INT(A36)</f>
        <v>123</v>
      </c>
      <c r="C36" s="16" t="str">
        <f>VLOOKUP($A36,'[2]Stress and Variable'!$A:$C,2,FALSE)</f>
        <v>ELS</v>
      </c>
      <c r="D36" s="16" t="str">
        <f>VLOOKUP($A36,'[2]Stress and Variable'!$A:$C,3,FALSE)</f>
        <v>FC</v>
      </c>
      <c r="E36" s="16" t="s">
        <v>77</v>
      </c>
      <c r="F36" s="16" t="s">
        <v>88</v>
      </c>
      <c r="G36" s="18">
        <v>53.986398878039743</v>
      </c>
      <c r="H36" s="18">
        <v>57.484720758693364</v>
      </c>
    </row>
    <row r="37" spans="1:8" customFormat="1" x14ac:dyDescent="0.3">
      <c r="A37" s="16">
        <v>128.4</v>
      </c>
      <c r="B37" s="16">
        <f t="shared" ref="B37:B69" si="0">INT(A37)</f>
        <v>128</v>
      </c>
      <c r="C37" s="16" t="str">
        <f>VLOOKUP($A37,'[2]Stress and Variable'!$A:$C,2,FALSE)</f>
        <v>ELS</v>
      </c>
      <c r="D37" s="16" t="str">
        <f>VLOOKUP($A37,'[2]Stress and Variable'!$A:$C,3,FALSE)</f>
        <v>FC</v>
      </c>
      <c r="E37" s="16" t="s">
        <v>77</v>
      </c>
      <c r="F37" s="16" t="s">
        <v>88</v>
      </c>
      <c r="G37" s="18">
        <v>41.649078373434648</v>
      </c>
      <c r="H37" s="18">
        <v>40.958249496981892</v>
      </c>
    </row>
    <row r="38" spans="1:8" customFormat="1" x14ac:dyDescent="0.3">
      <c r="A38" s="16">
        <v>129.1</v>
      </c>
      <c r="B38" s="16">
        <f t="shared" si="0"/>
        <v>129</v>
      </c>
      <c r="C38" s="16" t="str">
        <f>VLOOKUP($A38,'[2]Stress and Variable'!$A:$C,2,FALSE)</f>
        <v>Control</v>
      </c>
      <c r="D38" s="16" t="str">
        <f>VLOOKUP($A38,'[2]Stress and Variable'!$A:$C,3,FALSE)</f>
        <v>FC</v>
      </c>
      <c r="E38" s="16" t="s">
        <v>77</v>
      </c>
      <c r="F38" s="16" t="s">
        <v>88</v>
      </c>
      <c r="G38" s="18">
        <v>55.369547096415673</v>
      </c>
      <c r="H38" s="18">
        <v>56.299407114624515</v>
      </c>
    </row>
    <row r="39" spans="1:8" customFormat="1" x14ac:dyDescent="0.3">
      <c r="A39" s="16">
        <v>129.4</v>
      </c>
      <c r="B39" s="16">
        <f t="shared" si="0"/>
        <v>129</v>
      </c>
      <c r="C39" s="16" t="str">
        <f>VLOOKUP($A39,'[2]Stress and Variable'!$A:$C,2,FALSE)</f>
        <v>Control</v>
      </c>
      <c r="D39" s="16" t="str">
        <f>VLOOKUP($A39,'[2]Stress and Variable'!$A:$C,3,FALSE)</f>
        <v>FC</v>
      </c>
      <c r="E39" s="16" t="s">
        <v>77</v>
      </c>
      <c r="F39" s="16" t="s">
        <v>88</v>
      </c>
      <c r="G39" s="18">
        <v>63.599974685947537</v>
      </c>
      <c r="H39" s="18">
        <v>61.840120663650076</v>
      </c>
    </row>
    <row r="40" spans="1:8" customFormat="1" x14ac:dyDescent="0.3">
      <c r="A40" s="16">
        <v>136.19999999999999</v>
      </c>
      <c r="B40" s="16">
        <f t="shared" si="0"/>
        <v>136</v>
      </c>
      <c r="C40" s="16" t="str">
        <f>VLOOKUP($A40,'[2]Stress and Variable'!$A:$C,2,FALSE)</f>
        <v>Control</v>
      </c>
      <c r="D40" s="16" t="str">
        <f>VLOOKUP($A40,'[2]Stress and Variable'!$A:$C,3,FALSE)</f>
        <v>FC</v>
      </c>
      <c r="E40" s="16" t="s">
        <v>77</v>
      </c>
      <c r="F40" s="16" t="s">
        <v>88</v>
      </c>
      <c r="G40" s="18">
        <v>48.802598409928258</v>
      </c>
      <c r="H40" s="18">
        <v>41.14105504587156</v>
      </c>
    </row>
    <row r="41" spans="1:8" customFormat="1" x14ac:dyDescent="0.3">
      <c r="A41" s="16">
        <v>136.30000000000001</v>
      </c>
      <c r="B41" s="16">
        <f t="shared" si="0"/>
        <v>136</v>
      </c>
      <c r="C41" s="16" t="str">
        <f>VLOOKUP($A41,'[2]Stress and Variable'!$A:$C,2,FALSE)</f>
        <v>Control</v>
      </c>
      <c r="D41" s="16" t="str">
        <f>VLOOKUP($A41,'[2]Stress and Variable'!$A:$C,3,FALSE)</f>
        <v>FC</v>
      </c>
      <c r="E41" s="16" t="s">
        <v>77</v>
      </c>
      <c r="F41" s="16" t="s">
        <v>88</v>
      </c>
      <c r="G41" s="18">
        <v>48.240133613757266</v>
      </c>
      <c r="H41" s="18">
        <v>51.662619092097884</v>
      </c>
    </row>
    <row r="42" spans="1:8" customFormat="1" x14ac:dyDescent="0.3">
      <c r="A42" s="16">
        <v>136.5</v>
      </c>
      <c r="B42" s="16">
        <f t="shared" si="0"/>
        <v>136</v>
      </c>
      <c r="C42" s="16" t="str">
        <f>VLOOKUP($A42,'[2]Stress and Variable'!$A:$C,2,FALSE)</f>
        <v>Control</v>
      </c>
      <c r="D42" s="16" t="str">
        <f>VLOOKUP($A42,'[2]Stress and Variable'!$A:$C,3,FALSE)</f>
        <v>FC</v>
      </c>
      <c r="E42" s="16" t="s">
        <v>77</v>
      </c>
      <c r="F42" s="16" t="s">
        <v>88</v>
      </c>
      <c r="G42" s="18">
        <v>59.336389792919434</v>
      </c>
      <c r="H42" s="18">
        <v>62.02735098343426</v>
      </c>
    </row>
    <row r="43" spans="1:8" customFormat="1" x14ac:dyDescent="0.3">
      <c r="A43" s="16">
        <v>137.30000000000001</v>
      </c>
      <c r="B43" s="16">
        <f t="shared" si="0"/>
        <v>137</v>
      </c>
      <c r="C43" s="16" t="str">
        <f>VLOOKUP($A43,'[2]Stress and Variable'!$A:$C,2,FALSE)</f>
        <v>Control</v>
      </c>
      <c r="D43" s="16" t="str">
        <f>VLOOKUP($A43,'[2]Stress and Variable'!$A:$C,3,FALSE)</f>
        <v>FC</v>
      </c>
      <c r="E43" s="16" t="s">
        <v>77</v>
      </c>
      <c r="F43" s="16" t="s">
        <v>88</v>
      </c>
      <c r="G43" s="18">
        <v>50.472976895390687</v>
      </c>
      <c r="H43" s="18">
        <v>45.893431606857263</v>
      </c>
    </row>
    <row r="44" spans="1:8" customFormat="1" x14ac:dyDescent="0.3">
      <c r="A44" s="16">
        <v>137.5</v>
      </c>
      <c r="B44" s="16">
        <f t="shared" si="0"/>
        <v>137</v>
      </c>
      <c r="C44" s="16" t="str">
        <f>VLOOKUP($A44,'[2]Stress and Variable'!$A:$C,2,FALSE)</f>
        <v>Control</v>
      </c>
      <c r="D44" s="16" t="str">
        <f>VLOOKUP($A44,'[2]Stress and Variable'!$A:$C,3,FALSE)</f>
        <v>FC</v>
      </c>
      <c r="E44" s="16" t="s">
        <v>77</v>
      </c>
      <c r="F44" s="16" t="s">
        <v>88</v>
      </c>
      <c r="G44" s="18">
        <v>61.431414294030304</v>
      </c>
      <c r="H44" s="18">
        <v>69.291819291819294</v>
      </c>
    </row>
    <row r="45" spans="1:8" customFormat="1" x14ac:dyDescent="0.3">
      <c r="A45" s="16">
        <v>144.30000000000001</v>
      </c>
      <c r="B45" s="16">
        <f t="shared" si="0"/>
        <v>144</v>
      </c>
      <c r="C45" s="16" t="str">
        <f>VLOOKUP($A45,'[2]Stress and Variable'!$A:$C,2,FALSE)</f>
        <v>ELS</v>
      </c>
      <c r="D45" s="16" t="str">
        <f>VLOOKUP($A45,'[2]Stress and Variable'!$A:$C,3,FALSE)</f>
        <v>FC</v>
      </c>
      <c r="E45" s="16" t="s">
        <v>77</v>
      </c>
      <c r="F45" s="16" t="s">
        <v>88</v>
      </c>
      <c r="G45" s="18">
        <v>48.477957736876029</v>
      </c>
      <c r="H45" s="18">
        <v>53.607625341253936</v>
      </c>
    </row>
    <row r="46" spans="1:8" customFormat="1" x14ac:dyDescent="0.3">
      <c r="A46" s="16">
        <v>144.5</v>
      </c>
      <c r="B46" s="16">
        <f t="shared" si="0"/>
        <v>144</v>
      </c>
      <c r="C46" s="16" t="str">
        <f>VLOOKUP($A46,'[2]Stress and Variable'!$A:$C,2,FALSE)</f>
        <v>ELS</v>
      </c>
      <c r="D46" s="16" t="str">
        <f>VLOOKUP($A46,'[2]Stress and Variable'!$A:$C,3,FALSE)</f>
        <v>FC</v>
      </c>
      <c r="E46" s="16" t="s">
        <v>77</v>
      </c>
      <c r="F46" s="16" t="s">
        <v>88</v>
      </c>
      <c r="G46" s="18">
        <v>48.804500703234879</v>
      </c>
      <c r="H46" s="18">
        <v>50.510204081632651</v>
      </c>
    </row>
    <row r="47" spans="1:8" customFormat="1" x14ac:dyDescent="0.3">
      <c r="A47" s="16">
        <v>145.5</v>
      </c>
      <c r="B47" s="16">
        <f t="shared" si="0"/>
        <v>145</v>
      </c>
      <c r="C47" s="16" t="str">
        <f>VLOOKUP($A47,'[2]Stress and Variable'!$A:$C,2,FALSE)</f>
        <v>Control</v>
      </c>
      <c r="D47" s="16" t="str">
        <f>VLOOKUP($A47,'[2]Stress and Variable'!$A:$C,3,FALSE)</f>
        <v>FC</v>
      </c>
      <c r="E47" s="16" t="s">
        <v>77</v>
      </c>
      <c r="F47" s="16" t="s">
        <v>88</v>
      </c>
      <c r="G47" s="18">
        <v>53.232504508253577</v>
      </c>
      <c r="H47" s="18">
        <v>50.149089767733834</v>
      </c>
    </row>
    <row r="48" spans="1:8" customFormat="1" x14ac:dyDescent="0.3">
      <c r="A48" s="16">
        <v>150.30000000000001</v>
      </c>
      <c r="B48" s="16">
        <f t="shared" si="0"/>
        <v>150</v>
      </c>
      <c r="C48" s="16" t="str">
        <f>VLOOKUP($A48,'[2]Stress and Variable'!$A:$C,2,FALSE)</f>
        <v>ELS</v>
      </c>
      <c r="D48" s="16" t="str">
        <f>VLOOKUP($A48,'[2]Stress and Variable'!$A:$C,3,FALSE)</f>
        <v>FC</v>
      </c>
      <c r="E48" s="16" t="s">
        <v>77</v>
      </c>
      <c r="F48" s="16" t="s">
        <v>88</v>
      </c>
      <c r="G48" s="18">
        <v>19.25925925925926</v>
      </c>
      <c r="H48" s="18">
        <v>30.508474576271187</v>
      </c>
    </row>
    <row r="49" spans="1:8" customFormat="1" x14ac:dyDescent="0.3">
      <c r="A49" s="16">
        <v>150.5</v>
      </c>
      <c r="B49" s="16">
        <f t="shared" si="0"/>
        <v>150</v>
      </c>
      <c r="C49" s="16" t="str">
        <f>VLOOKUP($A49,'[2]Stress and Variable'!$A:$C,2,FALSE)</f>
        <v>ELS</v>
      </c>
      <c r="D49" s="16" t="str">
        <f>VLOOKUP($A49,'[2]Stress and Variable'!$A:$C,3,FALSE)</f>
        <v>FC</v>
      </c>
      <c r="E49" s="16" t="s">
        <v>77</v>
      </c>
      <c r="F49" s="16" t="s">
        <v>88</v>
      </c>
      <c r="G49" s="18">
        <v>26.14638447971781</v>
      </c>
      <c r="H49" s="18">
        <v>32.26495726495726</v>
      </c>
    </row>
    <row r="50" spans="1:8" customFormat="1" x14ac:dyDescent="0.3">
      <c r="A50" s="16">
        <v>159.30000000000001</v>
      </c>
      <c r="B50" s="16">
        <f t="shared" si="0"/>
        <v>159</v>
      </c>
      <c r="C50" s="16" t="str">
        <f>VLOOKUP($A50,'[2]Stress and Variable'!$A:$C,2,FALSE)</f>
        <v>ELS</v>
      </c>
      <c r="D50" s="16" t="str">
        <f>VLOOKUP($A50,'[2]Stress and Variable'!$A:$C,3,FALSE)</f>
        <v>FC</v>
      </c>
      <c r="E50" s="16" t="s">
        <v>77</v>
      </c>
      <c r="F50" s="16" t="s">
        <v>88</v>
      </c>
      <c r="G50" s="18">
        <v>40.087255642251868</v>
      </c>
      <c r="H50" s="18">
        <v>46.979166666666664</v>
      </c>
    </row>
    <row r="51" spans="1:8" customFormat="1" x14ac:dyDescent="0.3">
      <c r="A51" s="16">
        <v>159.5</v>
      </c>
      <c r="B51" s="16">
        <f t="shared" si="0"/>
        <v>159</v>
      </c>
      <c r="C51" s="16" t="str">
        <f>VLOOKUP($A51,'[2]Stress and Variable'!$A:$C,2,FALSE)</f>
        <v>ELS</v>
      </c>
      <c r="D51" s="16" t="str">
        <f>VLOOKUP($A51,'[2]Stress and Variable'!$A:$C,3,FALSE)</f>
        <v>FC</v>
      </c>
      <c r="E51" s="16" t="s">
        <v>77</v>
      </c>
      <c r="F51" s="16" t="s">
        <v>88</v>
      </c>
      <c r="G51" s="18">
        <v>46.043165467625904</v>
      </c>
      <c r="H51" s="18">
        <v>47.887323943661968</v>
      </c>
    </row>
    <row r="52" spans="1:8" customFormat="1" x14ac:dyDescent="0.3">
      <c r="A52" s="16">
        <v>192.4</v>
      </c>
      <c r="B52" s="16">
        <f t="shared" si="0"/>
        <v>192</v>
      </c>
      <c r="C52" s="16" t="str">
        <f>VLOOKUP($A52,'[2]Stress and Variable'!$A:$C,2,FALSE)</f>
        <v>ELS</v>
      </c>
      <c r="D52" s="16" t="str">
        <f>VLOOKUP($A52,'[2]Stress and Variable'!$A:$C,3,FALSE)</f>
        <v>Baseline</v>
      </c>
      <c r="E52" s="16" t="s">
        <v>77</v>
      </c>
      <c r="F52" s="16" t="s">
        <v>88</v>
      </c>
      <c r="G52" s="18">
        <v>40.425531914893611</v>
      </c>
      <c r="H52" s="18">
        <v>48.837209302325576</v>
      </c>
    </row>
    <row r="53" spans="1:8" customFormat="1" x14ac:dyDescent="0.3">
      <c r="A53" s="16">
        <v>193.3</v>
      </c>
      <c r="B53" s="16">
        <f t="shared" si="0"/>
        <v>193</v>
      </c>
      <c r="C53" s="16" t="str">
        <f>VLOOKUP($A53,'[2]Stress and Variable'!$A:$C,2,FALSE)</f>
        <v>ELS</v>
      </c>
      <c r="D53" s="16" t="str">
        <f>VLOOKUP($A53,'[2]Stress and Variable'!$A:$C,3,FALSE)</f>
        <v>Baseline</v>
      </c>
      <c r="E53" s="16" t="s">
        <v>77</v>
      </c>
      <c r="F53" s="16" t="s">
        <v>88</v>
      </c>
      <c r="G53" s="18">
        <v>44.025157232704402</v>
      </c>
      <c r="H53" s="18">
        <v>44.594594594594597</v>
      </c>
    </row>
    <row r="54" spans="1:8" customFormat="1" x14ac:dyDescent="0.3">
      <c r="A54" s="16">
        <v>195.2</v>
      </c>
      <c r="B54" s="16">
        <f t="shared" si="0"/>
        <v>195</v>
      </c>
      <c r="C54" s="16" t="str">
        <f>VLOOKUP($A54,'[2]Stress and Variable'!$A:$C,2,FALSE)</f>
        <v>Control</v>
      </c>
      <c r="D54" s="16" t="str">
        <f>VLOOKUP($A54,'[2]Stress and Variable'!$A:$C,3,FALSE)</f>
        <v>Baseline</v>
      </c>
      <c r="E54" s="16" t="s">
        <v>77</v>
      </c>
      <c r="F54" s="16" t="s">
        <v>88</v>
      </c>
      <c r="G54" s="18">
        <v>38.612347087637602</v>
      </c>
      <c r="H54" s="18">
        <v>42.179649729832214</v>
      </c>
    </row>
    <row r="55" spans="1:8" customFormat="1" x14ac:dyDescent="0.3">
      <c r="A55" s="16">
        <v>196.1</v>
      </c>
      <c r="B55" s="16">
        <f t="shared" si="0"/>
        <v>196</v>
      </c>
      <c r="C55" s="16" t="str">
        <f>VLOOKUP($A55,'[2]Stress and Variable'!$A:$C,2,FALSE)</f>
        <v>ELS</v>
      </c>
      <c r="D55" s="16" t="str">
        <f>VLOOKUP($A55,'[2]Stress and Variable'!$A:$C,3,FALSE)</f>
        <v>Baseline</v>
      </c>
      <c r="E55" s="16" t="s">
        <v>77</v>
      </c>
      <c r="F55" s="16" t="s">
        <v>88</v>
      </c>
      <c r="G55" s="18">
        <v>44.64705882352942</v>
      </c>
      <c r="H55" s="18">
        <v>45.355731225296445</v>
      </c>
    </row>
    <row r="56" spans="1:8" customFormat="1" x14ac:dyDescent="0.3">
      <c r="A56" s="16">
        <v>196.2</v>
      </c>
      <c r="B56" s="16">
        <f t="shared" si="0"/>
        <v>196</v>
      </c>
      <c r="C56" s="16" t="str">
        <f>VLOOKUP($A56,'[2]Stress and Variable'!$A:$C,2,FALSE)</f>
        <v>ELS</v>
      </c>
      <c r="D56" s="16" t="str">
        <f>VLOOKUP($A56,'[2]Stress and Variable'!$A:$C,3,FALSE)</f>
        <v>Baseline</v>
      </c>
      <c r="E56" s="16" t="s">
        <v>77</v>
      </c>
      <c r="F56" s="16" t="s">
        <v>88</v>
      </c>
      <c r="G56" s="18">
        <v>73.529411764705884</v>
      </c>
      <c r="H56" s="18">
        <v>69.473684210526315</v>
      </c>
    </row>
    <row r="57" spans="1:8" customFormat="1" x14ac:dyDescent="0.3">
      <c r="A57" s="16">
        <v>196.3</v>
      </c>
      <c r="B57" s="16">
        <f t="shared" si="0"/>
        <v>196</v>
      </c>
      <c r="C57" s="16" t="str">
        <f>VLOOKUP($A57,'[2]Stress and Variable'!$A:$C,2,FALSE)</f>
        <v>ELS</v>
      </c>
      <c r="D57" s="16" t="str">
        <f>VLOOKUP($A57,'[2]Stress and Variable'!$A:$C,3,FALSE)</f>
        <v>Baseline</v>
      </c>
      <c r="E57" s="16" t="s">
        <v>77</v>
      </c>
      <c r="F57" s="16" t="s">
        <v>88</v>
      </c>
      <c r="G57" s="18">
        <v>64.061249721627078</v>
      </c>
      <c r="H57" s="18">
        <v>64.850575136637218</v>
      </c>
    </row>
    <row r="58" spans="1:8" customFormat="1" x14ac:dyDescent="0.3">
      <c r="A58" s="16">
        <v>197.2</v>
      </c>
      <c r="B58" s="16">
        <f t="shared" si="0"/>
        <v>197</v>
      </c>
      <c r="C58" s="16" t="str">
        <f>VLOOKUP($A58,'[2]Stress and Variable'!$A:$C,2,FALSE)</f>
        <v>Control</v>
      </c>
      <c r="D58" s="16" t="str">
        <f>VLOOKUP($A58,'[2]Stress and Variable'!$A:$C,3,FALSE)</f>
        <v>Baseline</v>
      </c>
      <c r="E58" s="16" t="s">
        <v>77</v>
      </c>
      <c r="F58" s="16" t="s">
        <v>88</v>
      </c>
      <c r="G58" s="18">
        <v>62.211500479656912</v>
      </c>
      <c r="H58" s="18">
        <v>69.981640146878817</v>
      </c>
    </row>
    <row r="59" spans="1:8" customFormat="1" x14ac:dyDescent="0.3">
      <c r="A59" s="16">
        <v>197.3</v>
      </c>
      <c r="B59" s="16">
        <f t="shared" si="0"/>
        <v>197</v>
      </c>
      <c r="C59" s="16" t="str">
        <f>VLOOKUP($A59,'[2]Stress and Variable'!$A:$C,2,FALSE)</f>
        <v>Control</v>
      </c>
      <c r="D59" s="16" t="str">
        <f>VLOOKUP($A59,'[2]Stress and Variable'!$A:$C,3,FALSE)</f>
        <v>Baseline</v>
      </c>
      <c r="E59" s="16" t="s">
        <v>77</v>
      </c>
      <c r="F59" s="16" t="s">
        <v>88</v>
      </c>
      <c r="G59" s="18">
        <v>46.963423050379575</v>
      </c>
      <c r="H59" s="18">
        <v>47.55555555555555</v>
      </c>
    </row>
    <row r="60" spans="1:8" customFormat="1" x14ac:dyDescent="0.3">
      <c r="A60" s="16">
        <v>197.4</v>
      </c>
      <c r="B60" s="16">
        <f t="shared" si="0"/>
        <v>197</v>
      </c>
      <c r="C60" s="16" t="str">
        <f>VLOOKUP($A60,'[2]Stress and Variable'!$A:$C,2,FALSE)</f>
        <v>Control</v>
      </c>
      <c r="D60" s="16" t="str">
        <f>VLOOKUP($A60,'[2]Stress and Variable'!$A:$C,3,FALSE)</f>
        <v>Baseline</v>
      </c>
      <c r="E60" s="16" t="s">
        <v>77</v>
      </c>
      <c r="F60" s="16" t="s">
        <v>88</v>
      </c>
      <c r="G60" s="18">
        <v>51.408450704225352</v>
      </c>
      <c r="H60" s="18">
        <v>46.296296296296298</v>
      </c>
    </row>
    <row r="61" spans="1:8" customFormat="1" x14ac:dyDescent="0.3">
      <c r="A61" s="16">
        <v>198.1</v>
      </c>
      <c r="B61" s="16">
        <f t="shared" si="0"/>
        <v>198</v>
      </c>
      <c r="C61" s="16" t="str">
        <f>VLOOKUP($A61,'[2]Stress and Variable'!$A:$C,2,FALSE)</f>
        <v>Control</v>
      </c>
      <c r="D61" s="16" t="str">
        <f>VLOOKUP($A61,'[2]Stress and Variable'!$A:$C,3,FALSE)</f>
        <v>Baseline</v>
      </c>
      <c r="E61" s="16" t="s">
        <v>77</v>
      </c>
      <c r="F61" s="16" t="s">
        <v>88</v>
      </c>
      <c r="G61" s="18">
        <v>48.705096073517126</v>
      </c>
      <c r="H61" s="18">
        <v>57.163973775041654</v>
      </c>
    </row>
    <row r="62" spans="1:8" customFormat="1" x14ac:dyDescent="0.3">
      <c r="A62" s="16">
        <v>200.2</v>
      </c>
      <c r="B62" s="16">
        <f t="shared" si="0"/>
        <v>200</v>
      </c>
      <c r="C62" s="16" t="str">
        <f>VLOOKUP($A62,'[2]Stress and Variable'!$A:$C,2,FALSE)</f>
        <v>Control</v>
      </c>
      <c r="D62" s="16" t="str">
        <f>VLOOKUP($A62,'[2]Stress and Variable'!$A:$C,3,FALSE)</f>
        <v>Baseline</v>
      </c>
      <c r="E62" s="16" t="s">
        <v>77</v>
      </c>
      <c r="F62" s="16" t="s">
        <v>88</v>
      </c>
      <c r="G62" s="18">
        <v>49.978204010462079</v>
      </c>
      <c r="H62" s="18">
        <v>51.470588235294116</v>
      </c>
    </row>
    <row r="63" spans="1:8" customFormat="1" x14ac:dyDescent="0.3">
      <c r="A63" s="16">
        <v>203.1</v>
      </c>
      <c r="B63" s="16">
        <f t="shared" si="0"/>
        <v>203</v>
      </c>
      <c r="C63" s="16" t="str">
        <f>VLOOKUP($A63,'[2]Stress and Variable'!$A:$C,2,FALSE)</f>
        <v>ELS</v>
      </c>
      <c r="D63" s="16" t="str">
        <f>VLOOKUP($A63,'[2]Stress and Variable'!$A:$C,3,FALSE)</f>
        <v>Baseline</v>
      </c>
      <c r="E63" s="16" t="s">
        <v>77</v>
      </c>
      <c r="F63" s="16" t="s">
        <v>88</v>
      </c>
      <c r="G63" s="18">
        <v>49.854161589912508</v>
      </c>
      <c r="H63" s="18">
        <v>60.309135309135321</v>
      </c>
    </row>
    <row r="64" spans="1:8" customFormat="1" x14ac:dyDescent="0.3">
      <c r="A64" s="16">
        <v>204.1</v>
      </c>
      <c r="B64" s="16">
        <f t="shared" si="0"/>
        <v>204</v>
      </c>
      <c r="C64" s="16" t="str">
        <f>VLOOKUP($A64,'[2]Stress and Variable'!$A:$C,2,FALSE)</f>
        <v>ELS</v>
      </c>
      <c r="D64" s="16" t="str">
        <f>VLOOKUP($A64,'[2]Stress and Variable'!$A:$C,3,FALSE)</f>
        <v>Baseline</v>
      </c>
      <c r="E64" s="16" t="s">
        <v>77</v>
      </c>
      <c r="F64" s="16" t="s">
        <v>88</v>
      </c>
      <c r="G64" s="18">
        <v>61.230572705982546</v>
      </c>
      <c r="H64" s="18">
        <v>57.724911129340995</v>
      </c>
    </row>
    <row r="65" spans="1:8" customFormat="1" x14ac:dyDescent="0.3">
      <c r="A65" s="16">
        <v>204.2</v>
      </c>
      <c r="B65" s="16">
        <f t="shared" si="0"/>
        <v>204</v>
      </c>
      <c r="C65" s="16" t="str">
        <f>VLOOKUP($A65,'[2]Stress and Variable'!$A:$C,2,FALSE)</f>
        <v>ELS</v>
      </c>
      <c r="D65" s="16" t="str">
        <f>VLOOKUP($A65,'[2]Stress and Variable'!$A:$C,3,FALSE)</f>
        <v>Baseline</v>
      </c>
      <c r="E65" s="16" t="s">
        <v>77</v>
      </c>
      <c r="F65" s="16" t="s">
        <v>88</v>
      </c>
      <c r="G65" s="18">
        <v>44.155844155844157</v>
      </c>
      <c r="H65" s="18">
        <v>43.478260869565219</v>
      </c>
    </row>
    <row r="66" spans="1:8" customFormat="1" x14ac:dyDescent="0.3">
      <c r="A66" s="16">
        <v>204.3</v>
      </c>
      <c r="B66" s="16">
        <f t="shared" si="0"/>
        <v>204</v>
      </c>
      <c r="C66" s="16" t="str">
        <f>VLOOKUP($A66,'[2]Stress and Variable'!$A:$C,2,FALSE)</f>
        <v>ELS</v>
      </c>
      <c r="D66" s="16" t="str">
        <f>VLOOKUP($A66,'[2]Stress and Variable'!$A:$C,3,FALSE)</f>
        <v>Baseline</v>
      </c>
      <c r="E66" s="16" t="s">
        <v>77</v>
      </c>
      <c r="F66" s="16" t="s">
        <v>88</v>
      </c>
      <c r="G66" s="18">
        <v>35.249586259337121</v>
      </c>
      <c r="H66" s="18">
        <v>46.338481338481344</v>
      </c>
    </row>
    <row r="67" spans="1:8" customFormat="1" x14ac:dyDescent="0.3">
      <c r="A67" s="16">
        <v>205.1</v>
      </c>
      <c r="B67" s="16">
        <f t="shared" si="0"/>
        <v>205</v>
      </c>
      <c r="C67" s="16" t="str">
        <f>VLOOKUP($A67,'[2]Stress and Variable'!$A:$C,2,FALSE)</f>
        <v>Control</v>
      </c>
      <c r="D67" s="16" t="str">
        <f>VLOOKUP($A67,'[2]Stress and Variable'!$A:$C,3,FALSE)</f>
        <v>Baseline</v>
      </c>
      <c r="E67" s="16" t="s">
        <v>77</v>
      </c>
      <c r="F67" s="16" t="s">
        <v>88</v>
      </c>
      <c r="G67" s="18">
        <v>57.774129069103374</v>
      </c>
      <c r="H67" s="18">
        <v>59.045031055900623</v>
      </c>
    </row>
    <row r="68" spans="1:8" customFormat="1" x14ac:dyDescent="0.3">
      <c r="A68" s="16">
        <v>205.2</v>
      </c>
      <c r="B68" s="16">
        <f t="shared" si="0"/>
        <v>205</v>
      </c>
      <c r="C68" s="16" t="str">
        <f>VLOOKUP($A68,'[2]Stress and Variable'!$A:$C,2,FALSE)</f>
        <v>Control</v>
      </c>
      <c r="D68" s="16" t="str">
        <f>VLOOKUP($A68,'[2]Stress and Variable'!$A:$C,3,FALSE)</f>
        <v>Baseline</v>
      </c>
      <c r="E68" s="16" t="s">
        <v>77</v>
      </c>
      <c r="F68" s="16" t="s">
        <v>88</v>
      </c>
      <c r="G68" s="18">
        <v>49.411540092524902</v>
      </c>
      <c r="H68" s="18">
        <v>50.737725217462348</v>
      </c>
    </row>
    <row r="69" spans="1:8" customFormat="1" x14ac:dyDescent="0.3">
      <c r="A69" s="16">
        <v>206.2</v>
      </c>
      <c r="B69" s="16">
        <f t="shared" si="0"/>
        <v>206</v>
      </c>
      <c r="C69" s="16" t="str">
        <f>VLOOKUP($A69,'[2]Stress and Variable'!$A:$C,2,FALSE)</f>
        <v>Control</v>
      </c>
      <c r="D69" s="16" t="str">
        <f>VLOOKUP($A69,'[2]Stress and Variable'!$A:$C,3,FALSE)</f>
        <v>Baseline</v>
      </c>
      <c r="E69" s="16" t="s">
        <v>77</v>
      </c>
      <c r="F69" s="16" t="s">
        <v>88</v>
      </c>
      <c r="G69" s="18">
        <v>50</v>
      </c>
      <c r="H69" s="18">
        <v>62.068965517241381</v>
      </c>
    </row>
    <row r="70" spans="1:8" customFormat="1" x14ac:dyDescent="0.3">
      <c r="A70" s="16">
        <v>123.1</v>
      </c>
      <c r="B70" s="16">
        <f>INT(A70)</f>
        <v>123</v>
      </c>
      <c r="C70" s="16" t="str">
        <f>VLOOKUP($A70,'[2]Stress and Variable'!$A:$C,2,FALSE)</f>
        <v>ELS</v>
      </c>
      <c r="D70" s="16" t="str">
        <f>VLOOKUP($A70,'[2]Stress and Variable'!$A:$C,3,FALSE)</f>
        <v>FC</v>
      </c>
      <c r="E70" s="16" t="s">
        <v>77</v>
      </c>
      <c r="F70" s="16" t="s">
        <v>89</v>
      </c>
      <c r="G70" s="18">
        <v>13.147971739303008</v>
      </c>
      <c r="H70" s="18">
        <v>16.064629434492449</v>
      </c>
    </row>
    <row r="71" spans="1:8" customFormat="1" x14ac:dyDescent="0.3">
      <c r="A71" s="16">
        <v>128.4</v>
      </c>
      <c r="B71" s="16">
        <f t="shared" ref="B71:B103" si="1">INT(A71)</f>
        <v>128</v>
      </c>
      <c r="C71" s="16" t="str">
        <f>VLOOKUP($A71,'[2]Stress and Variable'!$A:$C,2,FALSE)</f>
        <v>ELS</v>
      </c>
      <c r="D71" s="16" t="str">
        <f>VLOOKUP($A71,'[2]Stress and Variable'!$A:$C,3,FALSE)</f>
        <v>FC</v>
      </c>
      <c r="E71" s="16" t="s">
        <v>77</v>
      </c>
      <c r="F71" s="16" t="s">
        <v>89</v>
      </c>
      <c r="G71" s="18">
        <v>16.353595047136626</v>
      </c>
      <c r="H71" s="18">
        <v>23.252012072434606</v>
      </c>
    </row>
    <row r="72" spans="1:8" customFormat="1" x14ac:dyDescent="0.3">
      <c r="A72" s="16">
        <v>129.1</v>
      </c>
      <c r="B72" s="16">
        <f t="shared" si="1"/>
        <v>129</v>
      </c>
      <c r="C72" s="16" t="str">
        <f>VLOOKUP($A72,'[2]Stress and Variable'!$A:$C,2,FALSE)</f>
        <v>Control</v>
      </c>
      <c r="D72" s="16" t="str">
        <f>VLOOKUP($A72,'[2]Stress and Variable'!$A:$C,3,FALSE)</f>
        <v>FC</v>
      </c>
      <c r="E72" s="16" t="s">
        <v>77</v>
      </c>
      <c r="F72" s="16" t="s">
        <v>89</v>
      </c>
      <c r="G72" s="18">
        <v>30.515420950263959</v>
      </c>
      <c r="H72" s="18">
        <v>33.152173913043484</v>
      </c>
    </row>
    <row r="73" spans="1:8" customFormat="1" x14ac:dyDescent="0.3">
      <c r="A73" s="16">
        <v>129.4</v>
      </c>
      <c r="B73" s="16">
        <f t="shared" si="1"/>
        <v>129</v>
      </c>
      <c r="C73" s="16" t="str">
        <f>VLOOKUP($A73,'[2]Stress and Variable'!$A:$C,2,FALSE)</f>
        <v>Control</v>
      </c>
      <c r="D73" s="16" t="str">
        <f>VLOOKUP($A73,'[2]Stress and Variable'!$A:$C,3,FALSE)</f>
        <v>FC</v>
      </c>
      <c r="E73" s="16" t="s">
        <v>77</v>
      </c>
      <c r="F73" s="16" t="s">
        <v>89</v>
      </c>
      <c r="G73" s="18">
        <v>20.839793690472426</v>
      </c>
      <c r="H73" s="18">
        <v>25.439919557566615</v>
      </c>
    </row>
    <row r="74" spans="1:8" customFormat="1" x14ac:dyDescent="0.3">
      <c r="A74" s="16">
        <v>136.19999999999999</v>
      </c>
      <c r="B74" s="16">
        <f t="shared" si="1"/>
        <v>136</v>
      </c>
      <c r="C74" s="16" t="str">
        <f>VLOOKUP($A74,'[2]Stress and Variable'!$A:$C,2,FALSE)</f>
        <v>Control</v>
      </c>
      <c r="D74" s="16" t="str">
        <f>VLOOKUP($A74,'[2]Stress and Variable'!$A:$C,3,FALSE)</f>
        <v>FC</v>
      </c>
      <c r="E74" s="16" t="s">
        <v>77</v>
      </c>
      <c r="F74" s="16" t="s">
        <v>89</v>
      </c>
      <c r="G74" s="18">
        <v>30.119255381035487</v>
      </c>
      <c r="H74" s="18">
        <v>46.050745412844037</v>
      </c>
    </row>
    <row r="75" spans="1:8" customFormat="1" x14ac:dyDescent="0.3">
      <c r="A75" s="16">
        <v>136.30000000000001</v>
      </c>
      <c r="B75" s="16">
        <f t="shared" si="1"/>
        <v>136</v>
      </c>
      <c r="C75" s="16" t="str">
        <f>VLOOKUP($A75,'[2]Stress and Variable'!$A:$C,2,FALSE)</f>
        <v>Control</v>
      </c>
      <c r="D75" s="16" t="str">
        <f>VLOOKUP($A75,'[2]Stress and Variable'!$A:$C,3,FALSE)</f>
        <v>FC</v>
      </c>
      <c r="E75" s="16" t="s">
        <v>77</v>
      </c>
      <c r="F75" s="16" t="s">
        <v>89</v>
      </c>
      <c r="G75" s="18">
        <v>14.737721143139924</v>
      </c>
      <c r="H75" s="18">
        <v>19.148141229217259</v>
      </c>
    </row>
    <row r="76" spans="1:8" customFormat="1" x14ac:dyDescent="0.3">
      <c r="A76" s="16">
        <v>136.5</v>
      </c>
      <c r="B76" s="16">
        <f t="shared" si="1"/>
        <v>136</v>
      </c>
      <c r="C76" s="16" t="str">
        <f>VLOOKUP($A76,'[2]Stress and Variable'!$A:$C,2,FALSE)</f>
        <v>Control</v>
      </c>
      <c r="D76" s="16" t="str">
        <f>VLOOKUP($A76,'[2]Stress and Variable'!$A:$C,3,FALSE)</f>
        <v>FC</v>
      </c>
      <c r="E76" s="16" t="s">
        <v>77</v>
      </c>
      <c r="F76" s="16" t="s">
        <v>89</v>
      </c>
      <c r="G76" s="18">
        <v>18.041567237830801</v>
      </c>
      <c r="H76" s="18">
        <v>20.940243231069516</v>
      </c>
    </row>
    <row r="77" spans="1:8" customFormat="1" x14ac:dyDescent="0.3">
      <c r="A77" s="16">
        <v>137.30000000000001</v>
      </c>
      <c r="B77" s="16">
        <f t="shared" si="1"/>
        <v>137</v>
      </c>
      <c r="C77" s="16" t="str">
        <f>VLOOKUP($A77,'[2]Stress and Variable'!$A:$C,2,FALSE)</f>
        <v>Control</v>
      </c>
      <c r="D77" s="16" t="str">
        <f>VLOOKUP($A77,'[2]Stress and Variable'!$A:$C,3,FALSE)</f>
        <v>FC</v>
      </c>
      <c r="E77" s="16" t="s">
        <v>77</v>
      </c>
      <c r="F77" s="16" t="s">
        <v>89</v>
      </c>
      <c r="G77" s="18">
        <v>29.531086729362592</v>
      </c>
      <c r="H77" s="18">
        <v>34.115462268683217</v>
      </c>
    </row>
    <row r="78" spans="1:8" customFormat="1" x14ac:dyDescent="0.3">
      <c r="A78" s="16">
        <v>137.5</v>
      </c>
      <c r="B78" s="16">
        <f t="shared" si="1"/>
        <v>137</v>
      </c>
      <c r="C78" s="16" t="str">
        <f>VLOOKUP($A78,'[2]Stress and Variable'!$A:$C,2,FALSE)</f>
        <v>Control</v>
      </c>
      <c r="D78" s="16" t="str">
        <f>VLOOKUP($A78,'[2]Stress and Variable'!$A:$C,3,FALSE)</f>
        <v>FC</v>
      </c>
      <c r="E78" s="16" t="s">
        <v>77</v>
      </c>
      <c r="F78" s="16" t="s">
        <v>89</v>
      </c>
      <c r="G78" s="18">
        <v>13.820565900751525</v>
      </c>
      <c r="H78" s="18">
        <v>8.2539682539682531</v>
      </c>
    </row>
    <row r="79" spans="1:8" customFormat="1" x14ac:dyDescent="0.3">
      <c r="A79" s="16">
        <v>144.30000000000001</v>
      </c>
      <c r="B79" s="16">
        <f t="shared" si="1"/>
        <v>144</v>
      </c>
      <c r="C79" s="16" t="str">
        <f>VLOOKUP($A79,'[2]Stress and Variable'!$A:$C,2,FALSE)</f>
        <v>ELS</v>
      </c>
      <c r="D79" s="16" t="str">
        <f>VLOOKUP($A79,'[2]Stress and Variable'!$A:$C,3,FALSE)</f>
        <v>FC</v>
      </c>
      <c r="E79" s="16" t="s">
        <v>77</v>
      </c>
      <c r="F79" s="16" t="s">
        <v>89</v>
      </c>
      <c r="G79" s="18">
        <v>16.008888978044546</v>
      </c>
      <c r="H79" s="18">
        <v>22.302482805488179</v>
      </c>
    </row>
    <row r="80" spans="1:8" customFormat="1" x14ac:dyDescent="0.3">
      <c r="A80" s="16">
        <v>144.5</v>
      </c>
      <c r="B80" s="16">
        <f t="shared" si="1"/>
        <v>144</v>
      </c>
      <c r="C80" s="16" t="str">
        <f>VLOOKUP($A80,'[2]Stress and Variable'!$A:$C,2,FALSE)</f>
        <v>ELS</v>
      </c>
      <c r="D80" s="16" t="str">
        <f>VLOOKUP($A80,'[2]Stress and Variable'!$A:$C,3,FALSE)</f>
        <v>FC</v>
      </c>
      <c r="E80" s="16" t="s">
        <v>77</v>
      </c>
      <c r="F80" s="16" t="s">
        <v>89</v>
      </c>
      <c r="G80" s="18">
        <v>11.638537271448664</v>
      </c>
      <c r="H80" s="18">
        <v>14.696712018140589</v>
      </c>
    </row>
    <row r="81" spans="1:8" customFormat="1" x14ac:dyDescent="0.3">
      <c r="A81" s="16">
        <v>145.5</v>
      </c>
      <c r="B81" s="16">
        <f t="shared" si="1"/>
        <v>145</v>
      </c>
      <c r="C81" s="16" t="str">
        <f>VLOOKUP($A81,'[2]Stress and Variable'!$A:$C,2,FALSE)</f>
        <v>Control</v>
      </c>
      <c r="D81" s="16" t="str">
        <f>VLOOKUP($A81,'[2]Stress and Variable'!$A:$C,3,FALSE)</f>
        <v>FC</v>
      </c>
      <c r="E81" s="16" t="s">
        <v>77</v>
      </c>
      <c r="F81" s="16" t="s">
        <v>89</v>
      </c>
      <c r="G81" s="18">
        <v>29.988555971702041</v>
      </c>
      <c r="H81" s="18">
        <v>35.506033340308292</v>
      </c>
    </row>
    <row r="82" spans="1:8" customFormat="1" x14ac:dyDescent="0.3">
      <c r="A82" s="16">
        <v>150.30000000000001</v>
      </c>
      <c r="B82" s="16">
        <f t="shared" si="1"/>
        <v>150</v>
      </c>
      <c r="C82" s="16" t="str">
        <f>VLOOKUP($A82,'[2]Stress and Variable'!$A:$C,2,FALSE)</f>
        <v>ELS</v>
      </c>
      <c r="D82" s="16" t="str">
        <f>VLOOKUP($A82,'[2]Stress and Variable'!$A:$C,3,FALSE)</f>
        <v>FC</v>
      </c>
      <c r="E82" s="16" t="s">
        <v>77</v>
      </c>
      <c r="F82" s="16" t="s">
        <v>89</v>
      </c>
      <c r="G82" s="18">
        <v>4.4444444444444446</v>
      </c>
      <c r="H82" s="18">
        <v>6.7796610169491522</v>
      </c>
    </row>
    <row r="83" spans="1:8" customFormat="1" x14ac:dyDescent="0.3">
      <c r="A83" s="16">
        <v>150.5</v>
      </c>
      <c r="B83" s="16">
        <f t="shared" si="1"/>
        <v>150</v>
      </c>
      <c r="C83" s="16" t="str">
        <f>VLOOKUP($A83,'[2]Stress and Variable'!$A:$C,2,FALSE)</f>
        <v>ELS</v>
      </c>
      <c r="D83" s="16" t="str">
        <f>VLOOKUP($A83,'[2]Stress and Variable'!$A:$C,3,FALSE)</f>
        <v>FC</v>
      </c>
      <c r="E83" s="16" t="s">
        <v>77</v>
      </c>
      <c r="F83" s="16" t="s">
        <v>89</v>
      </c>
      <c r="G83" s="18">
        <v>9.4686948853615522</v>
      </c>
      <c r="H83" s="18">
        <v>14.316239316239315</v>
      </c>
    </row>
    <row r="84" spans="1:8" customFormat="1" x14ac:dyDescent="0.3">
      <c r="A84" s="16">
        <v>159.30000000000001</v>
      </c>
      <c r="B84" s="16">
        <f t="shared" si="1"/>
        <v>159</v>
      </c>
      <c r="C84" s="16" t="str">
        <f>VLOOKUP($A84,'[2]Stress and Variable'!$A:$C,2,FALSE)</f>
        <v>ELS</v>
      </c>
      <c r="D84" s="16" t="str">
        <f>VLOOKUP($A84,'[2]Stress and Variable'!$A:$C,3,FALSE)</f>
        <v>FC</v>
      </c>
      <c r="E84" s="16" t="s">
        <v>77</v>
      </c>
      <c r="F84" s="16" t="s">
        <v>89</v>
      </c>
      <c r="G84" s="18">
        <v>15.336857118885813</v>
      </c>
      <c r="H84" s="18">
        <v>17.170138888888889</v>
      </c>
    </row>
    <row r="85" spans="1:8" customFormat="1" x14ac:dyDescent="0.3">
      <c r="A85" s="16">
        <v>159.5</v>
      </c>
      <c r="B85" s="16">
        <f t="shared" si="1"/>
        <v>159</v>
      </c>
      <c r="C85" s="16" t="str">
        <f>VLOOKUP($A85,'[2]Stress and Variable'!$A:$C,2,FALSE)</f>
        <v>ELS</v>
      </c>
      <c r="D85" s="16" t="str">
        <f>VLOOKUP($A85,'[2]Stress and Variable'!$A:$C,3,FALSE)</f>
        <v>FC</v>
      </c>
      <c r="E85" s="16" t="s">
        <v>77</v>
      </c>
      <c r="F85" s="16" t="s">
        <v>89</v>
      </c>
      <c r="G85" s="18">
        <v>30.935251798561154</v>
      </c>
      <c r="H85" s="18">
        <v>30.985915492957744</v>
      </c>
    </row>
    <row r="86" spans="1:8" customFormat="1" x14ac:dyDescent="0.3">
      <c r="A86" s="16">
        <v>192.4</v>
      </c>
      <c r="B86" s="16">
        <f t="shared" si="1"/>
        <v>192</v>
      </c>
      <c r="C86" s="16" t="str">
        <f>VLOOKUP($A86,'[2]Stress and Variable'!$A:$C,2,FALSE)</f>
        <v>ELS</v>
      </c>
      <c r="D86" s="16" t="str">
        <f>VLOOKUP($A86,'[2]Stress and Variable'!$A:$C,3,FALSE)</f>
        <v>Baseline</v>
      </c>
      <c r="E86" s="16" t="s">
        <v>77</v>
      </c>
      <c r="F86" s="16" t="s">
        <v>89</v>
      </c>
      <c r="G86" s="18">
        <v>22.340425531914892</v>
      </c>
      <c r="H86" s="18">
        <v>25.581395348837212</v>
      </c>
    </row>
    <row r="87" spans="1:8" customFormat="1" x14ac:dyDescent="0.3">
      <c r="A87" s="16">
        <v>193.3</v>
      </c>
      <c r="B87" s="16">
        <f t="shared" si="1"/>
        <v>193</v>
      </c>
      <c r="C87" s="16" t="str">
        <f>VLOOKUP($A87,'[2]Stress and Variable'!$A:$C,2,FALSE)</f>
        <v>ELS</v>
      </c>
      <c r="D87" s="16" t="str">
        <f>VLOOKUP($A87,'[2]Stress and Variable'!$A:$C,3,FALSE)</f>
        <v>Baseline</v>
      </c>
      <c r="E87" s="16" t="s">
        <v>77</v>
      </c>
      <c r="F87" s="16" t="s">
        <v>89</v>
      </c>
      <c r="G87" s="18">
        <v>4.4025157232704402</v>
      </c>
      <c r="H87" s="18">
        <v>2.7027027027027026</v>
      </c>
    </row>
    <row r="88" spans="1:8" customFormat="1" x14ac:dyDescent="0.3">
      <c r="A88" s="16">
        <v>195.2</v>
      </c>
      <c r="B88" s="16">
        <f t="shared" si="1"/>
        <v>195</v>
      </c>
      <c r="C88" s="16" t="str">
        <f>VLOOKUP($A88,'[2]Stress and Variable'!$A:$C,2,FALSE)</f>
        <v>Control</v>
      </c>
      <c r="D88" s="16" t="str">
        <f>VLOOKUP($A88,'[2]Stress and Variable'!$A:$C,3,FALSE)</f>
        <v>Baseline</v>
      </c>
      <c r="E88" s="16" t="s">
        <v>77</v>
      </c>
      <c r="F88" s="16" t="s">
        <v>89</v>
      </c>
      <c r="G88" s="18">
        <v>12.347441431849553</v>
      </c>
      <c r="H88" s="18">
        <v>13.516954522786003</v>
      </c>
    </row>
    <row r="89" spans="1:8" customFormat="1" x14ac:dyDescent="0.3">
      <c r="A89" s="16">
        <v>196.1</v>
      </c>
      <c r="B89" s="16">
        <f t="shared" si="1"/>
        <v>196</v>
      </c>
      <c r="C89" s="16" t="str">
        <f>VLOOKUP($A89,'[2]Stress and Variable'!$A:$C,2,FALSE)</f>
        <v>ELS</v>
      </c>
      <c r="D89" s="16" t="str">
        <f>VLOOKUP($A89,'[2]Stress and Variable'!$A:$C,3,FALSE)</f>
        <v>Baseline</v>
      </c>
      <c r="E89" s="16" t="s">
        <v>77</v>
      </c>
      <c r="F89" s="16" t="s">
        <v>89</v>
      </c>
      <c r="G89" s="18">
        <v>8.2156862745098032</v>
      </c>
      <c r="H89" s="18">
        <v>9.9802371541501991</v>
      </c>
    </row>
    <row r="90" spans="1:8" customFormat="1" x14ac:dyDescent="0.3">
      <c r="A90" s="16">
        <v>196.2</v>
      </c>
      <c r="B90" s="16">
        <f t="shared" si="1"/>
        <v>196</v>
      </c>
      <c r="C90" s="16" t="str">
        <f>VLOOKUP($A90,'[2]Stress and Variable'!$A:$C,2,FALSE)</f>
        <v>ELS</v>
      </c>
      <c r="D90" s="16" t="str">
        <f>VLOOKUP($A90,'[2]Stress and Variable'!$A:$C,3,FALSE)</f>
        <v>Baseline</v>
      </c>
      <c r="E90" s="16" t="s">
        <v>77</v>
      </c>
      <c r="F90" s="16" t="s">
        <v>89</v>
      </c>
      <c r="G90" s="18">
        <v>19.411764705882355</v>
      </c>
      <c r="H90" s="18">
        <v>24.210526315789473</v>
      </c>
    </row>
    <row r="91" spans="1:8" customFormat="1" x14ac:dyDescent="0.3">
      <c r="A91" s="16">
        <v>196.3</v>
      </c>
      <c r="B91" s="16">
        <f t="shared" si="1"/>
        <v>196</v>
      </c>
      <c r="C91" s="16" t="str">
        <f>VLOOKUP($A91,'[2]Stress and Variable'!$A:$C,2,FALSE)</f>
        <v>ELS</v>
      </c>
      <c r="D91" s="16" t="str">
        <f>VLOOKUP($A91,'[2]Stress and Variable'!$A:$C,3,FALSE)</f>
        <v>Baseline</v>
      </c>
      <c r="E91" s="16" t="s">
        <v>77</v>
      </c>
      <c r="F91" s="16" t="s">
        <v>89</v>
      </c>
      <c r="G91" s="18">
        <v>28.71234286328626</v>
      </c>
      <c r="H91" s="18">
        <v>29.803512913677249</v>
      </c>
    </row>
    <row r="92" spans="1:8" customFormat="1" x14ac:dyDescent="0.3">
      <c r="A92" s="16">
        <v>197.2</v>
      </c>
      <c r="B92" s="16">
        <f t="shared" si="1"/>
        <v>197</v>
      </c>
      <c r="C92" s="16" t="str">
        <f>VLOOKUP($A92,'[2]Stress and Variable'!$A:$C,2,FALSE)</f>
        <v>Control</v>
      </c>
      <c r="D92" s="16" t="str">
        <f>VLOOKUP($A92,'[2]Stress and Variable'!$A:$C,3,FALSE)</f>
        <v>Baseline</v>
      </c>
      <c r="E92" s="16" t="s">
        <v>77</v>
      </c>
      <c r="F92" s="16" t="s">
        <v>89</v>
      </c>
      <c r="G92" s="18">
        <v>17.97584786411602</v>
      </c>
      <c r="H92" s="18">
        <v>14.137086903304773</v>
      </c>
    </row>
    <row r="93" spans="1:8" customFormat="1" x14ac:dyDescent="0.3">
      <c r="A93" s="16">
        <v>197.3</v>
      </c>
      <c r="B93" s="16">
        <f t="shared" si="1"/>
        <v>197</v>
      </c>
      <c r="C93" s="16" t="str">
        <f>VLOOKUP($A93,'[2]Stress and Variable'!$A:$C,2,FALSE)</f>
        <v>Control</v>
      </c>
      <c r="D93" s="16" t="str">
        <f>VLOOKUP($A93,'[2]Stress and Variable'!$A:$C,3,FALSE)</f>
        <v>Baseline</v>
      </c>
      <c r="E93" s="16" t="s">
        <v>77</v>
      </c>
      <c r="F93" s="16" t="s">
        <v>89</v>
      </c>
      <c r="G93" s="18">
        <v>38.975155279503106</v>
      </c>
      <c r="H93" s="18">
        <v>42.777777777777779</v>
      </c>
    </row>
    <row r="94" spans="1:8" customFormat="1" x14ac:dyDescent="0.3">
      <c r="A94" s="16">
        <v>197.4</v>
      </c>
      <c r="B94" s="16">
        <f t="shared" si="1"/>
        <v>197</v>
      </c>
      <c r="C94" s="16" t="str">
        <f>VLOOKUP($A94,'[2]Stress and Variable'!$A:$C,2,FALSE)</f>
        <v>Control</v>
      </c>
      <c r="D94" s="16" t="str">
        <f>VLOOKUP($A94,'[2]Stress and Variable'!$A:$C,3,FALSE)</f>
        <v>Baseline</v>
      </c>
      <c r="E94" s="16" t="s">
        <v>77</v>
      </c>
      <c r="F94" s="16" t="s">
        <v>89</v>
      </c>
      <c r="G94" s="18">
        <v>28.87323943661972</v>
      </c>
      <c r="H94" s="18">
        <v>18.518518518518519</v>
      </c>
    </row>
    <row r="95" spans="1:8" customFormat="1" x14ac:dyDescent="0.3">
      <c r="A95" s="16">
        <v>198.1</v>
      </c>
      <c r="B95" s="16">
        <f t="shared" si="1"/>
        <v>198</v>
      </c>
      <c r="C95" s="16" t="str">
        <f>VLOOKUP($A95,'[2]Stress and Variable'!$A:$C,2,FALSE)</f>
        <v>Control</v>
      </c>
      <c r="D95" s="16" t="str">
        <f>VLOOKUP($A95,'[2]Stress and Variable'!$A:$C,3,FALSE)</f>
        <v>Baseline</v>
      </c>
      <c r="E95" s="16" t="s">
        <v>77</v>
      </c>
      <c r="F95" s="16" t="s">
        <v>89</v>
      </c>
      <c r="G95" s="18">
        <v>14.677335758571456</v>
      </c>
      <c r="H95" s="18">
        <v>17.942282187759719</v>
      </c>
    </row>
    <row r="96" spans="1:8" customFormat="1" x14ac:dyDescent="0.3">
      <c r="A96" s="16">
        <v>200.2</v>
      </c>
      <c r="B96" s="16">
        <f t="shared" si="1"/>
        <v>200</v>
      </c>
      <c r="C96" s="16" t="str">
        <f>VLOOKUP($A96,'[2]Stress and Variable'!$A:$C,2,FALSE)</f>
        <v>Control</v>
      </c>
      <c r="D96" s="16" t="str">
        <f>VLOOKUP($A96,'[2]Stress and Variable'!$A:$C,3,FALSE)</f>
        <v>Baseline</v>
      </c>
      <c r="E96" s="16" t="s">
        <v>77</v>
      </c>
      <c r="F96" s="16" t="s">
        <v>89</v>
      </c>
      <c r="G96" s="18">
        <v>35.047951176983439</v>
      </c>
      <c r="H96" s="18">
        <v>31.092436974789916</v>
      </c>
    </row>
    <row r="97" spans="1:8" customFormat="1" x14ac:dyDescent="0.3">
      <c r="A97" s="16">
        <v>203.1</v>
      </c>
      <c r="B97" s="16">
        <f t="shared" si="1"/>
        <v>203</v>
      </c>
      <c r="C97" s="16" t="str">
        <f>VLOOKUP($A97,'[2]Stress and Variable'!$A:$C,2,FALSE)</f>
        <v>ELS</v>
      </c>
      <c r="D97" s="16" t="str">
        <f>VLOOKUP($A97,'[2]Stress and Variable'!$A:$C,3,FALSE)</f>
        <v>Baseline</v>
      </c>
      <c r="E97" s="16" t="s">
        <v>77</v>
      </c>
      <c r="F97" s="16" t="s">
        <v>89</v>
      </c>
      <c r="G97" s="18">
        <v>11.328236637903535</v>
      </c>
      <c r="H97" s="18">
        <v>12.933177933177934</v>
      </c>
    </row>
    <row r="98" spans="1:8" customFormat="1" x14ac:dyDescent="0.3">
      <c r="A98" s="16">
        <v>204.1</v>
      </c>
      <c r="B98" s="16">
        <f t="shared" si="1"/>
        <v>204</v>
      </c>
      <c r="C98" s="16" t="str">
        <f>VLOOKUP($A98,'[2]Stress and Variable'!$A:$C,2,FALSE)</f>
        <v>ELS</v>
      </c>
      <c r="D98" s="16" t="str">
        <f>VLOOKUP($A98,'[2]Stress and Variable'!$A:$C,3,FALSE)</f>
        <v>Baseline</v>
      </c>
      <c r="E98" s="16" t="s">
        <v>77</v>
      </c>
      <c r="F98" s="16" t="s">
        <v>89</v>
      </c>
      <c r="G98" s="18">
        <v>35.661060251224185</v>
      </c>
      <c r="H98" s="18">
        <v>40.584267614620359</v>
      </c>
    </row>
    <row r="99" spans="1:8" customFormat="1" x14ac:dyDescent="0.3">
      <c r="A99" s="16">
        <v>204.2</v>
      </c>
      <c r="B99" s="16">
        <f t="shared" si="1"/>
        <v>204</v>
      </c>
      <c r="C99" s="16" t="str">
        <f>VLOOKUP($A99,'[2]Stress and Variable'!$A:$C,2,FALSE)</f>
        <v>ELS</v>
      </c>
      <c r="D99" s="16" t="str">
        <f>VLOOKUP($A99,'[2]Stress and Variable'!$A:$C,3,FALSE)</f>
        <v>Baseline</v>
      </c>
      <c r="E99" s="16" t="s">
        <v>77</v>
      </c>
      <c r="F99" s="16" t="s">
        <v>89</v>
      </c>
      <c r="G99" s="18">
        <v>18.181818181818183</v>
      </c>
      <c r="H99" s="18">
        <v>26.086956521739129</v>
      </c>
    </row>
    <row r="100" spans="1:8" customFormat="1" x14ac:dyDescent="0.3">
      <c r="A100" s="16">
        <v>204.3</v>
      </c>
      <c r="B100" s="16">
        <f t="shared" si="1"/>
        <v>204</v>
      </c>
      <c r="C100" s="16" t="str">
        <f>VLOOKUP($A100,'[2]Stress and Variable'!$A:$C,2,FALSE)</f>
        <v>ELS</v>
      </c>
      <c r="D100" s="16" t="str">
        <f>VLOOKUP($A100,'[2]Stress and Variable'!$A:$C,3,FALSE)</f>
        <v>Baseline</v>
      </c>
      <c r="E100" s="16" t="s">
        <v>77</v>
      </c>
      <c r="F100" s="16" t="s">
        <v>89</v>
      </c>
      <c r="G100" s="18">
        <v>19.076799212774525</v>
      </c>
      <c r="H100" s="18">
        <v>28.564993564993568</v>
      </c>
    </row>
    <row r="101" spans="1:8" customFormat="1" x14ac:dyDescent="0.3">
      <c r="A101" s="16">
        <v>205.1</v>
      </c>
      <c r="B101" s="16">
        <f t="shared" si="1"/>
        <v>205</v>
      </c>
      <c r="C101" s="16" t="str">
        <f>VLOOKUP($A101,'[2]Stress and Variable'!$A:$C,2,FALSE)</f>
        <v>Control</v>
      </c>
      <c r="D101" s="16" t="str">
        <f>VLOOKUP($A101,'[2]Stress and Variable'!$A:$C,3,FALSE)</f>
        <v>Baseline</v>
      </c>
      <c r="E101" s="16" t="s">
        <v>77</v>
      </c>
      <c r="F101" s="16" t="s">
        <v>89</v>
      </c>
      <c r="G101" s="18">
        <v>27.370074243289551</v>
      </c>
      <c r="H101" s="18">
        <v>27.251552795031053</v>
      </c>
    </row>
    <row r="102" spans="1:8" customFormat="1" x14ac:dyDescent="0.3">
      <c r="A102" s="16">
        <v>205.2</v>
      </c>
      <c r="B102" s="16">
        <f t="shared" si="1"/>
        <v>205</v>
      </c>
      <c r="C102" s="16" t="str">
        <f>VLOOKUP($A102,'[2]Stress and Variable'!$A:$C,2,FALSE)</f>
        <v>Control</v>
      </c>
      <c r="D102" s="16" t="str">
        <f>VLOOKUP($A102,'[2]Stress and Variable'!$A:$C,3,FALSE)</f>
        <v>Baseline</v>
      </c>
      <c r="E102" s="16" t="s">
        <v>77</v>
      </c>
      <c r="F102" s="16" t="s">
        <v>89</v>
      </c>
      <c r="G102" s="18">
        <v>17.72101305364794</v>
      </c>
      <c r="H102" s="18">
        <v>26.638713604759605</v>
      </c>
    </row>
    <row r="103" spans="1:8" customFormat="1" x14ac:dyDescent="0.3">
      <c r="A103" s="16">
        <v>206.2</v>
      </c>
      <c r="B103" s="16">
        <f t="shared" si="1"/>
        <v>206</v>
      </c>
      <c r="C103" s="16" t="str">
        <f>VLOOKUP($A103,'[2]Stress and Variable'!$A:$C,2,FALSE)</f>
        <v>Control</v>
      </c>
      <c r="D103" s="16" t="str">
        <f>VLOOKUP($A103,'[2]Stress and Variable'!$A:$C,3,FALSE)</f>
        <v>Baseline</v>
      </c>
      <c r="E103" s="16" t="s">
        <v>77</v>
      </c>
      <c r="F103" s="16" t="s">
        <v>89</v>
      </c>
      <c r="G103" s="18">
        <v>15.384615384615385</v>
      </c>
      <c r="H103" s="18">
        <v>13.793103448275861</v>
      </c>
    </row>
    <row r="104" spans="1:8" customFormat="1" x14ac:dyDescent="0.3">
      <c r="A104" s="16">
        <v>123.1</v>
      </c>
      <c r="B104" s="16">
        <v>123</v>
      </c>
      <c r="C104" s="16" t="s">
        <v>27</v>
      </c>
      <c r="D104" s="16" t="s">
        <v>50</v>
      </c>
      <c r="E104" s="16" t="s">
        <v>78</v>
      </c>
      <c r="F104" s="16" t="s">
        <v>87</v>
      </c>
      <c r="G104" s="18">
        <v>18.170594837261504</v>
      </c>
      <c r="H104" s="18">
        <v>19.298245614035089</v>
      </c>
    </row>
    <row r="105" spans="1:8" customFormat="1" x14ac:dyDescent="0.3">
      <c r="A105" s="16">
        <v>128.4</v>
      </c>
      <c r="B105" s="16">
        <v>128</v>
      </c>
      <c r="C105" s="16" t="s">
        <v>27</v>
      </c>
      <c r="D105" s="16" t="s">
        <v>50</v>
      </c>
      <c r="E105" s="16" t="s">
        <v>78</v>
      </c>
      <c r="F105" s="16" t="s">
        <v>87</v>
      </c>
      <c r="G105" s="18">
        <v>23.319327731092436</v>
      </c>
      <c r="H105" s="18">
        <v>20.138888888888889</v>
      </c>
    </row>
    <row r="106" spans="1:8" customFormat="1" x14ac:dyDescent="0.3">
      <c r="A106" s="16">
        <v>129.1</v>
      </c>
      <c r="B106" s="16">
        <v>129</v>
      </c>
      <c r="C106" s="16" t="s">
        <v>28</v>
      </c>
      <c r="D106" s="16" t="s">
        <v>50</v>
      </c>
      <c r="E106" s="16" t="s">
        <v>78</v>
      </c>
      <c r="F106" s="16" t="s">
        <v>87</v>
      </c>
      <c r="G106" s="18">
        <v>8.9026915113871627</v>
      </c>
      <c r="H106" s="18">
        <v>11.805555555555555</v>
      </c>
    </row>
    <row r="107" spans="1:8" customFormat="1" x14ac:dyDescent="0.3">
      <c r="A107" s="16">
        <v>129.4</v>
      </c>
      <c r="B107" s="16">
        <v>129</v>
      </c>
      <c r="C107" s="16" t="s">
        <v>28</v>
      </c>
      <c r="D107" s="16" t="s">
        <v>50</v>
      </c>
      <c r="E107" s="16" t="s">
        <v>78</v>
      </c>
      <c r="F107" s="16" t="s">
        <v>87</v>
      </c>
      <c r="G107" s="18">
        <v>16.734279918864097</v>
      </c>
      <c r="H107" s="18">
        <v>19.444444444444443</v>
      </c>
    </row>
    <row r="108" spans="1:8" customFormat="1" x14ac:dyDescent="0.3">
      <c r="A108" s="16">
        <v>136.19999999999999</v>
      </c>
      <c r="B108" s="16">
        <v>136</v>
      </c>
      <c r="C108" s="16" t="s">
        <v>28</v>
      </c>
      <c r="D108" s="16" t="s">
        <v>50</v>
      </c>
      <c r="E108" s="16" t="s">
        <v>78</v>
      </c>
      <c r="F108" s="16" t="s">
        <v>87</v>
      </c>
      <c r="G108" s="18">
        <v>0</v>
      </c>
      <c r="H108" s="18">
        <v>0</v>
      </c>
    </row>
    <row r="109" spans="1:8" customFormat="1" x14ac:dyDescent="0.3">
      <c r="A109" s="16">
        <v>136.30000000000001</v>
      </c>
      <c r="B109" s="16">
        <v>136</v>
      </c>
      <c r="C109" s="16" t="s">
        <v>28</v>
      </c>
      <c r="D109" s="16" t="s">
        <v>50</v>
      </c>
      <c r="E109" s="16" t="s">
        <v>78</v>
      </c>
      <c r="F109" s="16" t="s">
        <v>87</v>
      </c>
      <c r="G109" s="18">
        <v>10.399159663865547</v>
      </c>
      <c r="H109" s="18">
        <v>8.6309523809523814</v>
      </c>
    </row>
    <row r="110" spans="1:8" customFormat="1" x14ac:dyDescent="0.3">
      <c r="A110" s="16">
        <v>136.5</v>
      </c>
      <c r="B110" s="16">
        <v>136</v>
      </c>
      <c r="C110" s="16" t="s">
        <v>28</v>
      </c>
      <c r="D110" s="16" t="s">
        <v>50</v>
      </c>
      <c r="E110" s="16" t="s">
        <v>78</v>
      </c>
      <c r="F110" s="16" t="s">
        <v>87</v>
      </c>
      <c r="G110" s="18">
        <v>22.152993348115299</v>
      </c>
      <c r="H110" s="18">
        <v>14.795008912655971</v>
      </c>
    </row>
    <row r="111" spans="1:8" customFormat="1" x14ac:dyDescent="0.3">
      <c r="A111" s="16">
        <v>137.30000000000001</v>
      </c>
      <c r="B111" s="16">
        <v>137</v>
      </c>
      <c r="C111" s="16" t="s">
        <v>28</v>
      </c>
      <c r="D111" s="16" t="s">
        <v>50</v>
      </c>
      <c r="E111" s="16" t="s">
        <v>78</v>
      </c>
      <c r="F111" s="16" t="s">
        <v>87</v>
      </c>
      <c r="G111" s="18">
        <v>14.460784313725489</v>
      </c>
      <c r="H111" s="18">
        <v>17.045454545454547</v>
      </c>
    </row>
    <row r="112" spans="1:8" customFormat="1" x14ac:dyDescent="0.3">
      <c r="A112" s="16">
        <v>137.5</v>
      </c>
      <c r="B112" s="16">
        <v>137</v>
      </c>
      <c r="C112" s="16" t="s">
        <v>28</v>
      </c>
      <c r="D112" s="16" t="s">
        <v>50</v>
      </c>
      <c r="E112" s="16" t="s">
        <v>78</v>
      </c>
      <c r="F112" s="16" t="s">
        <v>87</v>
      </c>
      <c r="G112" s="18">
        <v>6.5915727993325</v>
      </c>
      <c r="H112" s="18">
        <v>4.1666666666666661</v>
      </c>
    </row>
    <row r="113" spans="1:8" customFormat="1" x14ac:dyDescent="0.3">
      <c r="A113" s="16">
        <v>144.30000000000001</v>
      </c>
      <c r="B113" s="16">
        <v>144</v>
      </c>
      <c r="C113" s="16" t="s">
        <v>27</v>
      </c>
      <c r="D113" s="16" t="s">
        <v>50</v>
      </c>
      <c r="E113" s="16" t="s">
        <v>78</v>
      </c>
      <c r="F113" s="16" t="s">
        <v>87</v>
      </c>
      <c r="G113" s="18">
        <v>15.80952380952381</v>
      </c>
      <c r="H113" s="18">
        <v>16.19047619047619</v>
      </c>
    </row>
    <row r="114" spans="1:8" customFormat="1" x14ac:dyDescent="0.3">
      <c r="A114" s="16">
        <v>144.5</v>
      </c>
      <c r="B114" s="16">
        <v>144</v>
      </c>
      <c r="C114" s="16" t="s">
        <v>27</v>
      </c>
      <c r="D114" s="16" t="s">
        <v>50</v>
      </c>
      <c r="E114" s="16" t="s">
        <v>78</v>
      </c>
      <c r="F114" s="16" t="s">
        <v>87</v>
      </c>
      <c r="G114" s="18">
        <v>25</v>
      </c>
      <c r="H114" s="18">
        <v>0</v>
      </c>
    </row>
    <row r="115" spans="1:8" customFormat="1" x14ac:dyDescent="0.3">
      <c r="A115" s="16">
        <v>145.5</v>
      </c>
      <c r="B115" s="16">
        <v>145</v>
      </c>
      <c r="C115" s="16" t="s">
        <v>28</v>
      </c>
      <c r="D115" s="16" t="s">
        <v>50</v>
      </c>
      <c r="E115" s="16" t="s">
        <v>78</v>
      </c>
      <c r="F115" s="16" t="s">
        <v>87</v>
      </c>
      <c r="G115" s="18">
        <v>2.5641025641025643</v>
      </c>
      <c r="H115" s="18">
        <v>2.2222222222222223</v>
      </c>
    </row>
    <row r="116" spans="1:8" customFormat="1" x14ac:dyDescent="0.3">
      <c r="A116" s="16">
        <v>150.30000000000001</v>
      </c>
      <c r="B116" s="16">
        <v>150</v>
      </c>
      <c r="C116" s="16" t="s">
        <v>27</v>
      </c>
      <c r="D116" s="16" t="s">
        <v>50</v>
      </c>
      <c r="E116" s="16" t="s">
        <v>78</v>
      </c>
      <c r="F116" s="16" t="s">
        <v>87</v>
      </c>
      <c r="G116" s="18">
        <v>68.181818181818173</v>
      </c>
      <c r="H116" s="18">
        <v>28.571428571428569</v>
      </c>
    </row>
    <row r="117" spans="1:8" customFormat="1" x14ac:dyDescent="0.3">
      <c r="A117" s="16">
        <v>150.5</v>
      </c>
      <c r="B117" s="16">
        <v>150</v>
      </c>
      <c r="C117" s="16" t="s">
        <v>27</v>
      </c>
      <c r="D117" s="16" t="s">
        <v>50</v>
      </c>
      <c r="E117" s="16" t="s">
        <v>78</v>
      </c>
      <c r="F117" s="16" t="s">
        <v>87</v>
      </c>
      <c r="G117" s="18">
        <v>43.478260869565219</v>
      </c>
      <c r="H117" s="18">
        <v>45.454545454545453</v>
      </c>
    </row>
    <row r="118" spans="1:8" customFormat="1" x14ac:dyDescent="0.3">
      <c r="A118" s="16">
        <v>159.30000000000001</v>
      </c>
      <c r="B118" s="16">
        <v>159</v>
      </c>
      <c r="C118" s="16" t="s">
        <v>27</v>
      </c>
      <c r="D118" s="16" t="s">
        <v>50</v>
      </c>
      <c r="E118" s="16" t="s">
        <v>78</v>
      </c>
      <c r="F118" s="16" t="s">
        <v>87</v>
      </c>
      <c r="G118" s="18">
        <v>19.919786096256686</v>
      </c>
      <c r="H118" s="18">
        <v>26.2987012987013</v>
      </c>
    </row>
    <row r="119" spans="1:8" customFormat="1" x14ac:dyDescent="0.3">
      <c r="A119" s="16">
        <v>159.5</v>
      </c>
      <c r="B119" s="16">
        <v>159</v>
      </c>
      <c r="C119" s="16" t="s">
        <v>27</v>
      </c>
      <c r="D119" s="16" t="s">
        <v>50</v>
      </c>
      <c r="E119" s="16" t="s">
        <v>78</v>
      </c>
      <c r="F119" s="16" t="s">
        <v>87</v>
      </c>
      <c r="G119" s="18">
        <v>0</v>
      </c>
      <c r="H119" s="18">
        <v>0</v>
      </c>
    </row>
    <row r="120" spans="1:8" customFormat="1" x14ac:dyDescent="0.3">
      <c r="A120" s="16">
        <v>192.4</v>
      </c>
      <c r="B120" s="16">
        <v>192</v>
      </c>
      <c r="C120" s="16" t="s">
        <v>27</v>
      </c>
      <c r="D120" s="16" t="s">
        <v>47</v>
      </c>
      <c r="E120" s="16" t="s">
        <v>78</v>
      </c>
      <c r="F120" s="16" t="s">
        <v>87</v>
      </c>
      <c r="G120" s="18">
        <v>11.529271206690561</v>
      </c>
      <c r="H120" s="18">
        <v>13.392857142857142</v>
      </c>
    </row>
    <row r="121" spans="1:8" customFormat="1" x14ac:dyDescent="0.3">
      <c r="A121" s="16">
        <v>193.3</v>
      </c>
      <c r="B121" s="16">
        <v>193</v>
      </c>
      <c r="C121" s="16" t="s">
        <v>27</v>
      </c>
      <c r="D121" s="16" t="s">
        <v>47</v>
      </c>
      <c r="E121" s="16" t="s">
        <v>78</v>
      </c>
      <c r="F121" s="16" t="s">
        <v>87</v>
      </c>
      <c r="G121" s="18">
        <v>57.142857142857139</v>
      </c>
      <c r="H121" s="18">
        <v>37.5</v>
      </c>
    </row>
    <row r="122" spans="1:8" customFormat="1" x14ac:dyDescent="0.3">
      <c r="A122" s="16">
        <v>195.2</v>
      </c>
      <c r="B122" s="16">
        <v>195</v>
      </c>
      <c r="C122" s="16" t="s">
        <v>28</v>
      </c>
      <c r="D122" s="16" t="s">
        <v>47</v>
      </c>
      <c r="E122" s="16" t="s">
        <v>78</v>
      </c>
      <c r="F122" s="16" t="s">
        <v>87</v>
      </c>
      <c r="G122" s="18">
        <v>31.439393939393938</v>
      </c>
      <c r="H122" s="18">
        <v>29.756493506493509</v>
      </c>
    </row>
    <row r="123" spans="1:8" customFormat="1" x14ac:dyDescent="0.3">
      <c r="A123" s="16">
        <v>196.1</v>
      </c>
      <c r="B123" s="16">
        <v>196</v>
      </c>
      <c r="C123" s="16" t="s">
        <v>27</v>
      </c>
      <c r="D123" s="16" t="s">
        <v>47</v>
      </c>
      <c r="E123" s="16" t="s">
        <v>78</v>
      </c>
      <c r="F123" s="16" t="s">
        <v>87</v>
      </c>
      <c r="G123" s="18">
        <v>49.275362318840578</v>
      </c>
      <c r="H123" s="18">
        <v>47.222222222222221</v>
      </c>
    </row>
    <row r="124" spans="1:8" customFormat="1" x14ac:dyDescent="0.3">
      <c r="A124" s="16">
        <v>196.2</v>
      </c>
      <c r="B124" s="16">
        <v>196</v>
      </c>
      <c r="C124" s="16" t="s">
        <v>27</v>
      </c>
      <c r="D124" s="16" t="s">
        <v>47</v>
      </c>
      <c r="E124" s="16" t="s">
        <v>78</v>
      </c>
      <c r="F124" s="16" t="s">
        <v>87</v>
      </c>
      <c r="G124" s="18">
        <v>0</v>
      </c>
      <c r="H124" s="18">
        <v>0</v>
      </c>
    </row>
    <row r="125" spans="1:8" customFormat="1" x14ac:dyDescent="0.3">
      <c r="A125" s="16">
        <v>196.3</v>
      </c>
      <c r="B125" s="16">
        <v>196</v>
      </c>
      <c r="C125" s="16" t="s">
        <v>27</v>
      </c>
      <c r="D125" s="16" t="s">
        <v>47</v>
      </c>
      <c r="E125" s="16" t="s">
        <v>78</v>
      </c>
      <c r="F125" s="16" t="s">
        <v>87</v>
      </c>
      <c r="G125" s="18">
        <v>3.7037037037037033</v>
      </c>
      <c r="H125" s="18">
        <v>0</v>
      </c>
    </row>
    <row r="126" spans="1:8" customFormat="1" x14ac:dyDescent="0.3">
      <c r="A126" s="16">
        <v>197.2</v>
      </c>
      <c r="B126" s="16">
        <v>197</v>
      </c>
      <c r="C126" s="16" t="s">
        <v>28</v>
      </c>
      <c r="D126" s="16" t="s">
        <v>47</v>
      </c>
      <c r="E126" s="16" t="s">
        <v>78</v>
      </c>
      <c r="F126" s="16" t="s">
        <v>87</v>
      </c>
      <c r="G126" s="18">
        <v>24.060150375939848</v>
      </c>
      <c r="H126" s="18">
        <v>29.326923076923077</v>
      </c>
    </row>
    <row r="127" spans="1:8" customFormat="1" x14ac:dyDescent="0.3">
      <c r="A127" s="16">
        <v>197.3</v>
      </c>
      <c r="B127" s="16">
        <v>197</v>
      </c>
      <c r="C127" s="16" t="s">
        <v>28</v>
      </c>
      <c r="D127" s="16" t="s">
        <v>47</v>
      </c>
      <c r="E127" s="16" t="s">
        <v>78</v>
      </c>
      <c r="F127" s="16" t="s">
        <v>87</v>
      </c>
      <c r="G127" s="18">
        <v>0</v>
      </c>
      <c r="H127" s="18">
        <v>0</v>
      </c>
    </row>
    <row r="128" spans="1:8" customFormat="1" x14ac:dyDescent="0.3">
      <c r="A128" s="16">
        <v>197.4</v>
      </c>
      <c r="B128" s="16">
        <v>197</v>
      </c>
      <c r="C128" s="16" t="s">
        <v>28</v>
      </c>
      <c r="D128" s="16" t="s">
        <v>47</v>
      </c>
      <c r="E128" s="16" t="s">
        <v>78</v>
      </c>
      <c r="F128" s="16" t="s">
        <v>87</v>
      </c>
      <c r="G128" s="18">
        <v>0</v>
      </c>
      <c r="H128" s="18">
        <v>6.666666666666667</v>
      </c>
    </row>
    <row r="129" spans="1:8" customFormat="1" x14ac:dyDescent="0.3">
      <c r="A129" s="16">
        <v>198.1</v>
      </c>
      <c r="B129" s="16">
        <v>198</v>
      </c>
      <c r="C129" s="16" t="s">
        <v>28</v>
      </c>
      <c r="D129" s="16" t="s">
        <v>47</v>
      </c>
      <c r="E129" s="16" t="s">
        <v>78</v>
      </c>
      <c r="F129" s="16" t="s">
        <v>87</v>
      </c>
      <c r="G129" s="18">
        <v>33.172463053564435</v>
      </c>
      <c r="H129" s="18">
        <v>25.042735042735043</v>
      </c>
    </row>
    <row r="130" spans="1:8" customFormat="1" x14ac:dyDescent="0.3">
      <c r="A130" s="16">
        <v>200.2</v>
      </c>
      <c r="B130" s="16">
        <v>200</v>
      </c>
      <c r="C130" s="16" t="s">
        <v>28</v>
      </c>
      <c r="D130" s="16" t="s">
        <v>47</v>
      </c>
      <c r="E130" s="16" t="s">
        <v>78</v>
      </c>
      <c r="F130" s="16" t="s">
        <v>87</v>
      </c>
      <c r="G130" s="18">
        <v>12.5</v>
      </c>
      <c r="H130" s="18">
        <v>16.666666666666664</v>
      </c>
    </row>
    <row r="131" spans="1:8" customFormat="1" x14ac:dyDescent="0.3">
      <c r="A131" s="16">
        <v>203.1</v>
      </c>
      <c r="B131" s="16">
        <v>203</v>
      </c>
      <c r="C131" s="16" t="s">
        <v>27</v>
      </c>
      <c r="D131" s="16" t="s">
        <v>47</v>
      </c>
      <c r="E131" s="16" t="s">
        <v>78</v>
      </c>
      <c r="F131" s="16" t="s">
        <v>87</v>
      </c>
      <c r="G131" s="18">
        <v>34.271284271284273</v>
      </c>
      <c r="H131" s="18">
        <v>21.485411140583555</v>
      </c>
    </row>
    <row r="132" spans="1:8" customFormat="1" x14ac:dyDescent="0.3">
      <c r="A132" s="16">
        <v>204.1</v>
      </c>
      <c r="B132" s="16">
        <v>204</v>
      </c>
      <c r="C132" s="16" t="s">
        <v>27</v>
      </c>
      <c r="D132" s="16" t="s">
        <v>47</v>
      </c>
      <c r="E132" s="16" t="s">
        <v>78</v>
      </c>
      <c r="F132" s="16" t="s">
        <v>87</v>
      </c>
      <c r="G132" s="18">
        <v>7.9545454545454541</v>
      </c>
      <c r="H132" s="18">
        <v>9.2592592592592595</v>
      </c>
    </row>
    <row r="133" spans="1:8" customFormat="1" x14ac:dyDescent="0.3">
      <c r="A133" s="16">
        <v>204.2</v>
      </c>
      <c r="B133" s="16">
        <v>204</v>
      </c>
      <c r="C133" s="16" t="s">
        <v>27</v>
      </c>
      <c r="D133" s="16" t="s">
        <v>47</v>
      </c>
      <c r="E133" s="16" t="s">
        <v>78</v>
      </c>
      <c r="F133" s="16" t="s">
        <v>87</v>
      </c>
      <c r="G133" s="18">
        <v>4</v>
      </c>
      <c r="H133" s="18">
        <v>12.5</v>
      </c>
    </row>
    <row r="134" spans="1:8" customFormat="1" x14ac:dyDescent="0.3">
      <c r="A134" s="16">
        <v>204.3</v>
      </c>
      <c r="B134" s="16">
        <v>204</v>
      </c>
      <c r="C134" s="16" t="s">
        <v>27</v>
      </c>
      <c r="D134" s="16" t="s">
        <v>47</v>
      </c>
      <c r="E134" s="16" t="s">
        <v>78</v>
      </c>
      <c r="F134" s="16" t="s">
        <v>87</v>
      </c>
      <c r="G134" s="18">
        <v>24.561403508771928</v>
      </c>
      <c r="H134" s="18">
        <v>24.166666666666668</v>
      </c>
    </row>
    <row r="135" spans="1:8" customFormat="1" x14ac:dyDescent="0.3">
      <c r="A135" s="16">
        <v>205.1</v>
      </c>
      <c r="B135" s="16">
        <v>205</v>
      </c>
      <c r="C135" s="16" t="s">
        <v>28</v>
      </c>
      <c r="D135" s="16" t="s">
        <v>47</v>
      </c>
      <c r="E135" s="16" t="s">
        <v>78</v>
      </c>
      <c r="F135" s="16" t="s">
        <v>87</v>
      </c>
      <c r="G135" s="18">
        <v>0</v>
      </c>
      <c r="H135" s="18">
        <v>0</v>
      </c>
    </row>
    <row r="136" spans="1:8" customFormat="1" x14ac:dyDescent="0.3">
      <c r="A136" s="16">
        <v>205.2</v>
      </c>
      <c r="B136" s="16">
        <v>205</v>
      </c>
      <c r="C136" s="16" t="s">
        <v>28</v>
      </c>
      <c r="D136" s="16" t="s">
        <v>47</v>
      </c>
      <c r="E136" s="16" t="s">
        <v>78</v>
      </c>
      <c r="F136" s="16" t="s">
        <v>87</v>
      </c>
      <c r="G136" s="18">
        <v>13.233871279848291</v>
      </c>
      <c r="H136" s="18">
        <v>4.7826086956521738</v>
      </c>
    </row>
    <row r="137" spans="1:8" customFormat="1" x14ac:dyDescent="0.3">
      <c r="A137" s="16">
        <v>206.2</v>
      </c>
      <c r="B137" s="16">
        <v>206</v>
      </c>
      <c r="C137" s="16" t="s">
        <v>28</v>
      </c>
      <c r="D137" s="16" t="s">
        <v>47</v>
      </c>
      <c r="E137" s="16" t="s">
        <v>78</v>
      </c>
      <c r="F137" s="16" t="s">
        <v>87</v>
      </c>
      <c r="G137" s="18">
        <v>0</v>
      </c>
      <c r="H137" s="18">
        <v>0</v>
      </c>
    </row>
    <row r="138" spans="1:8" customFormat="1" x14ac:dyDescent="0.3">
      <c r="A138" s="16">
        <v>123.1</v>
      </c>
      <c r="B138" s="16">
        <v>123</v>
      </c>
      <c r="C138" s="16" t="s">
        <v>27</v>
      </c>
      <c r="D138" s="16" t="s">
        <v>50</v>
      </c>
      <c r="E138" s="16" t="s">
        <v>78</v>
      </c>
      <c r="F138" s="16" t="s">
        <v>88</v>
      </c>
      <c r="G138" s="18">
        <v>71.021324354657679</v>
      </c>
      <c r="H138" s="18">
        <v>64.511278195488714</v>
      </c>
    </row>
    <row r="139" spans="1:8" customFormat="1" x14ac:dyDescent="0.3">
      <c r="A139" s="16">
        <v>128.4</v>
      </c>
      <c r="B139" s="16">
        <v>128</v>
      </c>
      <c r="C139" s="16" t="s">
        <v>27</v>
      </c>
      <c r="D139" s="16" t="s">
        <v>50</v>
      </c>
      <c r="E139" s="16" t="s">
        <v>78</v>
      </c>
      <c r="F139" s="16" t="s">
        <v>88</v>
      </c>
      <c r="G139" s="18">
        <v>52.62605042016807</v>
      </c>
      <c r="H139" s="18">
        <v>51.388888888888886</v>
      </c>
    </row>
    <row r="140" spans="1:8" customFormat="1" x14ac:dyDescent="0.3">
      <c r="A140" s="16">
        <v>129.1</v>
      </c>
      <c r="B140" s="16">
        <v>129</v>
      </c>
      <c r="C140" s="16" t="s">
        <v>28</v>
      </c>
      <c r="D140" s="16" t="s">
        <v>50</v>
      </c>
      <c r="E140" s="16" t="s">
        <v>78</v>
      </c>
      <c r="F140" s="16" t="s">
        <v>88</v>
      </c>
      <c r="G140" s="18">
        <v>66.356107660455478</v>
      </c>
      <c r="H140" s="18">
        <v>67.013888888888886</v>
      </c>
    </row>
    <row r="141" spans="1:8" customFormat="1" x14ac:dyDescent="0.3">
      <c r="A141" s="16">
        <v>129.4</v>
      </c>
      <c r="B141" s="16">
        <v>129</v>
      </c>
      <c r="C141" s="16" t="s">
        <v>28</v>
      </c>
      <c r="D141" s="16" t="s">
        <v>50</v>
      </c>
      <c r="E141" s="16" t="s">
        <v>78</v>
      </c>
      <c r="F141" s="16" t="s">
        <v>88</v>
      </c>
      <c r="G141" s="18">
        <v>71.957403651115612</v>
      </c>
      <c r="H141" s="18">
        <v>77.777777777777771</v>
      </c>
    </row>
    <row r="142" spans="1:8" customFormat="1" x14ac:dyDescent="0.3">
      <c r="A142" s="16">
        <v>136.19999999999999</v>
      </c>
      <c r="B142" s="16">
        <v>136</v>
      </c>
      <c r="C142" s="16" t="s">
        <v>28</v>
      </c>
      <c r="D142" s="16" t="s">
        <v>50</v>
      </c>
      <c r="E142" s="16" t="s">
        <v>78</v>
      </c>
      <c r="F142" s="16" t="s">
        <v>88</v>
      </c>
      <c r="G142" s="18">
        <v>56.527977044476316</v>
      </c>
      <c r="H142" s="18">
        <v>44.930069930069934</v>
      </c>
    </row>
    <row r="143" spans="1:8" customFormat="1" x14ac:dyDescent="0.3">
      <c r="A143" s="16">
        <v>136.30000000000001</v>
      </c>
      <c r="B143" s="16">
        <v>136</v>
      </c>
      <c r="C143" s="16" t="s">
        <v>28</v>
      </c>
      <c r="D143" s="16" t="s">
        <v>50</v>
      </c>
      <c r="E143" s="16" t="s">
        <v>78</v>
      </c>
      <c r="F143" s="16" t="s">
        <v>88</v>
      </c>
      <c r="G143" s="18">
        <v>50.630252100840337</v>
      </c>
      <c r="H143" s="18">
        <v>43.452380952380956</v>
      </c>
    </row>
    <row r="144" spans="1:8" customFormat="1" x14ac:dyDescent="0.3">
      <c r="A144" s="16">
        <v>136.5</v>
      </c>
      <c r="B144" s="16">
        <v>136</v>
      </c>
      <c r="C144" s="16" t="s">
        <v>28</v>
      </c>
      <c r="D144" s="16" t="s">
        <v>50</v>
      </c>
      <c r="E144" s="16" t="s">
        <v>78</v>
      </c>
      <c r="F144" s="16" t="s">
        <v>88</v>
      </c>
      <c r="G144" s="18">
        <v>57.803746775872213</v>
      </c>
      <c r="H144" s="18">
        <v>56.506238859180037</v>
      </c>
    </row>
    <row r="145" spans="1:8" customFormat="1" x14ac:dyDescent="0.3">
      <c r="A145" s="16">
        <v>137.30000000000001</v>
      </c>
      <c r="B145" s="16">
        <v>137</v>
      </c>
      <c r="C145" s="16" t="s">
        <v>28</v>
      </c>
      <c r="D145" s="16" t="s">
        <v>50</v>
      </c>
      <c r="E145" s="16" t="s">
        <v>78</v>
      </c>
      <c r="F145" s="16" t="s">
        <v>88</v>
      </c>
      <c r="G145" s="18">
        <v>49.422514619883039</v>
      </c>
      <c r="H145" s="18">
        <v>50.97402597402597</v>
      </c>
    </row>
    <row r="146" spans="1:8" customFormat="1" x14ac:dyDescent="0.3">
      <c r="A146" s="16">
        <v>137.5</v>
      </c>
      <c r="B146" s="16">
        <v>137</v>
      </c>
      <c r="C146" s="16" t="s">
        <v>28</v>
      </c>
      <c r="D146" s="16" t="s">
        <v>50</v>
      </c>
      <c r="E146" s="16" t="s">
        <v>78</v>
      </c>
      <c r="F146" s="16" t="s">
        <v>88</v>
      </c>
      <c r="G146" s="18">
        <v>77.728198895962947</v>
      </c>
      <c r="H146" s="18">
        <v>80.555555555555543</v>
      </c>
    </row>
    <row r="147" spans="1:8" customFormat="1" x14ac:dyDescent="0.3">
      <c r="A147" s="16">
        <v>144.30000000000001</v>
      </c>
      <c r="B147" s="16">
        <v>144</v>
      </c>
      <c r="C147" s="16" t="s">
        <v>27</v>
      </c>
      <c r="D147" s="16" t="s">
        <v>50</v>
      </c>
      <c r="E147" s="16" t="s">
        <v>78</v>
      </c>
      <c r="F147" s="16" t="s">
        <v>88</v>
      </c>
      <c r="G147" s="18">
        <v>51.873015873015881</v>
      </c>
      <c r="H147" s="18">
        <v>55.55555555555555</v>
      </c>
    </row>
    <row r="148" spans="1:8" customFormat="1" x14ac:dyDescent="0.3">
      <c r="A148" s="16">
        <v>144.5</v>
      </c>
      <c r="B148" s="16">
        <v>144</v>
      </c>
      <c r="C148" s="16" t="s">
        <v>27</v>
      </c>
      <c r="D148" s="16" t="s">
        <v>50</v>
      </c>
      <c r="E148" s="16" t="s">
        <v>78</v>
      </c>
      <c r="F148" s="16" t="s">
        <v>88</v>
      </c>
      <c r="G148" s="18">
        <v>37.5</v>
      </c>
      <c r="H148" s="18">
        <v>60</v>
      </c>
    </row>
    <row r="149" spans="1:8" customFormat="1" x14ac:dyDescent="0.3">
      <c r="A149" s="16">
        <v>145.5</v>
      </c>
      <c r="B149" s="16">
        <v>145</v>
      </c>
      <c r="C149" s="16" t="s">
        <v>28</v>
      </c>
      <c r="D149" s="16" t="s">
        <v>50</v>
      </c>
      <c r="E149" s="16" t="s">
        <v>78</v>
      </c>
      <c r="F149" s="16" t="s">
        <v>88</v>
      </c>
      <c r="G149" s="18">
        <v>45.820962663067924</v>
      </c>
      <c r="H149" s="18">
        <v>45.555555555555557</v>
      </c>
    </row>
    <row r="150" spans="1:8" customFormat="1" x14ac:dyDescent="0.3">
      <c r="A150" s="16">
        <v>150.30000000000001</v>
      </c>
      <c r="B150" s="16">
        <v>150</v>
      </c>
      <c r="C150" s="16" t="s">
        <v>27</v>
      </c>
      <c r="D150" s="16" t="s">
        <v>50</v>
      </c>
      <c r="E150" s="16" t="s">
        <v>78</v>
      </c>
      <c r="F150" s="16" t="s">
        <v>88</v>
      </c>
      <c r="G150" s="18">
        <v>31.818181818181817</v>
      </c>
      <c r="H150" s="18">
        <v>71.428571428571431</v>
      </c>
    </row>
    <row r="151" spans="1:8" customFormat="1" x14ac:dyDescent="0.3">
      <c r="A151" s="16">
        <v>150.5</v>
      </c>
      <c r="B151" s="16">
        <v>150</v>
      </c>
      <c r="C151" s="16" t="s">
        <v>27</v>
      </c>
      <c r="D151" s="16" t="s">
        <v>50</v>
      </c>
      <c r="E151" s="16" t="s">
        <v>78</v>
      </c>
      <c r="F151" s="16" t="s">
        <v>88</v>
      </c>
      <c r="G151" s="18">
        <v>46.453089244851256</v>
      </c>
      <c r="H151" s="18">
        <v>44.545454545454547</v>
      </c>
    </row>
    <row r="152" spans="1:8" customFormat="1" x14ac:dyDescent="0.3">
      <c r="A152" s="16">
        <v>159.30000000000001</v>
      </c>
      <c r="B152" s="16">
        <v>159</v>
      </c>
      <c r="C152" s="16" t="s">
        <v>27</v>
      </c>
      <c r="D152" s="16" t="s">
        <v>50</v>
      </c>
      <c r="E152" s="16" t="s">
        <v>78</v>
      </c>
      <c r="F152" s="16" t="s">
        <v>88</v>
      </c>
      <c r="G152" s="18">
        <v>63.502673796791441</v>
      </c>
      <c r="H152" s="18">
        <v>55.844155844155843</v>
      </c>
    </row>
    <row r="153" spans="1:8" customFormat="1" x14ac:dyDescent="0.3">
      <c r="A153" s="16">
        <v>159.5</v>
      </c>
      <c r="B153" s="16">
        <v>159</v>
      </c>
      <c r="C153" s="16" t="s">
        <v>27</v>
      </c>
      <c r="D153" s="16" t="s">
        <v>50</v>
      </c>
      <c r="E153" s="16" t="s">
        <v>78</v>
      </c>
      <c r="F153" s="16" t="s">
        <v>88</v>
      </c>
      <c r="G153" s="18">
        <v>66.666666666666657</v>
      </c>
      <c r="H153" s="18">
        <v>41.666666666666671</v>
      </c>
    </row>
    <row r="154" spans="1:8" customFormat="1" x14ac:dyDescent="0.3">
      <c r="A154" s="16">
        <v>192.4</v>
      </c>
      <c r="B154" s="16">
        <v>192</v>
      </c>
      <c r="C154" s="16" t="s">
        <v>27</v>
      </c>
      <c r="D154" s="16" t="s">
        <v>47</v>
      </c>
      <c r="E154" s="16" t="s">
        <v>78</v>
      </c>
      <c r="F154" s="16" t="s">
        <v>88</v>
      </c>
      <c r="G154" s="18">
        <v>85.244922341696537</v>
      </c>
      <c r="H154" s="18">
        <v>81.845238095238088</v>
      </c>
    </row>
    <row r="155" spans="1:8" customFormat="1" x14ac:dyDescent="0.3">
      <c r="A155" s="16">
        <v>193.3</v>
      </c>
      <c r="B155" s="16">
        <v>193</v>
      </c>
      <c r="C155" s="16" t="s">
        <v>27</v>
      </c>
      <c r="D155" s="16" t="s">
        <v>47</v>
      </c>
      <c r="E155" s="16" t="s">
        <v>78</v>
      </c>
      <c r="F155" s="16" t="s">
        <v>88</v>
      </c>
      <c r="G155" s="18">
        <v>42.857142857142854</v>
      </c>
      <c r="H155" s="18">
        <v>62.5</v>
      </c>
    </row>
    <row r="156" spans="1:8" customFormat="1" x14ac:dyDescent="0.3">
      <c r="A156" s="16">
        <v>195.2</v>
      </c>
      <c r="B156" s="16">
        <v>195</v>
      </c>
      <c r="C156" s="16" t="s">
        <v>28</v>
      </c>
      <c r="D156" s="16" t="s">
        <v>47</v>
      </c>
      <c r="E156" s="16" t="s">
        <v>78</v>
      </c>
      <c r="F156" s="16" t="s">
        <v>88</v>
      </c>
      <c r="G156" s="18">
        <v>64.393939393939391</v>
      </c>
      <c r="H156" s="18">
        <v>64.291125541125552</v>
      </c>
    </row>
    <row r="157" spans="1:8" customFormat="1" x14ac:dyDescent="0.3">
      <c r="A157" s="16">
        <v>196.1</v>
      </c>
      <c r="B157" s="16">
        <v>196</v>
      </c>
      <c r="C157" s="16" t="s">
        <v>27</v>
      </c>
      <c r="D157" s="16" t="s">
        <v>47</v>
      </c>
      <c r="E157" s="16" t="s">
        <v>78</v>
      </c>
      <c r="F157" s="16" t="s">
        <v>88</v>
      </c>
      <c r="G157" s="18">
        <v>44.05797101449275</v>
      </c>
      <c r="H157" s="18">
        <v>41.666666666666664</v>
      </c>
    </row>
    <row r="158" spans="1:8" customFormat="1" x14ac:dyDescent="0.3">
      <c r="A158" s="16">
        <v>196.2</v>
      </c>
      <c r="B158" s="16">
        <v>196</v>
      </c>
      <c r="C158" s="16" t="s">
        <v>27</v>
      </c>
      <c r="D158" s="16" t="s">
        <v>47</v>
      </c>
      <c r="E158" s="16" t="s">
        <v>78</v>
      </c>
      <c r="F158" s="16" t="s">
        <v>88</v>
      </c>
      <c r="G158" s="18">
        <v>65.384615384615387</v>
      </c>
      <c r="H158" s="18">
        <v>71.428571428571431</v>
      </c>
    </row>
    <row r="159" spans="1:8" customFormat="1" x14ac:dyDescent="0.3">
      <c r="A159" s="16">
        <v>196.3</v>
      </c>
      <c r="B159" s="16">
        <v>196</v>
      </c>
      <c r="C159" s="16" t="s">
        <v>27</v>
      </c>
      <c r="D159" s="16" t="s">
        <v>47</v>
      </c>
      <c r="E159" s="16" t="s">
        <v>78</v>
      </c>
      <c r="F159" s="16" t="s">
        <v>88</v>
      </c>
      <c r="G159" s="18">
        <v>53.703703703703709</v>
      </c>
      <c r="H159" s="18">
        <v>57.539682539682545</v>
      </c>
    </row>
    <row r="160" spans="1:8" customFormat="1" x14ac:dyDescent="0.3">
      <c r="A160" s="16">
        <v>197.2</v>
      </c>
      <c r="B160" s="16">
        <v>197</v>
      </c>
      <c r="C160" s="16" t="s">
        <v>28</v>
      </c>
      <c r="D160" s="16" t="s">
        <v>47</v>
      </c>
      <c r="E160" s="16" t="s">
        <v>78</v>
      </c>
      <c r="F160" s="16" t="s">
        <v>88</v>
      </c>
      <c r="G160" s="18">
        <v>46.541353383458642</v>
      </c>
      <c r="H160" s="18">
        <v>37.980769230769226</v>
      </c>
    </row>
    <row r="161" spans="1:8" customFormat="1" x14ac:dyDescent="0.3">
      <c r="A161" s="16">
        <v>197.3</v>
      </c>
      <c r="B161" s="16">
        <v>197</v>
      </c>
      <c r="C161" s="16" t="s">
        <v>28</v>
      </c>
      <c r="D161" s="16" t="s">
        <v>47</v>
      </c>
      <c r="E161" s="16" t="s">
        <v>78</v>
      </c>
      <c r="F161" s="16" t="s">
        <v>88</v>
      </c>
      <c r="G161" s="18">
        <v>25.391705069124427</v>
      </c>
      <c r="H161" s="18">
        <v>27.32793522267206</v>
      </c>
    </row>
    <row r="162" spans="1:8" customFormat="1" x14ac:dyDescent="0.3">
      <c r="A162" s="16">
        <v>197.4</v>
      </c>
      <c r="B162" s="16">
        <v>197</v>
      </c>
      <c r="C162" s="16" t="s">
        <v>28</v>
      </c>
      <c r="D162" s="16" t="s">
        <v>47</v>
      </c>
      <c r="E162" s="16" t="s">
        <v>78</v>
      </c>
      <c r="F162" s="16" t="s">
        <v>88</v>
      </c>
      <c r="G162" s="18">
        <v>64</v>
      </c>
      <c r="H162" s="18">
        <v>73.333333333333329</v>
      </c>
    </row>
    <row r="163" spans="1:8" customFormat="1" x14ac:dyDescent="0.3">
      <c r="A163" s="16">
        <v>198.1</v>
      </c>
      <c r="B163" s="16">
        <v>198</v>
      </c>
      <c r="C163" s="16" t="s">
        <v>28</v>
      </c>
      <c r="D163" s="16" t="s">
        <v>47</v>
      </c>
      <c r="E163" s="16" t="s">
        <v>78</v>
      </c>
      <c r="F163" s="16" t="s">
        <v>88</v>
      </c>
      <c r="G163" s="18">
        <v>59.548867903060639</v>
      </c>
      <c r="H163" s="18">
        <v>62.32905982905983</v>
      </c>
    </row>
    <row r="164" spans="1:8" customFormat="1" x14ac:dyDescent="0.3">
      <c r="A164" s="16">
        <v>200.2</v>
      </c>
      <c r="B164" s="16">
        <v>200</v>
      </c>
      <c r="C164" s="16" t="s">
        <v>28</v>
      </c>
      <c r="D164" s="16" t="s">
        <v>47</v>
      </c>
      <c r="E164" s="16" t="s">
        <v>78</v>
      </c>
      <c r="F164" s="16" t="s">
        <v>88</v>
      </c>
      <c r="G164" s="18">
        <v>34.090909090909093</v>
      </c>
      <c r="H164" s="18">
        <v>34.523809523809526</v>
      </c>
    </row>
    <row r="165" spans="1:8" customFormat="1" x14ac:dyDescent="0.3">
      <c r="A165" s="16">
        <v>203.1</v>
      </c>
      <c r="B165" s="16">
        <v>203</v>
      </c>
      <c r="C165" s="16" t="s">
        <v>27</v>
      </c>
      <c r="D165" s="16" t="s">
        <v>47</v>
      </c>
      <c r="E165" s="16" t="s">
        <v>78</v>
      </c>
      <c r="F165" s="16" t="s">
        <v>88</v>
      </c>
      <c r="G165" s="18">
        <v>53.581529581529573</v>
      </c>
      <c r="H165" s="18">
        <v>55.78396699086354</v>
      </c>
    </row>
    <row r="166" spans="1:8" customFormat="1" x14ac:dyDescent="0.3">
      <c r="A166" s="16">
        <v>204.1</v>
      </c>
      <c r="B166" s="16">
        <v>204</v>
      </c>
      <c r="C166" s="16" t="s">
        <v>27</v>
      </c>
      <c r="D166" s="16" t="s">
        <v>47</v>
      </c>
      <c r="E166" s="16" t="s">
        <v>78</v>
      </c>
      <c r="F166" s="16" t="s">
        <v>88</v>
      </c>
      <c r="G166" s="18">
        <v>42.04545454545454</v>
      </c>
      <c r="H166" s="18">
        <v>43.019943019943021</v>
      </c>
    </row>
    <row r="167" spans="1:8" customFormat="1" x14ac:dyDescent="0.3">
      <c r="A167" s="16">
        <v>204.2</v>
      </c>
      <c r="B167" s="16">
        <v>204</v>
      </c>
      <c r="C167" s="16" t="s">
        <v>27</v>
      </c>
      <c r="D167" s="16" t="s">
        <v>47</v>
      </c>
      <c r="E167" s="16" t="s">
        <v>78</v>
      </c>
      <c r="F167" s="16" t="s">
        <v>88</v>
      </c>
      <c r="G167" s="18">
        <v>56.000000000000007</v>
      </c>
      <c r="H167" s="18">
        <v>50</v>
      </c>
    </row>
    <row r="168" spans="1:8" customFormat="1" x14ac:dyDescent="0.3">
      <c r="A168" s="16">
        <v>204.3</v>
      </c>
      <c r="B168" s="16">
        <v>204</v>
      </c>
      <c r="C168" s="16" t="s">
        <v>27</v>
      </c>
      <c r="D168" s="16" t="s">
        <v>47</v>
      </c>
      <c r="E168" s="16" t="s">
        <v>78</v>
      </c>
      <c r="F168" s="16" t="s">
        <v>88</v>
      </c>
      <c r="G168" s="18">
        <v>57.894736842105267</v>
      </c>
      <c r="H168" s="18">
        <v>57.499999999999993</v>
      </c>
    </row>
    <row r="169" spans="1:8" customFormat="1" x14ac:dyDescent="0.3">
      <c r="A169" s="16">
        <v>205.1</v>
      </c>
      <c r="B169" s="16">
        <v>205</v>
      </c>
      <c r="C169" s="16" t="s">
        <v>28</v>
      </c>
      <c r="D169" s="16" t="s">
        <v>47</v>
      </c>
      <c r="E169" s="16" t="s">
        <v>78</v>
      </c>
      <c r="F169" s="16" t="s">
        <v>88</v>
      </c>
      <c r="G169" s="18">
        <v>21.583850931677016</v>
      </c>
      <c r="H169" s="18">
        <v>17.320261437908496</v>
      </c>
    </row>
    <row r="170" spans="1:8" customFormat="1" x14ac:dyDescent="0.3">
      <c r="A170" s="16">
        <v>205.2</v>
      </c>
      <c r="B170" s="16">
        <v>205</v>
      </c>
      <c r="C170" s="16" t="s">
        <v>28</v>
      </c>
      <c r="D170" s="16" t="s">
        <v>47</v>
      </c>
      <c r="E170" s="16" t="s">
        <v>78</v>
      </c>
      <c r="F170" s="16" t="s">
        <v>88</v>
      </c>
      <c r="G170" s="18">
        <v>65.447579240682686</v>
      </c>
      <c r="H170" s="18">
        <v>58.743961352656996</v>
      </c>
    </row>
    <row r="171" spans="1:8" customFormat="1" x14ac:dyDescent="0.3">
      <c r="A171" s="16">
        <v>206.2</v>
      </c>
      <c r="B171" s="16">
        <v>206</v>
      </c>
      <c r="C171" s="16" t="s">
        <v>28</v>
      </c>
      <c r="D171" s="16" t="s">
        <v>47</v>
      </c>
      <c r="E171" s="16" t="s">
        <v>78</v>
      </c>
      <c r="F171" s="16" t="s">
        <v>88</v>
      </c>
      <c r="G171" s="18">
        <v>79.66101694915254</v>
      </c>
      <c r="H171" s="18">
        <v>65.217391304347828</v>
      </c>
    </row>
    <row r="172" spans="1:8" customFormat="1" x14ac:dyDescent="0.3">
      <c r="A172" s="16">
        <v>123.1</v>
      </c>
      <c r="B172" s="16">
        <v>123</v>
      </c>
      <c r="C172" s="16" t="s">
        <v>27</v>
      </c>
      <c r="D172" s="16" t="s">
        <v>50</v>
      </c>
      <c r="E172" s="16" t="s">
        <v>78</v>
      </c>
      <c r="F172" s="16" t="s">
        <v>89</v>
      </c>
      <c r="G172" s="18">
        <v>10.808080808080806</v>
      </c>
      <c r="H172" s="18">
        <v>16.19047619047619</v>
      </c>
    </row>
    <row r="173" spans="1:8" customFormat="1" x14ac:dyDescent="0.3">
      <c r="A173" s="16">
        <v>128.4</v>
      </c>
      <c r="B173" s="16">
        <v>128</v>
      </c>
      <c r="C173" s="16" t="s">
        <v>27</v>
      </c>
      <c r="D173" s="16" t="s">
        <v>50</v>
      </c>
      <c r="E173" s="16" t="s">
        <v>78</v>
      </c>
      <c r="F173" s="16" t="s">
        <v>89</v>
      </c>
      <c r="G173" s="18">
        <v>24.054621848739497</v>
      </c>
      <c r="H173" s="18">
        <v>28.472222222222221</v>
      </c>
    </row>
    <row r="174" spans="1:8" customFormat="1" x14ac:dyDescent="0.3">
      <c r="A174" s="16">
        <v>129.1</v>
      </c>
      <c r="B174" s="16">
        <v>129</v>
      </c>
      <c r="C174" s="16" t="s">
        <v>28</v>
      </c>
      <c r="D174" s="16" t="s">
        <v>50</v>
      </c>
      <c r="E174" s="16" t="s">
        <v>78</v>
      </c>
      <c r="F174" s="16" t="s">
        <v>89</v>
      </c>
      <c r="G174" s="18">
        <v>24.74120082815735</v>
      </c>
      <c r="H174" s="18">
        <v>21.180555555555554</v>
      </c>
    </row>
    <row r="175" spans="1:8" customFormat="1" x14ac:dyDescent="0.3">
      <c r="A175" s="16">
        <v>129.4</v>
      </c>
      <c r="B175" s="16">
        <v>129</v>
      </c>
      <c r="C175" s="16" t="s">
        <v>28</v>
      </c>
      <c r="D175" s="16" t="s">
        <v>50</v>
      </c>
      <c r="E175" s="16" t="s">
        <v>78</v>
      </c>
      <c r="F175" s="16" t="s">
        <v>89</v>
      </c>
      <c r="G175" s="18">
        <v>11.308316430020286</v>
      </c>
      <c r="H175" s="18">
        <v>2.7777777777777777</v>
      </c>
    </row>
    <row r="176" spans="1:8" customFormat="1" x14ac:dyDescent="0.3">
      <c r="A176" s="16">
        <v>136.19999999999999</v>
      </c>
      <c r="B176" s="16">
        <v>136</v>
      </c>
      <c r="C176" s="16" t="s">
        <v>28</v>
      </c>
      <c r="D176" s="16" t="s">
        <v>50</v>
      </c>
      <c r="E176" s="16" t="s">
        <v>78</v>
      </c>
      <c r="F176" s="16" t="s">
        <v>89</v>
      </c>
      <c r="G176" s="18">
        <v>43.47202295552367</v>
      </c>
      <c r="H176" s="18">
        <v>55.069930069930074</v>
      </c>
    </row>
    <row r="177" spans="1:8" customFormat="1" x14ac:dyDescent="0.3">
      <c r="A177" s="16">
        <v>136.30000000000001</v>
      </c>
      <c r="B177" s="16">
        <v>136</v>
      </c>
      <c r="C177" s="16" t="s">
        <v>28</v>
      </c>
      <c r="D177" s="16" t="s">
        <v>50</v>
      </c>
      <c r="E177" s="16" t="s">
        <v>78</v>
      </c>
      <c r="F177" s="16" t="s">
        <v>89</v>
      </c>
      <c r="G177" s="18">
        <v>38.970588235294116</v>
      </c>
      <c r="H177" s="18">
        <v>47.916666666666664</v>
      </c>
    </row>
    <row r="178" spans="1:8" customFormat="1" x14ac:dyDescent="0.3">
      <c r="A178" s="16">
        <v>136.5</v>
      </c>
      <c r="B178" s="16">
        <v>136</v>
      </c>
      <c r="C178" s="16" t="s">
        <v>28</v>
      </c>
      <c r="D178" s="16" t="s">
        <v>50</v>
      </c>
      <c r="E178" s="16" t="s">
        <v>78</v>
      </c>
      <c r="F178" s="16" t="s">
        <v>89</v>
      </c>
      <c r="G178" s="18">
        <v>20.043259876012488</v>
      </c>
      <c r="H178" s="18">
        <v>28.698752228163993</v>
      </c>
    </row>
    <row r="179" spans="1:8" customFormat="1" x14ac:dyDescent="0.3">
      <c r="A179" s="16">
        <v>137.30000000000001</v>
      </c>
      <c r="B179" s="16">
        <v>137</v>
      </c>
      <c r="C179" s="16" t="s">
        <v>28</v>
      </c>
      <c r="D179" s="16" t="s">
        <v>50</v>
      </c>
      <c r="E179" s="16" t="s">
        <v>78</v>
      </c>
      <c r="F179" s="16" t="s">
        <v>89</v>
      </c>
      <c r="G179" s="18">
        <v>36.116701066391471</v>
      </c>
      <c r="H179" s="18">
        <v>31.980519480519483</v>
      </c>
    </row>
    <row r="180" spans="1:8" customFormat="1" x14ac:dyDescent="0.3">
      <c r="A180" s="16">
        <v>137.5</v>
      </c>
      <c r="B180" s="16">
        <v>137</v>
      </c>
      <c r="C180" s="16" t="s">
        <v>28</v>
      </c>
      <c r="D180" s="16" t="s">
        <v>50</v>
      </c>
      <c r="E180" s="16" t="s">
        <v>78</v>
      </c>
      <c r="F180" s="16" t="s">
        <v>89</v>
      </c>
      <c r="G180" s="18">
        <v>15.680228304704555</v>
      </c>
      <c r="H180" s="18">
        <v>15.277777777777777</v>
      </c>
    </row>
    <row r="181" spans="1:8" customFormat="1" x14ac:dyDescent="0.3">
      <c r="A181" s="16">
        <v>144.30000000000001</v>
      </c>
      <c r="B181" s="16">
        <v>144</v>
      </c>
      <c r="C181" s="16" t="s">
        <v>27</v>
      </c>
      <c r="D181" s="16" t="s">
        <v>50</v>
      </c>
      <c r="E181" s="16" t="s">
        <v>78</v>
      </c>
      <c r="F181" s="16" t="s">
        <v>89</v>
      </c>
      <c r="G181" s="18">
        <v>32.317460317460316</v>
      </c>
      <c r="H181" s="18">
        <v>28.253968253968253</v>
      </c>
    </row>
    <row r="182" spans="1:8" customFormat="1" x14ac:dyDescent="0.3">
      <c r="A182" s="16">
        <v>144.5</v>
      </c>
      <c r="B182" s="16">
        <v>144</v>
      </c>
      <c r="C182" s="16" t="s">
        <v>27</v>
      </c>
      <c r="D182" s="16" t="s">
        <v>50</v>
      </c>
      <c r="E182" s="16" t="s">
        <v>78</v>
      </c>
      <c r="F182" s="16" t="s">
        <v>89</v>
      </c>
      <c r="G182" s="18">
        <v>37.5</v>
      </c>
      <c r="H182" s="18">
        <v>40</v>
      </c>
    </row>
    <row r="183" spans="1:8" customFormat="1" x14ac:dyDescent="0.3">
      <c r="A183" s="16">
        <v>145.5</v>
      </c>
      <c r="B183" s="16">
        <v>145</v>
      </c>
      <c r="C183" s="16" t="s">
        <v>28</v>
      </c>
      <c r="D183" s="16" t="s">
        <v>50</v>
      </c>
      <c r="E183" s="16" t="s">
        <v>78</v>
      </c>
      <c r="F183" s="16" t="s">
        <v>89</v>
      </c>
      <c r="G183" s="18">
        <v>51.614934772829514</v>
      </c>
      <c r="H183" s="18">
        <v>52.222222222222229</v>
      </c>
    </row>
    <row r="184" spans="1:8" customFormat="1" x14ac:dyDescent="0.3">
      <c r="A184" s="16">
        <v>150.30000000000001</v>
      </c>
      <c r="B184" s="16">
        <v>150</v>
      </c>
      <c r="C184" s="16" t="s">
        <v>27</v>
      </c>
      <c r="D184" s="16" t="s">
        <v>50</v>
      </c>
      <c r="E184" s="16" t="s">
        <v>78</v>
      </c>
      <c r="F184" s="16" t="s">
        <v>89</v>
      </c>
      <c r="G184" s="18">
        <v>0</v>
      </c>
      <c r="H184" s="18">
        <v>0</v>
      </c>
    </row>
    <row r="185" spans="1:8" customFormat="1" x14ac:dyDescent="0.3">
      <c r="A185" s="16">
        <v>150.5</v>
      </c>
      <c r="B185" s="16">
        <v>150</v>
      </c>
      <c r="C185" s="16" t="s">
        <v>27</v>
      </c>
      <c r="D185" s="16" t="s">
        <v>50</v>
      </c>
      <c r="E185" s="16" t="s">
        <v>78</v>
      </c>
      <c r="F185" s="16" t="s">
        <v>89</v>
      </c>
      <c r="G185" s="18">
        <v>10.068649885583524</v>
      </c>
      <c r="H185" s="18">
        <v>10</v>
      </c>
    </row>
    <row r="186" spans="1:8" customFormat="1" x14ac:dyDescent="0.3">
      <c r="A186" s="16">
        <v>159.30000000000001</v>
      </c>
      <c r="B186" s="16">
        <v>159</v>
      </c>
      <c r="C186" s="16" t="s">
        <v>27</v>
      </c>
      <c r="D186" s="16" t="s">
        <v>50</v>
      </c>
      <c r="E186" s="16" t="s">
        <v>78</v>
      </c>
      <c r="F186" s="16" t="s">
        <v>89</v>
      </c>
      <c r="G186" s="18">
        <v>16.577540106951872</v>
      </c>
      <c r="H186" s="18">
        <v>17.857142857142858</v>
      </c>
    </row>
    <row r="187" spans="1:8" customFormat="1" x14ac:dyDescent="0.3">
      <c r="A187" s="16">
        <v>159.5</v>
      </c>
      <c r="B187" s="16">
        <v>159</v>
      </c>
      <c r="C187" s="16" t="s">
        <v>27</v>
      </c>
      <c r="D187" s="16" t="s">
        <v>50</v>
      </c>
      <c r="E187" s="16" t="s">
        <v>78</v>
      </c>
      <c r="F187" s="16" t="s">
        <v>89</v>
      </c>
      <c r="G187" s="18">
        <v>33.333333333333329</v>
      </c>
      <c r="H187" s="18">
        <v>58.333333333333336</v>
      </c>
    </row>
    <row r="188" spans="1:8" customFormat="1" x14ac:dyDescent="0.3">
      <c r="A188" s="16">
        <v>192.4</v>
      </c>
      <c r="B188" s="16">
        <v>192</v>
      </c>
      <c r="C188" s="16" t="s">
        <v>27</v>
      </c>
      <c r="D188" s="16" t="s">
        <v>47</v>
      </c>
      <c r="E188" s="16" t="s">
        <v>78</v>
      </c>
      <c r="F188" s="16" t="s">
        <v>89</v>
      </c>
      <c r="G188" s="18">
        <v>3.225806451612903</v>
      </c>
      <c r="H188" s="18">
        <v>4.7619047619047619</v>
      </c>
    </row>
    <row r="189" spans="1:8" customFormat="1" x14ac:dyDescent="0.3">
      <c r="A189" s="16">
        <v>193.3</v>
      </c>
      <c r="B189" s="16">
        <v>193</v>
      </c>
      <c r="C189" s="16" t="s">
        <v>27</v>
      </c>
      <c r="D189" s="16" t="s">
        <v>47</v>
      </c>
      <c r="E189" s="16" t="s">
        <v>78</v>
      </c>
      <c r="F189" s="16" t="s">
        <v>89</v>
      </c>
      <c r="G189" s="18">
        <v>0</v>
      </c>
      <c r="H189" s="18">
        <v>0</v>
      </c>
    </row>
    <row r="190" spans="1:8" customFormat="1" x14ac:dyDescent="0.3">
      <c r="A190" s="16">
        <v>195.2</v>
      </c>
      <c r="B190" s="16">
        <v>195</v>
      </c>
      <c r="C190" s="16" t="s">
        <v>28</v>
      </c>
      <c r="D190" s="16" t="s">
        <v>47</v>
      </c>
      <c r="E190" s="16" t="s">
        <v>78</v>
      </c>
      <c r="F190" s="16" t="s">
        <v>89</v>
      </c>
      <c r="G190" s="18">
        <v>4.1666666666666661</v>
      </c>
      <c r="H190" s="18">
        <v>5.9523809523809517</v>
      </c>
    </row>
    <row r="191" spans="1:8" customFormat="1" x14ac:dyDescent="0.3">
      <c r="A191" s="16">
        <v>196.1</v>
      </c>
      <c r="B191" s="16">
        <v>196</v>
      </c>
      <c r="C191" s="16" t="s">
        <v>27</v>
      </c>
      <c r="D191" s="16" t="s">
        <v>47</v>
      </c>
      <c r="E191" s="16" t="s">
        <v>78</v>
      </c>
      <c r="F191" s="16" t="s">
        <v>89</v>
      </c>
      <c r="G191" s="18">
        <v>6.666666666666667</v>
      </c>
      <c r="H191" s="18">
        <v>11.111111111111111</v>
      </c>
    </row>
    <row r="192" spans="1:8" customFormat="1" x14ac:dyDescent="0.3">
      <c r="A192" s="16">
        <v>196.2</v>
      </c>
      <c r="B192" s="16">
        <v>196</v>
      </c>
      <c r="C192" s="16" t="s">
        <v>27</v>
      </c>
      <c r="D192" s="16" t="s">
        <v>47</v>
      </c>
      <c r="E192" s="16" t="s">
        <v>78</v>
      </c>
      <c r="F192" s="16" t="s">
        <v>89</v>
      </c>
      <c r="G192" s="18">
        <v>34.615384615384613</v>
      </c>
      <c r="H192" s="18">
        <v>28.571428571428569</v>
      </c>
    </row>
    <row r="193" spans="1:8" customFormat="1" x14ac:dyDescent="0.3">
      <c r="A193" s="16">
        <v>196.3</v>
      </c>
      <c r="B193" s="16">
        <v>196</v>
      </c>
      <c r="C193" s="16" t="s">
        <v>27</v>
      </c>
      <c r="D193" s="16" t="s">
        <v>47</v>
      </c>
      <c r="E193" s="16" t="s">
        <v>78</v>
      </c>
      <c r="F193" s="16" t="s">
        <v>89</v>
      </c>
      <c r="G193" s="18">
        <v>42.592592592592588</v>
      </c>
      <c r="H193" s="18">
        <v>42.460317460317462</v>
      </c>
    </row>
    <row r="194" spans="1:8" customFormat="1" x14ac:dyDescent="0.3">
      <c r="A194" s="16">
        <v>197.2</v>
      </c>
      <c r="B194" s="16">
        <v>197</v>
      </c>
      <c r="C194" s="16" t="s">
        <v>28</v>
      </c>
      <c r="D194" s="16" t="s">
        <v>47</v>
      </c>
      <c r="E194" s="16" t="s">
        <v>78</v>
      </c>
      <c r="F194" s="16" t="s">
        <v>89</v>
      </c>
      <c r="G194" s="18">
        <v>29.398496240601503</v>
      </c>
      <c r="H194" s="18">
        <v>32.692307692307693</v>
      </c>
    </row>
    <row r="195" spans="1:8" customFormat="1" x14ac:dyDescent="0.3">
      <c r="A195" s="16">
        <v>197.3</v>
      </c>
      <c r="B195" s="16">
        <v>197</v>
      </c>
      <c r="C195" s="16" t="s">
        <v>28</v>
      </c>
      <c r="D195" s="16" t="s">
        <v>47</v>
      </c>
      <c r="E195" s="16" t="s">
        <v>78</v>
      </c>
      <c r="F195" s="16" t="s">
        <v>89</v>
      </c>
      <c r="G195" s="18">
        <v>74.608294930875573</v>
      </c>
      <c r="H195" s="18">
        <v>72.672064777327932</v>
      </c>
    </row>
    <row r="196" spans="1:8" customFormat="1" x14ac:dyDescent="0.3">
      <c r="A196" s="16">
        <v>197.4</v>
      </c>
      <c r="B196" s="16">
        <v>197</v>
      </c>
      <c r="C196" s="16" t="s">
        <v>28</v>
      </c>
      <c r="D196" s="16" t="s">
        <v>47</v>
      </c>
      <c r="E196" s="16" t="s">
        <v>78</v>
      </c>
      <c r="F196" s="16" t="s">
        <v>89</v>
      </c>
      <c r="G196" s="18">
        <v>36</v>
      </c>
      <c r="H196" s="18">
        <v>20</v>
      </c>
    </row>
    <row r="197" spans="1:8" customFormat="1" x14ac:dyDescent="0.3">
      <c r="A197" s="16">
        <v>198.1</v>
      </c>
      <c r="B197" s="16">
        <v>198</v>
      </c>
      <c r="C197" s="16" t="s">
        <v>28</v>
      </c>
      <c r="D197" s="16" t="s">
        <v>47</v>
      </c>
      <c r="E197" s="16" t="s">
        <v>78</v>
      </c>
      <c r="F197" s="16" t="s">
        <v>89</v>
      </c>
      <c r="G197" s="18">
        <v>7.2786690433749257</v>
      </c>
      <c r="H197" s="18">
        <v>12.628205128205128</v>
      </c>
    </row>
    <row r="198" spans="1:8" customFormat="1" x14ac:dyDescent="0.3">
      <c r="A198" s="16">
        <v>200.2</v>
      </c>
      <c r="B198" s="16">
        <v>200</v>
      </c>
      <c r="C198" s="16" t="s">
        <v>28</v>
      </c>
      <c r="D198" s="16" t="s">
        <v>47</v>
      </c>
      <c r="E198" s="16" t="s">
        <v>78</v>
      </c>
      <c r="F198" s="16" t="s">
        <v>89</v>
      </c>
      <c r="G198" s="18">
        <v>53.409090909090921</v>
      </c>
      <c r="H198" s="18">
        <v>48.80952380952381</v>
      </c>
    </row>
    <row r="199" spans="1:8" customFormat="1" x14ac:dyDescent="0.3">
      <c r="A199" s="16">
        <v>203.1</v>
      </c>
      <c r="B199" s="16">
        <v>203</v>
      </c>
      <c r="C199" s="16" t="s">
        <v>27</v>
      </c>
      <c r="D199" s="16" t="s">
        <v>47</v>
      </c>
      <c r="E199" s="16" t="s">
        <v>78</v>
      </c>
      <c r="F199" s="16" t="s">
        <v>89</v>
      </c>
      <c r="G199" s="18">
        <v>12.147186147186147</v>
      </c>
      <c r="H199" s="18">
        <v>22.730621868552902</v>
      </c>
    </row>
    <row r="200" spans="1:8" customFormat="1" x14ac:dyDescent="0.3">
      <c r="A200" s="16">
        <v>204.1</v>
      </c>
      <c r="B200" s="16">
        <v>204</v>
      </c>
      <c r="C200" s="16" t="s">
        <v>27</v>
      </c>
      <c r="D200" s="16" t="s">
        <v>47</v>
      </c>
      <c r="E200" s="16" t="s">
        <v>78</v>
      </c>
      <c r="F200" s="16" t="s">
        <v>89</v>
      </c>
      <c r="G200" s="18">
        <v>50</v>
      </c>
      <c r="H200" s="18">
        <v>47.720797720797727</v>
      </c>
    </row>
    <row r="201" spans="1:8" customFormat="1" x14ac:dyDescent="0.3">
      <c r="A201" s="16">
        <v>204.2</v>
      </c>
      <c r="B201" s="16">
        <v>204</v>
      </c>
      <c r="C201" s="16" t="s">
        <v>27</v>
      </c>
      <c r="D201" s="16" t="s">
        <v>47</v>
      </c>
      <c r="E201" s="16" t="s">
        <v>78</v>
      </c>
      <c r="F201" s="16" t="s">
        <v>89</v>
      </c>
      <c r="G201" s="18">
        <v>40</v>
      </c>
      <c r="H201" s="18">
        <v>37.5</v>
      </c>
    </row>
    <row r="202" spans="1:8" customFormat="1" x14ac:dyDescent="0.3">
      <c r="A202" s="16">
        <v>204.3</v>
      </c>
      <c r="B202" s="16">
        <v>204</v>
      </c>
      <c r="C202" s="16" t="s">
        <v>27</v>
      </c>
      <c r="D202" s="16" t="s">
        <v>47</v>
      </c>
      <c r="E202" s="16" t="s">
        <v>78</v>
      </c>
      <c r="F202" s="16" t="s">
        <v>89</v>
      </c>
      <c r="G202" s="18">
        <v>17.543859649122805</v>
      </c>
      <c r="H202" s="18">
        <v>18.333333333333336</v>
      </c>
    </row>
    <row r="203" spans="1:8" customFormat="1" x14ac:dyDescent="0.3">
      <c r="A203" s="16">
        <v>205.1</v>
      </c>
      <c r="B203" s="16">
        <v>205</v>
      </c>
      <c r="C203" s="16" t="s">
        <v>28</v>
      </c>
      <c r="D203" s="16" t="s">
        <v>47</v>
      </c>
      <c r="E203" s="16" t="s">
        <v>78</v>
      </c>
      <c r="F203" s="16" t="s">
        <v>89</v>
      </c>
      <c r="G203" s="18">
        <v>78.41614906832298</v>
      </c>
      <c r="H203" s="18">
        <v>82.679738562091501</v>
      </c>
    </row>
    <row r="204" spans="1:8" customFormat="1" x14ac:dyDescent="0.3">
      <c r="A204" s="16">
        <v>205.2</v>
      </c>
      <c r="B204" s="16">
        <v>205</v>
      </c>
      <c r="C204" s="16" t="s">
        <v>28</v>
      </c>
      <c r="D204" s="16" t="s">
        <v>47</v>
      </c>
      <c r="E204" s="16" t="s">
        <v>78</v>
      </c>
      <c r="F204" s="16" t="s">
        <v>89</v>
      </c>
      <c r="G204" s="18">
        <v>21.318549479469016</v>
      </c>
      <c r="H204" s="18">
        <v>36.473429951690825</v>
      </c>
    </row>
    <row r="205" spans="1:8" customFormat="1" x14ac:dyDescent="0.3">
      <c r="A205" s="16">
        <v>206.2</v>
      </c>
      <c r="B205" s="16">
        <v>206</v>
      </c>
      <c r="C205" s="16" t="s">
        <v>28</v>
      </c>
      <c r="D205" s="16" t="s">
        <v>47</v>
      </c>
      <c r="E205" s="16" t="s">
        <v>78</v>
      </c>
      <c r="F205" s="16" t="s">
        <v>89</v>
      </c>
      <c r="G205" s="18">
        <v>20.33898305084746</v>
      </c>
      <c r="H205" s="18">
        <v>34.782608695652172</v>
      </c>
    </row>
    <row r="206" spans="1:8" customFormat="1" x14ac:dyDescent="0.3">
      <c r="A206" s="16">
        <v>123.1</v>
      </c>
      <c r="B206" s="16">
        <v>123</v>
      </c>
      <c r="C206" s="16" t="s">
        <v>27</v>
      </c>
      <c r="D206" s="16" t="s">
        <v>50</v>
      </c>
      <c r="E206" s="16" t="s">
        <v>79</v>
      </c>
      <c r="F206" s="16" t="s">
        <v>87</v>
      </c>
      <c r="G206" s="18">
        <v>52.312024147407307</v>
      </c>
      <c r="H206" s="18">
        <v>37.765036032829343</v>
      </c>
    </row>
    <row r="207" spans="1:8" customFormat="1" x14ac:dyDescent="0.3">
      <c r="A207" s="16">
        <v>128.4</v>
      </c>
      <c r="B207" s="16">
        <v>128</v>
      </c>
      <c r="C207" s="16" t="s">
        <v>27</v>
      </c>
      <c r="D207" s="16" t="s">
        <v>50</v>
      </c>
      <c r="E207" s="16" t="s">
        <v>79</v>
      </c>
      <c r="F207" s="16" t="s">
        <v>87</v>
      </c>
      <c r="G207" s="18">
        <v>48.442367601246104</v>
      </c>
      <c r="H207" s="18">
        <v>43.919292426755113</v>
      </c>
    </row>
    <row r="208" spans="1:8" customFormat="1" x14ac:dyDescent="0.3">
      <c r="A208" s="16">
        <v>129.1</v>
      </c>
      <c r="B208" s="16">
        <v>129</v>
      </c>
      <c r="C208" s="16" t="s">
        <v>28</v>
      </c>
      <c r="D208" s="16" t="s">
        <v>50</v>
      </c>
      <c r="E208" s="16" t="s">
        <v>79</v>
      </c>
      <c r="F208" s="16" t="s">
        <v>87</v>
      </c>
      <c r="G208" s="18">
        <v>32.236111111111107</v>
      </c>
      <c r="H208" s="18">
        <v>26.278269419862344</v>
      </c>
    </row>
    <row r="209" spans="1:8" customFormat="1" x14ac:dyDescent="0.3">
      <c r="A209" s="16">
        <v>129.4</v>
      </c>
      <c r="B209" s="16">
        <v>129</v>
      </c>
      <c r="C209" s="16" t="s">
        <v>28</v>
      </c>
      <c r="D209" s="16" t="s">
        <v>50</v>
      </c>
      <c r="E209" s="16" t="s">
        <v>79</v>
      </c>
      <c r="F209" s="16" t="s">
        <v>87</v>
      </c>
      <c r="G209" s="18">
        <v>29.108852843462969</v>
      </c>
      <c r="H209" s="18">
        <v>25.883777239709442</v>
      </c>
    </row>
    <row r="210" spans="1:8" customFormat="1" x14ac:dyDescent="0.3">
      <c r="A210" s="16">
        <v>136.19999999999999</v>
      </c>
      <c r="B210" s="16">
        <v>136</v>
      </c>
      <c r="C210" s="16" t="s">
        <v>28</v>
      </c>
      <c r="D210" s="16" t="s">
        <v>50</v>
      </c>
      <c r="E210" s="16" t="s">
        <v>79</v>
      </c>
      <c r="F210" s="16" t="s">
        <v>87</v>
      </c>
      <c r="G210" s="18">
        <v>43.950778454694905</v>
      </c>
      <c r="H210" s="18">
        <v>25.053763440860216</v>
      </c>
    </row>
    <row r="211" spans="1:8" customFormat="1" x14ac:dyDescent="0.3">
      <c r="A211" s="16">
        <v>136.30000000000001</v>
      </c>
      <c r="B211" s="16">
        <v>136</v>
      </c>
      <c r="C211" s="16" t="s">
        <v>28</v>
      </c>
      <c r="D211" s="16" t="s">
        <v>50</v>
      </c>
      <c r="E211" s="16" t="s">
        <v>79</v>
      </c>
      <c r="F211" s="16" t="s">
        <v>87</v>
      </c>
      <c r="G211" s="18">
        <v>51.247629208155523</v>
      </c>
      <c r="H211" s="18">
        <v>41.698113207547173</v>
      </c>
    </row>
    <row r="212" spans="1:8" customFormat="1" x14ac:dyDescent="0.3">
      <c r="A212" s="16">
        <v>136.5</v>
      </c>
      <c r="B212" s="16">
        <v>136</v>
      </c>
      <c r="C212" s="16" t="s">
        <v>28</v>
      </c>
      <c r="D212" s="16" t="s">
        <v>50</v>
      </c>
      <c r="E212" s="16" t="s">
        <v>79</v>
      </c>
      <c r="F212" s="16" t="s">
        <v>87</v>
      </c>
      <c r="G212" s="18">
        <v>41.370487675203108</v>
      </c>
      <c r="H212" s="18">
        <v>29.166542619174201</v>
      </c>
    </row>
    <row r="213" spans="1:8" customFormat="1" x14ac:dyDescent="0.3">
      <c r="A213" s="16">
        <v>137.30000000000001</v>
      </c>
      <c r="B213" s="16">
        <v>137</v>
      </c>
      <c r="C213" s="16" t="s">
        <v>28</v>
      </c>
      <c r="D213" s="16" t="s">
        <v>50</v>
      </c>
      <c r="E213" s="16" t="s">
        <v>79</v>
      </c>
      <c r="F213" s="16" t="s">
        <v>87</v>
      </c>
      <c r="G213" s="18">
        <v>35.77065145502646</v>
      </c>
      <c r="H213" s="18">
        <v>34.034962498115483</v>
      </c>
    </row>
    <row r="214" spans="1:8" customFormat="1" x14ac:dyDescent="0.3">
      <c r="A214" s="16">
        <v>137.5</v>
      </c>
      <c r="B214" s="16">
        <v>137</v>
      </c>
      <c r="C214" s="16" t="s">
        <v>28</v>
      </c>
      <c r="D214" s="16" t="s">
        <v>50</v>
      </c>
      <c r="E214" s="16" t="s">
        <v>79</v>
      </c>
      <c r="F214" s="16" t="s">
        <v>87</v>
      </c>
      <c r="G214" s="18">
        <v>41.359018848897392</v>
      </c>
      <c r="H214" s="18">
        <v>37.677917630557928</v>
      </c>
    </row>
    <row r="215" spans="1:8" customFormat="1" x14ac:dyDescent="0.3">
      <c r="A215" s="16">
        <v>144.30000000000001</v>
      </c>
      <c r="B215" s="16">
        <v>144</v>
      </c>
      <c r="C215" s="16" t="s">
        <v>27</v>
      </c>
      <c r="D215" s="16" t="s">
        <v>50</v>
      </c>
      <c r="E215" s="16" t="s">
        <v>79</v>
      </c>
      <c r="F215" s="16" t="s">
        <v>87</v>
      </c>
      <c r="G215" s="18">
        <v>50.305845915602006</v>
      </c>
      <c r="H215" s="18">
        <v>48.019144937749587</v>
      </c>
    </row>
    <row r="216" spans="1:8" customFormat="1" x14ac:dyDescent="0.3">
      <c r="A216" s="16">
        <v>144.5</v>
      </c>
      <c r="B216" s="16">
        <v>144</v>
      </c>
      <c r="C216" s="16" t="s">
        <v>27</v>
      </c>
      <c r="D216" s="16" t="s">
        <v>50</v>
      </c>
      <c r="E216" s="16" t="s">
        <v>79</v>
      </c>
      <c r="F216" s="16" t="s">
        <v>87</v>
      </c>
      <c r="G216" s="18">
        <v>47.146739130434781</v>
      </c>
      <c r="H216" s="18">
        <v>40.757818765036092</v>
      </c>
    </row>
    <row r="217" spans="1:8" customFormat="1" x14ac:dyDescent="0.3">
      <c r="A217" s="16">
        <v>145.5</v>
      </c>
      <c r="B217" s="16">
        <v>145</v>
      </c>
      <c r="C217" s="16" t="s">
        <v>28</v>
      </c>
      <c r="D217" s="16" t="s">
        <v>50</v>
      </c>
      <c r="E217" s="16" t="s">
        <v>79</v>
      </c>
      <c r="F217" s="16" t="s">
        <v>87</v>
      </c>
      <c r="G217" s="18">
        <v>22.954297880768472</v>
      </c>
      <c r="H217" s="18">
        <v>18.927469135802468</v>
      </c>
    </row>
    <row r="218" spans="1:8" customFormat="1" x14ac:dyDescent="0.3">
      <c r="A218" s="16">
        <v>150.30000000000001</v>
      </c>
      <c r="B218" s="16">
        <v>150</v>
      </c>
      <c r="C218" s="16" t="s">
        <v>27</v>
      </c>
      <c r="D218" s="16" t="s">
        <v>50</v>
      </c>
      <c r="E218" s="16" t="s">
        <v>79</v>
      </c>
      <c r="F218" s="16" t="s">
        <v>87</v>
      </c>
      <c r="G218" s="18">
        <v>48.35164835164835</v>
      </c>
      <c r="H218" s="18">
        <v>51.219512195121951</v>
      </c>
    </row>
    <row r="219" spans="1:8" customFormat="1" x14ac:dyDescent="0.3">
      <c r="A219" s="16">
        <v>150.5</v>
      </c>
      <c r="B219" s="16">
        <v>150</v>
      </c>
      <c r="C219" s="16" t="s">
        <v>27</v>
      </c>
      <c r="D219" s="16" t="s">
        <v>50</v>
      </c>
      <c r="E219" s="16" t="s">
        <v>79</v>
      </c>
      <c r="F219" s="16" t="s">
        <v>87</v>
      </c>
      <c r="G219" s="18">
        <v>58.043117744610285</v>
      </c>
      <c r="H219" s="18">
        <v>47.960372960372965</v>
      </c>
    </row>
    <row r="220" spans="1:8" customFormat="1" x14ac:dyDescent="0.3">
      <c r="A220" s="16">
        <v>159.30000000000001</v>
      </c>
      <c r="B220" s="16">
        <v>159</v>
      </c>
      <c r="C220" s="16" t="s">
        <v>27</v>
      </c>
      <c r="D220" s="16" t="s">
        <v>50</v>
      </c>
      <c r="E220" s="16" t="s">
        <v>79</v>
      </c>
      <c r="F220" s="16" t="s">
        <v>87</v>
      </c>
      <c r="G220" s="18">
        <v>67.67450541246734</v>
      </c>
      <c r="H220" s="18">
        <v>59.5</v>
      </c>
    </row>
    <row r="221" spans="1:8" customFormat="1" x14ac:dyDescent="0.3">
      <c r="A221" s="16">
        <v>159.5</v>
      </c>
      <c r="B221" s="16">
        <v>159</v>
      </c>
      <c r="C221" s="16" t="s">
        <v>27</v>
      </c>
      <c r="D221" s="16" t="s">
        <v>50</v>
      </c>
      <c r="E221" s="16" t="s">
        <v>79</v>
      </c>
      <c r="F221" s="16" t="s">
        <v>87</v>
      </c>
      <c r="G221" s="18">
        <v>27.038626609442062</v>
      </c>
      <c r="H221" s="18">
        <v>22.834645669291341</v>
      </c>
    </row>
    <row r="222" spans="1:8" customFormat="1" x14ac:dyDescent="0.3">
      <c r="A222" s="16">
        <v>192.4</v>
      </c>
      <c r="B222" s="16">
        <v>192</v>
      </c>
      <c r="C222" s="16" t="s">
        <v>27</v>
      </c>
      <c r="D222" s="16" t="s">
        <v>47</v>
      </c>
      <c r="E222" s="16" t="s">
        <v>79</v>
      </c>
      <c r="F222" s="16" t="s">
        <v>87</v>
      </c>
      <c r="G222" s="18">
        <v>50.5</v>
      </c>
      <c r="H222" s="18">
        <v>42.279069767441861</v>
      </c>
    </row>
    <row r="223" spans="1:8" customFormat="1" x14ac:dyDescent="0.3">
      <c r="A223" s="16">
        <v>193.3</v>
      </c>
      <c r="B223" s="16">
        <v>193</v>
      </c>
      <c r="C223" s="16" t="s">
        <v>27</v>
      </c>
      <c r="D223" s="16" t="s">
        <v>47</v>
      </c>
      <c r="E223" s="16" t="s">
        <v>79</v>
      </c>
      <c r="F223" s="16" t="s">
        <v>87</v>
      </c>
      <c r="G223" s="18">
        <v>77.906976744186053</v>
      </c>
      <c r="H223" s="18">
        <v>84.848484848484844</v>
      </c>
    </row>
    <row r="224" spans="1:8" customFormat="1" x14ac:dyDescent="0.3">
      <c r="A224" s="16">
        <v>195.2</v>
      </c>
      <c r="B224" s="16">
        <v>195</v>
      </c>
      <c r="C224" s="16" t="s">
        <v>28</v>
      </c>
      <c r="D224" s="16" t="s">
        <v>47</v>
      </c>
      <c r="E224" s="16" t="s">
        <v>79</v>
      </c>
      <c r="F224" s="16" t="s">
        <v>87</v>
      </c>
      <c r="G224" s="18">
        <v>63.416917100544332</v>
      </c>
      <c r="H224" s="18">
        <v>55.584284996049703</v>
      </c>
    </row>
    <row r="225" spans="1:8" customFormat="1" x14ac:dyDescent="0.3">
      <c r="A225" s="16">
        <v>196.1</v>
      </c>
      <c r="B225" s="16">
        <v>196</v>
      </c>
      <c r="C225" s="16" t="s">
        <v>27</v>
      </c>
      <c r="D225" s="16" t="s">
        <v>47</v>
      </c>
      <c r="E225" s="16" t="s">
        <v>79</v>
      </c>
      <c r="F225" s="16" t="s">
        <v>87</v>
      </c>
      <c r="G225" s="18">
        <v>54.743833017077804</v>
      </c>
      <c r="H225" s="18">
        <v>41.99298655756867</v>
      </c>
    </row>
    <row r="226" spans="1:8" customFormat="1" x14ac:dyDescent="0.3">
      <c r="A226" s="16">
        <v>196.2</v>
      </c>
      <c r="B226" s="16">
        <v>196</v>
      </c>
      <c r="C226" s="16" t="s">
        <v>27</v>
      </c>
      <c r="D226" s="16" t="s">
        <v>47</v>
      </c>
      <c r="E226" s="16" t="s">
        <v>79</v>
      </c>
      <c r="F226" s="16" t="s">
        <v>87</v>
      </c>
      <c r="G226" s="18">
        <v>6.3829787234042552</v>
      </c>
      <c r="H226" s="18">
        <v>4.918032786885246</v>
      </c>
    </row>
    <row r="227" spans="1:8" customFormat="1" x14ac:dyDescent="0.3">
      <c r="A227" s="16">
        <v>196.3</v>
      </c>
      <c r="B227" s="16">
        <v>196</v>
      </c>
      <c r="C227" s="16" t="s">
        <v>27</v>
      </c>
      <c r="D227" s="16" t="s">
        <v>47</v>
      </c>
      <c r="E227" s="16" t="s">
        <v>79</v>
      </c>
      <c r="F227" s="16" t="s">
        <v>87</v>
      </c>
      <c r="G227" s="18">
        <v>15.313958916900095</v>
      </c>
      <c r="H227" s="18">
        <v>14.947017268445839</v>
      </c>
    </row>
    <row r="228" spans="1:8" customFormat="1" x14ac:dyDescent="0.3">
      <c r="A228" s="16">
        <v>197.2</v>
      </c>
      <c r="B228" s="16">
        <v>197</v>
      </c>
      <c r="C228" s="16" t="s">
        <v>28</v>
      </c>
      <c r="D228" s="16" t="s">
        <v>47</v>
      </c>
      <c r="E228" s="16" t="s">
        <v>79</v>
      </c>
      <c r="F228" s="16" t="s">
        <v>87</v>
      </c>
      <c r="G228" s="18">
        <v>44.309407500787898</v>
      </c>
      <c r="H228" s="18">
        <v>32.862318840579704</v>
      </c>
    </row>
    <row r="229" spans="1:8" customFormat="1" x14ac:dyDescent="0.3">
      <c r="A229" s="16">
        <v>197.3</v>
      </c>
      <c r="B229" s="16">
        <v>197</v>
      </c>
      <c r="C229" s="16" t="s">
        <v>28</v>
      </c>
      <c r="D229" s="16" t="s">
        <v>47</v>
      </c>
      <c r="E229" s="16" t="s">
        <v>79</v>
      </c>
      <c r="F229" s="16" t="s">
        <v>87</v>
      </c>
      <c r="G229" s="18">
        <v>25.710859883521753</v>
      </c>
      <c r="H229" s="18">
        <v>20.661835088199094</v>
      </c>
    </row>
    <row r="230" spans="1:8" customFormat="1" x14ac:dyDescent="0.3">
      <c r="A230" s="16">
        <v>197.4</v>
      </c>
      <c r="B230" s="16">
        <v>197</v>
      </c>
      <c r="C230" s="16" t="s">
        <v>28</v>
      </c>
      <c r="D230" s="16" t="s">
        <v>47</v>
      </c>
      <c r="E230" s="16" t="s">
        <v>79</v>
      </c>
      <c r="F230" s="16" t="s">
        <v>87</v>
      </c>
      <c r="G230" s="18">
        <v>31.756756756756754</v>
      </c>
      <c r="H230" s="18">
        <v>35.714285714285715</v>
      </c>
    </row>
    <row r="231" spans="1:8" customFormat="1" x14ac:dyDescent="0.3">
      <c r="A231" s="16">
        <v>198.1</v>
      </c>
      <c r="B231" s="16">
        <v>198</v>
      </c>
      <c r="C231" s="16" t="s">
        <v>28</v>
      </c>
      <c r="D231" s="16" t="s">
        <v>47</v>
      </c>
      <c r="E231" s="16" t="s">
        <v>79</v>
      </c>
      <c r="F231" s="16" t="s">
        <v>87</v>
      </c>
      <c r="G231" s="18">
        <v>66.89525675506394</v>
      </c>
      <c r="H231" s="18">
        <v>54.523536457935116</v>
      </c>
    </row>
    <row r="232" spans="1:8" customFormat="1" x14ac:dyDescent="0.3">
      <c r="A232" s="16">
        <v>200.2</v>
      </c>
      <c r="B232" s="16">
        <v>200</v>
      </c>
      <c r="C232" s="16" t="s">
        <v>28</v>
      </c>
      <c r="D232" s="16" t="s">
        <v>47</v>
      </c>
      <c r="E232" s="16" t="s">
        <v>79</v>
      </c>
      <c r="F232" s="16" t="s">
        <v>87</v>
      </c>
      <c r="G232" s="18">
        <v>25.874953755086938</v>
      </c>
      <c r="H232" s="18">
        <v>25.081300813008134</v>
      </c>
    </row>
    <row r="233" spans="1:8" customFormat="1" x14ac:dyDescent="0.3">
      <c r="A233" s="16">
        <v>203.1</v>
      </c>
      <c r="B233" s="16">
        <v>203</v>
      </c>
      <c r="C233" s="16" t="s">
        <v>27</v>
      </c>
      <c r="D233" s="16" t="s">
        <v>47</v>
      </c>
      <c r="E233" s="16" t="s">
        <v>79</v>
      </c>
      <c r="F233" s="16" t="s">
        <v>87</v>
      </c>
      <c r="G233" s="18">
        <v>49.74819124409288</v>
      </c>
      <c r="H233" s="18">
        <v>35.210954091239977</v>
      </c>
    </row>
    <row r="234" spans="1:8" customFormat="1" x14ac:dyDescent="0.3">
      <c r="A234" s="16">
        <v>204.1</v>
      </c>
      <c r="B234" s="16">
        <v>204</v>
      </c>
      <c r="C234" s="16" t="s">
        <v>27</v>
      </c>
      <c r="D234" s="16" t="s">
        <v>47</v>
      </c>
      <c r="E234" s="16" t="s">
        <v>79</v>
      </c>
      <c r="F234" s="16" t="s">
        <v>87</v>
      </c>
      <c r="G234" s="18">
        <v>19.096184660690312</v>
      </c>
      <c r="H234" s="18">
        <v>10.76923076923077</v>
      </c>
    </row>
    <row r="235" spans="1:8" customFormat="1" x14ac:dyDescent="0.3">
      <c r="A235" s="16">
        <v>204.2</v>
      </c>
      <c r="B235" s="16">
        <v>204</v>
      </c>
      <c r="C235" s="16" t="s">
        <v>27</v>
      </c>
      <c r="D235" s="16" t="s">
        <v>47</v>
      </c>
      <c r="E235" s="16" t="s">
        <v>79</v>
      </c>
      <c r="F235" s="16" t="s">
        <v>87</v>
      </c>
      <c r="G235" s="18">
        <v>55.000000000000007</v>
      </c>
      <c r="H235" s="18">
        <v>50</v>
      </c>
    </row>
    <row r="236" spans="1:8" customFormat="1" x14ac:dyDescent="0.3">
      <c r="A236" s="16">
        <v>204.3</v>
      </c>
      <c r="B236" s="16">
        <v>204</v>
      </c>
      <c r="C236" s="16" t="s">
        <v>27</v>
      </c>
      <c r="D236" s="16" t="s">
        <v>47</v>
      </c>
      <c r="E236" s="16" t="s">
        <v>79</v>
      </c>
      <c r="F236" s="16" t="s">
        <v>87</v>
      </c>
      <c r="G236" s="18">
        <v>63.989533011272151</v>
      </c>
      <c r="H236" s="18">
        <v>43.030303030303031</v>
      </c>
    </row>
    <row r="237" spans="1:8" customFormat="1" x14ac:dyDescent="0.3">
      <c r="A237" s="16">
        <v>205.1</v>
      </c>
      <c r="B237" s="16">
        <v>205</v>
      </c>
      <c r="C237" s="16" t="s">
        <v>28</v>
      </c>
      <c r="D237" s="16" t="s">
        <v>47</v>
      </c>
      <c r="E237" s="16" t="s">
        <v>79</v>
      </c>
      <c r="F237" s="16" t="s">
        <v>87</v>
      </c>
      <c r="G237" s="18">
        <v>13.696060037523452</v>
      </c>
      <c r="H237" s="18">
        <v>15.682308522114347</v>
      </c>
    </row>
    <row r="238" spans="1:8" customFormat="1" x14ac:dyDescent="0.3">
      <c r="A238" s="16">
        <v>205.2</v>
      </c>
      <c r="B238" s="16">
        <v>205</v>
      </c>
      <c r="C238" s="16" t="s">
        <v>28</v>
      </c>
      <c r="D238" s="16" t="s">
        <v>47</v>
      </c>
      <c r="E238" s="16" t="s">
        <v>79</v>
      </c>
      <c r="F238" s="16" t="s">
        <v>87</v>
      </c>
      <c r="G238" s="18">
        <v>42.927514540417768</v>
      </c>
      <c r="H238" s="18">
        <v>34.422241924117394</v>
      </c>
    </row>
    <row r="239" spans="1:8" customFormat="1" x14ac:dyDescent="0.3">
      <c r="A239" s="16">
        <v>206.2</v>
      </c>
      <c r="B239" s="16">
        <v>206</v>
      </c>
      <c r="C239" s="16" t="s">
        <v>28</v>
      </c>
      <c r="D239" s="16" t="s">
        <v>47</v>
      </c>
      <c r="E239" s="16" t="s">
        <v>79</v>
      </c>
      <c r="F239" s="16" t="s">
        <v>87</v>
      </c>
      <c r="G239" s="18">
        <v>43.013100436681221</v>
      </c>
      <c r="H239" s="18">
        <v>36.322869955156953</v>
      </c>
    </row>
    <row r="240" spans="1:8" customFormat="1" x14ac:dyDescent="0.3">
      <c r="A240" s="16">
        <v>123.1</v>
      </c>
      <c r="B240" s="16">
        <v>123</v>
      </c>
      <c r="C240" s="16" t="s">
        <v>27</v>
      </c>
      <c r="D240" s="16" t="s">
        <v>50</v>
      </c>
      <c r="E240" s="16" t="s">
        <v>79</v>
      </c>
      <c r="F240" s="16" t="s">
        <v>88</v>
      </c>
      <c r="G240" s="18">
        <v>38.424336622066043</v>
      </c>
      <c r="H240" s="18">
        <v>44.0947428695235</v>
      </c>
    </row>
    <row r="241" spans="1:8" customFormat="1" x14ac:dyDescent="0.3">
      <c r="A241" s="16">
        <v>128.4</v>
      </c>
      <c r="B241" s="16">
        <v>128</v>
      </c>
      <c r="C241" s="16" t="s">
        <v>27</v>
      </c>
      <c r="D241" s="16" t="s">
        <v>50</v>
      </c>
      <c r="E241" s="16" t="s">
        <v>79</v>
      </c>
      <c r="F241" s="16" t="s">
        <v>88</v>
      </c>
      <c r="G241" s="18">
        <v>37.289719626168228</v>
      </c>
      <c r="H241" s="18">
        <v>40.69928137092316</v>
      </c>
    </row>
    <row r="242" spans="1:8" customFormat="1" x14ac:dyDescent="0.3">
      <c r="A242" s="16">
        <v>129.1</v>
      </c>
      <c r="B242" s="16">
        <v>129</v>
      </c>
      <c r="C242" s="16" t="s">
        <v>28</v>
      </c>
      <c r="D242" s="16" t="s">
        <v>50</v>
      </c>
      <c r="E242" s="16" t="s">
        <v>79</v>
      </c>
      <c r="F242" s="16" t="s">
        <v>88</v>
      </c>
      <c r="G242" s="18">
        <v>56.736111111111107</v>
      </c>
      <c r="H242" s="18">
        <v>59.439528023598818</v>
      </c>
    </row>
    <row r="243" spans="1:8" customFormat="1" x14ac:dyDescent="0.3">
      <c r="A243" s="16">
        <v>129.4</v>
      </c>
      <c r="B243" s="16">
        <v>129</v>
      </c>
      <c r="C243" s="16" t="s">
        <v>28</v>
      </c>
      <c r="D243" s="16" t="s">
        <v>50</v>
      </c>
      <c r="E243" s="16" t="s">
        <v>79</v>
      </c>
      <c r="F243" s="16" t="s">
        <v>88</v>
      </c>
      <c r="G243" s="18">
        <v>54.187023646667967</v>
      </c>
      <c r="H243" s="18">
        <v>54.213075060532688</v>
      </c>
    </row>
    <row r="244" spans="1:8" customFormat="1" x14ac:dyDescent="0.3">
      <c r="A244" s="16">
        <v>136.19999999999999</v>
      </c>
      <c r="B244" s="16">
        <v>136</v>
      </c>
      <c r="C244" s="16" t="s">
        <v>28</v>
      </c>
      <c r="D244" s="16" t="s">
        <v>50</v>
      </c>
      <c r="E244" s="16" t="s">
        <v>79</v>
      </c>
      <c r="F244" s="16" t="s">
        <v>88</v>
      </c>
      <c r="G244" s="18">
        <v>45.001450536698577</v>
      </c>
      <c r="H244" s="18">
        <v>52.365591397849464</v>
      </c>
    </row>
    <row r="245" spans="1:8" customFormat="1" x14ac:dyDescent="0.3">
      <c r="A245" s="16">
        <v>136.30000000000001</v>
      </c>
      <c r="B245" s="16">
        <v>136</v>
      </c>
      <c r="C245" s="16" t="s">
        <v>28</v>
      </c>
      <c r="D245" s="16" t="s">
        <v>50</v>
      </c>
      <c r="E245" s="16" t="s">
        <v>79</v>
      </c>
      <c r="F245" s="16" t="s">
        <v>88</v>
      </c>
      <c r="G245" s="18">
        <v>39.349217638691329</v>
      </c>
      <c r="H245" s="18">
        <v>42.435677530017145</v>
      </c>
    </row>
    <row r="246" spans="1:8" customFormat="1" x14ac:dyDescent="0.3">
      <c r="A246" s="16">
        <v>136.5</v>
      </c>
      <c r="B246" s="16">
        <v>136</v>
      </c>
      <c r="C246" s="16" t="s">
        <v>28</v>
      </c>
      <c r="D246" s="16" t="s">
        <v>50</v>
      </c>
      <c r="E246" s="16" t="s">
        <v>79</v>
      </c>
      <c r="F246" s="16" t="s">
        <v>88</v>
      </c>
      <c r="G246" s="18">
        <v>47.852060426393564</v>
      </c>
      <c r="H246" s="18">
        <v>53.146145667198297</v>
      </c>
    </row>
    <row r="247" spans="1:8" customFormat="1" x14ac:dyDescent="0.3">
      <c r="A247" s="16">
        <v>137.30000000000001</v>
      </c>
      <c r="B247" s="16">
        <v>137</v>
      </c>
      <c r="C247" s="16" t="s">
        <v>28</v>
      </c>
      <c r="D247" s="16" t="s">
        <v>50</v>
      </c>
      <c r="E247" s="16" t="s">
        <v>79</v>
      </c>
      <c r="F247" s="16" t="s">
        <v>88</v>
      </c>
      <c r="G247" s="18">
        <v>45.121841931216935</v>
      </c>
      <c r="H247" s="18">
        <v>43.724087893864017</v>
      </c>
    </row>
    <row r="248" spans="1:8" customFormat="1" x14ac:dyDescent="0.3">
      <c r="A248" s="16">
        <v>137.5</v>
      </c>
      <c r="B248" s="16">
        <v>137</v>
      </c>
      <c r="C248" s="16" t="s">
        <v>28</v>
      </c>
      <c r="D248" s="16" t="s">
        <v>50</v>
      </c>
      <c r="E248" s="16" t="s">
        <v>79</v>
      </c>
      <c r="F248" s="16" t="s">
        <v>88</v>
      </c>
      <c r="G248" s="18">
        <v>46.210496655840785</v>
      </c>
      <c r="H248" s="18">
        <v>47.910405168278722</v>
      </c>
    </row>
    <row r="249" spans="1:8" customFormat="1" x14ac:dyDescent="0.3">
      <c r="A249" s="16">
        <v>144.30000000000001</v>
      </c>
      <c r="B249" s="16">
        <v>144</v>
      </c>
      <c r="C249" s="16" t="s">
        <v>27</v>
      </c>
      <c r="D249" s="16" t="s">
        <v>50</v>
      </c>
      <c r="E249" s="16" t="s">
        <v>79</v>
      </c>
      <c r="F249" s="16" t="s">
        <v>88</v>
      </c>
      <c r="G249" s="18">
        <v>39.85116359100099</v>
      </c>
      <c r="H249" s="18">
        <v>39.648226450552031</v>
      </c>
    </row>
    <row r="250" spans="1:8" customFormat="1" x14ac:dyDescent="0.3">
      <c r="A250" s="16">
        <v>144.5</v>
      </c>
      <c r="B250" s="16">
        <v>144</v>
      </c>
      <c r="C250" s="16" t="s">
        <v>27</v>
      </c>
      <c r="D250" s="16" t="s">
        <v>50</v>
      </c>
      <c r="E250" s="16" t="s">
        <v>79</v>
      </c>
      <c r="F250" s="16" t="s">
        <v>88</v>
      </c>
      <c r="G250" s="18">
        <v>37.907608695652172</v>
      </c>
      <c r="H250" s="18">
        <v>40.156375300721727</v>
      </c>
    </row>
    <row r="251" spans="1:8" customFormat="1" x14ac:dyDescent="0.3">
      <c r="A251" s="16">
        <v>145.5</v>
      </c>
      <c r="B251" s="16">
        <v>145</v>
      </c>
      <c r="C251" s="16" t="s">
        <v>28</v>
      </c>
      <c r="D251" s="16" t="s">
        <v>50</v>
      </c>
      <c r="E251" s="16" t="s">
        <v>79</v>
      </c>
      <c r="F251" s="16" t="s">
        <v>88</v>
      </c>
      <c r="G251" s="18">
        <v>53.876757773816585</v>
      </c>
      <c r="H251" s="18">
        <v>51.442901234567906</v>
      </c>
    </row>
    <row r="252" spans="1:8" customFormat="1" x14ac:dyDescent="0.3">
      <c r="A252" s="16">
        <v>150.30000000000001</v>
      </c>
      <c r="B252" s="16">
        <v>150</v>
      </c>
      <c r="C252" s="16" t="s">
        <v>27</v>
      </c>
      <c r="D252" s="16" t="s">
        <v>50</v>
      </c>
      <c r="E252" s="16" t="s">
        <v>79</v>
      </c>
      <c r="F252" s="16" t="s">
        <v>88</v>
      </c>
      <c r="G252" s="18">
        <v>50.549450549450547</v>
      </c>
      <c r="H252" s="18">
        <v>48.780487804878049</v>
      </c>
    </row>
    <row r="253" spans="1:8" customFormat="1" x14ac:dyDescent="0.3">
      <c r="A253" s="16">
        <v>150.5</v>
      </c>
      <c r="B253" s="16">
        <v>150</v>
      </c>
      <c r="C253" s="16" t="s">
        <v>27</v>
      </c>
      <c r="D253" s="16" t="s">
        <v>50</v>
      </c>
      <c r="E253" s="16" t="s">
        <v>79</v>
      </c>
      <c r="F253" s="16" t="s">
        <v>88</v>
      </c>
      <c r="G253" s="18">
        <v>36.401326699834158</v>
      </c>
      <c r="H253" s="18">
        <v>40.675990675990676</v>
      </c>
    </row>
    <row r="254" spans="1:8" customFormat="1" x14ac:dyDescent="0.3">
      <c r="A254" s="16">
        <v>159.30000000000001</v>
      </c>
      <c r="B254" s="16">
        <v>159</v>
      </c>
      <c r="C254" s="16" t="s">
        <v>27</v>
      </c>
      <c r="D254" s="16" t="s">
        <v>50</v>
      </c>
      <c r="E254" s="16" t="s">
        <v>79</v>
      </c>
      <c r="F254" s="16" t="s">
        <v>88</v>
      </c>
      <c r="G254" s="18">
        <v>26.900584795321635</v>
      </c>
      <c r="H254" s="18">
        <v>30.71875</v>
      </c>
    </row>
    <row r="255" spans="1:8" customFormat="1" x14ac:dyDescent="0.3">
      <c r="A255" s="16">
        <v>159.5</v>
      </c>
      <c r="B255" s="16">
        <v>159</v>
      </c>
      <c r="C255" s="16" t="s">
        <v>27</v>
      </c>
      <c r="D255" s="16" t="s">
        <v>50</v>
      </c>
      <c r="E255" s="16" t="s">
        <v>79</v>
      </c>
      <c r="F255" s="16" t="s">
        <v>88</v>
      </c>
      <c r="G255" s="18">
        <v>48.927038626609445</v>
      </c>
      <c r="H255" s="18">
        <v>50.393700787401571</v>
      </c>
    </row>
    <row r="256" spans="1:8" customFormat="1" x14ac:dyDescent="0.3">
      <c r="A256" s="16">
        <v>192.4</v>
      </c>
      <c r="B256" s="16">
        <v>192</v>
      </c>
      <c r="C256" s="16" t="s">
        <v>27</v>
      </c>
      <c r="D256" s="16" t="s">
        <v>47</v>
      </c>
      <c r="E256" s="16" t="s">
        <v>79</v>
      </c>
      <c r="F256" s="16" t="s">
        <v>88</v>
      </c>
      <c r="G256" s="18">
        <v>46.227272727272727</v>
      </c>
      <c r="H256" s="18">
        <v>52.395348837209298</v>
      </c>
    </row>
    <row r="257" spans="1:8" customFormat="1" x14ac:dyDescent="0.3">
      <c r="A257" s="16">
        <v>193.3</v>
      </c>
      <c r="B257" s="16">
        <v>193</v>
      </c>
      <c r="C257" s="16" t="s">
        <v>27</v>
      </c>
      <c r="D257" s="16" t="s">
        <v>47</v>
      </c>
      <c r="E257" s="16" t="s">
        <v>79</v>
      </c>
      <c r="F257" s="16" t="s">
        <v>88</v>
      </c>
      <c r="G257" s="18">
        <v>20.930232558139537</v>
      </c>
      <c r="H257" s="18">
        <v>15.151515151515152</v>
      </c>
    </row>
    <row r="258" spans="1:8" customFormat="1" x14ac:dyDescent="0.3">
      <c r="A258" s="16">
        <v>195.2</v>
      </c>
      <c r="B258" s="16">
        <v>195</v>
      </c>
      <c r="C258" s="16" t="s">
        <v>28</v>
      </c>
      <c r="D258" s="16" t="s">
        <v>47</v>
      </c>
      <c r="E258" s="16" t="s">
        <v>79</v>
      </c>
      <c r="F258" s="16" t="s">
        <v>88</v>
      </c>
      <c r="G258" s="18">
        <v>29.286479608528616</v>
      </c>
      <c r="H258" s="18">
        <v>36.470229117287943</v>
      </c>
    </row>
    <row r="259" spans="1:8" customFormat="1" x14ac:dyDescent="0.3">
      <c r="A259" s="16">
        <v>196.1</v>
      </c>
      <c r="B259" s="16">
        <v>196</v>
      </c>
      <c r="C259" s="16" t="s">
        <v>27</v>
      </c>
      <c r="D259" s="16" t="s">
        <v>47</v>
      </c>
      <c r="E259" s="16" t="s">
        <v>79</v>
      </c>
      <c r="F259" s="16" t="s">
        <v>88</v>
      </c>
      <c r="G259" s="18">
        <v>38.31435800126502</v>
      </c>
      <c r="H259" s="18">
        <v>46.12799532437171</v>
      </c>
    </row>
    <row r="260" spans="1:8" customFormat="1" x14ac:dyDescent="0.3">
      <c r="A260" s="16">
        <v>196.2</v>
      </c>
      <c r="B260" s="16">
        <v>196</v>
      </c>
      <c r="C260" s="16" t="s">
        <v>27</v>
      </c>
      <c r="D260" s="16" t="s">
        <v>47</v>
      </c>
      <c r="E260" s="16" t="s">
        <v>79</v>
      </c>
      <c r="F260" s="16" t="s">
        <v>88</v>
      </c>
      <c r="G260" s="18">
        <v>71.808510638297875</v>
      </c>
      <c r="H260" s="18">
        <v>68.032786885245898</v>
      </c>
    </row>
    <row r="261" spans="1:8" customFormat="1" x14ac:dyDescent="0.3">
      <c r="A261" s="16">
        <v>196.3</v>
      </c>
      <c r="B261" s="16">
        <v>196</v>
      </c>
      <c r="C261" s="16" t="s">
        <v>27</v>
      </c>
      <c r="D261" s="16" t="s">
        <v>47</v>
      </c>
      <c r="E261" s="16" t="s">
        <v>79</v>
      </c>
      <c r="F261" s="16" t="s">
        <v>88</v>
      </c>
      <c r="G261" s="18">
        <v>57.49416433239962</v>
      </c>
      <c r="H261" s="18">
        <v>55.67569335426478</v>
      </c>
    </row>
    <row r="262" spans="1:8" customFormat="1" x14ac:dyDescent="0.3">
      <c r="A262" s="16">
        <v>197.2</v>
      </c>
      <c r="B262" s="16">
        <v>197</v>
      </c>
      <c r="C262" s="16" t="s">
        <v>28</v>
      </c>
      <c r="D262" s="16" t="s">
        <v>47</v>
      </c>
      <c r="E262" s="16" t="s">
        <v>79</v>
      </c>
      <c r="F262" s="16" t="s">
        <v>88</v>
      </c>
      <c r="G262" s="18">
        <v>43.718484084462652</v>
      </c>
      <c r="H262" s="18">
        <v>49.45652173913043</v>
      </c>
    </row>
    <row r="263" spans="1:8" customFormat="1" x14ac:dyDescent="0.3">
      <c r="A263" s="16">
        <v>197.3</v>
      </c>
      <c r="B263" s="16">
        <v>197</v>
      </c>
      <c r="C263" s="16" t="s">
        <v>28</v>
      </c>
      <c r="D263" s="16" t="s">
        <v>47</v>
      </c>
      <c r="E263" s="16" t="s">
        <v>79</v>
      </c>
      <c r="F263" s="16" t="s">
        <v>88</v>
      </c>
      <c r="G263" s="18">
        <v>53.203967438294264</v>
      </c>
      <c r="H263" s="18">
        <v>47.777929714207581</v>
      </c>
    </row>
    <row r="264" spans="1:8" customFormat="1" x14ac:dyDescent="0.3">
      <c r="A264" s="16">
        <v>197.4</v>
      </c>
      <c r="B264" s="16">
        <v>197</v>
      </c>
      <c r="C264" s="16" t="s">
        <v>28</v>
      </c>
      <c r="D264" s="16" t="s">
        <v>47</v>
      </c>
      <c r="E264" s="16" t="s">
        <v>79</v>
      </c>
      <c r="F264" s="16" t="s">
        <v>88</v>
      </c>
      <c r="G264" s="18">
        <v>43.693693693693689</v>
      </c>
      <c r="H264" s="18">
        <v>37.337662337662337</v>
      </c>
    </row>
    <row r="265" spans="1:8" customFormat="1" x14ac:dyDescent="0.3">
      <c r="A265" s="16">
        <v>198.1</v>
      </c>
      <c r="B265" s="16">
        <v>198</v>
      </c>
      <c r="C265" s="16" t="s">
        <v>28</v>
      </c>
      <c r="D265" s="16" t="s">
        <v>47</v>
      </c>
      <c r="E265" s="16" t="s">
        <v>79</v>
      </c>
      <c r="F265" s="16" t="s">
        <v>88</v>
      </c>
      <c r="G265" s="18">
        <v>28.271432318994439</v>
      </c>
      <c r="H265" s="18">
        <v>37.301399189540483</v>
      </c>
    </row>
    <row r="266" spans="1:8" customFormat="1" x14ac:dyDescent="0.3">
      <c r="A266" s="16">
        <v>200.2</v>
      </c>
      <c r="B266" s="16">
        <v>200</v>
      </c>
      <c r="C266" s="16" t="s">
        <v>28</v>
      </c>
      <c r="D266" s="16" t="s">
        <v>47</v>
      </c>
      <c r="E266" s="16" t="s">
        <v>79</v>
      </c>
      <c r="F266" s="16" t="s">
        <v>88</v>
      </c>
      <c r="G266" s="18">
        <v>47.946725860155382</v>
      </c>
      <c r="H266" s="18">
        <v>49.481707317073166</v>
      </c>
    </row>
    <row r="267" spans="1:8" customFormat="1" x14ac:dyDescent="0.3">
      <c r="A267" s="16">
        <v>203.1</v>
      </c>
      <c r="B267" s="16">
        <v>203</v>
      </c>
      <c r="C267" s="16" t="s">
        <v>27</v>
      </c>
      <c r="D267" s="16" t="s">
        <v>47</v>
      </c>
      <c r="E267" s="16" t="s">
        <v>79</v>
      </c>
      <c r="F267" s="16" t="s">
        <v>88</v>
      </c>
      <c r="G267" s="18">
        <v>38.481520756110925</v>
      </c>
      <c r="H267" s="18">
        <v>45.523529919003416</v>
      </c>
    </row>
    <row r="268" spans="1:8" customFormat="1" x14ac:dyDescent="0.3">
      <c r="A268" s="16">
        <v>204.1</v>
      </c>
      <c r="B268" s="16">
        <v>204</v>
      </c>
      <c r="C268" s="16" t="s">
        <v>27</v>
      </c>
      <c r="D268" s="16" t="s">
        <v>47</v>
      </c>
      <c r="E268" s="16" t="s">
        <v>79</v>
      </c>
      <c r="F268" s="16" t="s">
        <v>88</v>
      </c>
      <c r="G268" s="18">
        <v>57.624182581958337</v>
      </c>
      <c r="H268" s="18">
        <v>58.75</v>
      </c>
    </row>
    <row r="269" spans="1:8" customFormat="1" x14ac:dyDescent="0.3">
      <c r="A269" s="16">
        <v>204.2</v>
      </c>
      <c r="B269" s="16">
        <v>204</v>
      </c>
      <c r="C269" s="16" t="s">
        <v>27</v>
      </c>
      <c r="D269" s="16" t="s">
        <v>47</v>
      </c>
      <c r="E269" s="16" t="s">
        <v>79</v>
      </c>
      <c r="F269" s="16" t="s">
        <v>88</v>
      </c>
      <c r="G269" s="18">
        <v>38.75</v>
      </c>
      <c r="H269" s="18">
        <v>46.428571428571431</v>
      </c>
    </row>
    <row r="270" spans="1:8" customFormat="1" x14ac:dyDescent="0.3">
      <c r="A270" s="16">
        <v>204.3</v>
      </c>
      <c r="B270" s="16">
        <v>204</v>
      </c>
      <c r="C270" s="16" t="s">
        <v>27</v>
      </c>
      <c r="D270" s="16" t="s">
        <v>47</v>
      </c>
      <c r="E270" s="16" t="s">
        <v>79</v>
      </c>
      <c r="F270" s="16" t="s">
        <v>88</v>
      </c>
      <c r="G270" s="18">
        <v>24.329039184111647</v>
      </c>
      <c r="H270" s="18">
        <v>25.303030303030305</v>
      </c>
    </row>
    <row r="271" spans="1:8" customFormat="1" x14ac:dyDescent="0.3">
      <c r="A271" s="16">
        <v>205.1</v>
      </c>
      <c r="B271" s="16">
        <v>205</v>
      </c>
      <c r="C271" s="16" t="s">
        <v>28</v>
      </c>
      <c r="D271" s="16" t="s">
        <v>47</v>
      </c>
      <c r="E271" s="16" t="s">
        <v>79</v>
      </c>
      <c r="F271" s="16" t="s">
        <v>88</v>
      </c>
      <c r="G271" s="18">
        <v>50.703564727954962</v>
      </c>
      <c r="H271" s="18">
        <v>51.011326860841422</v>
      </c>
    </row>
    <row r="272" spans="1:8" customFormat="1" x14ac:dyDescent="0.3">
      <c r="A272" s="16">
        <v>205.2</v>
      </c>
      <c r="B272" s="16">
        <v>205</v>
      </c>
      <c r="C272" s="16" t="s">
        <v>28</v>
      </c>
      <c r="D272" s="16" t="s">
        <v>47</v>
      </c>
      <c r="E272" s="16" t="s">
        <v>79</v>
      </c>
      <c r="F272" s="16" t="s">
        <v>88</v>
      </c>
      <c r="G272" s="18">
        <v>43.186681896359318</v>
      </c>
      <c r="H272" s="18">
        <v>44.263717444512643</v>
      </c>
    </row>
    <row r="273" spans="1:8" customFormat="1" x14ac:dyDescent="0.3">
      <c r="A273" s="16">
        <v>206.2</v>
      </c>
      <c r="B273" s="16">
        <v>206</v>
      </c>
      <c r="C273" s="16" t="s">
        <v>28</v>
      </c>
      <c r="D273" s="16" t="s">
        <v>47</v>
      </c>
      <c r="E273" s="16" t="s">
        <v>79</v>
      </c>
      <c r="F273" s="16" t="s">
        <v>88</v>
      </c>
      <c r="G273" s="18">
        <v>45.196506550218338</v>
      </c>
      <c r="H273" s="18">
        <v>44.843049327354265</v>
      </c>
    </row>
    <row r="274" spans="1:8" customFormat="1" x14ac:dyDescent="0.3">
      <c r="A274" s="16">
        <v>123.1</v>
      </c>
      <c r="B274" s="16">
        <v>123</v>
      </c>
      <c r="C274" s="16" t="s">
        <v>27</v>
      </c>
      <c r="D274" s="16" t="s">
        <v>50</v>
      </c>
      <c r="E274" s="16" t="s">
        <v>79</v>
      </c>
      <c r="F274" s="16" t="s">
        <v>89</v>
      </c>
      <c r="G274" s="18">
        <v>9.2636392305266479</v>
      </c>
      <c r="H274" s="18">
        <v>18.14022109764716</v>
      </c>
    </row>
    <row r="275" spans="1:8" customFormat="1" x14ac:dyDescent="0.3">
      <c r="A275" s="16">
        <v>128.4</v>
      </c>
      <c r="B275" s="16">
        <v>128</v>
      </c>
      <c r="C275" s="16" t="s">
        <v>27</v>
      </c>
      <c r="D275" s="16" t="s">
        <v>50</v>
      </c>
      <c r="E275" s="16" t="s">
        <v>79</v>
      </c>
      <c r="F275" s="16" t="s">
        <v>89</v>
      </c>
      <c r="G275" s="18">
        <v>14.267912772585669</v>
      </c>
      <c r="H275" s="18">
        <v>15.381426202321723</v>
      </c>
    </row>
    <row r="276" spans="1:8" customFormat="1" x14ac:dyDescent="0.3">
      <c r="A276" s="16">
        <v>129.1</v>
      </c>
      <c r="B276" s="16">
        <v>129</v>
      </c>
      <c r="C276" s="16" t="s">
        <v>28</v>
      </c>
      <c r="D276" s="16" t="s">
        <v>50</v>
      </c>
      <c r="E276" s="16" t="s">
        <v>79</v>
      </c>
      <c r="F276" s="16" t="s">
        <v>89</v>
      </c>
      <c r="G276" s="18">
        <v>11.027777777777779</v>
      </c>
      <c r="H276" s="18">
        <v>14.28220255653884</v>
      </c>
    </row>
    <row r="277" spans="1:8" customFormat="1" x14ac:dyDescent="0.3">
      <c r="A277" s="16">
        <v>129.4</v>
      </c>
      <c r="B277" s="16">
        <v>129</v>
      </c>
      <c r="C277" s="16" t="s">
        <v>28</v>
      </c>
      <c r="D277" s="16" t="s">
        <v>50</v>
      </c>
      <c r="E277" s="16" t="s">
        <v>79</v>
      </c>
      <c r="F277" s="16" t="s">
        <v>89</v>
      </c>
      <c r="G277" s="18">
        <v>16.704123509869063</v>
      </c>
      <c r="H277" s="18">
        <v>19.903147699757866</v>
      </c>
    </row>
    <row r="278" spans="1:8" customFormat="1" x14ac:dyDescent="0.3">
      <c r="A278" s="16">
        <v>136.19999999999999</v>
      </c>
      <c r="B278" s="16">
        <v>136</v>
      </c>
      <c r="C278" s="16" t="s">
        <v>28</v>
      </c>
      <c r="D278" s="16" t="s">
        <v>50</v>
      </c>
      <c r="E278" s="16" t="s">
        <v>79</v>
      </c>
      <c r="F278" s="16" t="s">
        <v>89</v>
      </c>
      <c r="G278" s="18">
        <v>11.047771008606519</v>
      </c>
      <c r="H278" s="18">
        <v>22.58064516129032</v>
      </c>
    </row>
    <row r="279" spans="1:8" customFormat="1" x14ac:dyDescent="0.3">
      <c r="A279" s="16">
        <v>136.30000000000001</v>
      </c>
      <c r="B279" s="16">
        <v>136</v>
      </c>
      <c r="C279" s="16" t="s">
        <v>28</v>
      </c>
      <c r="D279" s="16" t="s">
        <v>50</v>
      </c>
      <c r="E279" s="16" t="s">
        <v>79</v>
      </c>
      <c r="F279" s="16" t="s">
        <v>89</v>
      </c>
      <c r="G279" s="18">
        <v>9.403153153153152</v>
      </c>
      <c r="H279" s="18">
        <v>15.866209262435676</v>
      </c>
    </row>
    <row r="280" spans="1:8" customFormat="1" x14ac:dyDescent="0.3">
      <c r="A280" s="16">
        <v>136.5</v>
      </c>
      <c r="B280" s="16">
        <v>136</v>
      </c>
      <c r="C280" s="16" t="s">
        <v>28</v>
      </c>
      <c r="D280" s="16" t="s">
        <v>50</v>
      </c>
      <c r="E280" s="16" t="s">
        <v>79</v>
      </c>
      <c r="F280" s="16" t="s">
        <v>89</v>
      </c>
      <c r="G280" s="18">
        <v>10.777451898403331</v>
      </c>
      <c r="H280" s="18">
        <v>17.687311713627505</v>
      </c>
    </row>
    <row r="281" spans="1:8" customFormat="1" x14ac:dyDescent="0.3">
      <c r="A281" s="16">
        <v>137.30000000000001</v>
      </c>
      <c r="B281" s="16">
        <v>137</v>
      </c>
      <c r="C281" s="16" t="s">
        <v>28</v>
      </c>
      <c r="D281" s="16" t="s">
        <v>50</v>
      </c>
      <c r="E281" s="16" t="s">
        <v>79</v>
      </c>
      <c r="F281" s="16" t="s">
        <v>89</v>
      </c>
      <c r="G281" s="18">
        <v>19.107506613756616</v>
      </c>
      <c r="H281" s="18">
        <v>22.240949608020504</v>
      </c>
    </row>
    <row r="282" spans="1:8" customFormat="1" x14ac:dyDescent="0.3">
      <c r="A282" s="16">
        <v>137.5</v>
      </c>
      <c r="B282" s="16">
        <v>137</v>
      </c>
      <c r="C282" s="16" t="s">
        <v>28</v>
      </c>
      <c r="D282" s="16" t="s">
        <v>50</v>
      </c>
      <c r="E282" s="16" t="s">
        <v>79</v>
      </c>
      <c r="F282" s="16" t="s">
        <v>89</v>
      </c>
      <c r="G282" s="18">
        <v>12.430484495261823</v>
      </c>
      <c r="H282" s="18">
        <v>14.411677201163348</v>
      </c>
    </row>
    <row r="283" spans="1:8" customFormat="1" x14ac:dyDescent="0.3">
      <c r="A283" s="16">
        <v>144.30000000000001</v>
      </c>
      <c r="B283" s="16">
        <v>144</v>
      </c>
      <c r="C283" s="16" t="s">
        <v>27</v>
      </c>
      <c r="D283" s="16" t="s">
        <v>50</v>
      </c>
      <c r="E283" s="16" t="s">
        <v>79</v>
      </c>
      <c r="F283" s="16" t="s">
        <v>89</v>
      </c>
      <c r="G283" s="18">
        <v>9.8429904933969965</v>
      </c>
      <c r="H283" s="18">
        <v>12.332628611698377</v>
      </c>
    </row>
    <row r="284" spans="1:8" customFormat="1" x14ac:dyDescent="0.3">
      <c r="A284" s="16">
        <v>144.5</v>
      </c>
      <c r="B284" s="16">
        <v>144</v>
      </c>
      <c r="C284" s="16" t="s">
        <v>27</v>
      </c>
      <c r="D284" s="16" t="s">
        <v>50</v>
      </c>
      <c r="E284" s="16" t="s">
        <v>79</v>
      </c>
      <c r="F284" s="16" t="s">
        <v>89</v>
      </c>
      <c r="G284" s="18">
        <v>14.945652173913043</v>
      </c>
      <c r="H284" s="18">
        <v>19.085805934242185</v>
      </c>
    </row>
    <row r="285" spans="1:8" customFormat="1" x14ac:dyDescent="0.3">
      <c r="A285" s="16">
        <v>145.5</v>
      </c>
      <c r="B285" s="16">
        <v>145</v>
      </c>
      <c r="C285" s="16" t="s">
        <v>28</v>
      </c>
      <c r="D285" s="16" t="s">
        <v>50</v>
      </c>
      <c r="E285" s="16" t="s">
        <v>79</v>
      </c>
      <c r="F285" s="16" t="s">
        <v>89</v>
      </c>
      <c r="G285" s="18">
        <v>23.168944345414936</v>
      </c>
      <c r="H285" s="18">
        <v>29.629629629629626</v>
      </c>
    </row>
    <row r="286" spans="1:8" customFormat="1" x14ac:dyDescent="0.3">
      <c r="A286" s="16">
        <v>150.30000000000001</v>
      </c>
      <c r="B286" s="16">
        <v>150</v>
      </c>
      <c r="C286" s="16" t="s">
        <v>27</v>
      </c>
      <c r="D286" s="16" t="s">
        <v>50</v>
      </c>
      <c r="E286" s="16" t="s">
        <v>79</v>
      </c>
      <c r="F286" s="16" t="s">
        <v>89</v>
      </c>
      <c r="G286" s="18">
        <v>1.098901098901099</v>
      </c>
      <c r="H286" s="18">
        <v>0</v>
      </c>
    </row>
    <row r="287" spans="1:8" customFormat="1" x14ac:dyDescent="0.3">
      <c r="A287" s="16">
        <v>150.5</v>
      </c>
      <c r="B287" s="16">
        <v>150</v>
      </c>
      <c r="C287" s="16" t="s">
        <v>27</v>
      </c>
      <c r="D287" s="16" t="s">
        <v>50</v>
      </c>
      <c r="E287" s="16" t="s">
        <v>79</v>
      </c>
      <c r="F287" s="16" t="s">
        <v>89</v>
      </c>
      <c r="G287" s="18">
        <v>5.5555555555555554</v>
      </c>
      <c r="H287" s="18">
        <v>11.363636363636363</v>
      </c>
    </row>
    <row r="288" spans="1:8" customFormat="1" x14ac:dyDescent="0.3">
      <c r="A288" s="16">
        <v>159.30000000000001</v>
      </c>
      <c r="B288" s="16">
        <v>159</v>
      </c>
      <c r="C288" s="16" t="s">
        <v>27</v>
      </c>
      <c r="D288" s="16" t="s">
        <v>50</v>
      </c>
      <c r="E288" s="16" t="s">
        <v>79</v>
      </c>
      <c r="F288" s="16" t="s">
        <v>89</v>
      </c>
      <c r="G288" s="18">
        <v>5.4249097922110234</v>
      </c>
      <c r="H288" s="18">
        <v>9.78125</v>
      </c>
    </row>
    <row r="289" spans="1:8" customFormat="1" x14ac:dyDescent="0.3">
      <c r="A289" s="16">
        <v>159.5</v>
      </c>
      <c r="B289" s="16">
        <v>159</v>
      </c>
      <c r="C289" s="16" t="s">
        <v>27</v>
      </c>
      <c r="D289" s="16" t="s">
        <v>50</v>
      </c>
      <c r="E289" s="16" t="s">
        <v>79</v>
      </c>
      <c r="F289" s="16" t="s">
        <v>89</v>
      </c>
      <c r="G289" s="18">
        <v>24.034334763948497</v>
      </c>
      <c r="H289" s="18">
        <v>26.771653543307089</v>
      </c>
    </row>
    <row r="290" spans="1:8" customFormat="1" x14ac:dyDescent="0.3">
      <c r="A290" s="16">
        <v>192.4</v>
      </c>
      <c r="B290" s="16">
        <v>192</v>
      </c>
      <c r="C290" s="16" t="s">
        <v>27</v>
      </c>
      <c r="D290" s="16" t="s">
        <v>47</v>
      </c>
      <c r="E290" s="16" t="s">
        <v>79</v>
      </c>
      <c r="F290" s="16" t="s">
        <v>89</v>
      </c>
      <c r="G290" s="18">
        <v>3.2727272727272729</v>
      </c>
      <c r="H290" s="18">
        <v>5.3255813953488369</v>
      </c>
    </row>
    <row r="291" spans="1:8" customFormat="1" x14ac:dyDescent="0.3">
      <c r="A291" s="16">
        <v>193.3</v>
      </c>
      <c r="B291" s="16">
        <v>193</v>
      </c>
      <c r="C291" s="16" t="s">
        <v>27</v>
      </c>
      <c r="D291" s="16" t="s">
        <v>47</v>
      </c>
      <c r="E291" s="16" t="s">
        <v>79</v>
      </c>
      <c r="F291" s="16" t="s">
        <v>89</v>
      </c>
      <c r="G291" s="18">
        <v>1.1627906976744187</v>
      </c>
      <c r="H291" s="18">
        <v>0</v>
      </c>
    </row>
    <row r="292" spans="1:8" customFormat="1" x14ac:dyDescent="0.3">
      <c r="A292" s="16">
        <v>195.2</v>
      </c>
      <c r="B292" s="16">
        <v>195</v>
      </c>
      <c r="C292" s="16" t="s">
        <v>28</v>
      </c>
      <c r="D292" s="16" t="s">
        <v>47</v>
      </c>
      <c r="E292" s="16" t="s">
        <v>79</v>
      </c>
      <c r="F292" s="16" t="s">
        <v>89</v>
      </c>
      <c r="G292" s="18">
        <v>7.296603290927048</v>
      </c>
      <c r="H292" s="18">
        <v>7.9454858866623583</v>
      </c>
    </row>
    <row r="293" spans="1:8" customFormat="1" x14ac:dyDescent="0.3">
      <c r="A293" s="16">
        <v>196.1</v>
      </c>
      <c r="B293" s="16">
        <v>196</v>
      </c>
      <c r="C293" s="16" t="s">
        <v>27</v>
      </c>
      <c r="D293" s="16" t="s">
        <v>47</v>
      </c>
      <c r="E293" s="16" t="s">
        <v>79</v>
      </c>
      <c r="F293" s="16" t="s">
        <v>89</v>
      </c>
      <c r="G293" s="18">
        <v>6.9418089816571786</v>
      </c>
      <c r="H293" s="18">
        <v>11.879018118059614</v>
      </c>
    </row>
    <row r="294" spans="1:8" customFormat="1" x14ac:dyDescent="0.3">
      <c r="A294" s="16">
        <v>196.2</v>
      </c>
      <c r="B294" s="16">
        <v>196</v>
      </c>
      <c r="C294" s="16" t="s">
        <v>27</v>
      </c>
      <c r="D294" s="16" t="s">
        <v>47</v>
      </c>
      <c r="E294" s="16" t="s">
        <v>79</v>
      </c>
      <c r="F294" s="16" t="s">
        <v>89</v>
      </c>
      <c r="G294" s="18">
        <v>21.808510638297875</v>
      </c>
      <c r="H294" s="18">
        <v>27.049180327868854</v>
      </c>
    </row>
    <row r="295" spans="1:8" customFormat="1" x14ac:dyDescent="0.3">
      <c r="A295" s="16">
        <v>196.3</v>
      </c>
      <c r="B295" s="16">
        <v>196</v>
      </c>
      <c r="C295" s="16" t="s">
        <v>27</v>
      </c>
      <c r="D295" s="16" t="s">
        <v>47</v>
      </c>
      <c r="E295" s="16" t="s">
        <v>79</v>
      </c>
      <c r="F295" s="16" t="s">
        <v>89</v>
      </c>
      <c r="G295" s="18">
        <v>27.191876750700278</v>
      </c>
      <c r="H295" s="18">
        <v>29.37728937728938</v>
      </c>
    </row>
    <row r="296" spans="1:8" customFormat="1" x14ac:dyDescent="0.3">
      <c r="A296" s="16">
        <v>197.2</v>
      </c>
      <c r="B296" s="16">
        <v>197</v>
      </c>
      <c r="C296" s="16" t="s">
        <v>28</v>
      </c>
      <c r="D296" s="16" t="s">
        <v>47</v>
      </c>
      <c r="E296" s="16" t="s">
        <v>79</v>
      </c>
      <c r="F296" s="16" t="s">
        <v>89</v>
      </c>
      <c r="G296" s="18">
        <v>11.972108414749449</v>
      </c>
      <c r="H296" s="18">
        <v>17.681159420289855</v>
      </c>
    </row>
    <row r="297" spans="1:8" customFormat="1" x14ac:dyDescent="0.3">
      <c r="A297" s="16">
        <v>197.3</v>
      </c>
      <c r="B297" s="16">
        <v>197</v>
      </c>
      <c r="C297" s="16" t="s">
        <v>28</v>
      </c>
      <c r="D297" s="16" t="s">
        <v>47</v>
      </c>
      <c r="E297" s="16" t="s">
        <v>79</v>
      </c>
      <c r="F297" s="16" t="s">
        <v>89</v>
      </c>
      <c r="G297" s="18">
        <v>21.085172678183984</v>
      </c>
      <c r="H297" s="18">
        <v>31.560235197593329</v>
      </c>
    </row>
    <row r="298" spans="1:8" customFormat="1" x14ac:dyDescent="0.3">
      <c r="A298" s="16">
        <v>197.4</v>
      </c>
      <c r="B298" s="16">
        <v>197</v>
      </c>
      <c r="C298" s="16" t="s">
        <v>28</v>
      </c>
      <c r="D298" s="16" t="s">
        <v>47</v>
      </c>
      <c r="E298" s="16" t="s">
        <v>79</v>
      </c>
      <c r="F298" s="16" t="s">
        <v>89</v>
      </c>
      <c r="G298" s="18">
        <v>24.54954954954955</v>
      </c>
      <c r="H298" s="18">
        <v>26.948051948051948</v>
      </c>
    </row>
    <row r="299" spans="1:8" customFormat="1" x14ac:dyDescent="0.3">
      <c r="A299" s="16">
        <v>198.1</v>
      </c>
      <c r="B299" s="16">
        <v>198</v>
      </c>
      <c r="C299" s="16" t="s">
        <v>28</v>
      </c>
      <c r="D299" s="16" t="s">
        <v>47</v>
      </c>
      <c r="E299" s="16" t="s">
        <v>79</v>
      </c>
      <c r="F299" s="16" t="s">
        <v>89</v>
      </c>
      <c r="G299" s="18">
        <v>4.833310925941622</v>
      </c>
      <c r="H299" s="18">
        <v>8.1750643525244033</v>
      </c>
    </row>
    <row r="300" spans="1:8" customFormat="1" x14ac:dyDescent="0.3">
      <c r="A300" s="16">
        <v>200.2</v>
      </c>
      <c r="B300" s="16">
        <v>200</v>
      </c>
      <c r="C300" s="16" t="s">
        <v>28</v>
      </c>
      <c r="D300" s="16" t="s">
        <v>47</v>
      </c>
      <c r="E300" s="16" t="s">
        <v>79</v>
      </c>
      <c r="F300" s="16" t="s">
        <v>89</v>
      </c>
      <c r="G300" s="18">
        <v>26.178320384757676</v>
      </c>
      <c r="H300" s="18">
        <v>25.4369918699187</v>
      </c>
    </row>
    <row r="301" spans="1:8" customFormat="1" x14ac:dyDescent="0.3">
      <c r="A301" s="16">
        <v>203.1</v>
      </c>
      <c r="B301" s="16">
        <v>203</v>
      </c>
      <c r="C301" s="16" t="s">
        <v>27</v>
      </c>
      <c r="D301" s="16" t="s">
        <v>47</v>
      </c>
      <c r="E301" s="16" t="s">
        <v>79</v>
      </c>
      <c r="F301" s="16" t="s">
        <v>89</v>
      </c>
      <c r="G301" s="18">
        <v>11.770287999796198</v>
      </c>
      <c r="H301" s="18">
        <v>19.265515989756608</v>
      </c>
    </row>
    <row r="302" spans="1:8" customFormat="1" x14ac:dyDescent="0.3">
      <c r="A302" s="16">
        <v>204.1</v>
      </c>
      <c r="B302" s="16">
        <v>204</v>
      </c>
      <c r="C302" s="16" t="s">
        <v>27</v>
      </c>
      <c r="D302" s="16" t="s">
        <v>47</v>
      </c>
      <c r="E302" s="16" t="s">
        <v>79</v>
      </c>
      <c r="F302" s="16" t="s">
        <v>89</v>
      </c>
      <c r="G302" s="18">
        <v>23.279632757351347</v>
      </c>
      <c r="H302" s="18">
        <v>30.480769230769234</v>
      </c>
    </row>
    <row r="303" spans="1:8" customFormat="1" x14ac:dyDescent="0.3">
      <c r="A303" s="16">
        <v>204.2</v>
      </c>
      <c r="B303" s="16">
        <v>204</v>
      </c>
      <c r="C303" s="16" t="s">
        <v>27</v>
      </c>
      <c r="D303" s="16" t="s">
        <v>47</v>
      </c>
      <c r="E303" s="16" t="s">
        <v>79</v>
      </c>
      <c r="F303" s="16" t="s">
        <v>89</v>
      </c>
      <c r="G303" s="18">
        <v>6.25</v>
      </c>
      <c r="H303" s="18">
        <v>3.5714285714285712</v>
      </c>
    </row>
    <row r="304" spans="1:8" customFormat="1" x14ac:dyDescent="0.3">
      <c r="A304" s="16">
        <v>204.3</v>
      </c>
      <c r="B304" s="16">
        <v>204</v>
      </c>
      <c r="C304" s="16" t="s">
        <v>27</v>
      </c>
      <c r="D304" s="16" t="s">
        <v>47</v>
      </c>
      <c r="E304" s="16" t="s">
        <v>79</v>
      </c>
      <c r="F304" s="16" t="s">
        <v>89</v>
      </c>
      <c r="G304" s="18">
        <v>11.681427804616209</v>
      </c>
      <c r="H304" s="18">
        <v>31.666666666666664</v>
      </c>
    </row>
    <row r="305" spans="1:8" customFormat="1" x14ac:dyDescent="0.3">
      <c r="A305" s="16">
        <v>205.1</v>
      </c>
      <c r="B305" s="16">
        <v>205</v>
      </c>
      <c r="C305" s="16" t="s">
        <v>28</v>
      </c>
      <c r="D305" s="16" t="s">
        <v>47</v>
      </c>
      <c r="E305" s="16" t="s">
        <v>79</v>
      </c>
      <c r="F305" s="16" t="s">
        <v>89</v>
      </c>
      <c r="G305" s="18">
        <v>35.600375234521579</v>
      </c>
      <c r="H305" s="18">
        <v>33.306364617044224</v>
      </c>
    </row>
    <row r="306" spans="1:8" customFormat="1" x14ac:dyDescent="0.3">
      <c r="A306" s="16">
        <v>205.2</v>
      </c>
      <c r="B306" s="16">
        <v>205</v>
      </c>
      <c r="C306" s="16" t="s">
        <v>28</v>
      </c>
      <c r="D306" s="16" t="s">
        <v>47</v>
      </c>
      <c r="E306" s="16" t="s">
        <v>79</v>
      </c>
      <c r="F306" s="16" t="s">
        <v>89</v>
      </c>
      <c r="G306" s="18">
        <v>13.885803563222918</v>
      </c>
      <c r="H306" s="18">
        <v>21.314040631369966</v>
      </c>
    </row>
    <row r="307" spans="1:8" customFormat="1" x14ac:dyDescent="0.3">
      <c r="A307" s="16">
        <v>206.2</v>
      </c>
      <c r="B307" s="16">
        <v>206</v>
      </c>
      <c r="C307" s="16" t="s">
        <v>28</v>
      </c>
      <c r="D307" s="16" t="s">
        <v>47</v>
      </c>
      <c r="E307" s="16" t="s">
        <v>79</v>
      </c>
      <c r="F307" s="16" t="s">
        <v>89</v>
      </c>
      <c r="G307" s="18">
        <v>11.790393013100436</v>
      </c>
      <c r="H307" s="18">
        <v>18.834080717488789</v>
      </c>
    </row>
    <row r="308" spans="1:8" customFormat="1" x14ac:dyDescent="0.3">
      <c r="A308" s="16">
        <v>123.1</v>
      </c>
      <c r="B308" s="16">
        <v>123</v>
      </c>
      <c r="C308" s="16" t="s">
        <v>27</v>
      </c>
      <c r="D308" s="16" t="s">
        <v>50</v>
      </c>
      <c r="E308" s="16" t="s">
        <v>80</v>
      </c>
      <c r="F308" s="16" t="s">
        <v>87</v>
      </c>
      <c r="G308" s="18">
        <v>85.570489844683394</v>
      </c>
      <c r="H308" s="18">
        <v>68.809523809523796</v>
      </c>
    </row>
    <row r="309" spans="1:8" customFormat="1" x14ac:dyDescent="0.3">
      <c r="A309" s="16">
        <v>128.4</v>
      </c>
      <c r="B309" s="16">
        <v>128</v>
      </c>
      <c r="C309" s="16" t="s">
        <v>27</v>
      </c>
      <c r="D309" s="16" t="s">
        <v>50</v>
      </c>
      <c r="E309" s="16" t="s">
        <v>80</v>
      </c>
      <c r="F309" s="16" t="s">
        <v>87</v>
      </c>
      <c r="G309" s="18">
        <v>71.428571428571431</v>
      </c>
      <c r="H309" s="18">
        <v>84.615384615384613</v>
      </c>
    </row>
    <row r="310" spans="1:8" customFormat="1" x14ac:dyDescent="0.3">
      <c r="A310" s="16">
        <v>129.1</v>
      </c>
      <c r="B310" s="16">
        <v>129</v>
      </c>
      <c r="C310" s="16" t="s">
        <v>28</v>
      </c>
      <c r="D310" s="16" t="s">
        <v>50</v>
      </c>
      <c r="E310" s="16" t="s">
        <v>80</v>
      </c>
      <c r="F310" s="16" t="s">
        <v>87</v>
      </c>
      <c r="G310" s="18">
        <v>51.315789473684205</v>
      </c>
      <c r="H310" s="18">
        <v>0</v>
      </c>
    </row>
    <row r="311" spans="1:8" customFormat="1" x14ac:dyDescent="0.3">
      <c r="A311" s="16">
        <v>129.4</v>
      </c>
      <c r="B311" s="16">
        <v>129</v>
      </c>
      <c r="C311" s="16" t="s">
        <v>28</v>
      </c>
      <c r="D311" s="16" t="s">
        <v>50</v>
      </c>
      <c r="E311" s="16" t="s">
        <v>80</v>
      </c>
      <c r="F311" s="16" t="s">
        <v>87</v>
      </c>
      <c r="G311" s="18">
        <v>21.062271062271062</v>
      </c>
      <c r="H311" s="18">
        <v>11.309523809523808</v>
      </c>
    </row>
    <row r="312" spans="1:8" customFormat="1" x14ac:dyDescent="0.3">
      <c r="A312" s="16">
        <v>136.19999999999999</v>
      </c>
      <c r="B312" s="16">
        <v>136</v>
      </c>
      <c r="C312" s="16" t="s">
        <v>28</v>
      </c>
      <c r="D312" s="16" t="s">
        <v>50</v>
      </c>
      <c r="E312" s="16" t="s">
        <v>80</v>
      </c>
      <c r="F312" s="16" t="s">
        <v>87</v>
      </c>
      <c r="G312" s="18">
        <v>75.611066344345957</v>
      </c>
      <c r="H312" s="18">
        <v>31.372549019607842</v>
      </c>
    </row>
    <row r="313" spans="1:8" customFormat="1" x14ac:dyDescent="0.3">
      <c r="A313" s="16">
        <v>136.30000000000001</v>
      </c>
      <c r="B313" s="16">
        <v>136</v>
      </c>
      <c r="C313" s="16" t="s">
        <v>28</v>
      </c>
      <c r="D313" s="16" t="s">
        <v>50</v>
      </c>
      <c r="E313" s="16" t="s">
        <v>80</v>
      </c>
      <c r="F313" s="16" t="s">
        <v>87</v>
      </c>
      <c r="G313" s="18">
        <v>72.751322751322746</v>
      </c>
      <c r="H313" s="18">
        <v>63.095238095238095</v>
      </c>
    </row>
    <row r="314" spans="1:8" customFormat="1" x14ac:dyDescent="0.3">
      <c r="A314" s="16">
        <v>136.5</v>
      </c>
      <c r="B314" s="16">
        <v>136</v>
      </c>
      <c r="C314" s="16" t="s">
        <v>28</v>
      </c>
      <c r="D314" s="16" t="s">
        <v>50</v>
      </c>
      <c r="E314" s="16" t="s">
        <v>80</v>
      </c>
      <c r="F314" s="16" t="s">
        <v>87</v>
      </c>
      <c r="G314" s="18">
        <v>53.714103969520608</v>
      </c>
      <c r="H314" s="18">
        <v>40.746753246753251</v>
      </c>
    </row>
    <row r="315" spans="1:8" customFormat="1" x14ac:dyDescent="0.3">
      <c r="A315" s="16">
        <v>137.30000000000001</v>
      </c>
      <c r="B315" s="16">
        <v>137</v>
      </c>
      <c r="C315" s="16" t="s">
        <v>28</v>
      </c>
      <c r="D315" s="16" t="s">
        <v>50</v>
      </c>
      <c r="E315" s="16" t="s">
        <v>80</v>
      </c>
      <c r="F315" s="16" t="s">
        <v>87</v>
      </c>
      <c r="G315" s="18">
        <v>58.184625943719979</v>
      </c>
      <c r="H315" s="18">
        <v>34.258373205741627</v>
      </c>
    </row>
    <row r="316" spans="1:8" customFormat="1" x14ac:dyDescent="0.3">
      <c r="A316" s="16">
        <v>137.5</v>
      </c>
      <c r="B316" s="16">
        <v>137</v>
      </c>
      <c r="C316" s="16" t="s">
        <v>28</v>
      </c>
      <c r="D316" s="16" t="s">
        <v>50</v>
      </c>
      <c r="E316" s="16" t="s">
        <v>80</v>
      </c>
      <c r="F316" s="16" t="s">
        <v>87</v>
      </c>
      <c r="G316" s="18">
        <v>76.756132756132757</v>
      </c>
      <c r="H316" s="18">
        <v>66.666666666666657</v>
      </c>
    </row>
    <row r="317" spans="1:8" customFormat="1" x14ac:dyDescent="0.3">
      <c r="A317" s="16">
        <v>144.30000000000001</v>
      </c>
      <c r="B317" s="16">
        <v>144</v>
      </c>
      <c r="C317" s="16" t="s">
        <v>27</v>
      </c>
      <c r="D317" s="16" t="s">
        <v>50</v>
      </c>
      <c r="E317" s="16" t="s">
        <v>80</v>
      </c>
      <c r="F317" s="16" t="s">
        <v>87</v>
      </c>
      <c r="G317" s="18">
        <v>75.644131946094035</v>
      </c>
      <c r="H317" s="18">
        <v>57.272727272727273</v>
      </c>
    </row>
    <row r="318" spans="1:8" customFormat="1" x14ac:dyDescent="0.3">
      <c r="A318" s="16">
        <v>144.5</v>
      </c>
      <c r="B318" s="16">
        <v>144</v>
      </c>
      <c r="C318" s="16" t="s">
        <v>27</v>
      </c>
      <c r="D318" s="16" t="s">
        <v>50</v>
      </c>
      <c r="E318" s="16" t="s">
        <v>80</v>
      </c>
      <c r="F318" s="16" t="s">
        <v>87</v>
      </c>
      <c r="G318" s="18">
        <v>61.29807692307692</v>
      </c>
      <c r="H318" s="18">
        <v>37.5</v>
      </c>
    </row>
    <row r="319" spans="1:8" customFormat="1" x14ac:dyDescent="0.3">
      <c r="A319" s="16">
        <v>145.5</v>
      </c>
      <c r="B319" s="16">
        <v>145</v>
      </c>
      <c r="C319" s="16" t="s">
        <v>28</v>
      </c>
      <c r="D319" s="16" t="s">
        <v>50</v>
      </c>
      <c r="E319" s="16" t="s">
        <v>80</v>
      </c>
      <c r="F319" s="16" t="s">
        <v>87</v>
      </c>
      <c r="G319" s="18">
        <v>50.987654320987652</v>
      </c>
      <c r="H319" s="18">
        <v>29.914529914529915</v>
      </c>
    </row>
    <row r="320" spans="1:8" customFormat="1" x14ac:dyDescent="0.3">
      <c r="A320" s="16">
        <v>150.30000000000001</v>
      </c>
      <c r="B320" s="16">
        <v>150</v>
      </c>
      <c r="C320" s="16" t="s">
        <v>27</v>
      </c>
      <c r="D320" s="16" t="s">
        <v>50</v>
      </c>
      <c r="E320" s="16" t="s">
        <v>80</v>
      </c>
      <c r="F320" s="16" t="s">
        <v>87</v>
      </c>
      <c r="G320" s="18">
        <v>95.652173913043484</v>
      </c>
      <c r="H320" s="18">
        <v>100</v>
      </c>
    </row>
    <row r="321" spans="1:8" customFormat="1" x14ac:dyDescent="0.3">
      <c r="A321" s="16">
        <v>150.5</v>
      </c>
      <c r="B321" s="16">
        <v>150</v>
      </c>
      <c r="C321" s="16" t="s">
        <v>27</v>
      </c>
      <c r="D321" s="16" t="s">
        <v>50</v>
      </c>
      <c r="E321" s="16" t="s">
        <v>80</v>
      </c>
      <c r="F321" s="16" t="s">
        <v>87</v>
      </c>
      <c r="G321" s="18">
        <v>84.130284130284139</v>
      </c>
      <c r="H321" s="18">
        <v>67.857142857142861</v>
      </c>
    </row>
    <row r="322" spans="1:8" customFormat="1" x14ac:dyDescent="0.3">
      <c r="A322" s="16">
        <v>159.30000000000001</v>
      </c>
      <c r="B322" s="16">
        <v>159</v>
      </c>
      <c r="C322" s="16" t="s">
        <v>27</v>
      </c>
      <c r="D322" s="16" t="s">
        <v>50</v>
      </c>
      <c r="E322" s="16" t="s">
        <v>80</v>
      </c>
      <c r="F322" s="16" t="s">
        <v>87</v>
      </c>
      <c r="G322" s="18">
        <v>81.189555125725349</v>
      </c>
      <c r="H322" s="18">
        <v>72.321428571428569</v>
      </c>
    </row>
    <row r="323" spans="1:8" customFormat="1" x14ac:dyDescent="0.3">
      <c r="A323" s="16">
        <v>159.5</v>
      </c>
      <c r="B323" s="16">
        <v>159</v>
      </c>
      <c r="C323" s="16" t="s">
        <v>27</v>
      </c>
      <c r="D323" s="16" t="s">
        <v>50</v>
      </c>
      <c r="E323" s="16" t="s">
        <v>80</v>
      </c>
      <c r="F323" s="16" t="s">
        <v>87</v>
      </c>
      <c r="G323" s="18">
        <v>74.193548387096769</v>
      </c>
      <c r="H323" s="18">
        <v>54.54545454545454</v>
      </c>
    </row>
    <row r="324" spans="1:8" customFormat="1" x14ac:dyDescent="0.3">
      <c r="A324" s="16">
        <v>192.4</v>
      </c>
      <c r="B324" s="16">
        <v>192</v>
      </c>
      <c r="C324" s="16" t="s">
        <v>27</v>
      </c>
      <c r="D324" s="16" t="s">
        <v>47</v>
      </c>
      <c r="E324" s="16" t="s">
        <v>80</v>
      </c>
      <c r="F324" s="16" t="s">
        <v>87</v>
      </c>
      <c r="G324" s="18">
        <v>86.904761904761912</v>
      </c>
      <c r="H324" s="18">
        <v>90.909090909090921</v>
      </c>
    </row>
    <row r="325" spans="1:8" customFormat="1" x14ac:dyDescent="0.3">
      <c r="A325" s="16">
        <v>193.3</v>
      </c>
      <c r="B325" s="16">
        <v>193</v>
      </c>
      <c r="C325" s="16" t="s">
        <v>27</v>
      </c>
      <c r="D325" s="16" t="s">
        <v>47</v>
      </c>
      <c r="E325" s="16" t="s">
        <v>80</v>
      </c>
      <c r="F325" s="16" t="s">
        <v>87</v>
      </c>
      <c r="G325" s="18">
        <v>69.565217391304344</v>
      </c>
      <c r="H325" s="18">
        <v>100</v>
      </c>
    </row>
    <row r="326" spans="1:8" customFormat="1" x14ac:dyDescent="0.3">
      <c r="A326" s="16">
        <v>195.2</v>
      </c>
      <c r="B326" s="16">
        <v>195</v>
      </c>
      <c r="C326" s="16" t="s">
        <v>28</v>
      </c>
      <c r="D326" s="16" t="s">
        <v>47</v>
      </c>
      <c r="E326" s="16" t="s">
        <v>80</v>
      </c>
      <c r="F326" s="16" t="s">
        <v>87</v>
      </c>
      <c r="G326" s="18">
        <v>63.532943349753701</v>
      </c>
      <c r="H326" s="18" t="e">
        <v>#DIV/0!</v>
      </c>
    </row>
    <row r="327" spans="1:8" customFormat="1" x14ac:dyDescent="0.3">
      <c r="A327" s="16">
        <v>196.1</v>
      </c>
      <c r="B327" s="16">
        <v>196</v>
      </c>
      <c r="C327" s="16" t="s">
        <v>27</v>
      </c>
      <c r="D327" s="16" t="s">
        <v>47</v>
      </c>
      <c r="E327" s="16" t="s">
        <v>80</v>
      </c>
      <c r="F327" s="16" t="s">
        <v>87</v>
      </c>
      <c r="G327" s="18">
        <v>86.387096774193552</v>
      </c>
      <c r="H327" s="18">
        <v>73.571428571428584</v>
      </c>
    </row>
    <row r="328" spans="1:8" customFormat="1" x14ac:dyDescent="0.3">
      <c r="A328" s="16">
        <v>196.2</v>
      </c>
      <c r="B328" s="16">
        <v>196</v>
      </c>
      <c r="C328" s="16" t="s">
        <v>27</v>
      </c>
      <c r="D328" s="16" t="s">
        <v>47</v>
      </c>
      <c r="E328" s="16" t="s">
        <v>80</v>
      </c>
      <c r="F328" s="16" t="s">
        <v>87</v>
      </c>
      <c r="G328" s="18">
        <v>36.734693877551024</v>
      </c>
      <c r="H328" s="18">
        <v>23.076923076923077</v>
      </c>
    </row>
    <row r="329" spans="1:8" customFormat="1" x14ac:dyDescent="0.3">
      <c r="A329" s="16">
        <v>196.3</v>
      </c>
      <c r="B329" s="16">
        <v>196</v>
      </c>
      <c r="C329" s="16" t="s">
        <v>27</v>
      </c>
      <c r="D329" s="16" t="s">
        <v>47</v>
      </c>
      <c r="E329" s="16" t="s">
        <v>80</v>
      </c>
      <c r="F329" s="16" t="s">
        <v>87</v>
      </c>
      <c r="G329" s="18">
        <v>36.384439359267731</v>
      </c>
      <c r="H329" s="18">
        <v>30</v>
      </c>
    </row>
    <row r="330" spans="1:8" customFormat="1" x14ac:dyDescent="0.3">
      <c r="A330" s="16">
        <v>197.2</v>
      </c>
      <c r="B330" s="16">
        <v>197</v>
      </c>
      <c r="C330" s="16" t="s">
        <v>28</v>
      </c>
      <c r="D330" s="16" t="s">
        <v>47</v>
      </c>
      <c r="E330" s="16" t="s">
        <v>80</v>
      </c>
      <c r="F330" s="16" t="s">
        <v>87</v>
      </c>
      <c r="G330" s="18">
        <v>75.432319618366122</v>
      </c>
      <c r="H330" s="18">
        <v>48.863636363636367</v>
      </c>
    </row>
    <row r="331" spans="1:8" customFormat="1" x14ac:dyDescent="0.3">
      <c r="A331" s="16">
        <v>197.3</v>
      </c>
      <c r="B331" s="16">
        <v>197</v>
      </c>
      <c r="C331" s="16" t="s">
        <v>28</v>
      </c>
      <c r="D331" s="16" t="s">
        <v>47</v>
      </c>
      <c r="E331" s="16" t="s">
        <v>80</v>
      </c>
      <c r="F331" s="16" t="s">
        <v>87</v>
      </c>
      <c r="G331" s="18">
        <v>57.080200501253131</v>
      </c>
      <c r="H331" s="18">
        <v>51.19047619047619</v>
      </c>
    </row>
    <row r="332" spans="1:8" customFormat="1" x14ac:dyDescent="0.3">
      <c r="A332" s="16">
        <v>197.4</v>
      </c>
      <c r="B332" s="16">
        <v>197</v>
      </c>
      <c r="C332" s="16" t="s">
        <v>28</v>
      </c>
      <c r="D332" s="16" t="s">
        <v>47</v>
      </c>
      <c r="E332" s="16" t="s">
        <v>80</v>
      </c>
      <c r="F332" s="16" t="s">
        <v>87</v>
      </c>
      <c r="G332" s="18">
        <v>63.414634146341463</v>
      </c>
      <c r="H332" s="18">
        <v>37.5</v>
      </c>
    </row>
    <row r="333" spans="1:8" customFormat="1" x14ac:dyDescent="0.3">
      <c r="A333" s="16">
        <v>198.1</v>
      </c>
      <c r="B333" s="16">
        <v>198</v>
      </c>
      <c r="C333" s="16" t="s">
        <v>28</v>
      </c>
      <c r="D333" s="16" t="s">
        <v>47</v>
      </c>
      <c r="E333" s="16" t="s">
        <v>80</v>
      </c>
      <c r="F333" s="16" t="s">
        <v>87</v>
      </c>
      <c r="G333" s="18">
        <v>81.36474397352562</v>
      </c>
      <c r="H333" s="18">
        <v>65.119047619047606</v>
      </c>
    </row>
    <row r="334" spans="1:8" customFormat="1" x14ac:dyDescent="0.3">
      <c r="A334" s="16">
        <v>200.2</v>
      </c>
      <c r="B334" s="16">
        <v>200</v>
      </c>
      <c r="C334" s="16" t="s">
        <v>28</v>
      </c>
      <c r="D334" s="16" t="s">
        <v>47</v>
      </c>
      <c r="E334" s="16" t="s">
        <v>80</v>
      </c>
      <c r="F334" s="16" t="s">
        <v>87</v>
      </c>
      <c r="G334" s="18">
        <v>50.599700149925042</v>
      </c>
      <c r="H334" s="18">
        <v>25.555555555555554</v>
      </c>
    </row>
    <row r="335" spans="1:8" customFormat="1" x14ac:dyDescent="0.3">
      <c r="A335" s="16">
        <v>203.1</v>
      </c>
      <c r="B335" s="16">
        <v>203</v>
      </c>
      <c r="C335" s="16" t="s">
        <v>27</v>
      </c>
      <c r="D335" s="16" t="s">
        <v>47</v>
      </c>
      <c r="E335" s="16" t="s">
        <v>80</v>
      </c>
      <c r="F335" s="16" t="s">
        <v>87</v>
      </c>
      <c r="G335" s="18">
        <v>80.29584462511292</v>
      </c>
      <c r="H335" s="18">
        <v>66.969696969696983</v>
      </c>
    </row>
    <row r="336" spans="1:8" customFormat="1" x14ac:dyDescent="0.3">
      <c r="A336" s="16">
        <v>204.1</v>
      </c>
      <c r="B336" s="16">
        <v>204</v>
      </c>
      <c r="C336" s="16" t="s">
        <v>27</v>
      </c>
      <c r="D336" s="16" t="s">
        <v>47</v>
      </c>
      <c r="E336" s="16" t="s">
        <v>80</v>
      </c>
      <c r="F336" s="16" t="s">
        <v>87</v>
      </c>
      <c r="G336" s="18">
        <v>50.297619047619044</v>
      </c>
      <c r="H336" s="18">
        <v>25</v>
      </c>
    </row>
    <row r="337" spans="1:8" customFormat="1" x14ac:dyDescent="0.3">
      <c r="A337" s="16">
        <v>204.2</v>
      </c>
      <c r="B337" s="16">
        <v>204</v>
      </c>
      <c r="C337" s="16" t="s">
        <v>27</v>
      </c>
      <c r="D337" s="16" t="s">
        <v>47</v>
      </c>
      <c r="E337" s="16" t="s">
        <v>80</v>
      </c>
      <c r="F337" s="16" t="s">
        <v>87</v>
      </c>
      <c r="G337" s="18">
        <v>78.571428571428569</v>
      </c>
      <c r="H337" s="18">
        <v>100</v>
      </c>
    </row>
    <row r="338" spans="1:8" customFormat="1" x14ac:dyDescent="0.3">
      <c r="A338" s="16">
        <v>204.3</v>
      </c>
      <c r="B338" s="16">
        <v>204</v>
      </c>
      <c r="C338" s="16" t="s">
        <v>27</v>
      </c>
      <c r="D338" s="16" t="s">
        <v>47</v>
      </c>
      <c r="E338" s="16" t="s">
        <v>80</v>
      </c>
      <c r="F338" s="16" t="s">
        <v>87</v>
      </c>
      <c r="G338" s="18">
        <v>67.893268224625047</v>
      </c>
      <c r="H338" s="18">
        <v>80</v>
      </c>
    </row>
    <row r="339" spans="1:8" customFormat="1" x14ac:dyDescent="0.3">
      <c r="A339" s="16">
        <v>205.1</v>
      </c>
      <c r="B339" s="16">
        <v>205</v>
      </c>
      <c r="C339" s="16" t="s">
        <v>28</v>
      </c>
      <c r="D339" s="16" t="s">
        <v>47</v>
      </c>
      <c r="E339" s="16" t="s">
        <v>80</v>
      </c>
      <c r="F339" s="16" t="s">
        <v>87</v>
      </c>
      <c r="G339" s="18">
        <v>25</v>
      </c>
      <c r="H339" s="18">
        <v>16.666666666666664</v>
      </c>
    </row>
    <row r="340" spans="1:8" customFormat="1" x14ac:dyDescent="0.3">
      <c r="A340" s="16">
        <v>205.2</v>
      </c>
      <c r="B340" s="16">
        <v>205</v>
      </c>
      <c r="C340" s="16" t="s">
        <v>28</v>
      </c>
      <c r="D340" s="16" t="s">
        <v>47</v>
      </c>
      <c r="E340" s="16" t="s">
        <v>80</v>
      </c>
      <c r="F340" s="16" t="s">
        <v>87</v>
      </c>
      <c r="G340" s="18">
        <v>76.203703703703724</v>
      </c>
      <c r="H340" s="18">
        <v>57.619047619047628</v>
      </c>
    </row>
    <row r="341" spans="1:8" customFormat="1" x14ac:dyDescent="0.3">
      <c r="A341" s="16">
        <v>206.2</v>
      </c>
      <c r="B341" s="16">
        <v>206</v>
      </c>
      <c r="C341" s="16" t="s">
        <v>28</v>
      </c>
      <c r="D341" s="16" t="s">
        <v>47</v>
      </c>
      <c r="E341" s="16" t="s">
        <v>80</v>
      </c>
      <c r="F341" s="16" t="s">
        <v>87</v>
      </c>
      <c r="G341" s="18">
        <v>78.378378378378372</v>
      </c>
      <c r="H341" s="18">
        <v>58.333333333333336</v>
      </c>
    </row>
    <row r="342" spans="1:8" customFormat="1" x14ac:dyDescent="0.3">
      <c r="A342" s="16">
        <v>123.1</v>
      </c>
      <c r="B342" s="16">
        <v>123</v>
      </c>
      <c r="C342" s="16" t="s">
        <v>27</v>
      </c>
      <c r="D342" s="16" t="s">
        <v>50</v>
      </c>
      <c r="E342" s="16" t="s">
        <v>80</v>
      </c>
      <c r="F342" s="16" t="s">
        <v>88</v>
      </c>
      <c r="G342" s="18">
        <v>14.429510155316608</v>
      </c>
      <c r="H342" s="18">
        <v>31.19047619047619</v>
      </c>
    </row>
    <row r="343" spans="1:8" customFormat="1" x14ac:dyDescent="0.3">
      <c r="A343" s="16">
        <v>128.4</v>
      </c>
      <c r="B343" s="16">
        <v>128</v>
      </c>
      <c r="C343" s="16" t="s">
        <v>27</v>
      </c>
      <c r="D343" s="16" t="s">
        <v>50</v>
      </c>
      <c r="E343" s="16" t="s">
        <v>80</v>
      </c>
      <c r="F343" s="16" t="s">
        <v>88</v>
      </c>
      <c r="G343" s="18">
        <v>26.190476190476186</v>
      </c>
      <c r="H343" s="18">
        <v>15.384615384615385</v>
      </c>
    </row>
    <row r="344" spans="1:8" customFormat="1" x14ac:dyDescent="0.3">
      <c r="A344" s="16">
        <v>129.1</v>
      </c>
      <c r="B344" s="16">
        <v>129</v>
      </c>
      <c r="C344" s="16" t="s">
        <v>28</v>
      </c>
      <c r="D344" s="16" t="s">
        <v>50</v>
      </c>
      <c r="E344" s="16" t="s">
        <v>80</v>
      </c>
      <c r="F344" s="16" t="s">
        <v>88</v>
      </c>
      <c r="G344" s="18">
        <v>46.05263157894737</v>
      </c>
      <c r="H344" s="18">
        <v>50</v>
      </c>
    </row>
    <row r="345" spans="1:8" customFormat="1" x14ac:dyDescent="0.3">
      <c r="A345" s="16">
        <v>129.4</v>
      </c>
      <c r="B345" s="16">
        <v>129</v>
      </c>
      <c r="C345" s="16" t="s">
        <v>28</v>
      </c>
      <c r="D345" s="16" t="s">
        <v>50</v>
      </c>
      <c r="E345" s="16" t="s">
        <v>80</v>
      </c>
      <c r="F345" s="16" t="s">
        <v>88</v>
      </c>
      <c r="G345" s="18">
        <v>72.710622710622701</v>
      </c>
      <c r="H345" s="18">
        <v>77.38095238095238</v>
      </c>
    </row>
    <row r="346" spans="1:8" customFormat="1" x14ac:dyDescent="0.3">
      <c r="A346" s="16">
        <v>136.19999999999999</v>
      </c>
      <c r="B346" s="16">
        <v>136</v>
      </c>
      <c r="C346" s="16" t="s">
        <v>28</v>
      </c>
      <c r="D346" s="16" t="s">
        <v>50</v>
      </c>
      <c r="E346" s="16" t="s">
        <v>80</v>
      </c>
      <c r="F346" s="16" t="s">
        <v>88</v>
      </c>
      <c r="G346" s="18">
        <v>19.98388396454472</v>
      </c>
      <c r="H346" s="18">
        <v>55.637254901960787</v>
      </c>
    </row>
    <row r="347" spans="1:8" customFormat="1" x14ac:dyDescent="0.3">
      <c r="A347" s="16">
        <v>136.30000000000001</v>
      </c>
      <c r="B347" s="16">
        <v>136</v>
      </c>
      <c r="C347" s="16" t="s">
        <v>28</v>
      </c>
      <c r="D347" s="16" t="s">
        <v>50</v>
      </c>
      <c r="E347" s="16" t="s">
        <v>80</v>
      </c>
      <c r="F347" s="16" t="s">
        <v>88</v>
      </c>
      <c r="G347" s="18">
        <v>24.206349206349206</v>
      </c>
      <c r="H347" s="18">
        <v>34.523809523809526</v>
      </c>
    </row>
    <row r="348" spans="1:8" customFormat="1" x14ac:dyDescent="0.3">
      <c r="A348" s="16">
        <v>136.5</v>
      </c>
      <c r="B348" s="16">
        <v>136</v>
      </c>
      <c r="C348" s="16" t="s">
        <v>28</v>
      </c>
      <c r="D348" s="16" t="s">
        <v>50</v>
      </c>
      <c r="E348" s="16" t="s">
        <v>80</v>
      </c>
      <c r="F348" s="16" t="s">
        <v>88</v>
      </c>
      <c r="G348" s="18">
        <v>38.210901269795208</v>
      </c>
      <c r="H348" s="18">
        <v>55.681818181818187</v>
      </c>
    </row>
    <row r="349" spans="1:8" customFormat="1" x14ac:dyDescent="0.3">
      <c r="A349" s="16">
        <v>137.30000000000001</v>
      </c>
      <c r="B349" s="16">
        <v>137</v>
      </c>
      <c r="C349" s="16" t="s">
        <v>28</v>
      </c>
      <c r="D349" s="16" t="s">
        <v>50</v>
      </c>
      <c r="E349" s="16" t="s">
        <v>80</v>
      </c>
      <c r="F349" s="16" t="s">
        <v>88</v>
      </c>
      <c r="G349" s="18">
        <v>30.398078242964999</v>
      </c>
      <c r="H349" s="18">
        <v>44.569377990430617</v>
      </c>
    </row>
    <row r="350" spans="1:8" customFormat="1" x14ac:dyDescent="0.3">
      <c r="A350" s="16">
        <v>137.5</v>
      </c>
      <c r="B350" s="16">
        <v>137</v>
      </c>
      <c r="C350" s="16" t="s">
        <v>28</v>
      </c>
      <c r="D350" s="16" t="s">
        <v>50</v>
      </c>
      <c r="E350" s="16" t="s">
        <v>80</v>
      </c>
      <c r="F350" s="16" t="s">
        <v>88</v>
      </c>
      <c r="G350" s="18">
        <v>21.656565656565654</v>
      </c>
      <c r="H350" s="18">
        <v>33.333333333333329</v>
      </c>
    </row>
    <row r="351" spans="1:8" customFormat="1" x14ac:dyDescent="0.3">
      <c r="A351" s="16">
        <v>144.30000000000001</v>
      </c>
      <c r="B351" s="16">
        <v>144</v>
      </c>
      <c r="C351" s="16" t="s">
        <v>27</v>
      </c>
      <c r="D351" s="16" t="s">
        <v>50</v>
      </c>
      <c r="E351" s="16" t="s">
        <v>80</v>
      </c>
      <c r="F351" s="16" t="s">
        <v>88</v>
      </c>
      <c r="G351" s="18">
        <v>24.012225442222114</v>
      </c>
      <c r="H351" s="18">
        <v>37.04545454545454</v>
      </c>
    </row>
    <row r="352" spans="1:8" customFormat="1" x14ac:dyDescent="0.3">
      <c r="A352" s="16">
        <v>144.5</v>
      </c>
      <c r="B352" s="16">
        <v>144</v>
      </c>
      <c r="C352" s="16" t="s">
        <v>27</v>
      </c>
      <c r="D352" s="16" t="s">
        <v>50</v>
      </c>
      <c r="E352" s="16" t="s">
        <v>80</v>
      </c>
      <c r="F352" s="16" t="s">
        <v>88</v>
      </c>
      <c r="G352" s="18">
        <v>35.57692307692308</v>
      </c>
      <c r="H352" s="18">
        <v>62.5</v>
      </c>
    </row>
    <row r="353" spans="1:8" customFormat="1" x14ac:dyDescent="0.3">
      <c r="A353" s="16">
        <v>145.5</v>
      </c>
      <c r="B353" s="16">
        <v>145</v>
      </c>
      <c r="C353" s="16" t="s">
        <v>28</v>
      </c>
      <c r="D353" s="16" t="s">
        <v>50</v>
      </c>
      <c r="E353" s="16" t="s">
        <v>80</v>
      </c>
      <c r="F353" s="16" t="s">
        <v>88</v>
      </c>
      <c r="G353" s="18">
        <v>38.376068376068375</v>
      </c>
      <c r="H353" s="18">
        <v>43.589743589743591</v>
      </c>
    </row>
    <row r="354" spans="1:8" customFormat="1" x14ac:dyDescent="0.3">
      <c r="A354" s="16">
        <v>150.30000000000001</v>
      </c>
      <c r="B354" s="16">
        <v>150</v>
      </c>
      <c r="C354" s="16" t="s">
        <v>27</v>
      </c>
      <c r="D354" s="16" t="s">
        <v>50</v>
      </c>
      <c r="E354" s="16" t="s">
        <v>80</v>
      </c>
      <c r="F354" s="16" t="s">
        <v>88</v>
      </c>
      <c r="G354" s="18">
        <v>4.3478260869565215</v>
      </c>
      <c r="H354" s="18">
        <v>0</v>
      </c>
    </row>
    <row r="355" spans="1:8" customFormat="1" x14ac:dyDescent="0.3">
      <c r="A355" s="16">
        <v>150.5</v>
      </c>
      <c r="B355" s="16">
        <v>150</v>
      </c>
      <c r="C355" s="16" t="s">
        <v>27</v>
      </c>
      <c r="D355" s="16" t="s">
        <v>50</v>
      </c>
      <c r="E355" s="16" t="s">
        <v>80</v>
      </c>
      <c r="F355" s="16" t="s">
        <v>88</v>
      </c>
      <c r="G355" s="18">
        <v>14.518364518364518</v>
      </c>
      <c r="H355" s="18">
        <v>32.142857142857139</v>
      </c>
    </row>
    <row r="356" spans="1:8" customFormat="1" x14ac:dyDescent="0.3">
      <c r="A356" s="16">
        <v>159.30000000000001</v>
      </c>
      <c r="B356" s="16">
        <v>159</v>
      </c>
      <c r="C356" s="16" t="s">
        <v>27</v>
      </c>
      <c r="D356" s="16" t="s">
        <v>50</v>
      </c>
      <c r="E356" s="16" t="s">
        <v>80</v>
      </c>
      <c r="F356" s="16" t="s">
        <v>88</v>
      </c>
      <c r="G356" s="18">
        <v>15.925209542230819</v>
      </c>
      <c r="H356" s="18">
        <v>20.535714285714285</v>
      </c>
    </row>
    <row r="357" spans="1:8" customFormat="1" x14ac:dyDescent="0.3">
      <c r="A357" s="16">
        <v>159.5</v>
      </c>
      <c r="B357" s="16">
        <v>159</v>
      </c>
      <c r="C357" s="16" t="s">
        <v>27</v>
      </c>
      <c r="D357" s="16" t="s">
        <v>50</v>
      </c>
      <c r="E357" s="16" t="s">
        <v>80</v>
      </c>
      <c r="F357" s="16" t="s">
        <v>88</v>
      </c>
      <c r="G357" s="18">
        <v>25.806451612903224</v>
      </c>
      <c r="H357" s="18">
        <v>45.454545454545453</v>
      </c>
    </row>
    <row r="358" spans="1:8" customFormat="1" x14ac:dyDescent="0.3">
      <c r="A358" s="16">
        <v>192.4</v>
      </c>
      <c r="B358" s="16">
        <v>192</v>
      </c>
      <c r="C358" s="16" t="s">
        <v>27</v>
      </c>
      <c r="D358" s="16" t="s">
        <v>47</v>
      </c>
      <c r="E358" s="16" t="s">
        <v>80</v>
      </c>
      <c r="F358" s="16" t="s">
        <v>88</v>
      </c>
      <c r="G358" s="18">
        <v>13.095238095238093</v>
      </c>
      <c r="H358" s="18">
        <v>9.0909090909090917</v>
      </c>
    </row>
    <row r="359" spans="1:8" customFormat="1" x14ac:dyDescent="0.3">
      <c r="A359" s="16">
        <v>193.3</v>
      </c>
      <c r="B359" s="16">
        <v>193</v>
      </c>
      <c r="C359" s="16" t="s">
        <v>27</v>
      </c>
      <c r="D359" s="16" t="s">
        <v>47</v>
      </c>
      <c r="E359" s="16" t="s">
        <v>80</v>
      </c>
      <c r="F359" s="16" t="s">
        <v>88</v>
      </c>
      <c r="G359" s="18">
        <v>30.434782608695656</v>
      </c>
      <c r="H359" s="18">
        <v>0</v>
      </c>
    </row>
    <row r="360" spans="1:8" customFormat="1" x14ac:dyDescent="0.3">
      <c r="A360" s="16">
        <v>195.2</v>
      </c>
      <c r="B360" s="16">
        <v>195</v>
      </c>
      <c r="C360" s="16" t="s">
        <v>28</v>
      </c>
      <c r="D360" s="16" t="s">
        <v>47</v>
      </c>
      <c r="E360" s="16" t="s">
        <v>80</v>
      </c>
      <c r="F360" s="16" t="s">
        <v>88</v>
      </c>
      <c r="G360" s="18">
        <v>34.890701970443352</v>
      </c>
      <c r="H360" s="18" t="e">
        <v>#DIV/0!</v>
      </c>
    </row>
    <row r="361" spans="1:8" customFormat="1" x14ac:dyDescent="0.3">
      <c r="A361" s="16">
        <v>196.1</v>
      </c>
      <c r="B361" s="16">
        <v>196</v>
      </c>
      <c r="C361" s="16" t="s">
        <v>27</v>
      </c>
      <c r="D361" s="16" t="s">
        <v>47</v>
      </c>
      <c r="E361" s="16" t="s">
        <v>80</v>
      </c>
      <c r="F361" s="16" t="s">
        <v>88</v>
      </c>
      <c r="G361" s="18">
        <v>13.61290322580645</v>
      </c>
      <c r="H361" s="18">
        <v>26.428571428571431</v>
      </c>
    </row>
    <row r="362" spans="1:8" customFormat="1" x14ac:dyDescent="0.3">
      <c r="A362" s="16">
        <v>196.2</v>
      </c>
      <c r="B362" s="16">
        <v>196</v>
      </c>
      <c r="C362" s="16" t="s">
        <v>27</v>
      </c>
      <c r="D362" s="16" t="s">
        <v>47</v>
      </c>
      <c r="E362" s="16" t="s">
        <v>80</v>
      </c>
      <c r="F362" s="16" t="s">
        <v>88</v>
      </c>
      <c r="G362" s="18">
        <v>61.224489795918366</v>
      </c>
      <c r="H362" s="18">
        <v>69.230769230769226</v>
      </c>
    </row>
    <row r="363" spans="1:8" customFormat="1" x14ac:dyDescent="0.3">
      <c r="A363" s="16">
        <v>196.3</v>
      </c>
      <c r="B363" s="16">
        <v>196</v>
      </c>
      <c r="C363" s="16" t="s">
        <v>27</v>
      </c>
      <c r="D363" s="16" t="s">
        <v>47</v>
      </c>
      <c r="E363" s="16" t="s">
        <v>80</v>
      </c>
      <c r="F363" s="16" t="s">
        <v>88</v>
      </c>
      <c r="G363" s="18">
        <v>62.738367658276125</v>
      </c>
      <c r="H363" s="18">
        <v>68.666666666666671</v>
      </c>
    </row>
    <row r="364" spans="1:8" customFormat="1" x14ac:dyDescent="0.3">
      <c r="A364" s="16">
        <v>197.2</v>
      </c>
      <c r="B364" s="16">
        <v>197</v>
      </c>
      <c r="C364" s="16" t="s">
        <v>28</v>
      </c>
      <c r="D364" s="16" t="s">
        <v>47</v>
      </c>
      <c r="E364" s="16" t="s">
        <v>80</v>
      </c>
      <c r="F364" s="16" t="s">
        <v>88</v>
      </c>
      <c r="G364" s="18">
        <v>23.285629099582589</v>
      </c>
      <c r="H364" s="18">
        <v>38.636363636363633</v>
      </c>
    </row>
    <row r="365" spans="1:8" customFormat="1" x14ac:dyDescent="0.3">
      <c r="A365" s="16">
        <v>197.3</v>
      </c>
      <c r="B365" s="16">
        <v>197</v>
      </c>
      <c r="C365" s="16" t="s">
        <v>28</v>
      </c>
      <c r="D365" s="16" t="s">
        <v>47</v>
      </c>
      <c r="E365" s="16" t="s">
        <v>80</v>
      </c>
      <c r="F365" s="16" t="s">
        <v>88</v>
      </c>
      <c r="G365" s="18">
        <v>34.08521303258145</v>
      </c>
      <c r="H365" s="18">
        <v>40.476190476190474</v>
      </c>
    </row>
    <row r="366" spans="1:8" customFormat="1" x14ac:dyDescent="0.3">
      <c r="A366" s="16">
        <v>197.4</v>
      </c>
      <c r="B366" s="16">
        <v>197</v>
      </c>
      <c r="C366" s="16" t="s">
        <v>28</v>
      </c>
      <c r="D366" s="16" t="s">
        <v>47</v>
      </c>
      <c r="E366" s="16" t="s">
        <v>80</v>
      </c>
      <c r="F366" s="16" t="s">
        <v>88</v>
      </c>
      <c r="G366" s="18">
        <v>31.707317073170731</v>
      </c>
      <c r="H366" s="18">
        <v>50</v>
      </c>
    </row>
    <row r="367" spans="1:8" customFormat="1" x14ac:dyDescent="0.3">
      <c r="A367" s="16">
        <v>198.1</v>
      </c>
      <c r="B367" s="16">
        <v>198</v>
      </c>
      <c r="C367" s="16" t="s">
        <v>28</v>
      </c>
      <c r="D367" s="16" t="s">
        <v>47</v>
      </c>
      <c r="E367" s="16" t="s">
        <v>80</v>
      </c>
      <c r="F367" s="16" t="s">
        <v>88</v>
      </c>
      <c r="G367" s="18">
        <v>18.24463102647438</v>
      </c>
      <c r="H367" s="18">
        <v>34.880952380952387</v>
      </c>
    </row>
    <row r="368" spans="1:8" customFormat="1" x14ac:dyDescent="0.3">
      <c r="A368" s="16">
        <v>200.2</v>
      </c>
      <c r="B368" s="16">
        <v>200</v>
      </c>
      <c r="C368" s="16" t="s">
        <v>28</v>
      </c>
      <c r="D368" s="16" t="s">
        <v>47</v>
      </c>
      <c r="E368" s="16" t="s">
        <v>80</v>
      </c>
      <c r="F368" s="16" t="s">
        <v>88</v>
      </c>
      <c r="G368" s="18">
        <v>43.778110944527739</v>
      </c>
      <c r="H368" s="18">
        <v>74.444444444444443</v>
      </c>
    </row>
    <row r="369" spans="1:8" customFormat="1" x14ac:dyDescent="0.3">
      <c r="A369" s="16">
        <v>203.1</v>
      </c>
      <c r="B369" s="16">
        <v>203</v>
      </c>
      <c r="C369" s="16" t="s">
        <v>27</v>
      </c>
      <c r="D369" s="16" t="s">
        <v>47</v>
      </c>
      <c r="E369" s="16" t="s">
        <v>80</v>
      </c>
      <c r="F369" s="16" t="s">
        <v>88</v>
      </c>
      <c r="G369" s="18">
        <v>15.392953929539296</v>
      </c>
      <c r="H369" s="18">
        <v>19.696969696969699</v>
      </c>
    </row>
    <row r="370" spans="1:8" customFormat="1" x14ac:dyDescent="0.3">
      <c r="A370" s="16">
        <v>204.1</v>
      </c>
      <c r="B370" s="16">
        <v>204</v>
      </c>
      <c r="C370" s="16" t="s">
        <v>27</v>
      </c>
      <c r="D370" s="16" t="s">
        <v>47</v>
      </c>
      <c r="E370" s="16" t="s">
        <v>80</v>
      </c>
      <c r="F370" s="16" t="s">
        <v>88</v>
      </c>
      <c r="G370" s="18">
        <v>48.511904761904759</v>
      </c>
      <c r="H370" s="18">
        <v>68.75</v>
      </c>
    </row>
    <row r="371" spans="1:8" customFormat="1" x14ac:dyDescent="0.3">
      <c r="A371" s="16">
        <v>204.2</v>
      </c>
      <c r="B371" s="16">
        <v>204</v>
      </c>
      <c r="C371" s="16" t="s">
        <v>27</v>
      </c>
      <c r="D371" s="16" t="s">
        <v>47</v>
      </c>
      <c r="E371" s="16" t="s">
        <v>80</v>
      </c>
      <c r="F371" s="16" t="s">
        <v>88</v>
      </c>
      <c r="G371" s="18">
        <v>17.857142857142858</v>
      </c>
      <c r="H371" s="18">
        <v>0</v>
      </c>
    </row>
    <row r="372" spans="1:8" customFormat="1" x14ac:dyDescent="0.3">
      <c r="A372" s="16">
        <v>204.3</v>
      </c>
      <c r="B372" s="16">
        <v>204</v>
      </c>
      <c r="C372" s="16" t="s">
        <v>27</v>
      </c>
      <c r="D372" s="16" t="s">
        <v>47</v>
      </c>
      <c r="E372" s="16" t="s">
        <v>80</v>
      </c>
      <c r="F372" s="16" t="s">
        <v>88</v>
      </c>
      <c r="G372" s="18">
        <v>25.880711545169166</v>
      </c>
      <c r="H372" s="18">
        <v>20</v>
      </c>
    </row>
    <row r="373" spans="1:8" customFormat="1" x14ac:dyDescent="0.3">
      <c r="A373" s="16">
        <v>205.1</v>
      </c>
      <c r="B373" s="16">
        <v>205</v>
      </c>
      <c r="C373" s="16" t="s">
        <v>28</v>
      </c>
      <c r="D373" s="16" t="s">
        <v>47</v>
      </c>
      <c r="E373" s="16" t="s">
        <v>80</v>
      </c>
      <c r="F373" s="16" t="s">
        <v>88</v>
      </c>
      <c r="G373" s="18">
        <v>54.761904761904759</v>
      </c>
      <c r="H373" s="18">
        <v>58.333333333333329</v>
      </c>
    </row>
    <row r="374" spans="1:8" customFormat="1" x14ac:dyDescent="0.3">
      <c r="A374" s="16">
        <v>205.2</v>
      </c>
      <c r="B374" s="16">
        <v>205</v>
      </c>
      <c r="C374" s="16" t="s">
        <v>28</v>
      </c>
      <c r="D374" s="16" t="s">
        <v>47</v>
      </c>
      <c r="E374" s="16" t="s">
        <v>80</v>
      </c>
      <c r="F374" s="16" t="s">
        <v>88</v>
      </c>
      <c r="G374" s="18">
        <v>22.407407407407408</v>
      </c>
      <c r="H374" s="18">
        <v>39.047619047619051</v>
      </c>
    </row>
    <row r="375" spans="1:8" customFormat="1" x14ac:dyDescent="0.3">
      <c r="A375" s="16">
        <v>206.2</v>
      </c>
      <c r="B375" s="16">
        <v>206</v>
      </c>
      <c r="C375" s="16" t="s">
        <v>28</v>
      </c>
      <c r="D375" s="16" t="s">
        <v>47</v>
      </c>
      <c r="E375" s="16" t="s">
        <v>80</v>
      </c>
      <c r="F375" s="16" t="s">
        <v>88</v>
      </c>
      <c r="G375" s="18">
        <v>21.621621621621621</v>
      </c>
      <c r="H375" s="18">
        <v>41.666666666666671</v>
      </c>
    </row>
    <row r="376" spans="1:8" customFormat="1" x14ac:dyDescent="0.3">
      <c r="A376" s="16">
        <v>123.1</v>
      </c>
      <c r="B376" s="16">
        <v>123</v>
      </c>
      <c r="C376" s="16" t="s">
        <v>27</v>
      </c>
      <c r="D376" s="16" t="s">
        <v>50</v>
      </c>
      <c r="E376" s="16" t="s">
        <v>80</v>
      </c>
      <c r="F376" s="16" t="s">
        <v>89</v>
      </c>
      <c r="G376" s="18">
        <v>0</v>
      </c>
      <c r="H376" s="18">
        <v>0</v>
      </c>
    </row>
    <row r="377" spans="1:8" customFormat="1" x14ac:dyDescent="0.3">
      <c r="A377" s="16">
        <v>128.4</v>
      </c>
      <c r="B377" s="16">
        <v>128</v>
      </c>
      <c r="C377" s="16" t="s">
        <v>27</v>
      </c>
      <c r="D377" s="16" t="s">
        <v>50</v>
      </c>
      <c r="E377" s="16" t="s">
        <v>80</v>
      </c>
      <c r="F377" s="16" t="s">
        <v>89</v>
      </c>
      <c r="G377" s="18">
        <v>2.3809523809523809</v>
      </c>
      <c r="H377" s="18">
        <v>0</v>
      </c>
    </row>
    <row r="378" spans="1:8" customFormat="1" x14ac:dyDescent="0.3">
      <c r="A378" s="16">
        <v>129.1</v>
      </c>
      <c r="B378" s="16">
        <v>129</v>
      </c>
      <c r="C378" s="16" t="s">
        <v>28</v>
      </c>
      <c r="D378" s="16" t="s">
        <v>50</v>
      </c>
      <c r="E378" s="16" t="s">
        <v>80</v>
      </c>
      <c r="F378" s="16" t="s">
        <v>89</v>
      </c>
      <c r="G378" s="18">
        <v>2.6315789473684208</v>
      </c>
      <c r="H378" s="18">
        <v>50</v>
      </c>
    </row>
    <row r="379" spans="1:8" customFormat="1" x14ac:dyDescent="0.3">
      <c r="A379" s="16">
        <v>129.4</v>
      </c>
      <c r="B379" s="16">
        <v>129</v>
      </c>
      <c r="C379" s="16" t="s">
        <v>28</v>
      </c>
      <c r="D379" s="16" t="s">
        <v>50</v>
      </c>
      <c r="E379" s="16" t="s">
        <v>80</v>
      </c>
      <c r="F379" s="16" t="s">
        <v>89</v>
      </c>
      <c r="G379" s="18">
        <v>6.2271062271062272</v>
      </c>
      <c r="H379" s="18">
        <v>11.309523809523808</v>
      </c>
    </row>
    <row r="380" spans="1:8" customFormat="1" x14ac:dyDescent="0.3">
      <c r="A380" s="16">
        <v>136.19999999999999</v>
      </c>
      <c r="B380" s="16">
        <v>136</v>
      </c>
      <c r="C380" s="16" t="s">
        <v>28</v>
      </c>
      <c r="D380" s="16" t="s">
        <v>50</v>
      </c>
      <c r="E380" s="16" t="s">
        <v>80</v>
      </c>
      <c r="F380" s="16" t="s">
        <v>89</v>
      </c>
      <c r="G380" s="18">
        <v>4.40504969110932</v>
      </c>
      <c r="H380" s="18">
        <v>12.990196078431374</v>
      </c>
    </row>
    <row r="381" spans="1:8" customFormat="1" x14ac:dyDescent="0.3">
      <c r="A381" s="16">
        <v>136.30000000000001</v>
      </c>
      <c r="B381" s="16">
        <v>136</v>
      </c>
      <c r="C381" s="16" t="s">
        <v>28</v>
      </c>
      <c r="D381" s="16" t="s">
        <v>50</v>
      </c>
      <c r="E381" s="16" t="s">
        <v>80</v>
      </c>
      <c r="F381" s="16" t="s">
        <v>89</v>
      </c>
      <c r="G381" s="18">
        <v>3.0423280423280423</v>
      </c>
      <c r="H381" s="18">
        <v>2.3809523809523809</v>
      </c>
    </row>
    <row r="382" spans="1:8" customFormat="1" x14ac:dyDescent="0.3">
      <c r="A382" s="16">
        <v>136.5</v>
      </c>
      <c r="B382" s="16">
        <v>136</v>
      </c>
      <c r="C382" s="16" t="s">
        <v>28</v>
      </c>
      <c r="D382" s="16" t="s">
        <v>50</v>
      </c>
      <c r="E382" s="16" t="s">
        <v>80</v>
      </c>
      <c r="F382" s="16" t="s">
        <v>89</v>
      </c>
      <c r="G382" s="18">
        <v>8.0749947606841754</v>
      </c>
      <c r="H382" s="18">
        <v>3.5714285714285712</v>
      </c>
    </row>
    <row r="383" spans="1:8" customFormat="1" x14ac:dyDescent="0.3">
      <c r="A383" s="16">
        <v>137.30000000000001</v>
      </c>
      <c r="B383" s="16">
        <v>137</v>
      </c>
      <c r="C383" s="16" t="s">
        <v>28</v>
      </c>
      <c r="D383" s="16" t="s">
        <v>50</v>
      </c>
      <c r="E383" s="16" t="s">
        <v>80</v>
      </c>
      <c r="F383" s="16" t="s">
        <v>89</v>
      </c>
      <c r="G383" s="18">
        <v>11.417295813315031</v>
      </c>
      <c r="H383" s="18">
        <v>21.172248803827749</v>
      </c>
    </row>
    <row r="384" spans="1:8" customFormat="1" x14ac:dyDescent="0.3">
      <c r="A384" s="16">
        <v>137.5</v>
      </c>
      <c r="B384" s="16">
        <v>137</v>
      </c>
      <c r="C384" s="16" t="s">
        <v>28</v>
      </c>
      <c r="D384" s="16" t="s">
        <v>50</v>
      </c>
      <c r="E384" s="16" t="s">
        <v>80</v>
      </c>
      <c r="F384" s="16" t="s">
        <v>89</v>
      </c>
      <c r="G384" s="18">
        <v>1.5873015873015872</v>
      </c>
      <c r="H384" s="18">
        <v>0</v>
      </c>
    </row>
    <row r="385" spans="1:8" customFormat="1" x14ac:dyDescent="0.3">
      <c r="A385" s="16">
        <v>144.30000000000001</v>
      </c>
      <c r="B385" s="16">
        <v>144</v>
      </c>
      <c r="C385" s="16" t="s">
        <v>27</v>
      </c>
      <c r="D385" s="16" t="s">
        <v>50</v>
      </c>
      <c r="E385" s="16" t="s">
        <v>80</v>
      </c>
      <c r="F385" s="16" t="s">
        <v>89</v>
      </c>
      <c r="G385" s="18">
        <v>0.3436426116838488</v>
      </c>
      <c r="H385" s="18">
        <v>5.6818181818181825</v>
      </c>
    </row>
    <row r="386" spans="1:8" customFormat="1" x14ac:dyDescent="0.3">
      <c r="A386" s="16">
        <v>144.5</v>
      </c>
      <c r="B386" s="16">
        <v>144</v>
      </c>
      <c r="C386" s="16" t="s">
        <v>27</v>
      </c>
      <c r="D386" s="16" t="s">
        <v>50</v>
      </c>
      <c r="E386" s="16" t="s">
        <v>80</v>
      </c>
      <c r="F386" s="16" t="s">
        <v>89</v>
      </c>
      <c r="G386" s="18">
        <v>3.125</v>
      </c>
      <c r="H386" s="18">
        <v>0</v>
      </c>
    </row>
    <row r="387" spans="1:8" customFormat="1" x14ac:dyDescent="0.3">
      <c r="A387" s="16">
        <v>145.5</v>
      </c>
      <c r="B387" s="16">
        <v>145</v>
      </c>
      <c r="C387" s="16" t="s">
        <v>28</v>
      </c>
      <c r="D387" s="16" t="s">
        <v>50</v>
      </c>
      <c r="E387" s="16" t="s">
        <v>80</v>
      </c>
      <c r="F387" s="16" t="s">
        <v>89</v>
      </c>
      <c r="G387" s="18">
        <v>10.63627730294397</v>
      </c>
      <c r="H387" s="18">
        <v>26.495726495726498</v>
      </c>
    </row>
    <row r="388" spans="1:8" customFormat="1" x14ac:dyDescent="0.3">
      <c r="A388" s="16">
        <v>150.30000000000001</v>
      </c>
      <c r="B388" s="16">
        <v>150</v>
      </c>
      <c r="C388" s="16" t="s">
        <v>27</v>
      </c>
      <c r="D388" s="16" t="s">
        <v>50</v>
      </c>
      <c r="E388" s="16" t="s">
        <v>80</v>
      </c>
      <c r="F388" s="16" t="s">
        <v>89</v>
      </c>
      <c r="G388" s="18">
        <v>0</v>
      </c>
      <c r="H388" s="18">
        <v>0</v>
      </c>
    </row>
    <row r="389" spans="1:8" customFormat="1" x14ac:dyDescent="0.3">
      <c r="A389" s="16">
        <v>150.5</v>
      </c>
      <c r="B389" s="16">
        <v>150</v>
      </c>
      <c r="C389" s="16" t="s">
        <v>27</v>
      </c>
      <c r="D389" s="16" t="s">
        <v>50</v>
      </c>
      <c r="E389" s="16" t="s">
        <v>80</v>
      </c>
      <c r="F389" s="16" t="s">
        <v>89</v>
      </c>
      <c r="G389" s="18">
        <v>1.3513513513513513</v>
      </c>
      <c r="H389" s="18">
        <v>0</v>
      </c>
    </row>
    <row r="390" spans="1:8" customFormat="1" x14ac:dyDescent="0.3">
      <c r="A390" s="16">
        <v>159.30000000000001</v>
      </c>
      <c r="B390" s="16">
        <v>159</v>
      </c>
      <c r="C390" s="16" t="s">
        <v>27</v>
      </c>
      <c r="D390" s="16" t="s">
        <v>50</v>
      </c>
      <c r="E390" s="16" t="s">
        <v>80</v>
      </c>
      <c r="F390" s="16" t="s">
        <v>89</v>
      </c>
      <c r="G390" s="18">
        <v>2.8852353320438429</v>
      </c>
      <c r="H390" s="18">
        <v>7.1428571428571423</v>
      </c>
    </row>
    <row r="391" spans="1:8" customFormat="1" x14ac:dyDescent="0.3">
      <c r="A391" s="16">
        <v>159.5</v>
      </c>
      <c r="B391" s="16">
        <v>159</v>
      </c>
      <c r="C391" s="16" t="s">
        <v>27</v>
      </c>
      <c r="D391" s="16" t="s">
        <v>50</v>
      </c>
      <c r="E391" s="16" t="s">
        <v>80</v>
      </c>
      <c r="F391" s="16" t="s">
        <v>89</v>
      </c>
      <c r="G391" s="18">
        <v>0</v>
      </c>
      <c r="H391" s="18">
        <v>0</v>
      </c>
    </row>
    <row r="392" spans="1:8" customFormat="1" x14ac:dyDescent="0.3">
      <c r="A392" s="16">
        <v>192.4</v>
      </c>
      <c r="B392" s="16">
        <v>192</v>
      </c>
      <c r="C392" s="16" t="s">
        <v>27</v>
      </c>
      <c r="D392" s="16" t="s">
        <v>47</v>
      </c>
      <c r="E392" s="16" t="s">
        <v>80</v>
      </c>
      <c r="F392" s="16" t="s">
        <v>89</v>
      </c>
      <c r="G392" s="18">
        <v>0</v>
      </c>
      <c r="H392" s="18">
        <v>0</v>
      </c>
    </row>
    <row r="393" spans="1:8" customFormat="1" x14ac:dyDescent="0.3">
      <c r="A393" s="16">
        <v>193.3</v>
      </c>
      <c r="B393" s="16">
        <v>193</v>
      </c>
      <c r="C393" s="16" t="s">
        <v>27</v>
      </c>
      <c r="D393" s="16" t="s">
        <v>47</v>
      </c>
      <c r="E393" s="16" t="s">
        <v>80</v>
      </c>
      <c r="F393" s="16" t="s">
        <v>89</v>
      </c>
      <c r="G393" s="18">
        <v>0</v>
      </c>
      <c r="H393" s="18">
        <v>0</v>
      </c>
    </row>
    <row r="394" spans="1:8" customFormat="1" x14ac:dyDescent="0.3">
      <c r="A394" s="16">
        <v>195.2</v>
      </c>
      <c r="B394" s="16">
        <v>195</v>
      </c>
      <c r="C394" s="16" t="s">
        <v>28</v>
      </c>
      <c r="D394" s="16" t="s">
        <v>47</v>
      </c>
      <c r="E394" s="16" t="s">
        <v>80</v>
      </c>
      <c r="F394" s="16" t="s">
        <v>89</v>
      </c>
      <c r="G394" s="18">
        <v>1.5763546798029555</v>
      </c>
      <c r="H394" s="18" t="e">
        <v>#DIV/0!</v>
      </c>
    </row>
    <row r="395" spans="1:8" customFormat="1" x14ac:dyDescent="0.3">
      <c r="A395" s="16">
        <v>196.1</v>
      </c>
      <c r="B395" s="16">
        <v>196</v>
      </c>
      <c r="C395" s="16" t="s">
        <v>27</v>
      </c>
      <c r="D395" s="16" t="s">
        <v>47</v>
      </c>
      <c r="E395" s="16" t="s">
        <v>80</v>
      </c>
      <c r="F395" s="16" t="s">
        <v>89</v>
      </c>
      <c r="G395" s="18">
        <v>0</v>
      </c>
      <c r="H395" s="18">
        <v>0</v>
      </c>
    </row>
    <row r="396" spans="1:8" customFormat="1" x14ac:dyDescent="0.3">
      <c r="A396" s="16">
        <v>196.2</v>
      </c>
      <c r="B396" s="16">
        <v>196</v>
      </c>
      <c r="C396" s="16" t="s">
        <v>27</v>
      </c>
      <c r="D396" s="16" t="s">
        <v>47</v>
      </c>
      <c r="E396" s="16" t="s">
        <v>80</v>
      </c>
      <c r="F396" s="16" t="s">
        <v>89</v>
      </c>
      <c r="G396" s="18">
        <v>2.0408163265306123</v>
      </c>
      <c r="H396" s="18">
        <v>7.6923076923076925</v>
      </c>
    </row>
    <row r="397" spans="1:8" customFormat="1" x14ac:dyDescent="0.3">
      <c r="A397" s="16">
        <v>196.3</v>
      </c>
      <c r="B397" s="16">
        <v>196</v>
      </c>
      <c r="C397" s="16" t="s">
        <v>27</v>
      </c>
      <c r="D397" s="16" t="s">
        <v>47</v>
      </c>
      <c r="E397" s="16" t="s">
        <v>80</v>
      </c>
      <c r="F397" s="16" t="s">
        <v>89</v>
      </c>
      <c r="G397" s="18">
        <v>0.8771929824561403</v>
      </c>
      <c r="H397" s="18">
        <v>1.3333333333333335</v>
      </c>
    </row>
    <row r="398" spans="1:8" customFormat="1" x14ac:dyDescent="0.3">
      <c r="A398" s="16">
        <v>197.2</v>
      </c>
      <c r="B398" s="16">
        <v>197</v>
      </c>
      <c r="C398" s="16" t="s">
        <v>28</v>
      </c>
      <c r="D398" s="16" t="s">
        <v>47</v>
      </c>
      <c r="E398" s="16" t="s">
        <v>80</v>
      </c>
      <c r="F398" s="16" t="s">
        <v>89</v>
      </c>
      <c r="G398" s="18">
        <v>1.2820512820512819</v>
      </c>
      <c r="H398" s="18">
        <v>12.5</v>
      </c>
    </row>
    <row r="399" spans="1:8" customFormat="1" x14ac:dyDescent="0.3">
      <c r="A399" s="16">
        <v>197.3</v>
      </c>
      <c r="B399" s="16">
        <v>197</v>
      </c>
      <c r="C399" s="16" t="s">
        <v>28</v>
      </c>
      <c r="D399" s="16" t="s">
        <v>47</v>
      </c>
      <c r="E399" s="16" t="s">
        <v>80</v>
      </c>
      <c r="F399" s="16" t="s">
        <v>89</v>
      </c>
      <c r="G399" s="18">
        <v>8.8345864661654137</v>
      </c>
      <c r="H399" s="18">
        <v>8.3333333333333321</v>
      </c>
    </row>
    <row r="400" spans="1:8" customFormat="1" x14ac:dyDescent="0.3">
      <c r="A400" s="16">
        <v>197.4</v>
      </c>
      <c r="B400" s="16">
        <v>197</v>
      </c>
      <c r="C400" s="16" t="s">
        <v>28</v>
      </c>
      <c r="D400" s="16" t="s">
        <v>47</v>
      </c>
      <c r="E400" s="16" t="s">
        <v>80</v>
      </c>
      <c r="F400" s="16" t="s">
        <v>89</v>
      </c>
      <c r="G400" s="18">
        <v>4.8780487804878048</v>
      </c>
      <c r="H400" s="18">
        <v>12.5</v>
      </c>
    </row>
    <row r="401" spans="1:8" customFormat="1" x14ac:dyDescent="0.3">
      <c r="A401" s="16">
        <v>198.1</v>
      </c>
      <c r="B401" s="16">
        <v>198</v>
      </c>
      <c r="C401" s="16" t="s">
        <v>28</v>
      </c>
      <c r="D401" s="16" t="s">
        <v>47</v>
      </c>
      <c r="E401" s="16" t="s">
        <v>80</v>
      </c>
      <c r="F401" s="16" t="s">
        <v>89</v>
      </c>
      <c r="G401" s="18">
        <v>0.390625</v>
      </c>
      <c r="H401" s="18">
        <v>0</v>
      </c>
    </row>
    <row r="402" spans="1:8" customFormat="1" x14ac:dyDescent="0.3">
      <c r="A402" s="16">
        <v>200.2</v>
      </c>
      <c r="B402" s="16">
        <v>200</v>
      </c>
      <c r="C402" s="16" t="s">
        <v>28</v>
      </c>
      <c r="D402" s="16" t="s">
        <v>47</v>
      </c>
      <c r="E402" s="16" t="s">
        <v>80</v>
      </c>
      <c r="F402" s="16" t="s">
        <v>89</v>
      </c>
      <c r="G402" s="18">
        <v>5.6221889055472261</v>
      </c>
      <c r="H402" s="18">
        <v>0</v>
      </c>
    </row>
    <row r="403" spans="1:8" customFormat="1" x14ac:dyDescent="0.3">
      <c r="A403" s="16">
        <v>203.1</v>
      </c>
      <c r="B403" s="16">
        <v>203</v>
      </c>
      <c r="C403" s="16" t="s">
        <v>27</v>
      </c>
      <c r="D403" s="16" t="s">
        <v>47</v>
      </c>
      <c r="E403" s="16" t="s">
        <v>80</v>
      </c>
      <c r="F403" s="16" t="s">
        <v>89</v>
      </c>
      <c r="G403" s="18">
        <v>4.3112014453477867</v>
      </c>
      <c r="H403" s="18">
        <v>13.333333333333334</v>
      </c>
    </row>
    <row r="404" spans="1:8" customFormat="1" x14ac:dyDescent="0.3">
      <c r="A404" s="16">
        <v>204.1</v>
      </c>
      <c r="B404" s="16">
        <v>204</v>
      </c>
      <c r="C404" s="16" t="s">
        <v>27</v>
      </c>
      <c r="D404" s="16" t="s">
        <v>47</v>
      </c>
      <c r="E404" s="16" t="s">
        <v>80</v>
      </c>
      <c r="F404" s="16" t="s">
        <v>89</v>
      </c>
      <c r="G404" s="18">
        <v>1.1904761904761905</v>
      </c>
      <c r="H404" s="18">
        <v>6.25</v>
      </c>
    </row>
    <row r="405" spans="1:8" customFormat="1" x14ac:dyDescent="0.3">
      <c r="A405" s="16">
        <v>204.2</v>
      </c>
      <c r="B405" s="16">
        <v>204</v>
      </c>
      <c r="C405" s="16" t="s">
        <v>27</v>
      </c>
      <c r="D405" s="16" t="s">
        <v>47</v>
      </c>
      <c r="E405" s="16" t="s">
        <v>80</v>
      </c>
      <c r="F405" s="16" t="s">
        <v>89</v>
      </c>
      <c r="G405" s="18">
        <v>3.5714285714285712</v>
      </c>
      <c r="H405" s="18">
        <v>0</v>
      </c>
    </row>
    <row r="406" spans="1:8" customFormat="1" x14ac:dyDescent="0.3">
      <c r="A406" s="16">
        <v>204.3</v>
      </c>
      <c r="B406" s="16">
        <v>204</v>
      </c>
      <c r="C406" s="16" t="s">
        <v>27</v>
      </c>
      <c r="D406" s="16" t="s">
        <v>47</v>
      </c>
      <c r="E406" s="16" t="s">
        <v>80</v>
      </c>
      <c r="F406" s="16" t="s">
        <v>89</v>
      </c>
      <c r="G406" s="18">
        <v>6.2260202302057897</v>
      </c>
      <c r="H406" s="18">
        <v>0</v>
      </c>
    </row>
    <row r="407" spans="1:8" customFormat="1" x14ac:dyDescent="0.3">
      <c r="A407" s="16">
        <v>205.1</v>
      </c>
      <c r="B407" s="16">
        <v>205</v>
      </c>
      <c r="C407" s="16" t="s">
        <v>28</v>
      </c>
      <c r="D407" s="16" t="s">
        <v>47</v>
      </c>
      <c r="E407" s="16" t="s">
        <v>80</v>
      </c>
      <c r="F407" s="16" t="s">
        <v>89</v>
      </c>
      <c r="G407" s="18">
        <v>20.238095238095237</v>
      </c>
      <c r="H407" s="18">
        <v>25</v>
      </c>
    </row>
    <row r="408" spans="1:8" customFormat="1" x14ac:dyDescent="0.3">
      <c r="A408" s="16">
        <v>205.2</v>
      </c>
      <c r="B408" s="16">
        <v>205</v>
      </c>
      <c r="C408" s="16" t="s">
        <v>28</v>
      </c>
      <c r="D408" s="16" t="s">
        <v>47</v>
      </c>
      <c r="E408" s="16" t="s">
        <v>80</v>
      </c>
      <c r="F408" s="16" t="s">
        <v>89</v>
      </c>
      <c r="G408" s="18">
        <v>1.3888888888888888</v>
      </c>
      <c r="H408" s="18">
        <v>3.3333333333333335</v>
      </c>
    </row>
    <row r="409" spans="1:8" customFormat="1" x14ac:dyDescent="0.3">
      <c r="A409" s="16">
        <v>206.2</v>
      </c>
      <c r="B409" s="16">
        <v>206</v>
      </c>
      <c r="C409" s="16" t="s">
        <v>28</v>
      </c>
      <c r="D409" s="16" t="s">
        <v>47</v>
      </c>
      <c r="E409" s="16" t="s">
        <v>80</v>
      </c>
      <c r="F409" s="16" t="s">
        <v>89</v>
      </c>
      <c r="G409" s="18">
        <v>0</v>
      </c>
      <c r="H409" s="18">
        <v>0</v>
      </c>
    </row>
    <row r="410" spans="1:8" x14ac:dyDescent="0.3">
      <c r="A410" s="16">
        <v>123.1</v>
      </c>
      <c r="B410" s="16">
        <v>123</v>
      </c>
      <c r="C410" s="16" t="s">
        <v>27</v>
      </c>
      <c r="D410" s="16" t="s">
        <v>50</v>
      </c>
      <c r="E410" s="16" t="s">
        <v>81</v>
      </c>
      <c r="F410" s="16" t="s">
        <v>87</v>
      </c>
      <c r="G410" s="18">
        <v>88.15789473684211</v>
      </c>
      <c r="H410" s="18">
        <v>77.777777777777771</v>
      </c>
    </row>
    <row r="411" spans="1:8" x14ac:dyDescent="0.3">
      <c r="A411" s="16">
        <v>123.1</v>
      </c>
      <c r="B411" s="16">
        <v>123</v>
      </c>
      <c r="C411" s="16" t="s">
        <v>27</v>
      </c>
      <c r="D411" s="16" t="s">
        <v>50</v>
      </c>
      <c r="E411" s="16" t="s">
        <v>81</v>
      </c>
      <c r="F411" s="16" t="s">
        <v>88</v>
      </c>
      <c r="G411" s="18">
        <v>11.842105263157894</v>
      </c>
      <c r="H411" s="18">
        <v>22.222222222222221</v>
      </c>
    </row>
    <row r="412" spans="1:8" x14ac:dyDescent="0.3">
      <c r="A412" s="16">
        <v>123.1</v>
      </c>
      <c r="B412" s="16">
        <v>123</v>
      </c>
      <c r="C412" s="16" t="s">
        <v>27</v>
      </c>
      <c r="D412" s="16" t="s">
        <v>50</v>
      </c>
      <c r="E412" s="16" t="s">
        <v>81</v>
      </c>
      <c r="F412" s="16" t="s">
        <v>89</v>
      </c>
      <c r="G412" s="18">
        <v>0</v>
      </c>
      <c r="H412" s="18">
        <v>0</v>
      </c>
    </row>
    <row r="413" spans="1:8" x14ac:dyDescent="0.3">
      <c r="A413" s="16">
        <v>128.4</v>
      </c>
      <c r="B413" s="16">
        <v>128</v>
      </c>
      <c r="C413" s="16" t="s">
        <v>27</v>
      </c>
      <c r="D413" s="16" t="s">
        <v>50</v>
      </c>
      <c r="E413" s="16" t="s">
        <v>81</v>
      </c>
      <c r="F413" s="16" t="s">
        <v>87</v>
      </c>
      <c r="G413" s="18">
        <v>25</v>
      </c>
      <c r="H413" s="18">
        <v>0</v>
      </c>
    </row>
    <row r="414" spans="1:8" x14ac:dyDescent="0.3">
      <c r="A414" s="16">
        <v>128.4</v>
      </c>
      <c r="B414" s="16">
        <v>128</v>
      </c>
      <c r="C414" s="16" t="s">
        <v>27</v>
      </c>
      <c r="D414" s="16" t="s">
        <v>50</v>
      </c>
      <c r="E414" s="16" t="s">
        <v>81</v>
      </c>
      <c r="F414" s="16" t="s">
        <v>88</v>
      </c>
      <c r="G414" s="18">
        <v>33.333333333333329</v>
      </c>
      <c r="H414" s="18">
        <v>16.666666666666664</v>
      </c>
    </row>
    <row r="415" spans="1:8" x14ac:dyDescent="0.3">
      <c r="A415" s="16">
        <v>128.4</v>
      </c>
      <c r="B415" s="16">
        <v>128</v>
      </c>
      <c r="C415" s="16" t="s">
        <v>27</v>
      </c>
      <c r="D415" s="16" t="s">
        <v>50</v>
      </c>
      <c r="E415" s="16" t="s">
        <v>81</v>
      </c>
      <c r="F415" s="16" t="s">
        <v>89</v>
      </c>
      <c r="G415" s="18">
        <v>41.666666666666664</v>
      </c>
      <c r="H415" s="18">
        <v>83.333333333333329</v>
      </c>
    </row>
    <row r="416" spans="1:8" x14ac:dyDescent="0.3">
      <c r="A416" s="16">
        <v>129.1</v>
      </c>
      <c r="B416" s="16">
        <v>129</v>
      </c>
      <c r="C416" s="16" t="s">
        <v>28</v>
      </c>
      <c r="D416" s="16" t="s">
        <v>50</v>
      </c>
      <c r="E416" s="16" t="s">
        <v>81</v>
      </c>
      <c r="F416" s="16" t="s">
        <v>87</v>
      </c>
      <c r="G416" s="18">
        <v>28.181818181818187</v>
      </c>
      <c r="H416" s="18">
        <v>0</v>
      </c>
    </row>
    <row r="417" spans="1:8" x14ac:dyDescent="0.3">
      <c r="A417" s="16">
        <v>129.1</v>
      </c>
      <c r="B417" s="16">
        <v>129</v>
      </c>
      <c r="C417" s="16" t="s">
        <v>28</v>
      </c>
      <c r="D417" s="16" t="s">
        <v>50</v>
      </c>
      <c r="E417" s="16" t="s">
        <v>81</v>
      </c>
      <c r="F417" s="16" t="s">
        <v>88</v>
      </c>
      <c r="G417" s="18">
        <v>71.818181818181827</v>
      </c>
      <c r="H417" s="18">
        <v>100</v>
      </c>
    </row>
    <row r="418" spans="1:8" x14ac:dyDescent="0.3">
      <c r="A418" s="16">
        <v>129.1</v>
      </c>
      <c r="B418" s="16">
        <v>129</v>
      </c>
      <c r="C418" s="16" t="s">
        <v>28</v>
      </c>
      <c r="D418" s="16" t="s">
        <v>50</v>
      </c>
      <c r="E418" s="16" t="s">
        <v>81</v>
      </c>
      <c r="F418" s="16" t="s">
        <v>89</v>
      </c>
      <c r="G418" s="18">
        <v>0</v>
      </c>
      <c r="H418" s="18">
        <v>0</v>
      </c>
    </row>
    <row r="419" spans="1:8" x14ac:dyDescent="0.3">
      <c r="A419" s="16">
        <v>129.4</v>
      </c>
      <c r="B419" s="16">
        <v>129</v>
      </c>
      <c r="C419" s="16" t="s">
        <v>28</v>
      </c>
      <c r="D419" s="16" t="s">
        <v>50</v>
      </c>
      <c r="E419" s="16" t="s">
        <v>81</v>
      </c>
      <c r="F419" s="16" t="s">
        <v>87</v>
      </c>
      <c r="G419" s="18">
        <v>18.681318681318682</v>
      </c>
      <c r="H419" s="18">
        <v>0</v>
      </c>
    </row>
    <row r="420" spans="1:8" x14ac:dyDescent="0.3">
      <c r="A420" s="16">
        <v>129.4</v>
      </c>
      <c r="B420" s="16">
        <v>129</v>
      </c>
      <c r="C420" s="16" t="s">
        <v>28</v>
      </c>
      <c r="D420" s="16" t="s">
        <v>50</v>
      </c>
      <c r="E420" s="16" t="s">
        <v>81</v>
      </c>
      <c r="F420" s="16" t="s">
        <v>88</v>
      </c>
      <c r="G420" s="18">
        <v>81.318681318681314</v>
      </c>
      <c r="H420" s="18">
        <v>100</v>
      </c>
    </row>
    <row r="421" spans="1:8" x14ac:dyDescent="0.3">
      <c r="A421" s="16">
        <v>129.4</v>
      </c>
      <c r="B421" s="16">
        <v>129</v>
      </c>
      <c r="C421" s="16" t="s">
        <v>28</v>
      </c>
      <c r="D421" s="16" t="s">
        <v>50</v>
      </c>
      <c r="E421" s="16" t="s">
        <v>81</v>
      </c>
      <c r="F421" s="16" t="s">
        <v>89</v>
      </c>
      <c r="G421" s="18">
        <v>0</v>
      </c>
      <c r="H421" s="18">
        <v>0</v>
      </c>
    </row>
    <row r="422" spans="1:8" x14ac:dyDescent="0.3">
      <c r="A422" s="16">
        <v>136.19999999999999</v>
      </c>
      <c r="B422" s="16">
        <v>136</v>
      </c>
      <c r="C422" s="16" t="s">
        <v>28</v>
      </c>
      <c r="D422" s="16" t="s">
        <v>50</v>
      </c>
      <c r="E422" s="16" t="s">
        <v>81</v>
      </c>
      <c r="F422" s="16" t="s">
        <v>87</v>
      </c>
      <c r="G422" s="18">
        <v>54.679144385026731</v>
      </c>
      <c r="H422" s="18">
        <v>36.111111111111107</v>
      </c>
    </row>
    <row r="423" spans="1:8" x14ac:dyDescent="0.3">
      <c r="A423" s="16">
        <v>136.19999999999999</v>
      </c>
      <c r="B423" s="16">
        <v>136</v>
      </c>
      <c r="C423" s="16" t="s">
        <v>28</v>
      </c>
      <c r="D423" s="16" t="s">
        <v>50</v>
      </c>
      <c r="E423" s="16" t="s">
        <v>81</v>
      </c>
      <c r="F423" s="16" t="s">
        <v>88</v>
      </c>
      <c r="G423" s="18">
        <v>42.37967914438503</v>
      </c>
      <c r="H423" s="18">
        <v>58.333333333333329</v>
      </c>
    </row>
    <row r="424" spans="1:8" x14ac:dyDescent="0.3">
      <c r="A424" s="16">
        <v>136.19999999999999</v>
      </c>
      <c r="B424" s="16">
        <v>136</v>
      </c>
      <c r="C424" s="16" t="s">
        <v>28</v>
      </c>
      <c r="D424" s="16" t="s">
        <v>50</v>
      </c>
      <c r="E424" s="16" t="s">
        <v>81</v>
      </c>
      <c r="F424" s="16" t="s">
        <v>89</v>
      </c>
      <c r="G424" s="18">
        <v>2.9411764705882351</v>
      </c>
      <c r="H424" s="18">
        <v>5.5555555555555554</v>
      </c>
    </row>
    <row r="425" spans="1:8" x14ac:dyDescent="0.3">
      <c r="A425" s="16">
        <v>136.30000000000001</v>
      </c>
      <c r="B425" s="16">
        <v>136</v>
      </c>
      <c r="C425" s="16" t="s">
        <v>28</v>
      </c>
      <c r="D425" s="16" t="s">
        <v>50</v>
      </c>
      <c r="E425" s="16" t="s">
        <v>81</v>
      </c>
      <c r="F425" s="16" t="s">
        <v>87</v>
      </c>
      <c r="G425" s="18">
        <v>74.444444444444443</v>
      </c>
      <c r="H425" s="18">
        <v>16.666666666666664</v>
      </c>
    </row>
    <row r="426" spans="1:8" x14ac:dyDescent="0.3">
      <c r="A426" s="16">
        <v>136.30000000000001</v>
      </c>
      <c r="B426" s="16">
        <v>136</v>
      </c>
      <c r="C426" s="16" t="s">
        <v>28</v>
      </c>
      <c r="D426" s="16" t="s">
        <v>50</v>
      </c>
      <c r="E426" s="16" t="s">
        <v>81</v>
      </c>
      <c r="F426" s="16" t="s">
        <v>88</v>
      </c>
      <c r="G426" s="18">
        <v>25.555555555555554</v>
      </c>
      <c r="H426" s="18">
        <v>83.333333333333329</v>
      </c>
    </row>
    <row r="427" spans="1:8" x14ac:dyDescent="0.3">
      <c r="A427" s="16">
        <v>136.30000000000001</v>
      </c>
      <c r="B427" s="16">
        <v>136</v>
      </c>
      <c r="C427" s="16" t="s">
        <v>28</v>
      </c>
      <c r="D427" s="16" t="s">
        <v>50</v>
      </c>
      <c r="E427" s="16" t="s">
        <v>81</v>
      </c>
      <c r="F427" s="16" t="s">
        <v>89</v>
      </c>
      <c r="G427" s="18">
        <v>0</v>
      </c>
      <c r="H427" s="18">
        <v>0</v>
      </c>
    </row>
    <row r="428" spans="1:8" x14ac:dyDescent="0.3">
      <c r="A428" s="16">
        <v>136.5</v>
      </c>
      <c r="B428" s="16">
        <v>136</v>
      </c>
      <c r="C428" s="16" t="s">
        <v>28</v>
      </c>
      <c r="D428" s="16" t="s">
        <v>50</v>
      </c>
      <c r="E428" s="16" t="s">
        <v>81</v>
      </c>
      <c r="F428" s="16" t="s">
        <v>87</v>
      </c>
      <c r="G428" s="18">
        <v>44.011904761904766</v>
      </c>
      <c r="H428" s="18">
        <v>66.666666660000004</v>
      </c>
    </row>
    <row r="429" spans="1:8" x14ac:dyDescent="0.3">
      <c r="A429" s="16">
        <v>136.5</v>
      </c>
      <c r="B429" s="16">
        <v>136</v>
      </c>
      <c r="C429" s="16" t="s">
        <v>28</v>
      </c>
      <c r="D429" s="16" t="s">
        <v>50</v>
      </c>
      <c r="E429" s="16" t="s">
        <v>81</v>
      </c>
      <c r="F429" s="16" t="s">
        <v>88</v>
      </c>
      <c r="G429" s="18">
        <v>41.297619047619051</v>
      </c>
      <c r="H429" s="18">
        <v>33.333333330000002</v>
      </c>
    </row>
    <row r="430" spans="1:8" x14ac:dyDescent="0.3">
      <c r="A430" s="16">
        <v>136.5</v>
      </c>
      <c r="B430" s="16">
        <v>136</v>
      </c>
      <c r="C430" s="16" t="s">
        <v>28</v>
      </c>
      <c r="D430" s="16" t="s">
        <v>50</v>
      </c>
      <c r="E430" s="16" t="s">
        <v>81</v>
      </c>
      <c r="F430" s="16" t="s">
        <v>89</v>
      </c>
      <c r="G430" s="18">
        <v>14.69047619047619</v>
      </c>
      <c r="H430" s="18">
        <v>0</v>
      </c>
    </row>
    <row r="431" spans="1:8" x14ac:dyDescent="0.3">
      <c r="A431" s="16">
        <v>137.30000000000001</v>
      </c>
      <c r="B431" s="16">
        <v>137</v>
      </c>
      <c r="C431" s="16" t="s">
        <v>28</v>
      </c>
      <c r="D431" s="16" t="s">
        <v>50</v>
      </c>
      <c r="E431" s="16" t="s">
        <v>81</v>
      </c>
      <c r="F431" s="16" t="s">
        <v>87</v>
      </c>
      <c r="G431" s="18">
        <v>31.106760886172651</v>
      </c>
      <c r="H431" s="18">
        <v>12.5</v>
      </c>
    </row>
    <row r="432" spans="1:8" x14ac:dyDescent="0.3">
      <c r="A432" s="16">
        <v>137.30000000000001</v>
      </c>
      <c r="B432" s="16">
        <v>137</v>
      </c>
      <c r="C432" s="16" t="s">
        <v>28</v>
      </c>
      <c r="D432" s="16" t="s">
        <v>50</v>
      </c>
      <c r="E432" s="16" t="s">
        <v>81</v>
      </c>
      <c r="F432" s="16" t="s">
        <v>88</v>
      </c>
      <c r="G432" s="18">
        <v>56.292971734148203</v>
      </c>
      <c r="H432" s="18">
        <v>47.5</v>
      </c>
    </row>
    <row r="433" spans="1:8" x14ac:dyDescent="0.3">
      <c r="A433" s="16">
        <v>137.30000000000001</v>
      </c>
      <c r="B433" s="16">
        <v>137</v>
      </c>
      <c r="C433" s="16" t="s">
        <v>28</v>
      </c>
      <c r="D433" s="16" t="s">
        <v>50</v>
      </c>
      <c r="E433" s="16" t="s">
        <v>81</v>
      </c>
      <c r="F433" s="16" t="s">
        <v>89</v>
      </c>
      <c r="G433" s="18">
        <v>12.600267379679146</v>
      </c>
      <c r="H433" s="18">
        <v>40</v>
      </c>
    </row>
    <row r="434" spans="1:8" x14ac:dyDescent="0.3">
      <c r="A434" s="16">
        <v>137.5</v>
      </c>
      <c r="B434" s="16">
        <v>137</v>
      </c>
      <c r="C434" s="16" t="s">
        <v>28</v>
      </c>
      <c r="D434" s="16" t="s">
        <v>50</v>
      </c>
      <c r="E434" s="16" t="s">
        <v>81</v>
      </c>
      <c r="F434" s="16" t="s">
        <v>87</v>
      </c>
      <c r="G434" s="18">
        <v>74.040404040404042</v>
      </c>
      <c r="H434" s="18">
        <v>83.333333300000007</v>
      </c>
    </row>
    <row r="435" spans="1:8" x14ac:dyDescent="0.3">
      <c r="A435" s="16">
        <v>137.5</v>
      </c>
      <c r="B435" s="16">
        <v>137</v>
      </c>
      <c r="C435" s="16" t="s">
        <v>28</v>
      </c>
      <c r="D435" s="16" t="s">
        <v>50</v>
      </c>
      <c r="E435" s="16" t="s">
        <v>81</v>
      </c>
      <c r="F435" s="16" t="s">
        <v>88</v>
      </c>
      <c r="G435" s="18">
        <v>24.444444444444443</v>
      </c>
      <c r="H435" s="18">
        <v>16.66666</v>
      </c>
    </row>
    <row r="436" spans="1:8" x14ac:dyDescent="0.3">
      <c r="A436" s="16">
        <v>137.5</v>
      </c>
      <c r="B436" s="16">
        <v>137</v>
      </c>
      <c r="C436" s="16" t="s">
        <v>28</v>
      </c>
      <c r="D436" s="16" t="s">
        <v>50</v>
      </c>
      <c r="E436" s="16" t="s">
        <v>81</v>
      </c>
      <c r="F436" s="16" t="s">
        <v>89</v>
      </c>
      <c r="G436" s="18">
        <v>1.5151515151515151</v>
      </c>
      <c r="H436" s="18">
        <v>0</v>
      </c>
    </row>
    <row r="437" spans="1:8" x14ac:dyDescent="0.3">
      <c r="A437" s="16">
        <v>144.30000000000001</v>
      </c>
      <c r="B437" s="16">
        <v>144</v>
      </c>
      <c r="C437" s="16" t="s">
        <v>27</v>
      </c>
      <c r="D437" s="16" t="s">
        <v>50</v>
      </c>
      <c r="E437" s="16" t="s">
        <v>81</v>
      </c>
      <c r="F437" s="16" t="s">
        <v>87</v>
      </c>
      <c r="G437" s="18">
        <v>59.583333333333336</v>
      </c>
      <c r="H437" s="18">
        <v>42.222222222222221</v>
      </c>
    </row>
    <row r="438" spans="1:8" x14ac:dyDescent="0.3">
      <c r="A438" s="16">
        <v>144.30000000000001</v>
      </c>
      <c r="B438" s="16">
        <v>144</v>
      </c>
      <c r="C438" s="16" t="s">
        <v>27</v>
      </c>
      <c r="D438" s="16" t="s">
        <v>50</v>
      </c>
      <c r="E438" s="16" t="s">
        <v>81</v>
      </c>
      <c r="F438" s="16" t="s">
        <v>88</v>
      </c>
      <c r="G438" s="18">
        <v>38.901515151515149</v>
      </c>
      <c r="H438" s="18">
        <v>46.666666666666664</v>
      </c>
    </row>
    <row r="439" spans="1:8" x14ac:dyDescent="0.3">
      <c r="A439" s="16">
        <v>144.30000000000001</v>
      </c>
      <c r="B439" s="16">
        <v>144</v>
      </c>
      <c r="C439" s="16" t="s">
        <v>27</v>
      </c>
      <c r="D439" s="16" t="s">
        <v>50</v>
      </c>
      <c r="E439" s="16" t="s">
        <v>81</v>
      </c>
      <c r="F439" s="16" t="s">
        <v>89</v>
      </c>
      <c r="G439" s="18">
        <v>1.5151515151515151</v>
      </c>
      <c r="H439" s="18">
        <v>11.111111111111111</v>
      </c>
    </row>
    <row r="440" spans="1:8" x14ac:dyDescent="0.3">
      <c r="A440" s="16">
        <v>144.5</v>
      </c>
      <c r="B440" s="16">
        <v>144</v>
      </c>
      <c r="C440" s="16" t="s">
        <v>27</v>
      </c>
      <c r="D440" s="16" t="s">
        <v>50</v>
      </c>
      <c r="E440" s="16" t="s">
        <v>81</v>
      </c>
      <c r="F440" s="16" t="s">
        <v>87</v>
      </c>
      <c r="G440" s="18">
        <v>62.142857142857146</v>
      </c>
      <c r="H440" s="18">
        <v>87.5</v>
      </c>
    </row>
    <row r="441" spans="1:8" x14ac:dyDescent="0.3">
      <c r="A441" s="16">
        <v>144.5</v>
      </c>
      <c r="B441" s="16">
        <v>144</v>
      </c>
      <c r="C441" s="16" t="s">
        <v>27</v>
      </c>
      <c r="D441" s="16" t="s">
        <v>50</v>
      </c>
      <c r="E441" s="16" t="s">
        <v>81</v>
      </c>
      <c r="F441" s="16" t="s">
        <v>88</v>
      </c>
      <c r="G441" s="18">
        <v>31.19047619047619</v>
      </c>
      <c r="H441" s="18">
        <v>12.5</v>
      </c>
    </row>
    <row r="442" spans="1:8" x14ac:dyDescent="0.3">
      <c r="A442" s="16">
        <v>144.5</v>
      </c>
      <c r="B442" s="16">
        <v>144</v>
      </c>
      <c r="C442" s="16" t="s">
        <v>27</v>
      </c>
      <c r="D442" s="16" t="s">
        <v>50</v>
      </c>
      <c r="E442" s="16" t="s">
        <v>81</v>
      </c>
      <c r="F442" s="16" t="s">
        <v>89</v>
      </c>
      <c r="G442" s="18">
        <v>6.666666666666667</v>
      </c>
      <c r="H442" s="18">
        <v>0</v>
      </c>
    </row>
    <row r="443" spans="1:8" x14ac:dyDescent="0.3">
      <c r="A443" s="16">
        <v>145.5</v>
      </c>
      <c r="B443" s="16">
        <v>145</v>
      </c>
      <c r="C443" s="16" t="s">
        <v>28</v>
      </c>
      <c r="D443" s="16" t="s">
        <v>50</v>
      </c>
      <c r="E443" s="16" t="s">
        <v>81</v>
      </c>
      <c r="F443" s="16" t="s">
        <v>87</v>
      </c>
      <c r="G443" s="18">
        <v>21.092132505175982</v>
      </c>
      <c r="H443" s="18">
        <v>3.7037037037037033</v>
      </c>
    </row>
    <row r="444" spans="1:8" x14ac:dyDescent="0.3">
      <c r="A444" s="16">
        <v>145.5</v>
      </c>
      <c r="B444" s="16">
        <v>145</v>
      </c>
      <c r="C444" s="16" t="s">
        <v>28</v>
      </c>
      <c r="D444" s="16" t="s">
        <v>50</v>
      </c>
      <c r="E444" s="16" t="s">
        <v>81</v>
      </c>
      <c r="F444" s="16" t="s">
        <v>88</v>
      </c>
      <c r="G444" s="18">
        <v>69.798136645962742</v>
      </c>
      <c r="H444" s="18">
        <v>75.555555555555557</v>
      </c>
    </row>
    <row r="445" spans="1:8" x14ac:dyDescent="0.3">
      <c r="A445" s="16">
        <v>145.5</v>
      </c>
      <c r="B445" s="16">
        <v>145</v>
      </c>
      <c r="C445" s="16" t="s">
        <v>28</v>
      </c>
      <c r="D445" s="16" t="s">
        <v>50</v>
      </c>
      <c r="E445" s="16" t="s">
        <v>81</v>
      </c>
      <c r="F445" s="16" t="s">
        <v>89</v>
      </c>
      <c r="G445" s="18">
        <v>9.1097308488612825</v>
      </c>
      <c r="H445" s="18">
        <v>20.74074074074074</v>
      </c>
    </row>
    <row r="446" spans="1:8" x14ac:dyDescent="0.3">
      <c r="A446" s="16">
        <v>150.30000000000001</v>
      </c>
      <c r="B446" s="16">
        <v>150</v>
      </c>
      <c r="C446" s="16" t="s">
        <v>27</v>
      </c>
      <c r="D446" s="16" t="s">
        <v>50</v>
      </c>
      <c r="E446" s="16" t="s">
        <v>81</v>
      </c>
      <c r="F446" s="16" t="s">
        <v>87</v>
      </c>
      <c r="G446" s="18">
        <v>100</v>
      </c>
      <c r="H446" s="18">
        <v>100</v>
      </c>
    </row>
    <row r="447" spans="1:8" x14ac:dyDescent="0.3">
      <c r="A447" s="16">
        <v>150.30000000000001</v>
      </c>
      <c r="B447" s="16">
        <v>150</v>
      </c>
      <c r="C447" s="16" t="s">
        <v>27</v>
      </c>
      <c r="D447" s="16" t="s">
        <v>50</v>
      </c>
      <c r="E447" s="16" t="s">
        <v>81</v>
      </c>
      <c r="F447" s="16" t="s">
        <v>88</v>
      </c>
      <c r="G447" s="18">
        <v>0</v>
      </c>
      <c r="H447" s="18">
        <v>0</v>
      </c>
    </row>
    <row r="448" spans="1:8" x14ac:dyDescent="0.3">
      <c r="A448" s="16">
        <v>150.30000000000001</v>
      </c>
      <c r="B448" s="16">
        <v>150</v>
      </c>
      <c r="C448" s="16" t="s">
        <v>27</v>
      </c>
      <c r="D448" s="16" t="s">
        <v>50</v>
      </c>
      <c r="E448" s="16" t="s">
        <v>81</v>
      </c>
      <c r="F448" s="16" t="s">
        <v>89</v>
      </c>
      <c r="G448" s="18">
        <v>0</v>
      </c>
      <c r="H448" s="18">
        <v>0</v>
      </c>
    </row>
    <row r="449" spans="1:8" x14ac:dyDescent="0.3">
      <c r="A449" s="16">
        <v>150.5</v>
      </c>
      <c r="B449" s="16">
        <v>150</v>
      </c>
      <c r="C449" s="16" t="s">
        <v>27</v>
      </c>
      <c r="D449" s="16" t="s">
        <v>50</v>
      </c>
      <c r="E449" s="16" t="s">
        <v>81</v>
      </c>
      <c r="F449" s="16" t="s">
        <v>87</v>
      </c>
      <c r="G449" s="18">
        <v>89.285714285714278</v>
      </c>
      <c r="H449" s="18">
        <v>100</v>
      </c>
    </row>
    <row r="450" spans="1:8" x14ac:dyDescent="0.3">
      <c r="A450" s="16">
        <v>150.5</v>
      </c>
      <c r="B450" s="16">
        <v>150</v>
      </c>
      <c r="C450" s="16" t="s">
        <v>27</v>
      </c>
      <c r="D450" s="16" t="s">
        <v>50</v>
      </c>
      <c r="E450" s="16" t="s">
        <v>81</v>
      </c>
      <c r="F450" s="16" t="s">
        <v>88</v>
      </c>
      <c r="G450" s="18">
        <v>10.714285714285714</v>
      </c>
      <c r="H450" s="18">
        <v>0</v>
      </c>
    </row>
    <row r="451" spans="1:8" x14ac:dyDescent="0.3">
      <c r="A451" s="16">
        <v>150.5</v>
      </c>
      <c r="B451" s="16">
        <v>150</v>
      </c>
      <c r="C451" s="16" t="s">
        <v>27</v>
      </c>
      <c r="D451" s="16" t="s">
        <v>50</v>
      </c>
      <c r="E451" s="16" t="s">
        <v>81</v>
      </c>
      <c r="F451" s="16" t="s">
        <v>89</v>
      </c>
      <c r="G451" s="18">
        <v>0</v>
      </c>
      <c r="H451" s="18">
        <v>0</v>
      </c>
    </row>
    <row r="452" spans="1:8" x14ac:dyDescent="0.3">
      <c r="A452" s="16">
        <v>159.30000000000001</v>
      </c>
      <c r="B452" s="16">
        <v>159</v>
      </c>
      <c r="C452" s="16" t="s">
        <v>27</v>
      </c>
      <c r="D452" s="16" t="s">
        <v>50</v>
      </c>
      <c r="E452" s="16" t="s">
        <v>81</v>
      </c>
      <c r="F452" s="16" t="s">
        <v>87</v>
      </c>
      <c r="G452" s="18">
        <v>85.438596491228068</v>
      </c>
      <c r="H452" s="18">
        <v>77.777777777777786</v>
      </c>
    </row>
    <row r="453" spans="1:8" x14ac:dyDescent="0.3">
      <c r="A453" s="16">
        <v>159.30000000000001</v>
      </c>
      <c r="B453" s="16">
        <v>159</v>
      </c>
      <c r="C453" s="16" t="s">
        <v>27</v>
      </c>
      <c r="D453" s="16" t="s">
        <v>50</v>
      </c>
      <c r="E453" s="16" t="s">
        <v>81</v>
      </c>
      <c r="F453" s="16" t="s">
        <v>88</v>
      </c>
      <c r="G453" s="18">
        <v>14.561403508771932</v>
      </c>
      <c r="H453" s="18">
        <v>22.222222222222221</v>
      </c>
    </row>
    <row r="454" spans="1:8" x14ac:dyDescent="0.3">
      <c r="A454" s="16">
        <v>159.30000000000001</v>
      </c>
      <c r="B454" s="16">
        <v>159</v>
      </c>
      <c r="C454" s="16" t="s">
        <v>27</v>
      </c>
      <c r="D454" s="16" t="s">
        <v>50</v>
      </c>
      <c r="E454" s="16" t="s">
        <v>81</v>
      </c>
      <c r="F454" s="16" t="s">
        <v>89</v>
      </c>
      <c r="G454" s="18">
        <v>0</v>
      </c>
      <c r="H454" s="18">
        <v>0</v>
      </c>
    </row>
    <row r="455" spans="1:8" x14ac:dyDescent="0.3">
      <c r="A455" s="16">
        <v>159.5</v>
      </c>
      <c r="B455" s="16">
        <v>159</v>
      </c>
      <c r="C455" s="16" t="s">
        <v>27</v>
      </c>
      <c r="D455" s="16" t="s">
        <v>50</v>
      </c>
      <c r="E455" s="16" t="s">
        <v>81</v>
      </c>
      <c r="F455" s="16" t="s">
        <v>87</v>
      </c>
      <c r="G455" s="18">
        <v>86.956521739130437</v>
      </c>
      <c r="H455" s="18">
        <v>100</v>
      </c>
    </row>
    <row r="456" spans="1:8" x14ac:dyDescent="0.3">
      <c r="A456" s="16">
        <v>159.5</v>
      </c>
      <c r="B456" s="16">
        <v>159</v>
      </c>
      <c r="C456" s="16" t="s">
        <v>27</v>
      </c>
      <c r="D456" s="16" t="s">
        <v>50</v>
      </c>
      <c r="E456" s="16" t="s">
        <v>81</v>
      </c>
      <c r="F456" s="16" t="s">
        <v>88</v>
      </c>
      <c r="G456" s="18">
        <v>13.043478260869565</v>
      </c>
      <c r="H456" s="18">
        <v>0</v>
      </c>
    </row>
    <row r="457" spans="1:8" x14ac:dyDescent="0.3">
      <c r="A457" s="16">
        <v>159.5</v>
      </c>
      <c r="B457" s="16">
        <v>159</v>
      </c>
      <c r="C457" s="16" t="s">
        <v>27</v>
      </c>
      <c r="D457" s="16" t="s">
        <v>50</v>
      </c>
      <c r="E457" s="16" t="s">
        <v>81</v>
      </c>
      <c r="F457" s="16" t="s">
        <v>89</v>
      </c>
      <c r="G457" s="18">
        <v>0</v>
      </c>
      <c r="H457" s="18">
        <v>0</v>
      </c>
    </row>
    <row r="458" spans="1:8" x14ac:dyDescent="0.3">
      <c r="A458" s="16">
        <v>192.4</v>
      </c>
      <c r="B458" s="16">
        <v>192</v>
      </c>
      <c r="C458" s="16" t="s">
        <v>27</v>
      </c>
      <c r="D458" s="16" t="s">
        <v>47</v>
      </c>
      <c r="E458" s="16" t="s">
        <v>81</v>
      </c>
      <c r="F458" s="16" t="s">
        <v>87</v>
      </c>
      <c r="G458" s="18">
        <v>81.363636363636374</v>
      </c>
      <c r="H458" s="18">
        <v>85.714285714285722</v>
      </c>
    </row>
    <row r="459" spans="1:8" x14ac:dyDescent="0.3">
      <c r="A459" s="16">
        <v>192.4</v>
      </c>
      <c r="B459" s="16">
        <v>192</v>
      </c>
      <c r="C459" s="16" t="s">
        <v>27</v>
      </c>
      <c r="D459" s="16" t="s">
        <v>47</v>
      </c>
      <c r="E459" s="16" t="s">
        <v>81</v>
      </c>
      <c r="F459" s="16" t="s">
        <v>88</v>
      </c>
      <c r="G459" s="18">
        <v>11.818181818181818</v>
      </c>
      <c r="H459" s="18">
        <v>7.1428571428571423</v>
      </c>
    </row>
    <row r="460" spans="1:8" x14ac:dyDescent="0.3">
      <c r="A460" s="16">
        <v>192.4</v>
      </c>
      <c r="B460" s="16">
        <v>192</v>
      </c>
      <c r="C460" s="16" t="s">
        <v>27</v>
      </c>
      <c r="D460" s="16" t="s">
        <v>47</v>
      </c>
      <c r="E460" s="16" t="s">
        <v>81</v>
      </c>
      <c r="F460" s="16" t="s">
        <v>89</v>
      </c>
      <c r="G460" s="18">
        <v>6.8181818181818175</v>
      </c>
      <c r="H460" s="18">
        <v>7.1428571428571423</v>
      </c>
    </row>
    <row r="461" spans="1:8" x14ac:dyDescent="0.3">
      <c r="A461" s="16">
        <v>193.3</v>
      </c>
      <c r="B461" s="16">
        <v>193</v>
      </c>
      <c r="C461" s="16" t="s">
        <v>27</v>
      </c>
      <c r="D461" s="16" t="s">
        <v>47</v>
      </c>
      <c r="E461" s="16" t="s">
        <v>81</v>
      </c>
      <c r="F461" s="16" t="s">
        <v>87</v>
      </c>
      <c r="G461" s="18">
        <v>85.714285714285708</v>
      </c>
      <c r="H461" s="18">
        <v>100</v>
      </c>
    </row>
    <row r="462" spans="1:8" x14ac:dyDescent="0.3">
      <c r="A462" s="16">
        <v>193.3</v>
      </c>
      <c r="B462" s="16">
        <v>193</v>
      </c>
      <c r="C462" s="16" t="s">
        <v>27</v>
      </c>
      <c r="D462" s="16" t="s">
        <v>47</v>
      </c>
      <c r="E462" s="16" t="s">
        <v>81</v>
      </c>
      <c r="F462" s="16" t="s">
        <v>88</v>
      </c>
      <c r="G462" s="18">
        <v>14.285714285714285</v>
      </c>
      <c r="H462" s="18">
        <v>0</v>
      </c>
    </row>
    <row r="463" spans="1:8" x14ac:dyDescent="0.3">
      <c r="A463" s="16">
        <v>193.3</v>
      </c>
      <c r="B463" s="16">
        <v>193</v>
      </c>
      <c r="C463" s="16" t="s">
        <v>27</v>
      </c>
      <c r="D463" s="16" t="s">
        <v>47</v>
      </c>
      <c r="E463" s="16" t="s">
        <v>81</v>
      </c>
      <c r="F463" s="16" t="s">
        <v>89</v>
      </c>
      <c r="G463" s="18">
        <v>0</v>
      </c>
      <c r="H463" s="18">
        <v>0</v>
      </c>
    </row>
    <row r="464" spans="1:8" x14ac:dyDescent="0.3">
      <c r="A464" s="16">
        <v>195.2</v>
      </c>
      <c r="B464" s="16">
        <v>195</v>
      </c>
      <c r="C464" s="16" t="s">
        <v>28</v>
      </c>
      <c r="D464" s="16" t="s">
        <v>47</v>
      </c>
      <c r="E464" s="16" t="s">
        <v>81</v>
      </c>
      <c r="F464" s="16" t="s">
        <v>87</v>
      </c>
      <c r="G464" s="18">
        <v>80.11363636363636</v>
      </c>
      <c r="H464" s="18">
        <v>100</v>
      </c>
    </row>
    <row r="465" spans="1:8" x14ac:dyDescent="0.3">
      <c r="A465" s="16">
        <v>195.2</v>
      </c>
      <c r="B465" s="16">
        <v>195</v>
      </c>
      <c r="C465" s="16" t="s">
        <v>28</v>
      </c>
      <c r="D465" s="16" t="s">
        <v>47</v>
      </c>
      <c r="E465" s="16" t="s">
        <v>81</v>
      </c>
      <c r="F465" s="16" t="s">
        <v>88</v>
      </c>
      <c r="G465" s="18">
        <v>13.636363636363635</v>
      </c>
      <c r="H465" s="18">
        <v>0</v>
      </c>
    </row>
    <row r="466" spans="1:8" x14ac:dyDescent="0.3">
      <c r="A466" s="16">
        <v>195.2</v>
      </c>
      <c r="B466" s="16">
        <v>195</v>
      </c>
      <c r="C466" s="16" t="s">
        <v>28</v>
      </c>
      <c r="D466" s="16" t="s">
        <v>47</v>
      </c>
      <c r="E466" s="16" t="s">
        <v>81</v>
      </c>
      <c r="F466" s="16" t="s">
        <v>89</v>
      </c>
      <c r="G466" s="18">
        <v>6.25</v>
      </c>
      <c r="H466" s="18">
        <v>0</v>
      </c>
    </row>
    <row r="467" spans="1:8" x14ac:dyDescent="0.3">
      <c r="A467" s="16">
        <v>196.1</v>
      </c>
      <c r="B467" s="16">
        <v>196</v>
      </c>
      <c r="C467" s="16" t="s">
        <v>27</v>
      </c>
      <c r="D467" s="16" t="s">
        <v>47</v>
      </c>
      <c r="E467" s="16" t="s">
        <v>81</v>
      </c>
      <c r="F467" s="16" t="s">
        <v>87</v>
      </c>
      <c r="G467" s="18">
        <v>76.666666666666657</v>
      </c>
      <c r="H467" s="18">
        <v>60</v>
      </c>
    </row>
    <row r="468" spans="1:8" x14ac:dyDescent="0.3">
      <c r="A468" s="16">
        <v>196.1</v>
      </c>
      <c r="B468" s="16">
        <v>196</v>
      </c>
      <c r="C468" s="16" t="s">
        <v>27</v>
      </c>
      <c r="D468" s="16" t="s">
        <v>47</v>
      </c>
      <c r="E468" s="16" t="s">
        <v>81</v>
      </c>
      <c r="F468" s="16" t="s">
        <v>88</v>
      </c>
      <c r="G468" s="18">
        <v>23.333333333333332</v>
      </c>
      <c r="H468" s="18">
        <v>40</v>
      </c>
    </row>
    <row r="469" spans="1:8" x14ac:dyDescent="0.3">
      <c r="A469" s="16">
        <v>196.1</v>
      </c>
      <c r="B469" s="16">
        <v>196</v>
      </c>
      <c r="C469" s="16" t="s">
        <v>27</v>
      </c>
      <c r="D469" s="16" t="s">
        <v>47</v>
      </c>
      <c r="E469" s="16" t="s">
        <v>81</v>
      </c>
      <c r="F469" s="16" t="s">
        <v>89</v>
      </c>
      <c r="G469" s="18">
        <v>0</v>
      </c>
      <c r="H469" s="18">
        <v>0</v>
      </c>
    </row>
    <row r="470" spans="1:8" x14ac:dyDescent="0.3">
      <c r="A470" s="16">
        <v>196.2</v>
      </c>
      <c r="B470" s="16">
        <v>196</v>
      </c>
      <c r="C470" s="16" t="s">
        <v>27</v>
      </c>
      <c r="D470" s="16" t="s">
        <v>47</v>
      </c>
      <c r="E470" s="16" t="s">
        <v>81</v>
      </c>
      <c r="F470" s="16" t="s">
        <v>87</v>
      </c>
      <c r="G470" s="18">
        <v>0</v>
      </c>
      <c r="H470" s="18">
        <v>0</v>
      </c>
    </row>
    <row r="471" spans="1:8" x14ac:dyDescent="0.3">
      <c r="A471" s="16">
        <v>196.2</v>
      </c>
      <c r="B471" s="16">
        <v>196</v>
      </c>
      <c r="C471" s="16" t="s">
        <v>27</v>
      </c>
      <c r="D471" s="16" t="s">
        <v>47</v>
      </c>
      <c r="E471" s="16" t="s">
        <v>81</v>
      </c>
      <c r="F471" s="16" t="s">
        <v>88</v>
      </c>
      <c r="G471" s="18">
        <v>75</v>
      </c>
      <c r="H471" s="18">
        <v>62.5</v>
      </c>
    </row>
    <row r="472" spans="1:8" x14ac:dyDescent="0.3">
      <c r="A472" s="16">
        <v>196.2</v>
      </c>
      <c r="B472" s="16">
        <v>196</v>
      </c>
      <c r="C472" s="16" t="s">
        <v>27</v>
      </c>
      <c r="D472" s="16" t="s">
        <v>47</v>
      </c>
      <c r="E472" s="16" t="s">
        <v>81</v>
      </c>
      <c r="F472" s="16" t="s">
        <v>89</v>
      </c>
      <c r="G472" s="18">
        <v>25</v>
      </c>
      <c r="H472" s="18">
        <v>37.5</v>
      </c>
    </row>
    <row r="473" spans="1:8" x14ac:dyDescent="0.3">
      <c r="A473" s="16">
        <v>196.3</v>
      </c>
      <c r="B473" s="16">
        <v>196</v>
      </c>
      <c r="C473" s="16" t="s">
        <v>27</v>
      </c>
      <c r="D473" s="16" t="s">
        <v>47</v>
      </c>
      <c r="E473" s="16" t="s">
        <v>81</v>
      </c>
      <c r="F473" s="16" t="s">
        <v>87</v>
      </c>
      <c r="G473" s="18">
        <v>27.777777777777775</v>
      </c>
      <c r="H473" s="18">
        <v>21.428571428571427</v>
      </c>
    </row>
    <row r="474" spans="1:8" x14ac:dyDescent="0.3">
      <c r="A474" s="16">
        <v>196.3</v>
      </c>
      <c r="B474" s="16">
        <v>196</v>
      </c>
      <c r="C474" s="16" t="s">
        <v>27</v>
      </c>
      <c r="D474" s="16" t="s">
        <v>47</v>
      </c>
      <c r="E474" s="16" t="s">
        <v>81</v>
      </c>
      <c r="F474" s="16" t="s">
        <v>88</v>
      </c>
      <c r="G474" s="18">
        <v>72.222222222222214</v>
      </c>
      <c r="H474" s="18">
        <v>78.571428571428569</v>
      </c>
    </row>
    <row r="475" spans="1:8" x14ac:dyDescent="0.3">
      <c r="A475" s="16">
        <v>196.3</v>
      </c>
      <c r="B475" s="16">
        <v>196</v>
      </c>
      <c r="C475" s="16" t="s">
        <v>27</v>
      </c>
      <c r="D475" s="16" t="s">
        <v>47</v>
      </c>
      <c r="E475" s="16" t="s">
        <v>81</v>
      </c>
      <c r="F475" s="16" t="s">
        <v>89</v>
      </c>
      <c r="G475" s="18">
        <v>0</v>
      </c>
      <c r="H475" s="18">
        <v>0</v>
      </c>
    </row>
    <row r="476" spans="1:8" x14ac:dyDescent="0.3">
      <c r="A476" s="16">
        <v>197.2</v>
      </c>
      <c r="B476" s="16">
        <v>197</v>
      </c>
      <c r="C476" s="16" t="s">
        <v>28</v>
      </c>
      <c r="D476" s="16" t="s">
        <v>47</v>
      </c>
      <c r="E476" s="16" t="s">
        <v>81</v>
      </c>
      <c r="F476" s="16" t="s">
        <v>87</v>
      </c>
      <c r="G476" s="18">
        <v>69.791666666666671</v>
      </c>
      <c r="H476" s="18">
        <v>37.5</v>
      </c>
    </row>
    <row r="477" spans="1:8" x14ac:dyDescent="0.3">
      <c r="A477" s="16">
        <v>197.2</v>
      </c>
      <c r="B477" s="16">
        <v>197</v>
      </c>
      <c r="C477" s="16" t="s">
        <v>28</v>
      </c>
      <c r="D477" s="16" t="s">
        <v>47</v>
      </c>
      <c r="E477" s="16" t="s">
        <v>81</v>
      </c>
      <c r="F477" s="16" t="s">
        <v>88</v>
      </c>
      <c r="G477" s="18">
        <v>26.041666666666664</v>
      </c>
      <c r="H477" s="18">
        <v>37.5</v>
      </c>
    </row>
    <row r="478" spans="1:8" x14ac:dyDescent="0.3">
      <c r="A478" s="16">
        <v>197.2</v>
      </c>
      <c r="B478" s="16">
        <v>197</v>
      </c>
      <c r="C478" s="16" t="s">
        <v>28</v>
      </c>
      <c r="D478" s="16" t="s">
        <v>47</v>
      </c>
      <c r="E478" s="16" t="s">
        <v>81</v>
      </c>
      <c r="F478" s="16" t="s">
        <v>89</v>
      </c>
      <c r="G478" s="18">
        <v>4.1666666666666661</v>
      </c>
      <c r="H478" s="18">
        <v>25</v>
      </c>
    </row>
    <row r="479" spans="1:8" x14ac:dyDescent="0.3">
      <c r="A479" s="16">
        <v>197.3</v>
      </c>
      <c r="B479" s="16">
        <v>197</v>
      </c>
      <c r="C479" s="16" t="s">
        <v>28</v>
      </c>
      <c r="D479" s="16" t="s">
        <v>47</v>
      </c>
      <c r="E479" s="16" t="s">
        <v>81</v>
      </c>
      <c r="F479" s="16" t="s">
        <v>87</v>
      </c>
      <c r="G479" s="18">
        <v>22.023809523809522</v>
      </c>
      <c r="H479" s="18">
        <v>10</v>
      </c>
    </row>
    <row r="480" spans="1:8" x14ac:dyDescent="0.3">
      <c r="A480" s="16">
        <v>197.3</v>
      </c>
      <c r="B480" s="16">
        <v>197</v>
      </c>
      <c r="C480" s="16" t="s">
        <v>28</v>
      </c>
      <c r="D480" s="16" t="s">
        <v>47</v>
      </c>
      <c r="E480" s="16" t="s">
        <v>81</v>
      </c>
      <c r="F480" s="16" t="s">
        <v>88</v>
      </c>
      <c r="G480" s="18">
        <v>70.238095238095227</v>
      </c>
      <c r="H480" s="18">
        <v>30</v>
      </c>
    </row>
    <row r="481" spans="1:8" x14ac:dyDescent="0.3">
      <c r="A481" s="16">
        <v>197.3</v>
      </c>
      <c r="B481" s="16">
        <v>197</v>
      </c>
      <c r="C481" s="16" t="s">
        <v>28</v>
      </c>
      <c r="D481" s="16" t="s">
        <v>47</v>
      </c>
      <c r="E481" s="16" t="s">
        <v>81</v>
      </c>
      <c r="F481" s="16" t="s">
        <v>89</v>
      </c>
      <c r="G481" s="18">
        <v>7.7380952380952381</v>
      </c>
      <c r="H481" s="18">
        <v>60</v>
      </c>
    </row>
    <row r="482" spans="1:8" x14ac:dyDescent="0.3">
      <c r="A482" s="16">
        <v>197.4</v>
      </c>
      <c r="B482" s="16">
        <v>197</v>
      </c>
      <c r="C482" s="16" t="s">
        <v>28</v>
      </c>
      <c r="D482" s="16" t="s">
        <v>47</v>
      </c>
      <c r="E482" s="16" t="s">
        <v>81</v>
      </c>
      <c r="F482" s="16" t="s">
        <v>87</v>
      </c>
      <c r="G482" s="18">
        <v>62.5</v>
      </c>
      <c r="H482" s="18">
        <v>25</v>
      </c>
    </row>
    <row r="483" spans="1:8" x14ac:dyDescent="0.3">
      <c r="A483" s="16">
        <v>197.4</v>
      </c>
      <c r="B483" s="16">
        <v>197</v>
      </c>
      <c r="C483" s="16" t="s">
        <v>28</v>
      </c>
      <c r="D483" s="16" t="s">
        <v>47</v>
      </c>
      <c r="E483" s="16" t="s">
        <v>81</v>
      </c>
      <c r="F483" s="16" t="s">
        <v>88</v>
      </c>
      <c r="G483" s="18">
        <v>25</v>
      </c>
      <c r="H483" s="18">
        <v>50</v>
      </c>
    </row>
    <row r="484" spans="1:8" x14ac:dyDescent="0.3">
      <c r="A484" s="16">
        <v>197.4</v>
      </c>
      <c r="B484" s="16">
        <v>197</v>
      </c>
      <c r="C484" s="16" t="s">
        <v>28</v>
      </c>
      <c r="D484" s="16" t="s">
        <v>47</v>
      </c>
      <c r="E484" s="16" t="s">
        <v>81</v>
      </c>
      <c r="F484" s="16" t="s">
        <v>89</v>
      </c>
      <c r="G484" s="18">
        <v>12.5</v>
      </c>
      <c r="H484" s="18">
        <v>25</v>
      </c>
    </row>
    <row r="485" spans="1:8" x14ac:dyDescent="0.3">
      <c r="A485" s="16">
        <v>198.1</v>
      </c>
      <c r="B485" s="16">
        <v>198</v>
      </c>
      <c r="C485" s="16" t="s">
        <v>28</v>
      </c>
      <c r="D485" s="16" t="s">
        <v>47</v>
      </c>
      <c r="E485" s="16" t="s">
        <v>81</v>
      </c>
      <c r="F485" s="16" t="s">
        <v>87</v>
      </c>
      <c r="G485" s="18">
        <v>81.13636363636364</v>
      </c>
      <c r="H485" s="18">
        <v>70.3125</v>
      </c>
    </row>
    <row r="486" spans="1:8" x14ac:dyDescent="0.3">
      <c r="A486" s="16">
        <v>198.1</v>
      </c>
      <c r="B486" s="16">
        <v>198</v>
      </c>
      <c r="C486" s="16" t="s">
        <v>28</v>
      </c>
      <c r="D486" s="16" t="s">
        <v>47</v>
      </c>
      <c r="E486" s="16" t="s">
        <v>81</v>
      </c>
      <c r="F486" s="16" t="s">
        <v>88</v>
      </c>
      <c r="G486" s="18">
        <v>17.196969696969695</v>
      </c>
      <c r="H486" s="18">
        <v>27.187499999999996</v>
      </c>
    </row>
    <row r="487" spans="1:8" x14ac:dyDescent="0.3">
      <c r="A487" s="16">
        <v>198.1</v>
      </c>
      <c r="B487" s="16">
        <v>198</v>
      </c>
      <c r="C487" s="16" t="s">
        <v>28</v>
      </c>
      <c r="D487" s="16" t="s">
        <v>47</v>
      </c>
      <c r="E487" s="16" t="s">
        <v>81</v>
      </c>
      <c r="F487" s="16" t="s">
        <v>89</v>
      </c>
      <c r="G487" s="18">
        <v>1.6666666666666667</v>
      </c>
      <c r="H487" s="18">
        <v>2.5</v>
      </c>
    </row>
    <row r="488" spans="1:8" x14ac:dyDescent="0.3">
      <c r="A488" s="16">
        <v>200.2</v>
      </c>
      <c r="B488" s="16">
        <v>200</v>
      </c>
      <c r="C488" s="16" t="s">
        <v>28</v>
      </c>
      <c r="D488" s="16" t="s">
        <v>47</v>
      </c>
      <c r="E488" s="16" t="s">
        <v>81</v>
      </c>
      <c r="F488" s="16" t="s">
        <v>87</v>
      </c>
      <c r="G488" s="18">
        <v>18.055555555555554</v>
      </c>
      <c r="H488" s="18">
        <v>25</v>
      </c>
    </row>
    <row r="489" spans="1:8" x14ac:dyDescent="0.3">
      <c r="A489" s="16">
        <v>200.2</v>
      </c>
      <c r="B489" s="16">
        <v>200</v>
      </c>
      <c r="C489" s="16" t="s">
        <v>28</v>
      </c>
      <c r="D489" s="16" t="s">
        <v>47</v>
      </c>
      <c r="E489" s="16" t="s">
        <v>81</v>
      </c>
      <c r="F489" s="16" t="s">
        <v>88</v>
      </c>
      <c r="G489" s="18">
        <v>63.888888888888886</v>
      </c>
      <c r="H489" s="18">
        <v>25</v>
      </c>
    </row>
    <row r="490" spans="1:8" x14ac:dyDescent="0.3">
      <c r="A490" s="16">
        <v>200.2</v>
      </c>
      <c r="B490" s="16">
        <v>200</v>
      </c>
      <c r="C490" s="16" t="s">
        <v>28</v>
      </c>
      <c r="D490" s="16" t="s">
        <v>47</v>
      </c>
      <c r="E490" s="16" t="s">
        <v>81</v>
      </c>
      <c r="F490" s="16" t="s">
        <v>89</v>
      </c>
      <c r="G490" s="18">
        <v>18.055555555555554</v>
      </c>
      <c r="H490" s="18">
        <v>50</v>
      </c>
    </row>
    <row r="491" spans="1:8" x14ac:dyDescent="0.3">
      <c r="A491" s="16">
        <v>203.1</v>
      </c>
      <c r="B491" s="16">
        <v>203</v>
      </c>
      <c r="C491" s="16" t="s">
        <v>27</v>
      </c>
      <c r="D491" s="16" t="s">
        <v>47</v>
      </c>
      <c r="E491" s="16" t="s">
        <v>81</v>
      </c>
      <c r="F491" s="16" t="s">
        <v>87</v>
      </c>
      <c r="G491" s="18">
        <v>82.777204449031089</v>
      </c>
      <c r="H491" s="18">
        <v>83.333333333333343</v>
      </c>
    </row>
    <row r="492" spans="1:8" x14ac:dyDescent="0.3">
      <c r="A492" s="16">
        <v>203.1</v>
      </c>
      <c r="B492" s="16">
        <v>203</v>
      </c>
      <c r="C492" s="16" t="s">
        <v>27</v>
      </c>
      <c r="D492" s="16" t="s">
        <v>47</v>
      </c>
      <c r="E492" s="16" t="s">
        <v>81</v>
      </c>
      <c r="F492" s="16" t="s">
        <v>88</v>
      </c>
      <c r="G492" s="18">
        <v>15.262011237243437</v>
      </c>
      <c r="H492" s="18">
        <v>16.666666666666664</v>
      </c>
    </row>
    <row r="493" spans="1:8" x14ac:dyDescent="0.3">
      <c r="A493" s="16">
        <v>203.1</v>
      </c>
      <c r="B493" s="16">
        <v>203</v>
      </c>
      <c r="C493" s="16" t="s">
        <v>27</v>
      </c>
      <c r="D493" s="16" t="s">
        <v>47</v>
      </c>
      <c r="E493" s="16" t="s">
        <v>81</v>
      </c>
      <c r="F493" s="16" t="s">
        <v>89</v>
      </c>
      <c r="G493" s="18">
        <v>1.9607843137254901</v>
      </c>
      <c r="H493" s="18">
        <v>0</v>
      </c>
    </row>
    <row r="494" spans="1:8" x14ac:dyDescent="0.3">
      <c r="A494" s="16">
        <v>204.1</v>
      </c>
      <c r="B494" s="16">
        <v>204</v>
      </c>
      <c r="C494" s="16" t="s">
        <v>27</v>
      </c>
      <c r="D494" s="16" t="s">
        <v>47</v>
      </c>
      <c r="E494" s="16" t="s">
        <v>81</v>
      </c>
      <c r="F494" s="16" t="s">
        <v>87</v>
      </c>
      <c r="G494" s="18">
        <v>0</v>
      </c>
      <c r="H494" s="18">
        <v>0</v>
      </c>
    </row>
    <row r="495" spans="1:8" x14ac:dyDescent="0.3">
      <c r="A495" s="16">
        <v>204.1</v>
      </c>
      <c r="B495" s="16">
        <v>204</v>
      </c>
      <c r="C495" s="16" t="s">
        <v>27</v>
      </c>
      <c r="D495" s="16" t="s">
        <v>47</v>
      </c>
      <c r="E495" s="16" t="s">
        <v>81</v>
      </c>
      <c r="F495" s="16" t="s">
        <v>88</v>
      </c>
      <c r="G495" s="18">
        <v>97.5</v>
      </c>
      <c r="H495" s="18">
        <v>100</v>
      </c>
    </row>
    <row r="496" spans="1:8" x14ac:dyDescent="0.3">
      <c r="A496" s="16">
        <v>204.1</v>
      </c>
      <c r="B496" s="16">
        <v>204</v>
      </c>
      <c r="C496" s="16" t="s">
        <v>27</v>
      </c>
      <c r="D496" s="16" t="s">
        <v>47</v>
      </c>
      <c r="E496" s="16" t="s">
        <v>81</v>
      </c>
      <c r="F496" s="16" t="s">
        <v>89</v>
      </c>
      <c r="G496" s="18">
        <v>2.5</v>
      </c>
      <c r="H496" s="18">
        <v>0</v>
      </c>
    </row>
    <row r="497" spans="1:8" x14ac:dyDescent="0.3">
      <c r="A497" s="16">
        <v>204.2</v>
      </c>
      <c r="B497" s="16">
        <v>204</v>
      </c>
      <c r="C497" s="16" t="s">
        <v>27</v>
      </c>
      <c r="D497" s="16" t="s">
        <v>47</v>
      </c>
      <c r="E497" s="16" t="s">
        <v>81</v>
      </c>
      <c r="F497" s="16" t="s">
        <v>87</v>
      </c>
      <c r="G497" s="18">
        <v>58.333333333333336</v>
      </c>
      <c r="H497" s="18"/>
    </row>
    <row r="498" spans="1:8" x14ac:dyDescent="0.3">
      <c r="A498" s="16">
        <v>204.2</v>
      </c>
      <c r="B498" s="16">
        <v>204</v>
      </c>
      <c r="C498" s="16" t="s">
        <v>27</v>
      </c>
      <c r="D498" s="16" t="s">
        <v>47</v>
      </c>
      <c r="E498" s="16" t="s">
        <v>81</v>
      </c>
      <c r="F498" s="16" t="s">
        <v>88</v>
      </c>
      <c r="G498" s="18">
        <v>41.666666666666671</v>
      </c>
      <c r="H498" s="18"/>
    </row>
    <row r="499" spans="1:8" x14ac:dyDescent="0.3">
      <c r="A499" s="16">
        <v>204.2</v>
      </c>
      <c r="B499" s="16">
        <v>204</v>
      </c>
      <c r="C499" s="16" t="s">
        <v>27</v>
      </c>
      <c r="D499" s="16" t="s">
        <v>47</v>
      </c>
      <c r="E499" s="16" t="s">
        <v>81</v>
      </c>
      <c r="F499" s="16" t="s">
        <v>89</v>
      </c>
      <c r="G499" s="18">
        <v>0</v>
      </c>
      <c r="H499" s="18"/>
    </row>
    <row r="500" spans="1:8" x14ac:dyDescent="0.3">
      <c r="A500" s="16">
        <v>204.3</v>
      </c>
      <c r="B500" s="16">
        <v>204</v>
      </c>
      <c r="C500" s="16" t="s">
        <v>27</v>
      </c>
      <c r="D500" s="16" t="s">
        <v>47</v>
      </c>
      <c r="E500" s="16" t="s">
        <v>81</v>
      </c>
      <c r="F500" s="16" t="s">
        <v>87</v>
      </c>
      <c r="G500" s="18">
        <v>49.285714285714292</v>
      </c>
      <c r="H500" s="18">
        <v>100</v>
      </c>
    </row>
    <row r="501" spans="1:8" x14ac:dyDescent="0.3">
      <c r="A501" s="16">
        <v>204.3</v>
      </c>
      <c r="B501" s="16">
        <v>204</v>
      </c>
      <c r="C501" s="16" t="s">
        <v>27</v>
      </c>
      <c r="D501" s="16" t="s">
        <v>47</v>
      </c>
      <c r="E501" s="16" t="s">
        <v>81</v>
      </c>
      <c r="F501" s="16" t="s">
        <v>88</v>
      </c>
      <c r="G501" s="18">
        <v>40.476190476190474</v>
      </c>
      <c r="H501" s="18">
        <v>0</v>
      </c>
    </row>
    <row r="502" spans="1:8" x14ac:dyDescent="0.3">
      <c r="A502" s="16">
        <v>204.3</v>
      </c>
      <c r="B502" s="16">
        <v>204</v>
      </c>
      <c r="C502" s="16" t="s">
        <v>27</v>
      </c>
      <c r="D502" s="16" t="s">
        <v>47</v>
      </c>
      <c r="E502" s="16" t="s">
        <v>81</v>
      </c>
      <c r="F502" s="16" t="s">
        <v>89</v>
      </c>
      <c r="G502" s="18">
        <v>10.238095238095237</v>
      </c>
      <c r="H502" s="18">
        <v>0</v>
      </c>
    </row>
    <row r="503" spans="1:8" x14ac:dyDescent="0.3">
      <c r="A503" s="16">
        <v>205.1</v>
      </c>
      <c r="B503" s="16">
        <v>205</v>
      </c>
      <c r="C503" s="16" t="s">
        <v>28</v>
      </c>
      <c r="D503" s="16" t="s">
        <v>47</v>
      </c>
      <c r="E503" s="16" t="s">
        <v>81</v>
      </c>
      <c r="F503" s="16" t="s">
        <v>87</v>
      </c>
      <c r="G503" s="18">
        <v>36.666666666666671</v>
      </c>
      <c r="H503" s="18"/>
    </row>
    <row r="504" spans="1:8" x14ac:dyDescent="0.3">
      <c r="A504" s="16">
        <v>205.1</v>
      </c>
      <c r="B504" s="16">
        <v>205</v>
      </c>
      <c r="C504" s="16" t="s">
        <v>28</v>
      </c>
      <c r="D504" s="16" t="s">
        <v>47</v>
      </c>
      <c r="E504" s="16" t="s">
        <v>81</v>
      </c>
      <c r="F504" s="16" t="s">
        <v>88</v>
      </c>
      <c r="G504" s="18">
        <v>46.666666666666664</v>
      </c>
      <c r="H504" s="18"/>
    </row>
    <row r="505" spans="1:8" x14ac:dyDescent="0.3">
      <c r="A505" s="16">
        <v>205.1</v>
      </c>
      <c r="B505" s="16">
        <v>205</v>
      </c>
      <c r="C505" s="16" t="s">
        <v>28</v>
      </c>
      <c r="D505" s="16" t="s">
        <v>47</v>
      </c>
      <c r="E505" s="16" t="s">
        <v>81</v>
      </c>
      <c r="F505" s="16" t="s">
        <v>89</v>
      </c>
      <c r="G505" s="18">
        <v>16.666666666666664</v>
      </c>
      <c r="H505" s="18"/>
    </row>
    <row r="506" spans="1:8" x14ac:dyDescent="0.3">
      <c r="A506" s="16">
        <v>205.2</v>
      </c>
      <c r="B506" s="16">
        <v>205</v>
      </c>
      <c r="C506" s="16" t="s">
        <v>28</v>
      </c>
      <c r="D506" s="16" t="s">
        <v>47</v>
      </c>
      <c r="E506" s="16" t="s">
        <v>81</v>
      </c>
      <c r="F506" s="16" t="s">
        <v>87</v>
      </c>
      <c r="G506" s="18">
        <v>70.020639834881322</v>
      </c>
      <c r="H506" s="18">
        <v>33.333333333333329</v>
      </c>
    </row>
    <row r="507" spans="1:8" x14ac:dyDescent="0.3">
      <c r="A507" s="16">
        <v>205.2</v>
      </c>
      <c r="B507" s="16">
        <v>205</v>
      </c>
      <c r="C507" s="16" t="s">
        <v>28</v>
      </c>
      <c r="D507" s="16" t="s">
        <v>47</v>
      </c>
      <c r="E507" s="16" t="s">
        <v>81</v>
      </c>
      <c r="F507" s="16" t="s">
        <v>88</v>
      </c>
      <c r="G507" s="18">
        <v>28.937693498452017</v>
      </c>
      <c r="H507" s="18">
        <v>66.666666666666657</v>
      </c>
    </row>
    <row r="508" spans="1:8" x14ac:dyDescent="0.3">
      <c r="A508" s="16">
        <v>205.2</v>
      </c>
      <c r="B508" s="16">
        <v>205</v>
      </c>
      <c r="C508" s="16" t="s">
        <v>28</v>
      </c>
      <c r="D508" s="16" t="s">
        <v>47</v>
      </c>
      <c r="E508" s="16" t="s">
        <v>81</v>
      </c>
      <c r="F508" s="16" t="s">
        <v>89</v>
      </c>
      <c r="G508" s="18">
        <v>1.0416666666666665</v>
      </c>
      <c r="H508" s="18">
        <v>0</v>
      </c>
    </row>
    <row r="509" spans="1:8" x14ac:dyDescent="0.3">
      <c r="A509" s="16">
        <v>206.2</v>
      </c>
      <c r="B509" s="16">
        <v>206</v>
      </c>
      <c r="C509" s="16" t="s">
        <v>28</v>
      </c>
      <c r="D509" s="16" t="s">
        <v>47</v>
      </c>
      <c r="E509" s="16" t="s">
        <v>81</v>
      </c>
      <c r="F509" s="16" t="s">
        <v>87</v>
      </c>
      <c r="G509" s="18">
        <v>66.666666666666657</v>
      </c>
      <c r="H509" s="18">
        <v>66.666666666666657</v>
      </c>
    </row>
    <row r="510" spans="1:8" x14ac:dyDescent="0.3">
      <c r="A510" s="16">
        <v>206.2</v>
      </c>
      <c r="B510" s="16">
        <v>206</v>
      </c>
      <c r="C510" s="16" t="s">
        <v>28</v>
      </c>
      <c r="D510" s="16" t="s">
        <v>47</v>
      </c>
      <c r="E510" s="16" t="s">
        <v>81</v>
      </c>
      <c r="F510" s="16" t="s">
        <v>88</v>
      </c>
      <c r="G510" s="18">
        <v>33.333333333333329</v>
      </c>
      <c r="H510" s="18">
        <v>33.333333333333329</v>
      </c>
    </row>
    <row r="511" spans="1:8" x14ac:dyDescent="0.3">
      <c r="A511" s="16">
        <v>206.2</v>
      </c>
      <c r="B511" s="16">
        <v>206</v>
      </c>
      <c r="C511" s="16" t="s">
        <v>28</v>
      </c>
      <c r="D511" s="16" t="s">
        <v>47</v>
      </c>
      <c r="E511" s="16" t="s">
        <v>81</v>
      </c>
      <c r="F511" s="16" t="s">
        <v>89</v>
      </c>
      <c r="G511" s="18">
        <v>0</v>
      </c>
      <c r="H511" s="18">
        <v>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DB2F-C449-49F5-AB26-22666480FD0A}">
  <dimension ref="A1:E18"/>
  <sheetViews>
    <sheetView workbookViewId="0">
      <selection activeCell="C3" sqref="C3:C18"/>
    </sheetView>
  </sheetViews>
  <sheetFormatPr defaultRowHeight="14.4" x14ac:dyDescent="0.3"/>
  <cols>
    <col min="1" max="1" width="9.109375" style="11" bestFit="1" customWidth="1"/>
    <col min="2" max="2" width="8.88671875" style="11"/>
    <col min="3" max="4" width="11" style="11" bestFit="1" customWidth="1"/>
    <col min="5" max="5" width="15.109375" style="11" bestFit="1" customWidth="1"/>
    <col min="6" max="16384" width="8.88671875" style="11"/>
  </cols>
  <sheetData>
    <row r="1" spans="1:5" x14ac:dyDescent="0.3">
      <c r="A1" s="15" t="s">
        <v>24</v>
      </c>
      <c r="B1" s="15" t="s">
        <v>26</v>
      </c>
      <c r="C1" s="15" t="s">
        <v>91</v>
      </c>
      <c r="D1" s="15" t="s">
        <v>90</v>
      </c>
      <c r="E1" s="15" t="s">
        <v>92</v>
      </c>
    </row>
    <row r="2" spans="1:5" x14ac:dyDescent="0.3">
      <c r="A2" s="16">
        <v>150.5</v>
      </c>
      <c r="B2" s="16" t="s">
        <v>27</v>
      </c>
      <c r="C2" s="18">
        <v>1.7097981491582939</v>
      </c>
      <c r="D2" s="18">
        <v>0.30587046474561869</v>
      </c>
      <c r="E2" s="18">
        <v>3.4702962965114081</v>
      </c>
    </row>
    <row r="3" spans="1:5" x14ac:dyDescent="0.3">
      <c r="A3" s="16">
        <v>136.5</v>
      </c>
      <c r="B3" s="16" t="s">
        <v>28</v>
      </c>
      <c r="C3" s="18">
        <v>2.3383903238471304</v>
      </c>
      <c r="D3" s="18">
        <v>0.47564984996435949</v>
      </c>
      <c r="E3" s="18">
        <v>3.1619117568098769</v>
      </c>
    </row>
    <row r="4" spans="1:5" x14ac:dyDescent="0.3">
      <c r="A4" s="16">
        <v>123.1</v>
      </c>
      <c r="B4" s="16" t="s">
        <v>27</v>
      </c>
      <c r="C4" s="18">
        <v>1.8597096345496436</v>
      </c>
      <c r="D4" s="18">
        <v>0.53353467418165812</v>
      </c>
      <c r="E4" s="18">
        <v>3.1934161238765744</v>
      </c>
    </row>
    <row r="5" spans="1:5" x14ac:dyDescent="0.3">
      <c r="A5" s="16">
        <v>129.1</v>
      </c>
      <c r="B5" s="16" t="s">
        <v>28</v>
      </c>
      <c r="C5" s="18">
        <v>2.239785024319235</v>
      </c>
      <c r="D5" s="18">
        <v>0.49550936384170158</v>
      </c>
      <c r="E5" s="18">
        <v>2.7189523765689376</v>
      </c>
    </row>
    <row r="6" spans="1:5" x14ac:dyDescent="0.3">
      <c r="A6" s="16">
        <v>150.30000000000001</v>
      </c>
      <c r="B6" s="16" t="s">
        <v>27</v>
      </c>
      <c r="C6" s="18">
        <v>1.9922998338538276</v>
      </c>
      <c r="D6" s="18">
        <v>0.51843422683860552</v>
      </c>
      <c r="E6" s="18">
        <v>2.7240231990320116</v>
      </c>
    </row>
    <row r="7" spans="1:5" x14ac:dyDescent="0.3">
      <c r="A7" s="16">
        <v>137.5</v>
      </c>
      <c r="B7" s="16" t="s">
        <v>28</v>
      </c>
      <c r="C7" s="18">
        <v>2.5695821705600217</v>
      </c>
      <c r="D7" s="18">
        <v>0.61067626148221954</v>
      </c>
      <c r="E7" s="18">
        <v>2.5922236305297628</v>
      </c>
    </row>
    <row r="8" spans="1:5" x14ac:dyDescent="0.3">
      <c r="A8" s="16">
        <v>144.30000000000001</v>
      </c>
      <c r="B8" s="16" t="s">
        <v>27</v>
      </c>
      <c r="C8" s="18">
        <v>2.2827512218381214</v>
      </c>
      <c r="D8" s="18">
        <v>0.69734175706282031</v>
      </c>
      <c r="E8" s="18">
        <v>2.5547625719042046</v>
      </c>
    </row>
    <row r="9" spans="1:5" x14ac:dyDescent="0.3">
      <c r="A9" s="16">
        <v>145.5</v>
      </c>
      <c r="B9" s="16" t="s">
        <v>28</v>
      </c>
      <c r="C9" s="18">
        <v>2.37607645452636</v>
      </c>
      <c r="D9" s="18">
        <v>0.74826717076244487</v>
      </c>
      <c r="E9" s="18">
        <v>2.4937454663340692</v>
      </c>
    </row>
    <row r="10" spans="1:5" x14ac:dyDescent="0.3">
      <c r="A10" s="16">
        <v>144.5</v>
      </c>
      <c r="B10" s="16" t="s">
        <v>27</v>
      </c>
      <c r="C10" s="18">
        <v>1.8567178440357013</v>
      </c>
      <c r="D10" s="18">
        <v>0.89578492475406624</v>
      </c>
      <c r="E10" s="18">
        <v>2.6237241981879746</v>
      </c>
    </row>
    <row r="11" spans="1:5" x14ac:dyDescent="0.3">
      <c r="A11" s="16">
        <v>136.30000000000001</v>
      </c>
      <c r="B11" s="16" t="s">
        <v>28</v>
      </c>
      <c r="C11" s="18">
        <v>2.4073239151444805</v>
      </c>
      <c r="D11" s="18">
        <v>0.48440772180046637</v>
      </c>
      <c r="E11" s="18">
        <v>2.0908176515786794</v>
      </c>
    </row>
    <row r="12" spans="1:5" x14ac:dyDescent="0.3">
      <c r="A12" s="16">
        <v>159.5</v>
      </c>
      <c r="B12" s="16" t="s">
        <v>27</v>
      </c>
      <c r="C12" s="18">
        <v>2.033838642282332</v>
      </c>
      <c r="D12" s="18">
        <v>0.74313335006469827</v>
      </c>
      <c r="E12" s="18">
        <v>1.979170727465192</v>
      </c>
    </row>
    <row r="13" spans="1:5" x14ac:dyDescent="0.3">
      <c r="A13" s="16">
        <v>129.4</v>
      </c>
      <c r="B13" s="16" t="s">
        <v>28</v>
      </c>
      <c r="C13" s="18">
        <v>1.9805135825851212</v>
      </c>
      <c r="D13" s="18">
        <v>0.62628823555257973</v>
      </c>
      <c r="E13" s="18">
        <v>1.5990874960810542</v>
      </c>
    </row>
    <row r="14" spans="1:5" x14ac:dyDescent="0.3">
      <c r="A14" s="16">
        <v>159.30000000000001</v>
      </c>
      <c r="B14" s="16" t="s">
        <v>27</v>
      </c>
      <c r="C14" s="18">
        <v>1.2585317694500218</v>
      </c>
      <c r="D14" s="18">
        <v>0.42190158281562901</v>
      </c>
      <c r="E14" s="18">
        <v>1.5125881745713139</v>
      </c>
    </row>
    <row r="15" spans="1:5" x14ac:dyDescent="0.3">
      <c r="A15" s="16">
        <v>136.19999999999999</v>
      </c>
      <c r="B15" s="16" t="s">
        <v>28</v>
      </c>
      <c r="C15" s="18">
        <v>2.1955082566542137</v>
      </c>
      <c r="D15" s="18">
        <v>0.43419156896771838</v>
      </c>
      <c r="E15" s="18">
        <v>2.0957290275200924</v>
      </c>
    </row>
    <row r="16" spans="1:5" x14ac:dyDescent="0.3">
      <c r="A16" s="16">
        <v>128.4</v>
      </c>
      <c r="B16" s="16" t="s">
        <v>27</v>
      </c>
      <c r="C16" s="18">
        <v>1.9595424468386633</v>
      </c>
      <c r="D16" s="18">
        <v>0.4087045674834926</v>
      </c>
      <c r="E16" s="18">
        <v>3.287875380080111</v>
      </c>
    </row>
    <row r="17" spans="1:5" x14ac:dyDescent="0.3">
      <c r="A17" s="16">
        <v>137.30000000000001</v>
      </c>
      <c r="B17" s="16" t="s">
        <v>28</v>
      </c>
      <c r="C17" s="18">
        <v>2.5477203393739196</v>
      </c>
      <c r="D17" s="18">
        <v>0.45756471612318955</v>
      </c>
      <c r="E17" s="18">
        <v>2.9644044772970211</v>
      </c>
    </row>
    <row r="18" spans="1:5" x14ac:dyDescent="0.3">
      <c r="A18" s="16">
        <v>159.4</v>
      </c>
      <c r="B18" s="16" t="s">
        <v>27</v>
      </c>
      <c r="C18" s="18">
        <v>1.7675362042017473</v>
      </c>
      <c r="D18" s="18">
        <v>0.51885740187857743</v>
      </c>
      <c r="E18" s="18">
        <v>2.9058912167732678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8C269-BB7A-429E-9E9C-9F8982654C50}">
  <dimension ref="A1:E18"/>
  <sheetViews>
    <sheetView tabSelected="1" workbookViewId="0">
      <selection activeCell="H6" sqref="H6"/>
    </sheetView>
  </sheetViews>
  <sheetFormatPr defaultRowHeight="14.4" x14ac:dyDescent="0.3"/>
  <cols>
    <col min="1" max="1" width="9.109375" style="11" bestFit="1" customWidth="1"/>
    <col min="2" max="2" width="8.88671875" style="11"/>
    <col min="3" max="3" width="12.6640625" style="11" bestFit="1" customWidth="1"/>
    <col min="4" max="5" width="11" style="11" bestFit="1" customWidth="1"/>
    <col min="6" max="16384" width="8.88671875" style="11"/>
  </cols>
  <sheetData>
    <row r="1" spans="1:5" x14ac:dyDescent="0.3">
      <c r="A1" s="15" t="s">
        <v>24</v>
      </c>
      <c r="B1" s="15" t="s">
        <v>26</v>
      </c>
      <c r="C1" s="15" t="s">
        <v>91</v>
      </c>
      <c r="D1" s="15" t="s">
        <v>90</v>
      </c>
      <c r="E1" s="15" t="s">
        <v>92</v>
      </c>
    </row>
    <row r="2" spans="1:5" x14ac:dyDescent="0.3">
      <c r="A2" s="16">
        <v>136.5</v>
      </c>
      <c r="B2" s="16" t="s">
        <v>28</v>
      </c>
      <c r="C2" s="18">
        <v>100.27993998133987</v>
      </c>
      <c r="D2" s="18">
        <v>87.828057523743681</v>
      </c>
      <c r="E2" s="18">
        <v>128.29263285241831</v>
      </c>
    </row>
    <row r="3" spans="1:5" x14ac:dyDescent="0.3">
      <c r="A3" s="16">
        <v>129.1</v>
      </c>
      <c r="B3" s="16" t="s">
        <v>28</v>
      </c>
      <c r="C3" s="18">
        <v>96.05133305560156</v>
      </c>
      <c r="D3" s="18">
        <v>91.495088065945012</v>
      </c>
      <c r="E3" s="18">
        <v>110.31982731305024</v>
      </c>
    </row>
    <row r="4" spans="1:5" x14ac:dyDescent="0.3">
      <c r="A4" s="16">
        <v>137.5</v>
      </c>
      <c r="B4" s="16" t="s">
        <v>28</v>
      </c>
      <c r="C4" s="18">
        <v>110.19441160573558</v>
      </c>
      <c r="D4" s="18">
        <v>112.76048930923442</v>
      </c>
      <c r="E4" s="18">
        <v>105.17788606423606</v>
      </c>
    </row>
    <row r="5" spans="1:5" x14ac:dyDescent="0.3">
      <c r="A5" s="16">
        <v>145.5</v>
      </c>
      <c r="B5" s="16" t="s">
        <v>28</v>
      </c>
      <c r="C5" s="18">
        <v>101.89607860631698</v>
      </c>
      <c r="D5" s="18">
        <v>138.16645190107232</v>
      </c>
      <c r="E5" s="18">
        <v>101.18219487015763</v>
      </c>
    </row>
    <row r="6" spans="1:5" x14ac:dyDescent="0.3">
      <c r="A6" s="16">
        <v>136.30000000000001</v>
      </c>
      <c r="B6" s="16" t="s">
        <v>28</v>
      </c>
      <c r="C6" s="18">
        <v>103.23610017730908</v>
      </c>
      <c r="D6" s="18">
        <v>89.445185903926713</v>
      </c>
      <c r="E6" s="18">
        <v>84.833645580915501</v>
      </c>
    </row>
    <row r="7" spans="1:5" x14ac:dyDescent="0.3">
      <c r="A7" s="16">
        <v>129.4</v>
      </c>
      <c r="B7" s="16" t="s">
        <v>28</v>
      </c>
      <c r="C7" s="18">
        <v>84.932691163003625</v>
      </c>
      <c r="D7" s="18">
        <v>115.64321776339777</v>
      </c>
      <c r="E7" s="18">
        <v>64.881995707749013</v>
      </c>
    </row>
    <row r="8" spans="1:5" x14ac:dyDescent="0.3">
      <c r="A8" s="16">
        <v>136.19999999999999</v>
      </c>
      <c r="B8" s="16" t="s">
        <v>28</v>
      </c>
      <c r="C8" s="18">
        <v>94.152560400439683</v>
      </c>
      <c r="D8" s="18">
        <v>80.172845841281543</v>
      </c>
      <c r="E8" s="18">
        <v>85.032921651506285</v>
      </c>
    </row>
    <row r="9" spans="1:5" x14ac:dyDescent="0.3">
      <c r="A9" s="16">
        <v>137.30000000000001</v>
      </c>
      <c r="B9" s="16" t="s">
        <v>28</v>
      </c>
      <c r="C9" s="18">
        <v>109.25688501025354</v>
      </c>
      <c r="D9" s="18">
        <v>84.488663691398528</v>
      </c>
      <c r="E9" s="18">
        <v>120.27889595996702</v>
      </c>
    </row>
    <row r="10" spans="1:5" x14ac:dyDescent="0.3">
      <c r="A10" s="16">
        <v>150.5</v>
      </c>
      <c r="B10" s="16" t="s">
        <v>27</v>
      </c>
      <c r="C10" s="18">
        <v>73.32328312739314</v>
      </c>
      <c r="D10" s="18">
        <v>56.47853935937399</v>
      </c>
      <c r="E10" s="18">
        <v>140.80514666438094</v>
      </c>
    </row>
    <row r="11" spans="1:5" x14ac:dyDescent="0.3">
      <c r="A11" s="16">
        <v>123.1</v>
      </c>
      <c r="B11" s="16" t="s">
        <v>27</v>
      </c>
      <c r="C11" s="18">
        <v>79.75211350880933</v>
      </c>
      <c r="D11" s="18">
        <v>98.516406676990826</v>
      </c>
      <c r="E11" s="18">
        <v>129.57090324963318</v>
      </c>
    </row>
    <row r="12" spans="1:5" x14ac:dyDescent="0.3">
      <c r="A12" s="16">
        <v>150.30000000000001</v>
      </c>
      <c r="B12" s="16" t="s">
        <v>27</v>
      </c>
      <c r="C12" s="18">
        <v>85.438134825585308</v>
      </c>
      <c r="D12" s="18">
        <v>95.728130893913715</v>
      </c>
      <c r="E12" s="18">
        <v>110.52557282859597</v>
      </c>
    </row>
    <row r="13" spans="1:5" x14ac:dyDescent="0.3">
      <c r="A13" s="16">
        <v>144.30000000000001</v>
      </c>
      <c r="B13" s="16" t="s">
        <v>27</v>
      </c>
      <c r="C13" s="18">
        <v>97.893902991202282</v>
      </c>
      <c r="D13" s="18">
        <v>128.76314784417792</v>
      </c>
      <c r="E13" s="18">
        <v>103.65792655551134</v>
      </c>
    </row>
    <row r="14" spans="1:5" x14ac:dyDescent="0.3">
      <c r="A14" s="16">
        <v>144.5</v>
      </c>
      <c r="B14" s="16" t="s">
        <v>27</v>
      </c>
      <c r="C14" s="18">
        <v>79.623813040698735</v>
      </c>
      <c r="D14" s="18">
        <v>165.40539202545247</v>
      </c>
      <c r="E14" s="18">
        <v>106.45600230277874</v>
      </c>
    </row>
    <row r="15" spans="1:5" x14ac:dyDescent="0.3">
      <c r="A15" s="16">
        <v>159.5</v>
      </c>
      <c r="B15" s="16" t="s">
        <v>27</v>
      </c>
      <c r="C15" s="18">
        <v>87.219492357570687</v>
      </c>
      <c r="D15" s="18">
        <v>137.21849932715253</v>
      </c>
      <c r="E15" s="18">
        <v>80.303640019076312</v>
      </c>
    </row>
    <row r="16" spans="1:5" x14ac:dyDescent="0.3">
      <c r="A16" s="16">
        <v>159.30000000000001</v>
      </c>
      <c r="B16" s="16" t="s">
        <v>27</v>
      </c>
      <c r="C16" s="18">
        <v>53.971096706140912</v>
      </c>
      <c r="D16" s="18">
        <v>77.903517656246692</v>
      </c>
      <c r="E16" s="18">
        <v>61.372338718577183</v>
      </c>
    </row>
    <row r="17" spans="1:5" x14ac:dyDescent="0.3">
      <c r="A17" s="16">
        <v>128.4</v>
      </c>
      <c r="B17" s="16" t="s">
        <v>27</v>
      </c>
      <c r="C17" s="18">
        <v>84.033361306670869</v>
      </c>
      <c r="D17" s="18">
        <v>75.466707843693499</v>
      </c>
      <c r="E17" s="18">
        <v>133.40352971352266</v>
      </c>
    </row>
    <row r="18" spans="1:5" x14ac:dyDescent="0.3">
      <c r="A18" s="16">
        <v>159.4</v>
      </c>
      <c r="B18" s="16" t="s">
        <v>27</v>
      </c>
      <c r="C18" s="18">
        <v>75.79933198688002</v>
      </c>
      <c r="D18" s="18">
        <v>95.806269553593836</v>
      </c>
      <c r="E18" s="18">
        <v>117.9047562537579</v>
      </c>
    </row>
  </sheetData>
  <autoFilter ref="A1:E1" xr:uid="{02F8C269-BB7A-429E-9E9C-9F8982654C50}">
    <sortState xmlns:xlrd2="http://schemas.microsoft.com/office/spreadsheetml/2017/richdata2" ref="A2:E18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6454-9E7D-4CAA-BD2A-C1A59A01F711}">
  <dimension ref="A1:M15"/>
  <sheetViews>
    <sheetView zoomScale="69" zoomScaleNormal="69" workbookViewId="0">
      <selection activeCell="M15" sqref="A1:M15"/>
    </sheetView>
  </sheetViews>
  <sheetFormatPr defaultRowHeight="14.4" x14ac:dyDescent="0.3"/>
  <cols>
    <col min="1" max="1" width="8.88671875" style="11"/>
    <col min="2" max="2" width="9.109375" style="11" bestFit="1" customWidth="1"/>
    <col min="3" max="3" width="8.88671875" style="11"/>
    <col min="4" max="7" width="11" style="11" bestFit="1" customWidth="1"/>
    <col min="8" max="10" width="9.109375" style="11" bestFit="1" customWidth="1"/>
    <col min="11" max="16384" width="8.88671875" style="11"/>
  </cols>
  <sheetData>
    <row r="1" spans="1:13" s="10" customFormat="1" x14ac:dyDescent="0.3">
      <c r="A1" s="17" t="s">
        <v>24</v>
      </c>
      <c r="B1" s="17" t="s">
        <v>97</v>
      </c>
      <c r="C1" s="17" t="s">
        <v>26</v>
      </c>
      <c r="D1" s="17" t="s">
        <v>0</v>
      </c>
      <c r="E1" s="17" t="s">
        <v>1</v>
      </c>
      <c r="F1" s="17" t="s">
        <v>2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</row>
    <row r="2" spans="1:13" x14ac:dyDescent="0.3">
      <c r="A2" s="18" t="s">
        <v>13</v>
      </c>
      <c r="B2" s="18">
        <v>194</v>
      </c>
      <c r="C2" s="18" t="s">
        <v>28</v>
      </c>
      <c r="D2" s="18">
        <v>1.7777777711550347</v>
      </c>
      <c r="E2" s="18">
        <v>0</v>
      </c>
      <c r="F2" s="18">
        <v>18.266666730244935</v>
      </c>
      <c r="G2" s="18">
        <v>35.066668192545336</v>
      </c>
      <c r="H2" s="18">
        <v>21.733333269755033</v>
      </c>
      <c r="I2" s="18">
        <v>40.266666412353331</v>
      </c>
      <c r="J2" s="18">
        <v>33.333333333333329</v>
      </c>
      <c r="K2" s="18">
        <v>38.133331934611</v>
      </c>
      <c r="L2" s="18">
        <v>52.933333714802998</v>
      </c>
      <c r="M2" s="18">
        <v>46.266667048136334</v>
      </c>
    </row>
    <row r="3" spans="1:13" x14ac:dyDescent="0.3">
      <c r="A3" s="18" t="s">
        <v>14</v>
      </c>
      <c r="B3" s="18">
        <v>194</v>
      </c>
      <c r="C3" s="18" t="s">
        <v>28</v>
      </c>
      <c r="D3" s="18">
        <v>4.4222222103012845</v>
      </c>
      <c r="E3" s="18">
        <v>5.0666666030883665</v>
      </c>
      <c r="F3" s="18">
        <v>17.199999491373667</v>
      </c>
      <c r="G3" s="18">
        <v>44.799998601277672</v>
      </c>
      <c r="H3" s="18">
        <v>11.333333651224766</v>
      </c>
      <c r="I3" s="18">
        <v>18.799999554951967</v>
      </c>
      <c r="J3" s="18">
        <v>34.266665776570335</v>
      </c>
      <c r="K3" s="18">
        <v>43.200000127156336</v>
      </c>
      <c r="L3" s="18">
        <v>13.9999993642171</v>
      </c>
      <c r="M3" s="18">
        <v>43.999999364216997</v>
      </c>
    </row>
    <row r="4" spans="1:13" x14ac:dyDescent="0.3">
      <c r="A4" s="18" t="s">
        <v>15</v>
      </c>
      <c r="B4" s="18">
        <v>195</v>
      </c>
      <c r="C4" s="18" t="s">
        <v>28</v>
      </c>
      <c r="D4" s="18">
        <v>8.1333332591586522</v>
      </c>
      <c r="E4" s="18">
        <v>11.199999650319398</v>
      </c>
      <c r="F4" s="18">
        <v>10.399999618530266</v>
      </c>
      <c r="G4" s="18">
        <v>19.600000381469702</v>
      </c>
      <c r="H4" s="18">
        <v>25.8666674296061</v>
      </c>
      <c r="I4" s="18">
        <v>16.533333460489899</v>
      </c>
      <c r="J4" s="18">
        <v>16.666666666666664</v>
      </c>
      <c r="K4" s="18">
        <v>40.799999237060334</v>
      </c>
      <c r="L4" s="18">
        <v>45.133333333333333</v>
      </c>
      <c r="M4" s="18">
        <v>49.366666666666667</v>
      </c>
    </row>
    <row r="5" spans="1:13" x14ac:dyDescent="0.3">
      <c r="A5" s="18" t="s">
        <v>16</v>
      </c>
      <c r="B5" s="18">
        <v>195</v>
      </c>
      <c r="C5" s="18" t="s">
        <v>28</v>
      </c>
      <c r="D5" s="18">
        <v>5.4888888200123986</v>
      </c>
      <c r="E5" s="18">
        <v>17.866667111714666</v>
      </c>
      <c r="F5" s="18">
        <v>6.7999998728433999</v>
      </c>
      <c r="G5" s="18">
        <v>15.73333263397217</v>
      </c>
      <c r="H5" s="18">
        <v>14.800000190734833</v>
      </c>
      <c r="I5" s="18">
        <v>12.1333336830139</v>
      </c>
      <c r="J5" s="18">
        <v>22.266666094462067</v>
      </c>
      <c r="K5" s="18">
        <v>35.466666221618333</v>
      </c>
      <c r="L5" s="18">
        <v>55.733332633971997</v>
      </c>
      <c r="M5" s="18">
        <v>51.866668065388666</v>
      </c>
    </row>
    <row r="6" spans="1:13" x14ac:dyDescent="0.3">
      <c r="A6" s="18" t="s">
        <v>17</v>
      </c>
      <c r="B6" s="18">
        <v>195</v>
      </c>
      <c r="C6" s="18" t="s">
        <v>28</v>
      </c>
      <c r="D6" s="18">
        <v>0.31111110829644611</v>
      </c>
      <c r="E6" s="18">
        <v>6.666666666666667</v>
      </c>
      <c r="F6" s="18">
        <v>7.8666663169860662</v>
      </c>
      <c r="G6" s="18">
        <v>9.0666667620340675</v>
      </c>
      <c r="H6" s="18">
        <v>4.6666665871938005</v>
      </c>
      <c r="I6" s="18">
        <v>21.733333269755033</v>
      </c>
      <c r="J6" s="18">
        <v>18.133333524068167</v>
      </c>
      <c r="K6" s="18">
        <v>20.666666030883764</v>
      </c>
      <c r="L6" s="18">
        <v>21.066667238871233</v>
      </c>
      <c r="M6" s="18">
        <v>35.733334223429331</v>
      </c>
    </row>
    <row r="7" spans="1:13" x14ac:dyDescent="0.3">
      <c r="A7" s="18" t="s">
        <v>18</v>
      </c>
      <c r="B7" s="18">
        <v>197</v>
      </c>
      <c r="C7" s="18" t="s">
        <v>28</v>
      </c>
      <c r="D7" s="18">
        <v>0.31111110829644611</v>
      </c>
      <c r="E7" s="18">
        <v>2.0000000794728567</v>
      </c>
      <c r="F7" s="18">
        <v>5.0666666030883665</v>
      </c>
      <c r="G7" s="18">
        <v>11.466666857401501</v>
      </c>
      <c r="H7" s="18">
        <v>10.666666825612367</v>
      </c>
      <c r="I7" s="18">
        <v>8.8000003496805661</v>
      </c>
      <c r="J7" s="18">
        <v>28.133331934611</v>
      </c>
      <c r="K7" s="18">
        <v>33.200000127156571</v>
      </c>
      <c r="L7" s="18">
        <v>26.400000254313134</v>
      </c>
      <c r="M7" s="18">
        <v>45.733334223429331</v>
      </c>
    </row>
    <row r="8" spans="1:13" x14ac:dyDescent="0.3">
      <c r="A8" s="18" t="s">
        <v>19</v>
      </c>
      <c r="B8" s="18">
        <v>200</v>
      </c>
      <c r="C8" s="18" t="s">
        <v>28</v>
      </c>
      <c r="D8" s="18">
        <v>3.8666666092144104</v>
      </c>
      <c r="E8" s="18">
        <v>12.1333336830139</v>
      </c>
      <c r="F8" s="18">
        <v>30.399999618530266</v>
      </c>
      <c r="G8" s="18">
        <v>20.933334032694496</v>
      </c>
      <c r="H8" s="18">
        <v>28.533334732055664</v>
      </c>
      <c r="I8" s="18">
        <v>19.200000762939432</v>
      </c>
      <c r="J8" s="18">
        <v>28.266665140787733</v>
      </c>
      <c r="K8" s="18">
        <v>24.400000572204565</v>
      </c>
      <c r="L8" s="18">
        <v>25.599999427795399</v>
      </c>
      <c r="M8" s="18">
        <v>26.799999872843401</v>
      </c>
    </row>
    <row r="9" spans="1:13" x14ac:dyDescent="0.3">
      <c r="A9" s="18" t="s">
        <v>10</v>
      </c>
      <c r="B9" s="18">
        <v>192</v>
      </c>
      <c r="C9" s="18" t="s">
        <v>27</v>
      </c>
      <c r="D9" s="18">
        <v>0.24444444311989666</v>
      </c>
      <c r="E9" s="18">
        <v>10.399999618530266</v>
      </c>
      <c r="F9" s="18">
        <v>7.3333334922790332</v>
      </c>
      <c r="G9" s="18">
        <v>26.400000254313134</v>
      </c>
      <c r="H9" s="18">
        <v>16.533333460489899</v>
      </c>
      <c r="I9" s="18">
        <v>18.666667938232333</v>
      </c>
      <c r="J9" s="18">
        <v>22.133331298828001</v>
      </c>
      <c r="K9" s="18">
        <v>23.599999745686663</v>
      </c>
      <c r="L9" s="18">
        <v>10.666666825612367</v>
      </c>
      <c r="M9" s="18">
        <v>26.533333460489665</v>
      </c>
    </row>
    <row r="10" spans="1:13" x14ac:dyDescent="0.3">
      <c r="A10" s="18" t="s">
        <v>11</v>
      </c>
      <c r="B10" s="18">
        <v>192</v>
      </c>
      <c r="C10" s="18" t="s">
        <v>27</v>
      </c>
      <c r="D10" s="18">
        <v>0.53333332555161517</v>
      </c>
      <c r="E10" s="18">
        <v>6.1333334445953334</v>
      </c>
      <c r="F10" s="18">
        <v>22.133332888285302</v>
      </c>
      <c r="G10" s="18">
        <v>3.1999999284744236</v>
      </c>
      <c r="H10" s="18">
        <v>1.2000000476837134</v>
      </c>
      <c r="I10" s="18">
        <v>4.9333333969116007</v>
      </c>
      <c r="J10" s="18">
        <v>17.466665903727201</v>
      </c>
      <c r="K10" s="18">
        <v>13.9999993642171</v>
      </c>
      <c r="L10" s="18">
        <v>7.4666666984557999</v>
      </c>
      <c r="M10" s="18">
        <v>14.533333778381333</v>
      </c>
    </row>
    <row r="11" spans="1:13" x14ac:dyDescent="0.3">
      <c r="A11" s="18" t="s">
        <v>12</v>
      </c>
      <c r="B11" s="18">
        <v>193</v>
      </c>
      <c r="C11" s="18" t="s">
        <v>27</v>
      </c>
      <c r="D11" s="18">
        <v>0.11111110862758417</v>
      </c>
      <c r="E11" s="18">
        <v>5.999999841054267</v>
      </c>
      <c r="F11" s="18">
        <v>34.533332188924</v>
      </c>
      <c r="G11" s="18">
        <v>12.666666507720933</v>
      </c>
      <c r="H11" s="18">
        <v>15.466666221618636</v>
      </c>
      <c r="I11" s="18">
        <v>22.133332888285302</v>
      </c>
      <c r="J11" s="18">
        <v>20.799999237060533</v>
      </c>
      <c r="K11" s="18">
        <v>16.266667048136366</v>
      </c>
      <c r="L11" s="18">
        <v>16.266667048136366</v>
      </c>
      <c r="M11" s="18">
        <v>34.666666666666671</v>
      </c>
    </row>
    <row r="12" spans="1:13" x14ac:dyDescent="0.3">
      <c r="A12" s="18" t="s">
        <v>20</v>
      </c>
      <c r="B12" s="18">
        <v>201</v>
      </c>
      <c r="C12" s="18" t="s">
        <v>27</v>
      </c>
      <c r="D12" s="18">
        <v>1.5111111228664671</v>
      </c>
      <c r="E12" s="18">
        <v>6.666666666666667</v>
      </c>
      <c r="F12" s="18">
        <v>23.466666539510069</v>
      </c>
      <c r="G12" s="18">
        <v>16.533333460489899</v>
      </c>
      <c r="H12" s="18">
        <v>19.0666659673055</v>
      </c>
      <c r="I12" s="18">
        <v>15.066666603088366</v>
      </c>
      <c r="J12" s="18">
        <v>16.533333460489899</v>
      </c>
      <c r="K12" s="18">
        <v>17.599999109903667</v>
      </c>
      <c r="L12" s="18">
        <v>12.133333333333333</v>
      </c>
      <c r="M12" s="18">
        <v>15.633333333333335</v>
      </c>
    </row>
    <row r="13" spans="1:13" x14ac:dyDescent="0.3">
      <c r="A13" s="18" t="s">
        <v>21</v>
      </c>
      <c r="B13" s="18">
        <v>203</v>
      </c>
      <c r="C13" s="18" t="s">
        <v>27</v>
      </c>
      <c r="D13" s="18">
        <v>4.6888888254761634</v>
      </c>
      <c r="E13" s="18">
        <v>1.7333332697550434</v>
      </c>
      <c r="F13" s="18">
        <v>8.2666667302449337</v>
      </c>
      <c r="G13" s="18">
        <v>17.600000699361164</v>
      </c>
      <c r="H13" s="18">
        <v>16.266667048136366</v>
      </c>
      <c r="I13" s="18">
        <v>3.7333333492278999</v>
      </c>
      <c r="J13" s="18">
        <v>14.133332570393867</v>
      </c>
      <c r="K13" s="18">
        <v>17.066666285196934</v>
      </c>
      <c r="L13" s="18">
        <v>0</v>
      </c>
      <c r="M13" s="18">
        <v>5.8666666348775003</v>
      </c>
    </row>
    <row r="14" spans="1:13" x14ac:dyDescent="0.3">
      <c r="A14" s="18" t="s">
        <v>22</v>
      </c>
      <c r="B14" s="18">
        <v>203</v>
      </c>
      <c r="C14" s="18" t="s">
        <v>27</v>
      </c>
      <c r="D14" s="18">
        <v>1.422222186293866</v>
      </c>
      <c r="E14" s="18">
        <v>2.9333333174387599</v>
      </c>
      <c r="F14" s="18">
        <v>18.533333142598469</v>
      </c>
      <c r="G14" s="18">
        <v>7.2000002861022665</v>
      </c>
      <c r="H14" s="18">
        <v>6.1333334445953334</v>
      </c>
      <c r="I14" s="18">
        <v>2.1333332856496168</v>
      </c>
      <c r="J14" s="18">
        <v>12.1333336830139</v>
      </c>
      <c r="K14" s="18">
        <v>11.866666475931801</v>
      </c>
      <c r="L14" s="18">
        <v>22.800000508625999</v>
      </c>
      <c r="M14" s="18">
        <v>27.599999109903667</v>
      </c>
    </row>
    <row r="15" spans="1:13" x14ac:dyDescent="0.3">
      <c r="A15" s="18" t="s">
        <v>23</v>
      </c>
      <c r="B15" s="18">
        <v>204</v>
      </c>
      <c r="C15" s="18" t="s">
        <v>27</v>
      </c>
      <c r="D15" s="18">
        <v>2.7555555643306753</v>
      </c>
      <c r="E15" s="18">
        <v>14.266667366027832</v>
      </c>
      <c r="F15" s="18">
        <v>20.133333206176733</v>
      </c>
      <c r="G15" s="18">
        <v>10.933333237965901</v>
      </c>
      <c r="H15" s="18">
        <v>2.2666666905085235</v>
      </c>
      <c r="I15" s="18">
        <v>19.600000381469666</v>
      </c>
      <c r="J15" s="18">
        <v>20.933332443236999</v>
      </c>
      <c r="K15" s="18">
        <v>24.133332570393666</v>
      </c>
      <c r="L15" s="18">
        <v>24.266667366027832</v>
      </c>
      <c r="M15" s="18">
        <v>25.733334223429331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90BE-0EE9-4B00-BFE9-C5619384F77A}">
  <dimension ref="A1:J15"/>
  <sheetViews>
    <sheetView zoomScale="58" zoomScaleNormal="58" workbookViewId="0">
      <selection activeCell="S6" sqref="S6"/>
    </sheetView>
  </sheetViews>
  <sheetFormatPr defaultRowHeight="14.4" x14ac:dyDescent="0.3"/>
  <cols>
    <col min="1" max="1" width="8.88671875" style="11"/>
    <col min="2" max="2" width="21.77734375" style="11" bestFit="1" customWidth="1"/>
    <col min="3" max="3" width="8.88671875" style="11"/>
    <col min="4" max="9" width="7.77734375" style="11" customWidth="1"/>
    <col min="10" max="10" width="1.77734375" style="11" hidden="1" customWidth="1"/>
    <col min="11" max="16384" width="8.88671875" style="11"/>
  </cols>
  <sheetData>
    <row r="1" spans="1:10" s="10" customFormat="1" x14ac:dyDescent="0.3">
      <c r="A1" s="17" t="s">
        <v>24</v>
      </c>
      <c r="B1" s="17" t="s">
        <v>97</v>
      </c>
      <c r="C1" s="17" t="s">
        <v>26</v>
      </c>
      <c r="D1" s="17" t="s">
        <v>29</v>
      </c>
      <c r="E1" s="17" t="s">
        <v>1</v>
      </c>
      <c r="F1" s="17" t="s">
        <v>2</v>
      </c>
      <c r="G1" s="17" t="s">
        <v>4</v>
      </c>
      <c r="H1" s="17" t="s">
        <v>3</v>
      </c>
      <c r="I1" s="17" t="s">
        <v>7</v>
      </c>
      <c r="J1" s="17" t="s">
        <v>5</v>
      </c>
    </row>
    <row r="2" spans="1:10" x14ac:dyDescent="0.3">
      <c r="A2" s="18" t="s">
        <v>13</v>
      </c>
      <c r="B2" s="18">
        <v>194</v>
      </c>
      <c r="C2" s="18" t="s">
        <v>28</v>
      </c>
      <c r="D2" s="18">
        <v>1.7777777711550347</v>
      </c>
      <c r="E2" s="18">
        <v>0</v>
      </c>
      <c r="F2" s="18">
        <v>26.666667461395136</v>
      </c>
      <c r="G2" s="18">
        <v>21.733333269755033</v>
      </c>
      <c r="H2" s="18">
        <v>36.79999987284333</v>
      </c>
      <c r="I2" s="18">
        <v>38.133331934611</v>
      </c>
      <c r="J2" s="18">
        <v>49.60000038146967</v>
      </c>
    </row>
    <row r="3" spans="1:10" x14ac:dyDescent="0.3">
      <c r="A3" s="18" t="s">
        <v>14</v>
      </c>
      <c r="B3" s="18">
        <v>194</v>
      </c>
      <c r="C3" s="18" t="s">
        <v>28</v>
      </c>
      <c r="D3" s="18">
        <v>4.4222222103012845</v>
      </c>
      <c r="E3" s="18">
        <v>5.0666666030883665</v>
      </c>
      <c r="F3" s="18">
        <v>30.999999046325669</v>
      </c>
      <c r="G3" s="18">
        <v>11.333333651224766</v>
      </c>
      <c r="H3" s="18">
        <v>26.533332665761151</v>
      </c>
      <c r="I3" s="18">
        <v>43.200000127156336</v>
      </c>
      <c r="J3" s="18">
        <v>28.999999364217047</v>
      </c>
    </row>
    <row r="4" spans="1:10" x14ac:dyDescent="0.3">
      <c r="A4" s="18" t="s">
        <v>15</v>
      </c>
      <c r="B4" s="18">
        <v>195</v>
      </c>
      <c r="C4" s="18" t="s">
        <v>28</v>
      </c>
      <c r="D4" s="18">
        <v>8.1333332591586522</v>
      </c>
      <c r="E4" s="18">
        <v>11.199999650319398</v>
      </c>
      <c r="F4" s="18">
        <v>14.999999999999984</v>
      </c>
      <c r="G4" s="18">
        <v>25.8666674296061</v>
      </c>
      <c r="H4" s="18">
        <v>16.600000063578282</v>
      </c>
      <c r="I4" s="18">
        <v>40.799999237060334</v>
      </c>
      <c r="J4" s="18">
        <v>47.25</v>
      </c>
    </row>
    <row r="5" spans="1:10" x14ac:dyDescent="0.3">
      <c r="A5" s="18" t="s">
        <v>16</v>
      </c>
      <c r="B5" s="18">
        <v>195</v>
      </c>
      <c r="C5" s="18" t="s">
        <v>28</v>
      </c>
      <c r="D5" s="18">
        <v>5.4888888200123986</v>
      </c>
      <c r="E5" s="18">
        <v>17.866667111714666</v>
      </c>
      <c r="F5" s="18">
        <v>11.266666253407784</v>
      </c>
      <c r="G5" s="18">
        <v>14.800000190734833</v>
      </c>
      <c r="H5" s="18">
        <v>17.199999888737985</v>
      </c>
      <c r="I5" s="18">
        <v>22.133332888285302</v>
      </c>
      <c r="J5" s="18">
        <v>53.800000349680332</v>
      </c>
    </row>
    <row r="6" spans="1:10" x14ac:dyDescent="0.3">
      <c r="A6" s="18" t="s">
        <v>17</v>
      </c>
      <c r="B6" s="18">
        <v>195</v>
      </c>
      <c r="C6" s="18" t="s">
        <v>28</v>
      </c>
      <c r="D6" s="18">
        <v>0.31111110829644611</v>
      </c>
      <c r="E6" s="18">
        <v>6.666666666666667</v>
      </c>
      <c r="F6" s="18">
        <v>8.4666665395100669</v>
      </c>
      <c r="G6" s="18">
        <v>4.6666665871938005</v>
      </c>
      <c r="H6" s="18">
        <v>19.9333333969116</v>
      </c>
      <c r="I6" s="18">
        <v>20.666666030883764</v>
      </c>
      <c r="J6" s="18">
        <v>28.400000731150282</v>
      </c>
    </row>
    <row r="7" spans="1:10" x14ac:dyDescent="0.3">
      <c r="A7" s="18" t="s">
        <v>18</v>
      </c>
      <c r="B7" s="18">
        <v>197</v>
      </c>
      <c r="C7" s="18" t="s">
        <v>28</v>
      </c>
      <c r="D7" s="18">
        <v>0.31111110829644611</v>
      </c>
      <c r="E7" s="18">
        <v>2.0000000794728567</v>
      </c>
      <c r="F7" s="18">
        <v>8.2666667302449337</v>
      </c>
      <c r="G7" s="18">
        <v>10.666666825612367</v>
      </c>
      <c r="H7" s="18">
        <v>18.466666142145783</v>
      </c>
      <c r="I7" s="18">
        <v>33.200000127156571</v>
      </c>
      <c r="J7" s="18">
        <v>36.066667238871233</v>
      </c>
    </row>
    <row r="8" spans="1:10" x14ac:dyDescent="0.3">
      <c r="A8" s="18" t="s">
        <v>19</v>
      </c>
      <c r="B8" s="18">
        <v>200</v>
      </c>
      <c r="C8" s="18" t="s">
        <v>28</v>
      </c>
      <c r="D8" s="18">
        <v>3.8666666092144104</v>
      </c>
      <c r="E8" s="18">
        <v>12.1333336830139</v>
      </c>
      <c r="F8" s="18">
        <v>25.666666825612381</v>
      </c>
      <c r="G8" s="18">
        <v>28.533334732055664</v>
      </c>
      <c r="H8" s="18">
        <v>23.733332951863581</v>
      </c>
      <c r="I8" s="18">
        <v>24.400000572204565</v>
      </c>
      <c r="J8" s="18">
        <v>26.199999650319398</v>
      </c>
    </row>
    <row r="9" spans="1:10" x14ac:dyDescent="0.3">
      <c r="A9" s="18" t="s">
        <v>10</v>
      </c>
      <c r="B9" s="18">
        <v>192</v>
      </c>
      <c r="C9" s="18" t="s">
        <v>27</v>
      </c>
      <c r="D9" s="18">
        <v>0.24444444311989666</v>
      </c>
      <c r="E9" s="18">
        <v>10.399999618530266</v>
      </c>
      <c r="F9" s="18">
        <v>16.866666873296083</v>
      </c>
      <c r="G9" s="18">
        <v>16.533333460489899</v>
      </c>
      <c r="H9" s="18">
        <v>20.399999618530167</v>
      </c>
      <c r="I9" s="18">
        <v>23.599999745686663</v>
      </c>
      <c r="J9" s="18">
        <v>18.600000143051016</v>
      </c>
    </row>
    <row r="10" spans="1:10" x14ac:dyDescent="0.3">
      <c r="A10" s="18" t="s">
        <v>11</v>
      </c>
      <c r="B10" s="18">
        <v>192</v>
      </c>
      <c r="C10" s="18" t="s">
        <v>27</v>
      </c>
      <c r="D10" s="18">
        <v>0.53333332555161517</v>
      </c>
      <c r="E10" s="18">
        <v>6.1333334445953334</v>
      </c>
      <c r="F10" s="18">
        <v>12.666666408379863</v>
      </c>
      <c r="G10" s="18">
        <v>1.2000000476837134</v>
      </c>
      <c r="H10" s="18">
        <v>11.1999996503194</v>
      </c>
      <c r="I10" s="18">
        <v>13.9999993642171</v>
      </c>
      <c r="J10" s="18">
        <v>11.000000238418567</v>
      </c>
    </row>
    <row r="11" spans="1:10" x14ac:dyDescent="0.3">
      <c r="A11" s="18" t="s">
        <v>12</v>
      </c>
      <c r="B11" s="18">
        <v>193</v>
      </c>
      <c r="C11" s="18" t="s">
        <v>27</v>
      </c>
      <c r="D11" s="18">
        <v>0.11111110862758417</v>
      </c>
      <c r="E11" s="18">
        <v>5.999999841054267</v>
      </c>
      <c r="F11" s="18">
        <v>23.599999348322466</v>
      </c>
      <c r="G11" s="18">
        <v>15.466666221618636</v>
      </c>
      <c r="H11" s="18">
        <v>21.466666062672918</v>
      </c>
      <c r="I11" s="18">
        <v>16.266667048136366</v>
      </c>
      <c r="J11" s="18">
        <v>25.46666685740152</v>
      </c>
    </row>
    <row r="12" spans="1:10" x14ac:dyDescent="0.3">
      <c r="A12" s="18" t="s">
        <v>20</v>
      </c>
      <c r="B12" s="18">
        <v>201</v>
      </c>
      <c r="C12" s="18" t="s">
        <v>27</v>
      </c>
      <c r="D12" s="18">
        <v>1.5111111228664671</v>
      </c>
      <c r="E12" s="18">
        <v>6.666666666666667</v>
      </c>
      <c r="F12" s="18">
        <v>19.999999999999986</v>
      </c>
      <c r="G12" s="18">
        <v>19.0666659673055</v>
      </c>
      <c r="H12" s="18">
        <v>15.800000031789132</v>
      </c>
      <c r="I12" s="18">
        <v>17.599999109903667</v>
      </c>
      <c r="J12" s="18">
        <v>13.883333333333333</v>
      </c>
    </row>
    <row r="13" spans="1:10" x14ac:dyDescent="0.3">
      <c r="A13" s="18" t="s">
        <v>21</v>
      </c>
      <c r="B13" s="18">
        <v>203</v>
      </c>
      <c r="C13" s="18" t="s">
        <v>27</v>
      </c>
      <c r="D13" s="18">
        <v>4.6888888254761634</v>
      </c>
      <c r="E13" s="18">
        <v>1.7333332697550434</v>
      </c>
      <c r="F13" s="18">
        <v>12.933333714803048</v>
      </c>
      <c r="G13" s="18">
        <v>16.266667048136366</v>
      </c>
      <c r="H13" s="18">
        <v>8.9333329598108833</v>
      </c>
      <c r="I13" s="18">
        <v>17.066666285196934</v>
      </c>
      <c r="J13" s="18">
        <v>2.9333333174387501</v>
      </c>
    </row>
    <row r="14" spans="1:10" x14ac:dyDescent="0.3">
      <c r="A14" s="18" t="s">
        <v>22</v>
      </c>
      <c r="B14" s="18">
        <v>203</v>
      </c>
      <c r="C14" s="18" t="s">
        <v>27</v>
      </c>
      <c r="D14" s="18">
        <v>1.422222186293866</v>
      </c>
      <c r="E14" s="18">
        <v>2.9333333174387599</v>
      </c>
      <c r="F14" s="18">
        <v>12.866666714350368</v>
      </c>
      <c r="G14" s="18">
        <v>6.1333334445953334</v>
      </c>
      <c r="H14" s="18">
        <v>7.1333334843317582</v>
      </c>
      <c r="I14" s="18">
        <v>11.866666475931801</v>
      </c>
      <c r="J14" s="18">
        <v>25.199999809264831</v>
      </c>
    </row>
    <row r="15" spans="1:10" x14ac:dyDescent="0.3">
      <c r="A15" s="18" t="s">
        <v>23</v>
      </c>
      <c r="B15" s="18">
        <v>204</v>
      </c>
      <c r="C15" s="18" t="s">
        <v>27</v>
      </c>
      <c r="D15" s="18">
        <v>2.7555555643306753</v>
      </c>
      <c r="E15" s="18">
        <v>14.266667366027832</v>
      </c>
      <c r="F15" s="18">
        <v>15.533333222071317</v>
      </c>
      <c r="G15" s="18">
        <v>2.2666666905085235</v>
      </c>
      <c r="H15" s="18">
        <v>20.266666412353331</v>
      </c>
      <c r="I15" s="18">
        <v>24.133332570393666</v>
      </c>
      <c r="J15" s="18">
        <v>25.000000794728582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B9C3-8D47-4727-9783-C36DADB5CBAD}">
  <dimension ref="A1:D15"/>
  <sheetViews>
    <sheetView workbookViewId="0">
      <selection activeCell="D3" sqref="D3:D15"/>
    </sheetView>
  </sheetViews>
  <sheetFormatPr defaultRowHeight="14.4" x14ac:dyDescent="0.3"/>
  <cols>
    <col min="1" max="4" width="8.88671875" style="11"/>
  </cols>
  <sheetData>
    <row r="1" spans="1:4" x14ac:dyDescent="0.3">
      <c r="A1" s="15" t="s">
        <v>24</v>
      </c>
      <c r="B1" s="15" t="s">
        <v>97</v>
      </c>
      <c r="C1" s="15" t="s">
        <v>26</v>
      </c>
      <c r="D1" s="15" t="s">
        <v>25</v>
      </c>
    </row>
    <row r="2" spans="1:4" x14ac:dyDescent="0.3">
      <c r="A2" s="16" t="s">
        <v>18</v>
      </c>
      <c r="B2" s="16">
        <v>197</v>
      </c>
      <c r="C2" s="16" t="s">
        <v>28</v>
      </c>
      <c r="D2" s="18">
        <v>1129.5975801928</v>
      </c>
    </row>
    <row r="3" spans="1:4" x14ac:dyDescent="0.3">
      <c r="A3" s="16" t="s">
        <v>17</v>
      </c>
      <c r="B3" s="16">
        <v>195</v>
      </c>
      <c r="C3" s="16" t="s">
        <v>28</v>
      </c>
      <c r="D3" s="18">
        <v>997.45409177019997</v>
      </c>
    </row>
    <row r="4" spans="1:4" x14ac:dyDescent="0.3">
      <c r="A4" s="16" t="s">
        <v>14</v>
      </c>
      <c r="B4" s="16">
        <v>194</v>
      </c>
      <c r="C4" s="16" t="s">
        <v>28</v>
      </c>
      <c r="D4" s="18">
        <v>854.49461823365505</v>
      </c>
    </row>
    <row r="5" spans="1:4" x14ac:dyDescent="0.3">
      <c r="A5" s="16" t="s">
        <v>13</v>
      </c>
      <c r="B5" s="16">
        <v>194</v>
      </c>
      <c r="C5" s="16" t="s">
        <v>28</v>
      </c>
      <c r="D5" s="18">
        <v>846.80116016110799</v>
      </c>
    </row>
    <row r="6" spans="1:4" x14ac:dyDescent="0.3">
      <c r="A6" s="16" t="s">
        <v>19</v>
      </c>
      <c r="B6" s="16">
        <v>200</v>
      </c>
      <c r="C6" s="16" t="s">
        <v>28</v>
      </c>
      <c r="D6" s="18">
        <v>843.53872673817204</v>
      </c>
    </row>
    <row r="7" spans="1:4" x14ac:dyDescent="0.3">
      <c r="A7" s="16" t="s">
        <v>16</v>
      </c>
      <c r="B7" s="16">
        <v>195</v>
      </c>
      <c r="C7" s="16" t="s">
        <v>28</v>
      </c>
      <c r="D7" s="18">
        <v>717.21978489391699</v>
      </c>
    </row>
    <row r="8" spans="1:4" x14ac:dyDescent="0.3">
      <c r="A8" s="16" t="s">
        <v>15</v>
      </c>
      <c r="B8" s="16">
        <v>195</v>
      </c>
      <c r="C8" s="16" t="s">
        <v>28</v>
      </c>
      <c r="D8" s="18">
        <v>539.97791212790605</v>
      </c>
    </row>
    <row r="9" spans="1:4" x14ac:dyDescent="0.3">
      <c r="A9" s="16" t="s">
        <v>12</v>
      </c>
      <c r="B9" s="16">
        <v>193</v>
      </c>
      <c r="C9" s="16" t="s">
        <v>27</v>
      </c>
      <c r="D9" s="18">
        <v>1148.49496276031</v>
      </c>
    </row>
    <row r="10" spans="1:4" x14ac:dyDescent="0.3">
      <c r="A10" s="16" t="s">
        <v>11</v>
      </c>
      <c r="B10" s="16">
        <v>192</v>
      </c>
      <c r="C10" s="16" t="s">
        <v>27</v>
      </c>
      <c r="D10" s="18">
        <v>1060.7893547285501</v>
      </c>
    </row>
    <row r="11" spans="1:4" x14ac:dyDescent="0.3">
      <c r="A11" s="16" t="s">
        <v>23</v>
      </c>
      <c r="B11" s="16">
        <v>204</v>
      </c>
      <c r="C11" s="16" t="s">
        <v>27</v>
      </c>
      <c r="D11" s="18">
        <v>939.28507698598003</v>
      </c>
    </row>
    <row r="12" spans="1:4" x14ac:dyDescent="0.3">
      <c r="A12" s="16" t="s">
        <v>10</v>
      </c>
      <c r="B12" s="16">
        <v>192</v>
      </c>
      <c r="C12" s="16" t="s">
        <v>27</v>
      </c>
      <c r="D12" s="18">
        <v>896.18575461093894</v>
      </c>
    </row>
    <row r="13" spans="1:4" x14ac:dyDescent="0.3">
      <c r="A13" s="16" t="s">
        <v>22</v>
      </c>
      <c r="B13" s="16">
        <v>203</v>
      </c>
      <c r="C13" s="16" t="s">
        <v>27</v>
      </c>
      <c r="D13" s="18">
        <v>887.81859141489304</v>
      </c>
    </row>
    <row r="14" spans="1:4" x14ac:dyDescent="0.3">
      <c r="A14" s="16" t="s">
        <v>20</v>
      </c>
      <c r="B14" s="16">
        <v>201</v>
      </c>
      <c r="C14" s="16" t="s">
        <v>27</v>
      </c>
      <c r="D14" s="18">
        <v>877.42898648027995</v>
      </c>
    </row>
    <row r="15" spans="1:4" x14ac:dyDescent="0.3">
      <c r="A15" s="16" t="s">
        <v>21</v>
      </c>
      <c r="B15" s="16">
        <v>203</v>
      </c>
      <c r="C15" s="16" t="s">
        <v>27</v>
      </c>
      <c r="D15" s="18">
        <v>684.90796844167301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B2B7-D3C3-40E8-91D5-C4E1D860159B}">
  <dimension ref="A1:F28"/>
  <sheetViews>
    <sheetView zoomScale="75" zoomScaleNormal="75" workbookViewId="0">
      <selection activeCell="K31" sqref="K31"/>
    </sheetView>
  </sheetViews>
  <sheetFormatPr defaultRowHeight="14.4" x14ac:dyDescent="0.3"/>
  <cols>
    <col min="1" max="6" width="8.88671875" style="11"/>
  </cols>
  <sheetData>
    <row r="1" spans="1:6" s="5" customFormat="1" x14ac:dyDescent="0.3">
      <c r="A1" s="15" t="s">
        <v>24</v>
      </c>
      <c r="B1" s="15" t="s">
        <v>97</v>
      </c>
      <c r="C1" s="15" t="s">
        <v>53</v>
      </c>
      <c r="D1" s="15" t="s">
        <v>26</v>
      </c>
      <c r="E1" s="15" t="s">
        <v>51</v>
      </c>
      <c r="F1" s="15" t="s">
        <v>52</v>
      </c>
    </row>
    <row r="2" spans="1:6" x14ac:dyDescent="0.3">
      <c r="A2" s="16">
        <v>197.2</v>
      </c>
      <c r="B2" s="16">
        <v>197</v>
      </c>
      <c r="C2" s="16">
        <v>3</v>
      </c>
      <c r="D2" s="16" t="s">
        <v>28</v>
      </c>
      <c r="E2" s="16" t="s">
        <v>47</v>
      </c>
      <c r="F2" s="18">
        <v>158.80000000000001</v>
      </c>
    </row>
    <row r="3" spans="1:6" x14ac:dyDescent="0.3">
      <c r="A3" s="16">
        <v>197.3</v>
      </c>
      <c r="B3" s="16">
        <v>197</v>
      </c>
      <c r="C3" s="16">
        <v>3</v>
      </c>
      <c r="D3" s="16" t="s">
        <v>28</v>
      </c>
      <c r="E3" s="16" t="s">
        <v>47</v>
      </c>
      <c r="F3" s="18">
        <v>0</v>
      </c>
    </row>
    <row r="4" spans="1:6" x14ac:dyDescent="0.3">
      <c r="A4" s="16">
        <v>197.4</v>
      </c>
      <c r="B4" s="16">
        <v>197</v>
      </c>
      <c r="C4" s="16">
        <v>3</v>
      </c>
      <c r="D4" s="16" t="s">
        <v>28</v>
      </c>
      <c r="E4" s="16" t="s">
        <v>47</v>
      </c>
      <c r="F4" s="18">
        <v>0.25</v>
      </c>
    </row>
    <row r="5" spans="1:6" x14ac:dyDescent="0.3">
      <c r="A5" s="16">
        <v>198.1</v>
      </c>
      <c r="B5" s="16">
        <v>198</v>
      </c>
      <c r="C5" s="16">
        <v>3</v>
      </c>
      <c r="D5" s="16" t="s">
        <v>28</v>
      </c>
      <c r="E5" s="16" t="s">
        <v>47</v>
      </c>
      <c r="F5" s="18">
        <v>10.15</v>
      </c>
    </row>
    <row r="6" spans="1:6" x14ac:dyDescent="0.3">
      <c r="A6" s="16">
        <v>200.2</v>
      </c>
      <c r="B6" s="16">
        <v>200</v>
      </c>
      <c r="C6" s="16">
        <v>3</v>
      </c>
      <c r="D6" s="16" t="s">
        <v>28</v>
      </c>
      <c r="E6" s="16" t="s">
        <v>47</v>
      </c>
      <c r="F6" s="18">
        <v>4.1749999999999998</v>
      </c>
    </row>
    <row r="7" spans="1:6" x14ac:dyDescent="0.3">
      <c r="A7" s="16">
        <v>205.2</v>
      </c>
      <c r="B7" s="16">
        <v>205</v>
      </c>
      <c r="C7" s="16">
        <v>3</v>
      </c>
      <c r="D7" s="16" t="s">
        <v>28</v>
      </c>
      <c r="E7" s="16" t="s">
        <v>47</v>
      </c>
      <c r="F7" s="18">
        <v>14.099999999999998</v>
      </c>
    </row>
    <row r="8" spans="1:6" x14ac:dyDescent="0.3">
      <c r="A8" s="16">
        <v>206.2</v>
      </c>
      <c r="B8" s="16">
        <v>206</v>
      </c>
      <c r="C8" s="16">
        <v>3</v>
      </c>
      <c r="D8" s="16" t="s">
        <v>28</v>
      </c>
      <c r="E8" s="16" t="s">
        <v>47</v>
      </c>
      <c r="F8" s="18">
        <v>26.724999999999998</v>
      </c>
    </row>
    <row r="9" spans="1:6" x14ac:dyDescent="0.3">
      <c r="A9" s="16">
        <v>192.4</v>
      </c>
      <c r="B9" s="16">
        <v>192</v>
      </c>
      <c r="C9" s="16">
        <v>3</v>
      </c>
      <c r="D9" s="16" t="s">
        <v>27</v>
      </c>
      <c r="E9" s="16" t="s">
        <v>47</v>
      </c>
      <c r="F9" s="18">
        <v>6.6750000000000007</v>
      </c>
    </row>
    <row r="10" spans="1:6" x14ac:dyDescent="0.3">
      <c r="A10" s="16">
        <v>193.3</v>
      </c>
      <c r="B10" s="16">
        <v>193</v>
      </c>
      <c r="C10" s="16">
        <v>3</v>
      </c>
      <c r="D10" s="16" t="s">
        <v>27</v>
      </c>
      <c r="E10" s="16" t="s">
        <v>47</v>
      </c>
      <c r="F10" s="18">
        <v>0.92499999999999993</v>
      </c>
    </row>
    <row r="11" spans="1:6" x14ac:dyDescent="0.3">
      <c r="A11" s="16">
        <v>196.1</v>
      </c>
      <c r="B11" s="16">
        <v>196</v>
      </c>
      <c r="C11" s="16">
        <v>3</v>
      </c>
      <c r="D11" s="16" t="s">
        <v>27</v>
      </c>
      <c r="E11" s="16" t="s">
        <v>47</v>
      </c>
      <c r="F11" s="18">
        <v>2.3250000000000002</v>
      </c>
    </row>
    <row r="12" spans="1:6" x14ac:dyDescent="0.3">
      <c r="A12" s="16">
        <v>196.2</v>
      </c>
      <c r="B12" s="16">
        <v>196</v>
      </c>
      <c r="C12" s="16">
        <v>3</v>
      </c>
      <c r="D12" s="16" t="s">
        <v>27</v>
      </c>
      <c r="E12" s="16" t="s">
        <v>47</v>
      </c>
      <c r="F12" s="18">
        <v>5.1499999999999995</v>
      </c>
    </row>
    <row r="13" spans="1:6" x14ac:dyDescent="0.3">
      <c r="A13" s="16">
        <v>196.3</v>
      </c>
      <c r="B13" s="16">
        <v>196</v>
      </c>
      <c r="C13" s="16">
        <v>3</v>
      </c>
      <c r="D13" s="16" t="s">
        <v>27</v>
      </c>
      <c r="E13" s="16" t="s">
        <v>47</v>
      </c>
      <c r="F13" s="18">
        <v>2.5000000000000001E-2</v>
      </c>
    </row>
    <row r="14" spans="1:6" x14ac:dyDescent="0.3">
      <c r="A14" s="16">
        <v>203.1</v>
      </c>
      <c r="B14" s="16">
        <v>203</v>
      </c>
      <c r="C14" s="16">
        <v>3</v>
      </c>
      <c r="D14" s="16" t="s">
        <v>27</v>
      </c>
      <c r="E14" s="16" t="s">
        <v>47</v>
      </c>
      <c r="F14" s="18">
        <v>3.3250000000000002</v>
      </c>
    </row>
    <row r="15" spans="1:6" x14ac:dyDescent="0.3">
      <c r="A15" s="16">
        <v>204.1</v>
      </c>
      <c r="B15" s="16">
        <v>204</v>
      </c>
      <c r="C15" s="16">
        <v>3</v>
      </c>
      <c r="D15" s="16" t="s">
        <v>27</v>
      </c>
      <c r="E15" s="16" t="s">
        <v>47</v>
      </c>
      <c r="F15" s="18">
        <v>0.125</v>
      </c>
    </row>
    <row r="16" spans="1:6" x14ac:dyDescent="0.3">
      <c r="A16" s="16">
        <v>204.2</v>
      </c>
      <c r="B16" s="16">
        <v>204</v>
      </c>
      <c r="C16" s="16">
        <v>3</v>
      </c>
      <c r="D16" s="16" t="s">
        <v>27</v>
      </c>
      <c r="E16" s="16" t="s">
        <v>47</v>
      </c>
      <c r="F16" s="18">
        <v>5.1499999999999995</v>
      </c>
    </row>
    <row r="17" spans="1:6" x14ac:dyDescent="0.3">
      <c r="A17" s="16">
        <v>204.3</v>
      </c>
      <c r="B17" s="16">
        <v>204</v>
      </c>
      <c r="C17" s="16">
        <v>3</v>
      </c>
      <c r="D17" s="16" t="s">
        <v>27</v>
      </c>
      <c r="E17" s="16" t="s">
        <v>47</v>
      </c>
      <c r="F17" s="18">
        <v>3.25</v>
      </c>
    </row>
    <row r="18" spans="1:6" x14ac:dyDescent="0.3">
      <c r="A18" s="16">
        <v>195.3</v>
      </c>
      <c r="B18" s="16">
        <v>195</v>
      </c>
      <c r="C18" s="16">
        <v>2</v>
      </c>
      <c r="D18" s="16" t="s">
        <v>28</v>
      </c>
      <c r="E18" s="16" t="s">
        <v>50</v>
      </c>
      <c r="F18" s="18">
        <v>35</v>
      </c>
    </row>
    <row r="19" spans="1:6" x14ac:dyDescent="0.3">
      <c r="A19" s="16">
        <v>197.1</v>
      </c>
      <c r="B19" s="16">
        <v>197</v>
      </c>
      <c r="C19" s="16">
        <v>2</v>
      </c>
      <c r="D19" s="16" t="s">
        <v>28</v>
      </c>
      <c r="E19" s="16" t="s">
        <v>50</v>
      </c>
      <c r="F19" s="18">
        <v>30.85</v>
      </c>
    </row>
    <row r="20" spans="1:6" x14ac:dyDescent="0.3">
      <c r="A20" s="16">
        <v>200.1</v>
      </c>
      <c r="B20" s="16">
        <v>200</v>
      </c>
      <c r="C20" s="16">
        <v>2</v>
      </c>
      <c r="D20" s="16" t="s">
        <v>28</v>
      </c>
      <c r="E20" s="16" t="s">
        <v>50</v>
      </c>
      <c r="F20" s="18">
        <v>72.724999999999994</v>
      </c>
    </row>
    <row r="21" spans="1:6" x14ac:dyDescent="0.3">
      <c r="A21" s="16">
        <v>194.1</v>
      </c>
      <c r="B21" s="16">
        <v>194</v>
      </c>
      <c r="C21" s="16">
        <v>2</v>
      </c>
      <c r="D21" s="16" t="s">
        <v>28</v>
      </c>
      <c r="E21" s="16" t="s">
        <v>50</v>
      </c>
      <c r="F21" s="18">
        <v>24.099999999999998</v>
      </c>
    </row>
    <row r="22" spans="1:6" x14ac:dyDescent="0.3">
      <c r="A22" s="16">
        <v>194.2</v>
      </c>
      <c r="B22" s="16">
        <v>194</v>
      </c>
      <c r="C22" s="16">
        <v>2</v>
      </c>
      <c r="D22" s="16" t="s">
        <v>28</v>
      </c>
      <c r="E22" s="16" t="s">
        <v>50</v>
      </c>
      <c r="F22" s="18">
        <v>75.575000000000003</v>
      </c>
    </row>
    <row r="23" spans="1:6" x14ac:dyDescent="0.3">
      <c r="A23" s="16">
        <v>192.1</v>
      </c>
      <c r="B23" s="16">
        <v>192</v>
      </c>
      <c r="C23" s="16">
        <v>2</v>
      </c>
      <c r="D23" s="16" t="s">
        <v>27</v>
      </c>
      <c r="E23" s="16" t="s">
        <v>50</v>
      </c>
      <c r="F23" s="18">
        <v>0.6</v>
      </c>
    </row>
    <row r="24" spans="1:6" x14ac:dyDescent="0.3">
      <c r="A24" s="16">
        <v>192.3</v>
      </c>
      <c r="B24" s="16">
        <v>192</v>
      </c>
      <c r="C24" s="16">
        <v>2</v>
      </c>
      <c r="D24" s="16" t="s">
        <v>27</v>
      </c>
      <c r="E24" s="16" t="s">
        <v>50</v>
      </c>
      <c r="F24" s="18">
        <v>96.55</v>
      </c>
    </row>
    <row r="25" spans="1:6" x14ac:dyDescent="0.3">
      <c r="A25" s="16">
        <v>203.2</v>
      </c>
      <c r="B25" s="16">
        <v>203</v>
      </c>
      <c r="C25" s="16">
        <v>2</v>
      </c>
      <c r="D25" s="16" t="s">
        <v>27</v>
      </c>
      <c r="E25" s="16" t="s">
        <v>50</v>
      </c>
      <c r="F25" s="18">
        <v>28.175000000000001</v>
      </c>
    </row>
    <row r="26" spans="1:6" x14ac:dyDescent="0.3">
      <c r="A26" s="16">
        <v>203.3</v>
      </c>
      <c r="B26" s="16">
        <v>203</v>
      </c>
      <c r="C26" s="16">
        <v>2</v>
      </c>
      <c r="D26" s="16" t="s">
        <v>27</v>
      </c>
      <c r="E26" s="16" t="s">
        <v>50</v>
      </c>
      <c r="F26" s="18">
        <v>13.725000000000001</v>
      </c>
    </row>
    <row r="27" spans="1:6" x14ac:dyDescent="0.3">
      <c r="A27" s="16">
        <v>204.4</v>
      </c>
      <c r="B27" s="16">
        <v>204</v>
      </c>
      <c r="C27" s="16">
        <v>2</v>
      </c>
      <c r="D27" s="16" t="s">
        <v>27</v>
      </c>
      <c r="E27" s="16" t="s">
        <v>50</v>
      </c>
      <c r="F27" s="18">
        <v>27.625</v>
      </c>
    </row>
    <row r="28" spans="1:6" x14ac:dyDescent="0.3">
      <c r="A28" s="16">
        <v>201.1</v>
      </c>
      <c r="B28" s="16">
        <v>201</v>
      </c>
      <c r="C28" s="16">
        <v>2</v>
      </c>
      <c r="D28" s="16" t="s">
        <v>27</v>
      </c>
      <c r="E28" s="16" t="s">
        <v>50</v>
      </c>
      <c r="F28" s="18">
        <v>53.65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B7FA-219D-45A8-9D1A-AE3C2E324A49}">
  <dimension ref="A1:M38"/>
  <sheetViews>
    <sheetView workbookViewId="0">
      <selection activeCell="D3" sqref="D3:G38"/>
    </sheetView>
  </sheetViews>
  <sheetFormatPr defaultRowHeight="14.4" x14ac:dyDescent="0.3"/>
  <cols>
    <col min="1" max="1" width="9.21875" style="11" bestFit="1" customWidth="1"/>
    <col min="2" max="3" width="8.88671875" style="11"/>
    <col min="4" max="4" width="10.21875" style="11" customWidth="1"/>
    <col min="5" max="5" width="10.44140625" style="11" customWidth="1"/>
    <col min="6" max="6" width="10.77734375" style="11" customWidth="1"/>
    <col min="7" max="7" width="12.109375" style="11" bestFit="1" customWidth="1"/>
    <col min="8" max="16384" width="8.88671875" style="11"/>
  </cols>
  <sheetData>
    <row r="1" spans="1:13" s="10" customFormat="1" x14ac:dyDescent="0.3">
      <c r="A1" s="15" t="s">
        <v>24</v>
      </c>
      <c r="B1" s="15" t="s">
        <v>71</v>
      </c>
      <c r="C1" s="15" t="s">
        <v>26</v>
      </c>
      <c r="D1" s="15">
        <v>20</v>
      </c>
      <c r="E1" s="15">
        <v>40</v>
      </c>
      <c r="F1" s="15">
        <v>60</v>
      </c>
      <c r="G1" s="15">
        <v>150</v>
      </c>
    </row>
    <row r="2" spans="1:13" x14ac:dyDescent="0.3">
      <c r="A2" s="16" t="s">
        <v>39</v>
      </c>
      <c r="B2" s="16" t="s">
        <v>70</v>
      </c>
      <c r="C2" s="16" t="s">
        <v>28</v>
      </c>
      <c r="D2" s="18">
        <v>1.3382576067304459</v>
      </c>
      <c r="E2" s="18">
        <v>1.3792328356572432</v>
      </c>
      <c r="F2" s="18">
        <v>1.4361063425045237</v>
      </c>
      <c r="G2" s="18">
        <v>1.2347011645792132</v>
      </c>
      <c r="J2"/>
      <c r="K2"/>
      <c r="L2"/>
      <c r="M2"/>
    </row>
    <row r="3" spans="1:13" x14ac:dyDescent="0.3">
      <c r="A3" s="16" t="s">
        <v>42</v>
      </c>
      <c r="B3" s="16" t="s">
        <v>70</v>
      </c>
      <c r="C3" s="16" t="s">
        <v>28</v>
      </c>
      <c r="D3" s="18">
        <v>1.5892212967550599</v>
      </c>
      <c r="E3" s="18">
        <v>1.7110609861027091</v>
      </c>
      <c r="F3" s="18">
        <v>1.7480106750944739</v>
      </c>
      <c r="G3" s="18">
        <v>1.6455369377524565</v>
      </c>
      <c r="J3"/>
      <c r="K3"/>
      <c r="L3"/>
      <c r="M3"/>
    </row>
    <row r="4" spans="1:13" x14ac:dyDescent="0.3">
      <c r="A4" s="16" t="s">
        <v>46</v>
      </c>
      <c r="B4" s="16" t="s">
        <v>70</v>
      </c>
      <c r="C4" s="16" t="s">
        <v>28</v>
      </c>
      <c r="D4" s="18">
        <v>1.9242412526580321</v>
      </c>
      <c r="E4" s="18">
        <v>1.8416884012351231</v>
      </c>
      <c r="F4" s="18">
        <v>1.8663560341901442</v>
      </c>
      <c r="G4" s="18">
        <v>1.4404474111491969</v>
      </c>
      <c r="J4"/>
      <c r="K4"/>
      <c r="L4"/>
      <c r="M4"/>
    </row>
    <row r="5" spans="1:13" x14ac:dyDescent="0.3">
      <c r="A5" s="16" t="s">
        <v>37</v>
      </c>
      <c r="B5" s="16" t="s">
        <v>70</v>
      </c>
      <c r="C5" s="16" t="s">
        <v>28</v>
      </c>
      <c r="D5" s="18">
        <v>1.2001555349424908</v>
      </c>
      <c r="E5" s="18">
        <v>1.2887906281557187</v>
      </c>
      <c r="F5" s="18">
        <v>1.3584051110724245</v>
      </c>
      <c r="G5" s="18">
        <v>1.3261171265442977</v>
      </c>
    </row>
    <row r="6" spans="1:13" x14ac:dyDescent="0.3">
      <c r="A6" s="16" t="s">
        <v>43</v>
      </c>
      <c r="B6" s="16" t="s">
        <v>70</v>
      </c>
      <c r="C6" s="16" t="s">
        <v>28</v>
      </c>
      <c r="D6" s="18">
        <v>1.5041398222486535</v>
      </c>
      <c r="E6" s="18">
        <v>1.3192144505534016</v>
      </c>
      <c r="F6" s="18">
        <v>1.3479177882636095</v>
      </c>
      <c r="G6" s="18">
        <v>1.5998291515788361</v>
      </c>
    </row>
    <row r="7" spans="1:13" x14ac:dyDescent="0.3">
      <c r="A7" s="16">
        <v>197.2</v>
      </c>
      <c r="B7" s="16" t="s">
        <v>70</v>
      </c>
      <c r="C7" s="16" t="s">
        <v>28</v>
      </c>
      <c r="D7" s="18">
        <v>1.3904480551452487</v>
      </c>
      <c r="E7" s="18">
        <v>1.54579945799458</v>
      </c>
      <c r="F7" s="18">
        <v>1.3145240431795879</v>
      </c>
      <c r="G7" s="18">
        <v>1.3177987109568665</v>
      </c>
    </row>
    <row r="8" spans="1:13" x14ac:dyDescent="0.3">
      <c r="A8" s="16">
        <v>206.2</v>
      </c>
      <c r="B8" s="16" t="s">
        <v>70</v>
      </c>
      <c r="C8" s="16" t="s">
        <v>28</v>
      </c>
      <c r="D8" s="18">
        <v>1.3678929765886287</v>
      </c>
      <c r="E8" s="18">
        <v>1.1569131832797426</v>
      </c>
      <c r="F8" s="18">
        <v>1.5021645021645023</v>
      </c>
      <c r="G8" s="18">
        <v>1.2554438860971524</v>
      </c>
    </row>
    <row r="9" spans="1:13" x14ac:dyDescent="0.3">
      <c r="A9" s="16">
        <v>197.3</v>
      </c>
      <c r="B9" s="16" t="s">
        <v>70</v>
      </c>
      <c r="C9" s="16" t="s">
        <v>28</v>
      </c>
      <c r="D9" s="18">
        <v>1.8128328683743344</v>
      </c>
      <c r="E9" s="18">
        <v>1.7624235981929308</v>
      </c>
      <c r="F9" s="18">
        <v>1.7717818999437887</v>
      </c>
      <c r="G9" s="18">
        <v>1.4380057426259463</v>
      </c>
    </row>
    <row r="10" spans="1:13" x14ac:dyDescent="0.3">
      <c r="A10" s="16">
        <v>197.4</v>
      </c>
      <c r="B10" s="16" t="s">
        <v>70</v>
      </c>
      <c r="C10" s="16" t="s">
        <v>28</v>
      </c>
      <c r="D10" s="18">
        <v>1.9008438818565399</v>
      </c>
      <c r="E10" s="18">
        <v>1.6643564356435643</v>
      </c>
      <c r="F10" s="18">
        <v>1.7769857433808554</v>
      </c>
      <c r="G10" s="18">
        <v>1.2073643410852715</v>
      </c>
    </row>
    <row r="11" spans="1:13" x14ac:dyDescent="0.3">
      <c r="A11" s="16" t="s">
        <v>49</v>
      </c>
      <c r="B11" s="16" t="s">
        <v>70</v>
      </c>
      <c r="C11" s="16" t="s">
        <v>27</v>
      </c>
      <c r="D11" s="18">
        <v>2.2807042253521126</v>
      </c>
      <c r="E11" s="18">
        <v>1.9705883061591802</v>
      </c>
      <c r="F11" s="18">
        <v>2.2399992135685638</v>
      </c>
      <c r="G11" s="18">
        <v>1.7735852556215723</v>
      </c>
    </row>
    <row r="12" spans="1:13" x14ac:dyDescent="0.3">
      <c r="A12" s="16" t="s">
        <v>38</v>
      </c>
      <c r="B12" s="16" t="s">
        <v>70</v>
      </c>
      <c r="C12" s="16" t="s">
        <v>27</v>
      </c>
      <c r="D12" s="18">
        <v>1.5165787862630091</v>
      </c>
      <c r="E12" s="18">
        <v>1.4351873251279732</v>
      </c>
      <c r="F12" s="18">
        <v>1.393642855902584</v>
      </c>
      <c r="G12" s="18">
        <v>1.379486329228043</v>
      </c>
    </row>
    <row r="13" spans="1:13" x14ac:dyDescent="0.3">
      <c r="A13" s="16" t="s">
        <v>44</v>
      </c>
      <c r="B13" s="16" t="s">
        <v>70</v>
      </c>
      <c r="C13" s="16" t="s">
        <v>27</v>
      </c>
      <c r="D13" s="18">
        <v>1.5184526367333888</v>
      </c>
      <c r="E13" s="18">
        <v>1.6659745542760893</v>
      </c>
      <c r="F13" s="18">
        <v>1.5984553890316766</v>
      </c>
      <c r="G13" s="18">
        <v>1.3774393410007599</v>
      </c>
    </row>
    <row r="14" spans="1:13" ht="15.6" x14ac:dyDescent="0.3">
      <c r="A14" s="19">
        <v>196.1</v>
      </c>
      <c r="B14" s="16" t="s">
        <v>70</v>
      </c>
      <c r="C14" s="16" t="s">
        <v>27</v>
      </c>
      <c r="D14" s="18">
        <v>1.5132001372501722</v>
      </c>
      <c r="E14" s="18">
        <v>1.5792153057767386</v>
      </c>
      <c r="F14" s="18">
        <v>1.4773765548435733</v>
      </c>
      <c r="G14" s="18">
        <v>1.2481152714748185</v>
      </c>
    </row>
    <row r="15" spans="1:13" ht="15.6" x14ac:dyDescent="0.3">
      <c r="A15" s="19">
        <v>204.1</v>
      </c>
      <c r="B15" s="16" t="s">
        <v>70</v>
      </c>
      <c r="C15" s="16" t="s">
        <v>27</v>
      </c>
      <c r="D15" s="18">
        <v>1.4600891780271188</v>
      </c>
      <c r="E15" s="18">
        <v>1.4898387758377774</v>
      </c>
      <c r="F15" s="18">
        <v>1.5746345572568257</v>
      </c>
      <c r="G15" s="18">
        <v>1.189774180939521</v>
      </c>
    </row>
    <row r="16" spans="1:13" x14ac:dyDescent="0.3">
      <c r="A16" s="16" t="s">
        <v>40</v>
      </c>
      <c r="B16" s="16" t="s">
        <v>70</v>
      </c>
      <c r="C16" s="16" t="s">
        <v>27</v>
      </c>
      <c r="D16" s="18">
        <v>1.3471832686342615</v>
      </c>
      <c r="E16" s="18">
        <v>1.4443340707237229</v>
      </c>
      <c r="F16" s="18">
        <v>1.3370285137793219</v>
      </c>
      <c r="G16" s="18">
        <v>1.2996691048017484</v>
      </c>
    </row>
    <row r="17" spans="1:7" x14ac:dyDescent="0.3">
      <c r="A17" s="16" t="s">
        <v>41</v>
      </c>
      <c r="B17" s="16" t="s">
        <v>70</v>
      </c>
      <c r="C17" s="16" t="s">
        <v>27</v>
      </c>
      <c r="D17" s="18">
        <v>1.1135741546042042</v>
      </c>
      <c r="E17" s="18">
        <v>1.4884780578898227</v>
      </c>
      <c r="F17" s="18">
        <v>1.6454590158733515</v>
      </c>
      <c r="G17" s="18">
        <v>1.0556169106900084</v>
      </c>
    </row>
    <row r="18" spans="1:7" x14ac:dyDescent="0.3">
      <c r="A18" s="16" t="s">
        <v>45</v>
      </c>
      <c r="B18" s="16" t="s">
        <v>70</v>
      </c>
      <c r="C18" s="16" t="s">
        <v>27</v>
      </c>
      <c r="D18" s="18">
        <v>2.2150477950346561</v>
      </c>
      <c r="E18" s="18">
        <v>2.097967599703241</v>
      </c>
      <c r="F18" s="18">
        <v>1.8372291826014053</v>
      </c>
      <c r="G18" s="18">
        <v>1.6995110440349908</v>
      </c>
    </row>
    <row r="19" spans="1:7" x14ac:dyDescent="0.3">
      <c r="A19" s="16">
        <v>204.3</v>
      </c>
      <c r="B19" s="16" t="s">
        <v>70</v>
      </c>
      <c r="C19" s="16" t="s">
        <v>27</v>
      </c>
      <c r="D19" s="18">
        <v>1.5701964542405367</v>
      </c>
      <c r="E19" s="18">
        <v>2.1552277100705584</v>
      </c>
      <c r="F19" s="18">
        <v>1.6965478841870822</v>
      </c>
      <c r="G19" s="18">
        <v>1.2759658805820371</v>
      </c>
    </row>
    <row r="20" spans="1:7" x14ac:dyDescent="0.3">
      <c r="A20" s="16">
        <v>192.4</v>
      </c>
      <c r="B20" s="16" t="s">
        <v>70</v>
      </c>
      <c r="C20" s="16" t="s">
        <v>27</v>
      </c>
      <c r="D20" s="18">
        <v>1.5694029850746269</v>
      </c>
      <c r="E20" s="18">
        <v>1.8592964824120604</v>
      </c>
      <c r="F20" s="18">
        <v>2.1809623430962342</v>
      </c>
      <c r="G20" s="18">
        <v>1.34463276836158</v>
      </c>
    </row>
    <row r="21" spans="1:7" x14ac:dyDescent="0.3">
      <c r="A21" s="16" t="s">
        <v>39</v>
      </c>
      <c r="B21" s="16" t="s">
        <v>72</v>
      </c>
      <c r="C21" s="16" t="s">
        <v>28</v>
      </c>
      <c r="D21" s="18">
        <v>1.7341179155525535</v>
      </c>
      <c r="E21" s="18">
        <v>1.8346212634579329</v>
      </c>
      <c r="F21" s="18">
        <v>1.7425476068092716</v>
      </c>
      <c r="G21" s="18">
        <v>1.6171892281342628</v>
      </c>
    </row>
    <row r="22" spans="1:7" x14ac:dyDescent="0.3">
      <c r="A22" s="16" t="s">
        <v>42</v>
      </c>
      <c r="B22" s="16" t="s">
        <v>72</v>
      </c>
      <c r="C22" s="16" t="s">
        <v>28</v>
      </c>
      <c r="D22" s="18">
        <v>1.6313150990039271</v>
      </c>
      <c r="E22" s="18">
        <v>1.4186571468657927</v>
      </c>
      <c r="F22" s="18">
        <v>1.4721418769843406</v>
      </c>
      <c r="G22" s="18">
        <v>1.3290231692284473</v>
      </c>
    </row>
    <row r="23" spans="1:7" x14ac:dyDescent="0.3">
      <c r="A23" s="16" t="s">
        <v>46</v>
      </c>
      <c r="B23" s="16" t="s">
        <v>72</v>
      </c>
      <c r="C23" s="16" t="s">
        <v>28</v>
      </c>
      <c r="D23" s="18">
        <v>1.419858880874231</v>
      </c>
      <c r="E23" s="18">
        <v>1.4686761000693709</v>
      </c>
      <c r="F23" s="18">
        <v>1.5397415414364966</v>
      </c>
      <c r="G23" s="18">
        <v>1.1130279977382547</v>
      </c>
    </row>
    <row r="24" spans="1:7" x14ac:dyDescent="0.3">
      <c r="A24" s="16" t="s">
        <v>37</v>
      </c>
      <c r="B24" s="16" t="s">
        <v>72</v>
      </c>
      <c r="C24" s="16" t="s">
        <v>28</v>
      </c>
      <c r="D24" s="18">
        <v>1.355586834329179</v>
      </c>
      <c r="E24" s="18">
        <v>1.4539783387958216</v>
      </c>
      <c r="F24" s="18">
        <v>1.4630803494946034</v>
      </c>
      <c r="G24" s="18">
        <v>1.2177051924704898</v>
      </c>
    </row>
    <row r="25" spans="1:7" x14ac:dyDescent="0.3">
      <c r="A25" s="16" t="s">
        <v>43</v>
      </c>
      <c r="B25" s="16" t="s">
        <v>72</v>
      </c>
      <c r="C25" s="16" t="s">
        <v>28</v>
      </c>
      <c r="D25" s="18">
        <v>1.576784476784477</v>
      </c>
      <c r="E25" s="18">
        <v>1.5926893718697952</v>
      </c>
      <c r="F25" s="18">
        <v>1.7122851285286231</v>
      </c>
      <c r="G25" s="18">
        <v>1.2345294395838258</v>
      </c>
    </row>
    <row r="26" spans="1:7" x14ac:dyDescent="0.3">
      <c r="A26" s="16">
        <v>197.2</v>
      </c>
      <c r="B26" s="16" t="s">
        <v>72</v>
      </c>
      <c r="C26" s="16" t="s">
        <v>28</v>
      </c>
      <c r="D26" s="18">
        <v>1.5237467018469657</v>
      </c>
      <c r="E26" s="18">
        <v>1.9477124183006536</v>
      </c>
      <c r="F26" s="18">
        <v>1.5736677115987461</v>
      </c>
      <c r="G26" s="18">
        <v>1.3379501385041552</v>
      </c>
    </row>
    <row r="27" spans="1:7" x14ac:dyDescent="0.3">
      <c r="A27" s="16">
        <v>206.2</v>
      </c>
      <c r="B27" s="16" t="s">
        <v>72</v>
      </c>
      <c r="C27" s="16" t="s">
        <v>28</v>
      </c>
      <c r="D27" s="18">
        <v>1.934656259791784</v>
      </c>
      <c r="E27" s="18">
        <v>1.5761930094814365</v>
      </c>
      <c r="F27" s="18">
        <v>2.037975861859088</v>
      </c>
      <c r="G27" s="18">
        <v>0.94050882152256554</v>
      </c>
    </row>
    <row r="28" spans="1:7" x14ac:dyDescent="0.3">
      <c r="A28" s="16">
        <v>197.3</v>
      </c>
      <c r="B28" s="16" t="s">
        <v>72</v>
      </c>
      <c r="C28" s="16" t="s">
        <v>28</v>
      </c>
      <c r="D28" s="18">
        <v>1.6049557522123894</v>
      </c>
      <c r="E28" s="18">
        <v>1.6961731735601082</v>
      </c>
      <c r="F28" s="18">
        <v>1.685511044552602</v>
      </c>
      <c r="G28" s="18">
        <v>1.3106732348111658</v>
      </c>
    </row>
    <row r="29" spans="1:7" x14ac:dyDescent="0.3">
      <c r="A29" s="16">
        <v>197.4</v>
      </c>
      <c r="B29" s="16" t="s">
        <v>72</v>
      </c>
      <c r="C29" s="16" t="s">
        <v>28</v>
      </c>
      <c r="D29" s="18">
        <v>1.6573275862068966</v>
      </c>
      <c r="E29" s="18">
        <v>1.6694975230007076</v>
      </c>
      <c r="F29" s="18">
        <v>1.6497797356828194</v>
      </c>
      <c r="G29" s="18">
        <v>1.3323657474600872</v>
      </c>
    </row>
    <row r="30" spans="1:7" x14ac:dyDescent="0.3">
      <c r="A30" s="16" t="s">
        <v>49</v>
      </c>
      <c r="B30" s="16" t="s">
        <v>72</v>
      </c>
      <c r="C30" s="16" t="s">
        <v>27</v>
      </c>
      <c r="D30" s="18">
        <v>2.1711765992639296</v>
      </c>
      <c r="E30" s="18">
        <v>1.7030655469678952</v>
      </c>
      <c r="F30" s="18">
        <v>1.7577418178432316</v>
      </c>
      <c r="G30" s="18">
        <v>1.447705206964353</v>
      </c>
    </row>
    <row r="31" spans="1:7" x14ac:dyDescent="0.3">
      <c r="A31" s="16" t="s">
        <v>44</v>
      </c>
      <c r="B31" s="16" t="s">
        <v>72</v>
      </c>
      <c r="C31" s="16" t="s">
        <v>27</v>
      </c>
      <c r="D31" s="18">
        <v>1.6037844564117605</v>
      </c>
      <c r="E31" s="18">
        <v>1.6245334970512175</v>
      </c>
      <c r="F31" s="18">
        <v>1.5357667971178817</v>
      </c>
      <c r="G31" s="18">
        <v>1.3684050751562684</v>
      </c>
    </row>
    <row r="32" spans="1:7" ht="15.6" x14ac:dyDescent="0.3">
      <c r="A32" s="19">
        <v>196.1</v>
      </c>
      <c r="B32" s="16" t="s">
        <v>72</v>
      </c>
      <c r="C32" s="16" t="s">
        <v>27</v>
      </c>
      <c r="D32" s="18">
        <v>1.3299787992415613</v>
      </c>
      <c r="E32" s="18">
        <v>1.5068804291859752</v>
      </c>
      <c r="F32" s="18">
        <v>1.3494485882041705</v>
      </c>
      <c r="G32" s="18">
        <v>1.356554006056754</v>
      </c>
    </row>
    <row r="33" spans="1:7" x14ac:dyDescent="0.3">
      <c r="A33" s="16" t="s">
        <v>40</v>
      </c>
      <c r="B33" s="16" t="s">
        <v>72</v>
      </c>
      <c r="C33" s="16" t="s">
        <v>27</v>
      </c>
      <c r="D33" s="18">
        <v>1.2141940253578376</v>
      </c>
      <c r="E33" s="18">
        <v>1.2319527206885836</v>
      </c>
      <c r="F33" s="18">
        <v>1.2521698643894348</v>
      </c>
      <c r="G33" s="18">
        <v>1.127611906691885</v>
      </c>
    </row>
    <row r="34" spans="1:7" x14ac:dyDescent="0.3">
      <c r="A34" s="16" t="s">
        <v>41</v>
      </c>
      <c r="B34" s="16" t="s">
        <v>72</v>
      </c>
      <c r="C34" s="16" t="s">
        <v>27</v>
      </c>
      <c r="D34" s="18">
        <v>1.3037501965772664</v>
      </c>
      <c r="E34" s="18">
        <v>1.3000194729448953</v>
      </c>
      <c r="F34" s="18">
        <v>1.3706746526381182</v>
      </c>
      <c r="G34" s="18">
        <v>1.2870207133094669</v>
      </c>
    </row>
    <row r="35" spans="1:7" x14ac:dyDescent="0.3">
      <c r="A35" s="16" t="s">
        <v>45</v>
      </c>
      <c r="B35" s="16" t="s">
        <v>72</v>
      </c>
      <c r="C35" s="16" t="s">
        <v>27</v>
      </c>
      <c r="D35" s="18">
        <v>1.2036529237140754</v>
      </c>
      <c r="E35" s="18">
        <v>1.2827619577079086</v>
      </c>
      <c r="F35" s="18">
        <v>1.3396625014447714</v>
      </c>
      <c r="G35" s="18">
        <v>1.1783280273042269</v>
      </c>
    </row>
    <row r="36" spans="1:7" x14ac:dyDescent="0.3">
      <c r="A36" s="16">
        <v>204.3</v>
      </c>
      <c r="B36" s="16" t="s">
        <v>72</v>
      </c>
      <c r="C36" s="16" t="s">
        <v>27</v>
      </c>
      <c r="D36" s="18">
        <v>1.5185898354301235</v>
      </c>
      <c r="E36" s="18">
        <v>1.4833218307004927</v>
      </c>
      <c r="F36" s="18">
        <v>1.4039871341810211</v>
      </c>
      <c r="G36" s="18">
        <v>1.2356411754981418</v>
      </c>
    </row>
    <row r="37" spans="1:7" x14ac:dyDescent="0.3">
      <c r="A37" s="16">
        <v>201.2</v>
      </c>
      <c r="B37" s="16" t="s">
        <v>72</v>
      </c>
      <c r="C37" s="16" t="s">
        <v>27</v>
      </c>
      <c r="D37" s="18">
        <v>1.698424606151538</v>
      </c>
      <c r="E37" s="18">
        <v>1.6794687724335966</v>
      </c>
      <c r="F37" s="18">
        <v>1.4533976977348682</v>
      </c>
      <c r="G37" s="18">
        <v>1.2238095238095237</v>
      </c>
    </row>
    <row r="38" spans="1:7" x14ac:dyDescent="0.3">
      <c r="A38" s="16">
        <v>192.4</v>
      </c>
      <c r="B38" s="16" t="s">
        <v>72</v>
      </c>
      <c r="C38" s="16" t="s">
        <v>27</v>
      </c>
      <c r="D38" s="18">
        <v>2.3615384615384616</v>
      </c>
      <c r="E38" s="18">
        <v>1.8988476312419975</v>
      </c>
      <c r="F38" s="18">
        <v>1.6585695006747636</v>
      </c>
      <c r="G38" s="18">
        <v>1.2405228758169935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19A9-F46F-4F7F-9284-20A5AE0C3FF0}">
  <dimension ref="A1:N16"/>
  <sheetViews>
    <sheetView workbookViewId="0">
      <selection activeCell="E21" sqref="E21"/>
    </sheetView>
  </sheetViews>
  <sheetFormatPr defaultRowHeight="15.6" x14ac:dyDescent="0.35"/>
  <cols>
    <col min="1" max="1" width="10.44140625" style="11" bestFit="1" customWidth="1"/>
    <col min="2" max="2" width="10.109375" style="11" bestFit="1" customWidth="1"/>
    <col min="3" max="3" width="8.88671875" style="11"/>
    <col min="4" max="4" width="10.77734375" style="11" customWidth="1"/>
    <col min="5" max="5" width="11.5546875" style="11" customWidth="1"/>
    <col min="6" max="7" width="8.88671875" style="11"/>
    <col min="8" max="8" width="10.88671875" style="11" customWidth="1"/>
    <col min="9" max="9" width="12" style="11" customWidth="1"/>
    <col min="10" max="10" width="8.88671875" style="11"/>
    <col min="11" max="11" width="11.6640625" style="11" customWidth="1"/>
    <col min="12" max="12" width="12.6640625" style="11" customWidth="1"/>
    <col min="13" max="14" width="8.88671875" style="11"/>
    <col min="15" max="16384" width="8.88671875" style="3"/>
  </cols>
  <sheetData>
    <row r="1" spans="1:14" x14ac:dyDescent="0.35">
      <c r="A1" s="22" t="s">
        <v>93</v>
      </c>
      <c r="B1" s="22"/>
      <c r="C1" s="22"/>
      <c r="D1" s="22"/>
      <c r="E1" s="22"/>
      <c r="H1" s="22" t="s">
        <v>94</v>
      </c>
      <c r="I1" s="22"/>
      <c r="J1" s="22"/>
      <c r="K1" s="22"/>
      <c r="L1" s="22"/>
    </row>
    <row r="2" spans="1:14" x14ac:dyDescent="0.35">
      <c r="A2" s="20" t="s">
        <v>70</v>
      </c>
      <c r="B2" s="20"/>
      <c r="C2" s="20"/>
      <c r="D2" s="20"/>
      <c r="E2" s="20"/>
      <c r="H2" s="20" t="s">
        <v>72</v>
      </c>
      <c r="I2" s="20"/>
      <c r="J2" s="20"/>
      <c r="K2" s="20"/>
      <c r="L2" s="20"/>
    </row>
    <row r="3" spans="1:14" x14ac:dyDescent="0.35">
      <c r="A3" s="21" t="s">
        <v>96</v>
      </c>
      <c r="B3" s="21"/>
      <c r="D3" s="21" t="s">
        <v>95</v>
      </c>
      <c r="E3" s="21"/>
      <c r="H3" s="21" t="s">
        <v>96</v>
      </c>
      <c r="I3" s="21"/>
      <c r="K3" s="21" t="s">
        <v>95</v>
      </c>
      <c r="L3" s="21"/>
    </row>
    <row r="4" spans="1:14" s="4" customFormat="1" x14ac:dyDescent="0.35">
      <c r="A4" s="15" t="s">
        <v>28</v>
      </c>
      <c r="B4" s="15" t="s">
        <v>27</v>
      </c>
      <c r="C4" s="10"/>
      <c r="D4" s="15" t="s">
        <v>28</v>
      </c>
      <c r="E4" s="15" t="s">
        <v>27</v>
      </c>
      <c r="F4" s="10"/>
      <c r="G4" s="10"/>
      <c r="H4" s="15" t="s">
        <v>28</v>
      </c>
      <c r="I4" s="15" t="s">
        <v>27</v>
      </c>
      <c r="J4" s="10"/>
      <c r="K4" s="15" t="s">
        <v>28</v>
      </c>
      <c r="L4" s="15" t="s">
        <v>27</v>
      </c>
      <c r="M4" s="10"/>
      <c r="N4" s="10"/>
    </row>
    <row r="5" spans="1:14" x14ac:dyDescent="0.35">
      <c r="A5" s="18">
        <v>0.151447</v>
      </c>
      <c r="B5" s="18">
        <v>0.67673399999999995</v>
      </c>
      <c r="D5" s="18">
        <v>0.96344727200000002</v>
      </c>
      <c r="E5" s="18">
        <v>1.1220101899999999</v>
      </c>
      <c r="H5" s="18">
        <v>1</v>
      </c>
      <c r="I5" s="18">
        <v>0.93788585999999996</v>
      </c>
      <c r="K5" s="18">
        <v>1</v>
      </c>
      <c r="L5" s="18">
        <v>0.96123210400000003</v>
      </c>
    </row>
    <row r="6" spans="1:14" x14ac:dyDescent="0.35">
      <c r="A6" s="18">
        <v>1.1782520000000001</v>
      </c>
      <c r="B6" s="18">
        <v>0.31893899999999997</v>
      </c>
      <c r="D6" s="18">
        <v>1.0222094310000001</v>
      </c>
      <c r="E6" s="18">
        <v>1.083000339</v>
      </c>
      <c r="H6" s="18">
        <v>0.315451272</v>
      </c>
      <c r="I6" s="18">
        <v>0.67732961800000002</v>
      </c>
      <c r="K6" s="18">
        <v>0.97595581300000001</v>
      </c>
      <c r="L6" s="18">
        <v>0.86736885900000005</v>
      </c>
    </row>
    <row r="7" spans="1:14" x14ac:dyDescent="0.35">
      <c r="A7" s="18">
        <v>1.670301</v>
      </c>
      <c r="B7" s="18">
        <v>3.7056619999999998</v>
      </c>
      <c r="D7" s="18">
        <v>1.0143432969999999</v>
      </c>
      <c r="E7" s="18">
        <v>0.88551674999999996</v>
      </c>
      <c r="H7" s="18">
        <v>1.0648500329999999</v>
      </c>
      <c r="I7" s="18">
        <v>2.3855216879999999</v>
      </c>
      <c r="K7" s="18">
        <v>0.99641179999999996</v>
      </c>
      <c r="L7" s="18">
        <v>0.90526193200000005</v>
      </c>
    </row>
    <row r="8" spans="1:14" x14ac:dyDescent="0.35">
      <c r="A8" s="18">
        <v>0.88520399999999999</v>
      </c>
      <c r="B8" s="18">
        <v>2.781298</v>
      </c>
      <c r="D8" s="18">
        <v>0.93117248399999997</v>
      </c>
      <c r="E8" s="18">
        <v>0.92580457800000004</v>
      </c>
      <c r="H8" s="18">
        <v>0.99418615300000002</v>
      </c>
      <c r="I8" s="18">
        <v>1.0377491139999999</v>
      </c>
      <c r="K8" s="18">
        <v>0.97189487100000005</v>
      </c>
      <c r="L8" s="18">
        <v>1.0057763710000001</v>
      </c>
    </row>
    <row r="9" spans="1:14" x14ac:dyDescent="0.35">
      <c r="A9" s="18">
        <v>1.1088309999999999</v>
      </c>
      <c r="B9" s="18">
        <v>1.23369</v>
      </c>
      <c r="D9" s="18">
        <v>0.98935198199999996</v>
      </c>
      <c r="E9" s="18">
        <v>0.95033682399999997</v>
      </c>
      <c r="H9" s="18">
        <v>1.8305055990000001</v>
      </c>
      <c r="I9" s="18">
        <v>1.893648287</v>
      </c>
      <c r="K9" s="18">
        <v>0.99266411600000004</v>
      </c>
      <c r="L9" s="18">
        <v>0.91085087099999995</v>
      </c>
    </row>
    <row r="10" spans="1:14" x14ac:dyDescent="0.35">
      <c r="A10" s="18">
        <v>0.72907900000000003</v>
      </c>
      <c r="B10" s="18">
        <v>2.6681699999999999</v>
      </c>
      <c r="D10" s="18">
        <v>0.96170576299999999</v>
      </c>
      <c r="E10" s="18">
        <v>0.93297900700000003</v>
      </c>
      <c r="H10" s="18">
        <v>1.2245208249999999</v>
      </c>
      <c r="I10" s="18">
        <v>1.9916908090000001</v>
      </c>
      <c r="K10" s="18">
        <v>1.0332938730000001</v>
      </c>
      <c r="L10" s="18">
        <v>0.97475201600000005</v>
      </c>
    </row>
    <row r="11" spans="1:14" x14ac:dyDescent="0.35">
      <c r="A11" s="18">
        <v>1.103804</v>
      </c>
      <c r="B11" s="18">
        <v>0.167153</v>
      </c>
      <c r="D11" s="18">
        <v>0.98085895999999995</v>
      </c>
      <c r="E11" s="18">
        <v>0.98003471200000003</v>
      </c>
      <c r="H11" s="18">
        <v>0.57048609500000003</v>
      </c>
      <c r="I11" s="18">
        <v>1.6683454929999999</v>
      </c>
      <c r="K11" s="18">
        <v>1.0297798840000001</v>
      </c>
      <c r="L11" s="18">
        <v>1.069501263</v>
      </c>
    </row>
    <row r="12" spans="1:14" x14ac:dyDescent="0.35">
      <c r="A12" s="18">
        <v>0.73915600000000004</v>
      </c>
      <c r="B12" s="18">
        <v>0.496973</v>
      </c>
      <c r="D12" s="18">
        <v>1.0282634749999999</v>
      </c>
      <c r="E12" s="18">
        <v>0.98354611999999997</v>
      </c>
      <c r="H12" s="18"/>
      <c r="I12" s="18">
        <v>0.83828967200000004</v>
      </c>
      <c r="K12" s="18"/>
      <c r="L12" s="18">
        <v>1.0594102750000001</v>
      </c>
    </row>
    <row r="13" spans="1:14" x14ac:dyDescent="0.35">
      <c r="A13" s="18">
        <v>1.9720200000000001</v>
      </c>
      <c r="B13" s="18">
        <v>0.69277900000000003</v>
      </c>
      <c r="D13" s="18">
        <v>1.1312514979999999</v>
      </c>
      <c r="E13" s="18">
        <v>0.98263813099999997</v>
      </c>
      <c r="H13" s="18"/>
      <c r="I13" s="18">
        <v>1.2634148650000001</v>
      </c>
      <c r="K13" s="18"/>
      <c r="L13" s="18">
        <v>1.0009215789999999</v>
      </c>
    </row>
    <row r="14" spans="1:14" x14ac:dyDescent="0.35">
      <c r="A14" s="18">
        <v>0.46190500000000001</v>
      </c>
      <c r="B14" s="18"/>
      <c r="D14" s="18">
        <v>0.97739549999999997</v>
      </c>
      <c r="E14" s="18"/>
      <c r="H14" s="18"/>
      <c r="I14" s="18">
        <v>0.29259510700000002</v>
      </c>
      <c r="K14" s="18"/>
      <c r="L14" s="18">
        <v>1.0578653899999999</v>
      </c>
    </row>
    <row r="16" spans="1:14" s="6" customFormat="1" x14ac:dyDescent="0.35">
      <c r="A16" s="18">
        <f>AVERAGE(A5:A14)</f>
        <v>0.99999990000000005</v>
      </c>
      <c r="B16" s="18">
        <f>AVERAGE(B5:B14)</f>
        <v>1.415710888888889</v>
      </c>
      <c r="C16" s="12"/>
      <c r="D16" s="18">
        <f>AVERAGE(D5:D14)</f>
        <v>0.99999996620000009</v>
      </c>
      <c r="E16" s="18">
        <f>AVERAGE(E5:E14)</f>
        <v>0.98287407233333335</v>
      </c>
      <c r="F16" s="12"/>
      <c r="G16" s="12"/>
      <c r="H16" s="18">
        <f>AVERAGE(H5:H14)</f>
        <v>0.99999999671428574</v>
      </c>
      <c r="I16" s="18">
        <f>AVERAGE(I5:I14)</f>
        <v>1.2986470513000001</v>
      </c>
      <c r="J16" s="12"/>
      <c r="K16" s="18">
        <f>AVERAGE(K5:K14)</f>
        <v>1.000000051</v>
      </c>
      <c r="L16" s="18">
        <f>AVERAGE(L5:L14)</f>
        <v>0.98129406600000002</v>
      </c>
      <c r="M16" s="12"/>
      <c r="N16" s="12"/>
    </row>
  </sheetData>
  <mergeCells count="8">
    <mergeCell ref="H3:I3"/>
    <mergeCell ref="K3:L3"/>
    <mergeCell ref="A3:B3"/>
    <mergeCell ref="D3:E3"/>
    <mergeCell ref="A1:E1"/>
    <mergeCell ref="A2:E2"/>
    <mergeCell ref="H2:L2"/>
    <mergeCell ref="H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C9292-3E5A-48DE-B91D-0257A5EB2601}">
  <dimension ref="A1:BU40"/>
  <sheetViews>
    <sheetView zoomScale="66" zoomScaleNormal="66" workbookViewId="0">
      <selection activeCell="M31" sqref="M31"/>
    </sheetView>
  </sheetViews>
  <sheetFormatPr defaultRowHeight="14.4" x14ac:dyDescent="0.3"/>
  <cols>
    <col min="1" max="1" width="9.109375" style="11" bestFit="1" customWidth="1"/>
    <col min="2" max="3" width="8.88671875" style="11"/>
    <col min="4" max="5" width="11" style="11" bestFit="1" customWidth="1"/>
    <col min="6" max="6" width="10.109375" style="11" bestFit="1" customWidth="1"/>
    <col min="7" max="21" width="11" style="11" bestFit="1" customWidth="1"/>
    <col min="22" max="22" width="10.109375" style="11" bestFit="1" customWidth="1"/>
    <col min="23" max="29" width="11" style="11" bestFit="1" customWidth="1"/>
    <col min="30" max="30" width="10" style="11" bestFit="1" customWidth="1"/>
    <col min="31" max="32" width="11" style="11" bestFit="1" customWidth="1"/>
    <col min="33" max="33" width="10.109375" style="11" bestFit="1" customWidth="1"/>
    <col min="34" max="37" width="11" style="11" bestFit="1" customWidth="1"/>
    <col min="38" max="38" width="9.88671875" style="11" bestFit="1" customWidth="1"/>
    <col min="39" max="39" width="10" style="11" bestFit="1" customWidth="1"/>
    <col min="40" max="40" width="10.109375" style="11" bestFit="1" customWidth="1"/>
    <col min="41" max="43" width="11" style="11" bestFit="1" customWidth="1"/>
    <col min="44" max="44" width="10.109375" style="11" bestFit="1" customWidth="1"/>
    <col min="45" max="47" width="11" style="11" bestFit="1" customWidth="1"/>
    <col min="48" max="48" width="10" style="11" bestFit="1" customWidth="1"/>
    <col min="49" max="73" width="11" style="11" bestFit="1" customWidth="1"/>
    <col min="74" max="16384" width="8.88671875" style="11"/>
  </cols>
  <sheetData>
    <row r="1" spans="1:73" s="10" customFormat="1" x14ac:dyDescent="0.3">
      <c r="A1" s="15" t="s">
        <v>24</v>
      </c>
      <c r="B1" s="15" t="s">
        <v>71</v>
      </c>
      <c r="C1" s="15" t="s">
        <v>26</v>
      </c>
      <c r="D1" s="23">
        <v>-9</v>
      </c>
      <c r="E1" s="23">
        <v>-8</v>
      </c>
      <c r="F1" s="23">
        <v>-7</v>
      </c>
      <c r="G1" s="23">
        <v>-6</v>
      </c>
      <c r="H1" s="23">
        <v>-5</v>
      </c>
      <c r="I1" s="23">
        <v>-4</v>
      </c>
      <c r="J1" s="23">
        <v>-3</v>
      </c>
      <c r="K1" s="23">
        <v>-2</v>
      </c>
      <c r="L1" s="23">
        <v>-1</v>
      </c>
      <c r="M1" s="15">
        <v>0</v>
      </c>
      <c r="N1" s="15">
        <v>1</v>
      </c>
      <c r="O1" s="15">
        <v>2</v>
      </c>
      <c r="P1" s="15">
        <v>3</v>
      </c>
      <c r="Q1" s="15">
        <v>4</v>
      </c>
      <c r="R1" s="15">
        <v>5</v>
      </c>
      <c r="S1" s="15">
        <v>6</v>
      </c>
      <c r="T1" s="15">
        <v>7</v>
      </c>
      <c r="U1" s="15">
        <v>8</v>
      </c>
      <c r="V1" s="15">
        <v>9</v>
      </c>
      <c r="W1" s="15">
        <v>10</v>
      </c>
      <c r="X1" s="15">
        <v>11</v>
      </c>
      <c r="Y1" s="15">
        <v>12</v>
      </c>
      <c r="Z1" s="15">
        <v>13</v>
      </c>
      <c r="AA1" s="15">
        <v>14</v>
      </c>
      <c r="AB1" s="15">
        <v>15</v>
      </c>
      <c r="AC1" s="15">
        <v>16</v>
      </c>
      <c r="AD1" s="15">
        <v>17</v>
      </c>
      <c r="AE1" s="15">
        <v>18</v>
      </c>
      <c r="AF1" s="15">
        <v>19</v>
      </c>
      <c r="AG1" s="15">
        <v>20</v>
      </c>
      <c r="AH1" s="15">
        <v>21</v>
      </c>
      <c r="AI1" s="15">
        <v>22</v>
      </c>
      <c r="AJ1" s="15">
        <v>23</v>
      </c>
      <c r="AK1" s="15">
        <v>24</v>
      </c>
      <c r="AL1" s="15">
        <v>25</v>
      </c>
      <c r="AM1" s="15">
        <v>26</v>
      </c>
      <c r="AN1" s="15">
        <v>27</v>
      </c>
      <c r="AO1" s="15">
        <v>28</v>
      </c>
      <c r="AP1" s="15">
        <v>29</v>
      </c>
      <c r="AQ1" s="15">
        <v>30</v>
      </c>
      <c r="AR1" s="15">
        <v>31</v>
      </c>
      <c r="AS1" s="15">
        <v>32</v>
      </c>
      <c r="AT1" s="15">
        <v>33</v>
      </c>
      <c r="AU1" s="15">
        <v>34</v>
      </c>
      <c r="AV1" s="15">
        <v>35</v>
      </c>
      <c r="AW1" s="15">
        <v>36</v>
      </c>
      <c r="AX1" s="15">
        <v>37</v>
      </c>
      <c r="AY1" s="15">
        <v>38</v>
      </c>
      <c r="AZ1" s="15">
        <v>39</v>
      </c>
      <c r="BA1" s="15">
        <v>40</v>
      </c>
      <c r="BB1" s="15">
        <v>41</v>
      </c>
      <c r="BC1" s="15">
        <v>42</v>
      </c>
      <c r="BD1" s="15">
        <v>43</v>
      </c>
      <c r="BE1" s="15">
        <v>44</v>
      </c>
      <c r="BF1" s="15">
        <v>45</v>
      </c>
      <c r="BG1" s="15">
        <v>46</v>
      </c>
      <c r="BH1" s="15">
        <v>47</v>
      </c>
      <c r="BI1" s="15">
        <v>48</v>
      </c>
      <c r="BJ1" s="15">
        <v>49</v>
      </c>
      <c r="BK1" s="15">
        <v>50</v>
      </c>
      <c r="BL1" s="15">
        <v>51</v>
      </c>
      <c r="BM1" s="15">
        <v>52</v>
      </c>
      <c r="BN1" s="15">
        <v>53</v>
      </c>
      <c r="BO1" s="15">
        <v>54</v>
      </c>
      <c r="BP1" s="15">
        <v>55</v>
      </c>
      <c r="BQ1" s="15">
        <v>56</v>
      </c>
      <c r="BR1" s="15">
        <v>57</v>
      </c>
      <c r="BS1" s="15">
        <v>58</v>
      </c>
      <c r="BT1" s="15">
        <v>59</v>
      </c>
      <c r="BU1" s="15">
        <v>60</v>
      </c>
    </row>
    <row r="2" spans="1:73" x14ac:dyDescent="0.3">
      <c r="A2" s="16">
        <v>193.2</v>
      </c>
      <c r="B2" s="16" t="s">
        <v>70</v>
      </c>
      <c r="C2" s="16" t="s">
        <v>27</v>
      </c>
      <c r="D2" s="24">
        <v>103.26521292384973</v>
      </c>
      <c r="E2" s="24">
        <v>95.404726566959724</v>
      </c>
      <c r="F2" s="24">
        <v>105.47436922023066</v>
      </c>
      <c r="G2" s="24">
        <v>101.05605662746893</v>
      </c>
      <c r="H2" s="24">
        <v>104.60098184724293</v>
      </c>
      <c r="I2" s="24">
        <v>98.435894508505513</v>
      </c>
      <c r="J2" s="24">
        <v>101.10743235529168</v>
      </c>
      <c r="K2" s="24">
        <v>94.736842105263136</v>
      </c>
      <c r="L2" s="24">
        <v>95.918483845187836</v>
      </c>
      <c r="M2" s="18">
        <v>93.092818814933182</v>
      </c>
      <c r="N2" s="18">
        <v>88.640253061137031</v>
      </c>
      <c r="O2" s="18">
        <v>79.004454346957331</v>
      </c>
      <c r="P2" s="18">
        <v>85.534879302717144</v>
      </c>
      <c r="Q2" s="18">
        <v>88.046582443772039</v>
      </c>
      <c r="R2" s="18">
        <v>80.557141226167346</v>
      </c>
      <c r="S2" s="18">
        <v>89.142595294839595</v>
      </c>
      <c r="T2" s="18">
        <v>86.493891550833496</v>
      </c>
      <c r="U2" s="18">
        <v>89.462268720030835</v>
      </c>
      <c r="V2" s="18">
        <v>94.029000973998151</v>
      </c>
      <c r="W2" s="18">
        <v>93.069988725881828</v>
      </c>
      <c r="X2" s="18">
        <v>100.78776294382912</v>
      </c>
      <c r="Y2" s="18">
        <v>99.509077270521701</v>
      </c>
      <c r="Z2" s="18">
        <v>108.87087879252778</v>
      </c>
      <c r="AA2" s="18">
        <v>110.83457149432012</v>
      </c>
      <c r="AB2" s="18">
        <v>113.43760703276627</v>
      </c>
      <c r="AC2" s="18">
        <v>114.07694986941989</v>
      </c>
      <c r="AD2" s="18">
        <v>128.78182708499833</v>
      </c>
      <c r="AE2" s="18">
        <v>126.54412514984588</v>
      </c>
      <c r="AF2" s="18">
        <v>123.16474215806591</v>
      </c>
      <c r="AG2" s="18">
        <v>132.34387487156064</v>
      </c>
      <c r="AH2" s="18">
        <v>124.94577006507588</v>
      </c>
      <c r="AI2" s="18">
        <v>140.19864567873034</v>
      </c>
      <c r="AJ2" s="18">
        <v>128.9188236742207</v>
      </c>
      <c r="AK2" s="18">
        <v>135.67758965778049</v>
      </c>
      <c r="AL2" s="18">
        <v>136.13426368592297</v>
      </c>
      <c r="AM2" s="18">
        <v>136.86493891996801</v>
      </c>
      <c r="AN2" s="18">
        <v>150.15412985928759</v>
      </c>
      <c r="AO2" s="18">
        <v>139.28530564990297</v>
      </c>
      <c r="AP2" s="18">
        <v>146.59207404526762</v>
      </c>
      <c r="AQ2" s="18">
        <v>145.03939519351525</v>
      </c>
      <c r="AR2" s="18">
        <v>154.26418808511232</v>
      </c>
      <c r="AS2" s="18">
        <v>156.59322643138483</v>
      </c>
      <c r="AT2" s="18">
        <v>153.53350482360992</v>
      </c>
      <c r="AU2" s="18">
        <v>157.50656646021238</v>
      </c>
      <c r="AV2" s="18">
        <v>162.89531035934453</v>
      </c>
      <c r="AW2" s="18">
        <v>155.86254316988246</v>
      </c>
      <c r="AX2" s="18">
        <v>157.23257328176732</v>
      </c>
      <c r="AY2" s="18">
        <v>168.0557052032195</v>
      </c>
      <c r="AZ2" s="18">
        <v>165.27000085626202</v>
      </c>
      <c r="BA2" s="18">
        <v>166.092028556342</v>
      </c>
      <c r="BB2" s="18">
        <v>161.84495768637959</v>
      </c>
      <c r="BC2" s="18">
        <v>167.09669696883199</v>
      </c>
      <c r="BD2" s="18">
        <v>175.04280418712176</v>
      </c>
      <c r="BE2" s="18">
        <v>171.52642460611941</v>
      </c>
      <c r="BF2" s="18">
        <v>168.32971443657945</v>
      </c>
      <c r="BG2" s="18">
        <v>179.10720223484418</v>
      </c>
      <c r="BH2" s="18">
        <v>173.6271299520493</v>
      </c>
      <c r="BI2" s="18">
        <v>183.2629366936865</v>
      </c>
      <c r="BJ2" s="18">
        <v>183.30859687178898</v>
      </c>
      <c r="BK2" s="18">
        <v>186.04862498572882</v>
      </c>
      <c r="BL2" s="18">
        <v>177.6001755337366</v>
      </c>
      <c r="BM2" s="18">
        <v>177.78284835597665</v>
      </c>
      <c r="BN2" s="18">
        <v>181.66457358145902</v>
      </c>
      <c r="BO2" s="18">
        <v>189.5650206216462</v>
      </c>
      <c r="BP2" s="18">
        <v>188.92568179872126</v>
      </c>
      <c r="BQ2" s="18">
        <v>189.83902985500629</v>
      </c>
      <c r="BR2" s="18">
        <v>193.26407302488857</v>
      </c>
      <c r="BS2" s="18">
        <v>190.25001962267376</v>
      </c>
      <c r="BT2" s="18">
        <v>193.99474825893361</v>
      </c>
      <c r="BU2" s="18">
        <v>208.92795446112569</v>
      </c>
    </row>
    <row r="3" spans="1:73" x14ac:dyDescent="0.3">
      <c r="A3" s="16">
        <v>193.3</v>
      </c>
      <c r="B3" s="16" t="s">
        <v>70</v>
      </c>
      <c r="C3" s="16" t="s">
        <v>27</v>
      </c>
      <c r="D3" s="24">
        <v>95.5361668682675</v>
      </c>
      <c r="E3" s="24">
        <v>98.401682171923568</v>
      </c>
      <c r="F3" s="24">
        <v>97.112198158531143</v>
      </c>
      <c r="G3" s="24">
        <v>99.86309242469143</v>
      </c>
      <c r="H3" s="24">
        <v>96.997582437903361</v>
      </c>
      <c r="I3" s="24">
        <v>102.27012357836476</v>
      </c>
      <c r="J3" s="24">
        <v>99.834439823751524</v>
      </c>
      <c r="K3" s="24">
        <v>106.59704381792091</v>
      </c>
      <c r="L3" s="24">
        <v>103.38767071864578</v>
      </c>
      <c r="M3" s="18">
        <v>107.28476472602708</v>
      </c>
      <c r="N3" s="18">
        <v>72.502229850076603</v>
      </c>
      <c r="O3" s="18">
        <v>68.917951105267861</v>
      </c>
      <c r="P3" s="18">
        <v>68.055908708811586</v>
      </c>
      <c r="Q3" s="18">
        <v>72.275375048757908</v>
      </c>
      <c r="R3" s="18">
        <v>69.099431756202037</v>
      </c>
      <c r="S3" s="18">
        <v>70.460549930378264</v>
      </c>
      <c r="T3" s="18">
        <v>67.375349621723473</v>
      </c>
      <c r="U3" s="18">
        <v>74.589275944857505</v>
      </c>
      <c r="V3" s="18">
        <v>72.003151413922666</v>
      </c>
      <c r="W3" s="18">
        <v>69.689250517823069</v>
      </c>
      <c r="X3" s="18">
        <v>76.177246261918441</v>
      </c>
      <c r="Y3" s="18">
        <v>73.772605040351763</v>
      </c>
      <c r="Z3" s="18">
        <v>77.946702546781538</v>
      </c>
      <c r="AA3" s="18">
        <v>78.581887483485119</v>
      </c>
      <c r="AB3" s="18">
        <v>76.267986587385522</v>
      </c>
      <c r="AC3" s="18">
        <v>84.298583815025282</v>
      </c>
      <c r="AD3" s="18">
        <v>78.445778324501475</v>
      </c>
      <c r="AE3" s="18">
        <v>84.661550433761619</v>
      </c>
      <c r="AF3" s="18">
        <v>83.89025102120641</v>
      </c>
      <c r="AG3" s="18">
        <v>84.434698290876909</v>
      </c>
      <c r="AH3" s="18">
        <v>81.712461942524442</v>
      </c>
      <c r="AI3" s="18">
        <v>76.676322039638393</v>
      </c>
      <c r="AJ3" s="18">
        <v>86.88471100439412</v>
      </c>
      <c r="AK3" s="18">
        <v>82.347649537662022</v>
      </c>
      <c r="AL3" s="18">
        <v>84.979145560547394</v>
      </c>
      <c r="AM3" s="18">
        <v>78.944854102221441</v>
      </c>
      <c r="AN3" s="18">
        <v>88.018974377251652</v>
      </c>
      <c r="AO3" s="18">
        <v>89.969911313048911</v>
      </c>
      <c r="AP3" s="18">
        <v>83.481918227387524</v>
      </c>
      <c r="AQ3" s="18">
        <v>85.750444973102603</v>
      </c>
      <c r="AR3" s="18">
        <v>85.750447631536488</v>
      </c>
      <c r="AS3" s="18">
        <v>88.381943654421875</v>
      </c>
      <c r="AT3" s="18">
        <v>88.881019432141827</v>
      </c>
      <c r="AU3" s="18">
        <v>93.145857264038682</v>
      </c>
      <c r="AV3" s="18">
        <v>87.338417948597524</v>
      </c>
      <c r="AW3" s="18">
        <v>90.605096249752606</v>
      </c>
      <c r="AX3" s="18">
        <v>92.419918709698251</v>
      </c>
      <c r="AY3" s="18">
        <v>92.238443375631959</v>
      </c>
      <c r="AZ3" s="18">
        <v>96.684764516896877</v>
      </c>
      <c r="BA3" s="18">
        <v>94.144003502610801</v>
      </c>
      <c r="BB3" s="18">
        <v>94.007891685193172</v>
      </c>
      <c r="BC3" s="18">
        <v>96.866245167831153</v>
      </c>
      <c r="BD3" s="18">
        <v>94.506967462913124</v>
      </c>
      <c r="BE3" s="18">
        <v>98.272732175523927</v>
      </c>
      <c r="BF3" s="18">
        <v>97.002356985248767</v>
      </c>
      <c r="BG3" s="18">
        <v>96.367166731677202</v>
      </c>
      <c r="BH3" s="18">
        <v>104.94221122898746</v>
      </c>
      <c r="BI3" s="18">
        <v>98.771805294809994</v>
      </c>
      <c r="BJ3" s="18">
        <v>103.989433823932</v>
      </c>
      <c r="BK3" s="18">
        <v>93.826416351126795</v>
      </c>
      <c r="BL3" s="18">
        <v>109.11630341854934</v>
      </c>
      <c r="BM3" s="18">
        <v>101.85700826189867</v>
      </c>
      <c r="BN3" s="18">
        <v>100.45052125420591</v>
      </c>
      <c r="BO3" s="18">
        <v>100.04218580195302</v>
      </c>
      <c r="BP3" s="18">
        <v>102.71904799992106</v>
      </c>
      <c r="BQ3" s="18">
        <v>101.35792982574483</v>
      </c>
      <c r="BR3" s="18">
        <v>104.71536174453666</v>
      </c>
      <c r="BS3" s="18">
        <v>108.61723029926328</v>
      </c>
      <c r="BT3" s="18">
        <v>110.84038289459401</v>
      </c>
      <c r="BU3" s="18">
        <v>105.7588821334932</v>
      </c>
    </row>
    <row r="4" spans="1:73" x14ac:dyDescent="0.3">
      <c r="A4" s="16">
        <v>195.2</v>
      </c>
      <c r="B4" s="16" t="s">
        <v>70</v>
      </c>
      <c r="C4" s="16" t="s">
        <v>28</v>
      </c>
      <c r="D4" s="24">
        <v>73.840986024659742</v>
      </c>
      <c r="E4" s="24">
        <v>90.395351136139524</v>
      </c>
      <c r="F4" s="24">
        <v>103.7049930460269</v>
      </c>
      <c r="G4" s="24">
        <v>98.995432797677836</v>
      </c>
      <c r="H4" s="24">
        <v>103.42148128917947</v>
      </c>
      <c r="I4" s="24">
        <v>102.69693176016514</v>
      </c>
      <c r="J4" s="24">
        <v>107.31199393468671</v>
      </c>
      <c r="K4" s="24">
        <v>109.65890360321602</v>
      </c>
      <c r="L4" s="24">
        <v>109.97392640824853</v>
      </c>
      <c r="M4" s="18">
        <v>107.7057680571361</v>
      </c>
      <c r="N4" s="18">
        <v>105.8725919326658</v>
      </c>
      <c r="O4" s="18">
        <v>108.08258548309449</v>
      </c>
      <c r="P4" s="18">
        <v>111.23643166341877</v>
      </c>
      <c r="Q4" s="18">
        <v>105.91862810693908</v>
      </c>
      <c r="R4" s="18">
        <v>108.35883759945865</v>
      </c>
      <c r="S4" s="18">
        <v>100.07135301767096</v>
      </c>
      <c r="T4" s="18">
        <v>98.598023009865173</v>
      </c>
      <c r="U4" s="18">
        <v>101.19937080258168</v>
      </c>
      <c r="V4" s="18">
        <v>102.16624151961366</v>
      </c>
      <c r="W4" s="18">
        <v>101.15332878318775</v>
      </c>
      <c r="X4" s="18">
        <v>101.47561707382515</v>
      </c>
      <c r="Y4" s="18">
        <v>103.61655636284371</v>
      </c>
      <c r="Z4" s="18">
        <v>108.22071154127633</v>
      </c>
      <c r="AA4" s="18">
        <v>108.10560357023087</v>
      </c>
      <c r="AB4" s="18">
        <v>110.68393327581158</v>
      </c>
      <c r="AC4" s="18">
        <v>111.42059974099456</v>
      </c>
      <c r="AD4" s="18">
        <v>108.56601791905014</v>
      </c>
      <c r="AE4" s="18">
        <v>113.56153318489291</v>
      </c>
      <c r="AF4" s="18">
        <v>116.37006714232218</v>
      </c>
      <c r="AG4" s="18">
        <v>114.13704965963645</v>
      </c>
      <c r="AH4" s="18">
        <v>117.93547826635529</v>
      </c>
      <c r="AI4" s="18">
        <v>116.04777300656406</v>
      </c>
      <c r="AJ4" s="18">
        <v>117.24485382056629</v>
      </c>
      <c r="AK4" s="18">
        <v>120.95119838849774</v>
      </c>
      <c r="AL4" s="18">
        <v>117.29089583996021</v>
      </c>
      <c r="AM4" s="18">
        <v>120.49078403967847</v>
      </c>
      <c r="AN4" s="18">
        <v>120.85912019483054</v>
      </c>
      <c r="AO4" s="18">
        <v>122.28641110580298</v>
      </c>
      <c r="AP4" s="18">
        <v>120.30662180722338</v>
      </c>
      <c r="AQ4" s="18">
        <v>123.89786424923005</v>
      </c>
      <c r="AR4" s="18">
        <v>123.18422171630465</v>
      </c>
      <c r="AS4" s="18">
        <v>124.33525466579177</v>
      </c>
      <c r="AT4" s="18">
        <v>121.57276272775593</v>
      </c>
      <c r="AU4" s="18">
        <v>123.36838394875976</v>
      </c>
      <c r="AV4" s="18">
        <v>124.6575488015494</v>
      </c>
      <c r="AW4" s="18">
        <v>126.36109182888602</v>
      </c>
      <c r="AX4" s="18">
        <v>126.36109182888602</v>
      </c>
      <c r="AY4" s="18">
        <v>128.57108537931467</v>
      </c>
      <c r="AZ4" s="18">
        <v>129.72211832880177</v>
      </c>
      <c r="BA4" s="18">
        <v>127.44306467184279</v>
      </c>
      <c r="BB4" s="18">
        <v>125.5093232377783</v>
      </c>
      <c r="BC4" s="18">
        <v>126.40712800315879</v>
      </c>
      <c r="BD4" s="18">
        <v>128.15670720476817</v>
      </c>
      <c r="BE4" s="18">
        <v>130.04441830968108</v>
      </c>
      <c r="BF4" s="18">
        <v>133.33639054818721</v>
      </c>
      <c r="BG4" s="18">
        <v>134.92482560447738</v>
      </c>
      <c r="BH4" s="18">
        <v>131.31055338509245</v>
      </c>
      <c r="BI4" s="18">
        <v>132.62274217014013</v>
      </c>
      <c r="BJ4" s="18">
        <v>131.10336722038031</v>
      </c>
      <c r="BK4" s="18">
        <v>130.50483265849985</v>
      </c>
      <c r="BL4" s="18">
        <v>130.98826509445502</v>
      </c>
      <c r="BM4" s="18">
        <v>131.86305177269912</v>
      </c>
      <c r="BN4" s="18">
        <v>133.79679905188479</v>
      </c>
      <c r="BO4" s="18">
        <v>132.13930973418496</v>
      </c>
      <c r="BP4" s="18">
        <v>132.87597035424676</v>
      </c>
      <c r="BQ4" s="18">
        <v>136.83554310628432</v>
      </c>
      <c r="BR4" s="18">
        <v>136.3290867380716</v>
      </c>
      <c r="BS4" s="18">
        <v>140.19658714156364</v>
      </c>
      <c r="BT4" s="18">
        <v>138.17074997846888</v>
      </c>
      <c r="BU4" s="18">
        <v>140.03543715112374</v>
      </c>
    </row>
    <row r="5" spans="1:73" x14ac:dyDescent="0.3">
      <c r="A5" s="16">
        <v>203.1</v>
      </c>
      <c r="B5" s="16" t="s">
        <v>70</v>
      </c>
      <c r="C5" s="16" t="s">
        <v>27</v>
      </c>
      <c r="D5" s="24">
        <v>100.29735837229087</v>
      </c>
      <c r="E5" s="24">
        <v>95.977358377385215</v>
      </c>
      <c r="F5" s="24">
        <v>96.615847881349296</v>
      </c>
      <c r="G5" s="24">
        <v>98.259622525637255</v>
      </c>
      <c r="H5" s="24">
        <v>100.08000200462266</v>
      </c>
      <c r="I5" s="24">
        <v>105.35094327199157</v>
      </c>
      <c r="J5" s="24">
        <v>99.264901298036719</v>
      </c>
      <c r="K5" s="24">
        <v>100.99019174411539</v>
      </c>
      <c r="L5" s="24">
        <v>103.16377452457107</v>
      </c>
      <c r="M5" s="18">
        <v>100.16150507056432</v>
      </c>
      <c r="N5" s="18">
        <v>102.21283006814528</v>
      </c>
      <c r="O5" s="18">
        <v>106.61433949691708</v>
      </c>
      <c r="P5" s="18">
        <v>106.12528289372021</v>
      </c>
      <c r="Q5" s="18">
        <v>108.57056590970456</v>
      </c>
      <c r="R5" s="18">
        <v>106.77735836464936</v>
      </c>
      <c r="S5" s="18">
        <v>106.61433949691708</v>
      </c>
      <c r="T5" s="18">
        <v>106.77735836464936</v>
      </c>
      <c r="U5" s="18">
        <v>104.82113195186189</v>
      </c>
      <c r="V5" s="18">
        <v>109.54867911609828</v>
      </c>
      <c r="W5" s="18">
        <v>115.09132061899612</v>
      </c>
      <c r="X5" s="18">
        <v>111.34188666115345</v>
      </c>
      <c r="Y5" s="18">
        <v>114.27622628033467</v>
      </c>
      <c r="Z5" s="18">
        <v>115.4173583544607</v>
      </c>
      <c r="AA5" s="18">
        <v>116.72150929631901</v>
      </c>
      <c r="AB5" s="18">
        <v>113.13509420620863</v>
      </c>
      <c r="AC5" s="18">
        <v>112.48301873527949</v>
      </c>
      <c r="AD5" s="18">
        <v>112.48301873527949</v>
      </c>
      <c r="AE5" s="18">
        <v>116.55849042858672</v>
      </c>
      <c r="AF5" s="18">
        <v>115.74339608992528</v>
      </c>
      <c r="AG5" s="18">
        <v>115.90641495765756</v>
      </c>
      <c r="AH5" s="18">
        <v>115.25433948672841</v>
      </c>
      <c r="AI5" s="18">
        <v>117.04754703178357</v>
      </c>
      <c r="AJ5" s="18">
        <v>119.49283004776791</v>
      </c>
      <c r="AK5" s="18">
        <v>121.77509419601998</v>
      </c>
      <c r="AL5" s="18">
        <v>114.76528288353154</v>
      </c>
      <c r="AM5" s="18">
        <v>118.51471684137418</v>
      </c>
      <c r="AN5" s="18">
        <v>117.21056589951586</v>
      </c>
      <c r="AO5" s="18">
        <v>120.14490551869707</v>
      </c>
      <c r="AP5" s="18">
        <v>120.14490551869707</v>
      </c>
      <c r="AQ5" s="18">
        <v>119.49283004776791</v>
      </c>
      <c r="AR5" s="18">
        <v>125.03547155066575</v>
      </c>
      <c r="AS5" s="18">
        <v>120.30792438642936</v>
      </c>
      <c r="AT5" s="18">
        <v>121.28603759282311</v>
      </c>
      <c r="AU5" s="18">
        <v>125.03547155066575</v>
      </c>
      <c r="AV5" s="18">
        <v>124.057358344272</v>
      </c>
      <c r="AW5" s="18">
        <v>125.68754702159491</v>
      </c>
      <c r="AX5" s="18">
        <v>125.85056588932719</v>
      </c>
      <c r="AY5" s="18">
        <v>124.22037721200429</v>
      </c>
      <c r="AZ5" s="18">
        <v>124.38339607973658</v>
      </c>
      <c r="BA5" s="18">
        <v>124.70943381520117</v>
      </c>
      <c r="BB5" s="18">
        <v>127.80679230211467</v>
      </c>
      <c r="BC5" s="18">
        <v>127.96981116984696</v>
      </c>
      <c r="BD5" s="18">
        <v>125.03547155066575</v>
      </c>
      <c r="BE5" s="18">
        <v>131.39320739222501</v>
      </c>
      <c r="BF5" s="18">
        <v>129.59999984716984</v>
      </c>
      <c r="BG5" s="18">
        <v>132.37132059861875</v>
      </c>
      <c r="BH5" s="18">
        <v>134.49056587913853</v>
      </c>
      <c r="BI5" s="18">
        <v>133.02339606954791</v>
      </c>
      <c r="BJ5" s="18">
        <v>131.23018852449272</v>
      </c>
      <c r="BK5" s="18">
        <v>134.9796224823354</v>
      </c>
      <c r="BL5" s="18">
        <v>135.95773568872912</v>
      </c>
      <c r="BM5" s="18">
        <v>135.79471682099683</v>
      </c>
      <c r="BN5" s="18">
        <v>128.45886777304383</v>
      </c>
      <c r="BO5" s="18">
        <v>133.51245267274479</v>
      </c>
      <c r="BP5" s="18">
        <v>131.23018852449272</v>
      </c>
      <c r="BQ5" s="18">
        <v>135.79471682099683</v>
      </c>
      <c r="BR5" s="18">
        <v>132.37132059861875</v>
      </c>
      <c r="BS5" s="18">
        <v>135.63169795326456</v>
      </c>
      <c r="BT5" s="18">
        <v>138.07698096924886</v>
      </c>
      <c r="BU5" s="18">
        <v>135.46867908553227</v>
      </c>
    </row>
    <row r="6" spans="1:73" x14ac:dyDescent="0.3">
      <c r="A6" s="16">
        <v>198.1</v>
      </c>
      <c r="B6" s="16" t="s">
        <v>70</v>
      </c>
      <c r="C6" s="16" t="s">
        <v>28</v>
      </c>
      <c r="D6" s="24">
        <v>97.922027015453807</v>
      </c>
      <c r="E6" s="24">
        <v>97.048115476426531</v>
      </c>
      <c r="F6" s="24">
        <v>98.970724702727495</v>
      </c>
      <c r="G6" s="24">
        <v>96.436375478886987</v>
      </c>
      <c r="H6" s="24">
        <v>100.28159393148883</v>
      </c>
      <c r="I6" s="24">
        <v>103.82094430554139</v>
      </c>
      <c r="J6" s="24">
        <v>102.29159623191299</v>
      </c>
      <c r="K6" s="24">
        <v>97.310287017914249</v>
      </c>
      <c r="L6" s="24">
        <v>105.91833583964774</v>
      </c>
      <c r="M6" s="18">
        <v>103.73355507185913</v>
      </c>
      <c r="N6" s="18">
        <v>100.98946400629933</v>
      </c>
      <c r="O6" s="18">
        <v>107.36029467959393</v>
      </c>
      <c r="P6" s="18">
        <v>106.10185899104192</v>
      </c>
      <c r="Q6" s="18">
        <v>106.25916345211091</v>
      </c>
      <c r="R6" s="18">
        <v>104.68611884142089</v>
      </c>
      <c r="S6" s="18">
        <v>104.76477107195538</v>
      </c>
      <c r="T6" s="18">
        <v>107.43894691012844</v>
      </c>
      <c r="U6" s="18">
        <v>111.84347182006049</v>
      </c>
      <c r="V6" s="18">
        <v>105.6299456078349</v>
      </c>
      <c r="W6" s="18">
        <v>106.4951201437144</v>
      </c>
      <c r="X6" s="18">
        <v>107.20299021852493</v>
      </c>
      <c r="Y6" s="18">
        <v>108.38277367654243</v>
      </c>
      <c r="Z6" s="18">
        <v>110.34907943990497</v>
      </c>
      <c r="AA6" s="18">
        <v>108.46142590707694</v>
      </c>
      <c r="AB6" s="18">
        <v>113.023255278078</v>
      </c>
      <c r="AC6" s="18">
        <v>113.80977758342301</v>
      </c>
      <c r="AD6" s="18">
        <v>110.19177497883597</v>
      </c>
      <c r="AE6" s="18">
        <v>116.40530119106154</v>
      </c>
      <c r="AF6" s="18">
        <v>115.06821327197503</v>
      </c>
      <c r="AG6" s="18">
        <v>116.16934449945803</v>
      </c>
      <c r="AH6" s="18">
        <v>113.2592119696815</v>
      </c>
      <c r="AI6" s="18">
        <v>119.70869487351059</v>
      </c>
      <c r="AJ6" s="18">
        <v>118.52891141549307</v>
      </c>
      <c r="AK6" s="18">
        <v>116.24799672999255</v>
      </c>
      <c r="AL6" s="18">
        <v>117.74238911014807</v>
      </c>
      <c r="AM6" s="18">
        <v>116.79856234373405</v>
      </c>
      <c r="AN6" s="18">
        <v>115.77608334678553</v>
      </c>
      <c r="AO6" s="18">
        <v>119.63004264297609</v>
      </c>
      <c r="AP6" s="18">
        <v>120.0233037956486</v>
      </c>
      <c r="AQ6" s="18">
        <v>123.32669747809763</v>
      </c>
      <c r="AR6" s="18">
        <v>119.94465156511409</v>
      </c>
      <c r="AS6" s="18">
        <v>122.14691402008013</v>
      </c>
      <c r="AT6" s="18">
        <v>123.95591532237364</v>
      </c>
      <c r="AU6" s="18">
        <v>125.45030770252916</v>
      </c>
      <c r="AV6" s="18">
        <v>128.28178800177122</v>
      </c>
      <c r="AW6" s="18">
        <v>126.94470008268468</v>
      </c>
      <c r="AX6" s="18">
        <v>124.74243762771866</v>
      </c>
      <c r="AY6" s="18">
        <v>129.22561476818521</v>
      </c>
      <c r="AZ6" s="18">
        <v>129.14696253765072</v>
      </c>
      <c r="BA6" s="18">
        <v>127.57391792696069</v>
      </c>
      <c r="BB6" s="18">
        <v>130.40539822620275</v>
      </c>
      <c r="BC6" s="18">
        <v>130.48405045673724</v>
      </c>
      <c r="BD6" s="18">
        <v>130.87731160940973</v>
      </c>
      <c r="BE6" s="18">
        <v>132.60766068116877</v>
      </c>
      <c r="BF6" s="18">
        <v>137.64140343537684</v>
      </c>
      <c r="BG6" s="18">
        <v>136.61892443842831</v>
      </c>
      <c r="BH6" s="18">
        <v>135.7537499025488</v>
      </c>
      <c r="BI6" s="18">
        <v>136.8548811300318</v>
      </c>
      <c r="BJ6" s="18">
        <v>131.66383391475475</v>
      </c>
      <c r="BK6" s="18">
        <v>136.46161997735931</v>
      </c>
      <c r="BL6" s="18">
        <v>137.32679451323881</v>
      </c>
      <c r="BM6" s="18">
        <v>135.51779321094531</v>
      </c>
      <c r="BN6" s="18">
        <v>139.68636142927386</v>
      </c>
      <c r="BO6" s="18">
        <v>140.23692704301536</v>
      </c>
      <c r="BP6" s="18">
        <v>138.58523020179084</v>
      </c>
      <c r="BQ6" s="18">
        <v>139.60770919873934</v>
      </c>
      <c r="BR6" s="18">
        <v>139.52905696820486</v>
      </c>
      <c r="BS6" s="18">
        <v>144.79875641401642</v>
      </c>
      <c r="BT6" s="18">
        <v>144.32684303080941</v>
      </c>
      <c r="BU6" s="18">
        <v>142.04592834530888</v>
      </c>
    </row>
    <row r="7" spans="1:73" x14ac:dyDescent="0.3">
      <c r="A7" s="16">
        <v>205.1</v>
      </c>
      <c r="B7" s="16" t="s">
        <v>70</v>
      </c>
      <c r="C7" s="16" t="s">
        <v>28</v>
      </c>
      <c r="D7" s="24">
        <v>95.867884954077553</v>
      </c>
      <c r="E7" s="24">
        <v>99.460676792593787</v>
      </c>
      <c r="F7" s="24">
        <v>97.019525186560131</v>
      </c>
      <c r="G7" s="24">
        <v>98.523953483446419</v>
      </c>
      <c r="H7" s="24">
        <v>102.46751259399163</v>
      </c>
      <c r="I7" s="24">
        <v>100.52918428183659</v>
      </c>
      <c r="J7" s="24">
        <v>99.728311321383018</v>
      </c>
      <c r="K7" s="24">
        <v>103.53804579237892</v>
      </c>
      <c r="L7" s="24">
        <v>102.86490559373198</v>
      </c>
      <c r="M7" s="18">
        <v>102.35396471296616</v>
      </c>
      <c r="N7" s="18">
        <v>110.69786067905653</v>
      </c>
      <c r="O7" s="18">
        <v>116.54597972698923</v>
      </c>
      <c r="P7" s="18">
        <v>117.0761402607786</v>
      </c>
      <c r="Q7" s="18">
        <v>118.46634707918122</v>
      </c>
      <c r="R7" s="18">
        <v>114.76167414459093</v>
      </c>
      <c r="S7" s="18">
        <v>112.06386715666031</v>
      </c>
      <c r="T7" s="18">
        <v>120.32332743552236</v>
      </c>
      <c r="U7" s="18">
        <v>121.27747577672798</v>
      </c>
      <c r="V7" s="18">
        <v>121.55394082402087</v>
      </c>
      <c r="W7" s="18">
        <v>118.60958733283647</v>
      </c>
      <c r="X7" s="18">
        <v>119.20458530955842</v>
      </c>
      <c r="Y7" s="18">
        <v>117.73669352881913</v>
      </c>
      <c r="Z7" s="18">
        <v>118.73002360830714</v>
      </c>
      <c r="AA7" s="18">
        <v>120.3568253879527</v>
      </c>
      <c r="AB7" s="18">
        <v>117.44095966080496</v>
      </c>
      <c r="AC7" s="18">
        <v>122.64987405503037</v>
      </c>
      <c r="AD7" s="18">
        <v>119.20031755339969</v>
      </c>
      <c r="AE7" s="18">
        <v>122.89502911243966</v>
      </c>
      <c r="AF7" s="18">
        <v>123.48214550722328</v>
      </c>
      <c r="AG7" s="18">
        <v>124.41420280186064</v>
      </c>
      <c r="AH7" s="18">
        <v>125.25863342569012</v>
      </c>
      <c r="AI7" s="18">
        <v>127.66360252299999</v>
      </c>
      <c r="AJ7" s="18">
        <v>126.76287980209504</v>
      </c>
      <c r="AK7" s="18">
        <v>126.82628646502494</v>
      </c>
      <c r="AL7" s="18">
        <v>126.85978933422484</v>
      </c>
      <c r="AM7" s="18">
        <v>126.35383897477396</v>
      </c>
      <c r="AN7" s="18">
        <v>125.6092187772377</v>
      </c>
      <c r="AO7" s="18">
        <v>127.09562711292375</v>
      </c>
      <c r="AP7" s="18">
        <v>126.78065884157665</v>
      </c>
      <c r="AQ7" s="18">
        <v>127.94218669806293</v>
      </c>
      <c r="AR7" s="18">
        <v>126.62176359297952</v>
      </c>
      <c r="AS7" s="18">
        <v>128.6547839740993</v>
      </c>
      <c r="AT7" s="18">
        <v>125.7923389504824</v>
      </c>
      <c r="AU7" s="18">
        <v>127.6457841493603</v>
      </c>
      <c r="AV7" s="18">
        <v>128.68680689559901</v>
      </c>
      <c r="AW7" s="18">
        <v>130.62787384851481</v>
      </c>
      <c r="AX7" s="18">
        <v>128.93695739109296</v>
      </c>
      <c r="AY7" s="18">
        <v>127.91796177341502</v>
      </c>
      <c r="AZ7" s="18">
        <v>129.1912920576589</v>
      </c>
      <c r="BA7" s="18">
        <v>130.88510940924388</v>
      </c>
      <c r="BB7" s="18">
        <v>130.72409503287702</v>
      </c>
      <c r="BC7" s="18">
        <v>130.94564959539946</v>
      </c>
      <c r="BD7" s="18">
        <v>130.50243721818967</v>
      </c>
      <c r="BE7" s="18">
        <v>133.41619856787725</v>
      </c>
      <c r="BF7" s="18">
        <v>131.08536944190041</v>
      </c>
      <c r="BG7" s="18">
        <v>130.99202456785275</v>
      </c>
      <c r="BH7" s="18">
        <v>131.85263628098866</v>
      </c>
      <c r="BI7" s="18">
        <v>133.59997758827083</v>
      </c>
      <c r="BJ7" s="18">
        <v>132.79060353288733</v>
      </c>
      <c r="BK7" s="18">
        <v>135.89951639144181</v>
      </c>
      <c r="BL7" s="18">
        <v>134.28076336390669</v>
      </c>
      <c r="BM7" s="18">
        <v>133.75504758998821</v>
      </c>
      <c r="BN7" s="18">
        <v>134.51525886445873</v>
      </c>
      <c r="BO7" s="18">
        <v>134.12947927491072</v>
      </c>
      <c r="BP7" s="18">
        <v>136.05080048043777</v>
      </c>
      <c r="BQ7" s="18">
        <v>136.80723075895696</v>
      </c>
      <c r="BR7" s="18">
        <v>135.69149769609135</v>
      </c>
      <c r="BS7" s="18">
        <v>136.79966385028416</v>
      </c>
      <c r="BT7" s="18">
        <v>137.51448842302497</v>
      </c>
      <c r="BU7" s="18">
        <v>135.08257542738554</v>
      </c>
    </row>
    <row r="8" spans="1:73" x14ac:dyDescent="0.3">
      <c r="A8" s="16">
        <v>205.2</v>
      </c>
      <c r="B8" s="16" t="s">
        <v>70</v>
      </c>
      <c r="C8" s="16" t="s">
        <v>28</v>
      </c>
      <c r="D8" s="24">
        <v>97.311757735520075</v>
      </c>
      <c r="E8" s="24">
        <v>88.120973162690305</v>
      </c>
      <c r="F8" s="24">
        <v>87.183711797936553</v>
      </c>
      <c r="G8" s="24">
        <v>92.47377253813714</v>
      </c>
      <c r="H8" s="24">
        <v>102.99017060425852</v>
      </c>
      <c r="I8" s="24">
        <v>97.705844046474866</v>
      </c>
      <c r="J8" s="24">
        <v>109.59400652566383</v>
      </c>
      <c r="K8" s="24">
        <v>116.53292217121631</v>
      </c>
      <c r="L8" s="24">
        <v>108.08684141810248</v>
      </c>
      <c r="M8" s="18">
        <v>106.89681359293087</v>
      </c>
      <c r="N8" s="18">
        <v>131.97553785449307</v>
      </c>
      <c r="O8" s="18">
        <v>121.12470747191718</v>
      </c>
      <c r="P8" s="18">
        <v>116.96270839205825</v>
      </c>
      <c r="Q8" s="18">
        <v>136.25296047719914</v>
      </c>
      <c r="R8" s="18">
        <v>142.92523664035704</v>
      </c>
      <c r="S8" s="18">
        <v>141.30680989654124</v>
      </c>
      <c r="T8" s="18">
        <v>149.96070851886788</v>
      </c>
      <c r="U8" s="18">
        <v>166.93869778772572</v>
      </c>
      <c r="V8" s="18">
        <v>171.36520915327597</v>
      </c>
      <c r="W8" s="18">
        <v>186.85647290028493</v>
      </c>
      <c r="X8" s="18">
        <v>187.50055106726177</v>
      </c>
      <c r="Y8" s="18">
        <v>189.86192438134307</v>
      </c>
      <c r="Z8" s="18">
        <v>185.99764035310648</v>
      </c>
      <c r="AA8" s="18">
        <v>172.73549377733301</v>
      </c>
      <c r="AB8" s="18">
        <v>164.70925691264452</v>
      </c>
      <c r="AC8" s="18">
        <v>141.96730447285762</v>
      </c>
      <c r="AD8" s="18">
        <v>143.8169020062137</v>
      </c>
      <c r="AE8" s="18">
        <v>138.53211301436423</v>
      </c>
      <c r="AF8" s="18">
        <v>147.16966459246152</v>
      </c>
      <c r="AG8" s="18">
        <v>166.12943817241108</v>
      </c>
      <c r="AH8" s="18">
        <v>176.94715827586919</v>
      </c>
      <c r="AI8" s="18">
        <v>182.38061981990373</v>
      </c>
      <c r="AJ8" s="18">
        <v>180.8612926964089</v>
      </c>
      <c r="AK8" s="18">
        <v>171.87684620378135</v>
      </c>
      <c r="AL8" s="18">
        <v>183.024790473694</v>
      </c>
      <c r="AM8" s="18">
        <v>190.4237586497008</v>
      </c>
      <c r="AN8" s="18">
        <v>193.14879011320085</v>
      </c>
      <c r="AO8" s="18">
        <v>183.99921997649403</v>
      </c>
      <c r="AP8" s="18">
        <v>204.80875294172301</v>
      </c>
      <c r="AQ8" s="18">
        <v>214.86668231406517</v>
      </c>
      <c r="AR8" s="18">
        <v>212.98391669733303</v>
      </c>
      <c r="AS8" s="18">
        <v>208.37609649539743</v>
      </c>
      <c r="AT8" s="18">
        <v>206.55937802412626</v>
      </c>
      <c r="AU8" s="18">
        <v>211.62965541365907</v>
      </c>
      <c r="AV8" s="18">
        <v>233.08330122842014</v>
      </c>
      <c r="AW8" s="18">
        <v>233.14935993473318</v>
      </c>
      <c r="AX8" s="18">
        <v>230.07747980010927</v>
      </c>
      <c r="AY8" s="18">
        <v>229.86277166331467</v>
      </c>
      <c r="AZ8" s="18">
        <v>243.65317979426217</v>
      </c>
      <c r="BA8" s="18">
        <v>261.37434685041848</v>
      </c>
      <c r="BB8" s="18">
        <v>247.84815042301949</v>
      </c>
      <c r="BC8" s="18">
        <v>240.86202025933926</v>
      </c>
      <c r="BD8" s="18">
        <v>246.92328229123154</v>
      </c>
      <c r="BE8" s="18">
        <v>243.37234358604468</v>
      </c>
      <c r="BF8" s="18">
        <v>252.88535221598943</v>
      </c>
      <c r="BG8" s="18">
        <v>250.09460887172582</v>
      </c>
      <c r="BH8" s="18">
        <v>272.17981245112986</v>
      </c>
      <c r="BI8" s="18">
        <v>258.73685415559208</v>
      </c>
      <c r="BJ8" s="18">
        <v>260.98483863671606</v>
      </c>
      <c r="BK8" s="18">
        <v>253.29530001540454</v>
      </c>
      <c r="BL8" s="18">
        <v>234.80903579722684</v>
      </c>
      <c r="BM8" s="18">
        <v>219.73146556556688</v>
      </c>
      <c r="BN8" s="18">
        <v>219.82829925896516</v>
      </c>
      <c r="BO8" s="18">
        <v>217.24689981633139</v>
      </c>
      <c r="BP8" s="18">
        <v>206.5789158634102</v>
      </c>
      <c r="BQ8" s="18">
        <v>199.40591609370242</v>
      </c>
      <c r="BR8" s="18">
        <v>205.7617023821627</v>
      </c>
      <c r="BS8" s="18">
        <v>183.01679036435374</v>
      </c>
      <c r="BT8" s="18">
        <v>186.4467563179027</v>
      </c>
      <c r="BU8" s="18">
        <v>180.23127252503494</v>
      </c>
    </row>
    <row r="9" spans="1:73" x14ac:dyDescent="0.3">
      <c r="A9" s="16">
        <v>196.1</v>
      </c>
      <c r="B9" s="16" t="s">
        <v>70</v>
      </c>
      <c r="C9" s="16" t="s">
        <v>27</v>
      </c>
      <c r="D9" s="24">
        <v>109.10708508573272</v>
      </c>
      <c r="E9" s="24">
        <v>99.288256227758026</v>
      </c>
      <c r="F9" s="24">
        <v>97.945648657392411</v>
      </c>
      <c r="G9" s="24">
        <v>96.117761242316419</v>
      </c>
      <c r="H9" s="24">
        <v>98.544160465868714</v>
      </c>
      <c r="I9" s="24">
        <v>90.116467162730487</v>
      </c>
      <c r="J9" s="24">
        <v>100.46910384988676</v>
      </c>
      <c r="K9" s="24">
        <v>103.94694273697826</v>
      </c>
      <c r="L9" s="24">
        <v>104.46457457133616</v>
      </c>
      <c r="M9" s="18">
        <v>102.13523131672599</v>
      </c>
      <c r="N9" s="18">
        <v>137.50004529278544</v>
      </c>
      <c r="O9" s="18">
        <v>122.77701714655448</v>
      </c>
      <c r="P9" s="18">
        <v>117.37466839210613</v>
      </c>
      <c r="Q9" s="18">
        <v>122.79668715626015</v>
      </c>
      <c r="R9" s="18">
        <v>119.7269362665804</v>
      </c>
      <c r="S9" s="18">
        <v>123.19306373341958</v>
      </c>
      <c r="T9" s="18">
        <v>125.80091879650597</v>
      </c>
      <c r="U9" s="18">
        <v>129.62749919120026</v>
      </c>
      <c r="V9" s="18">
        <v>128.82808152701384</v>
      </c>
      <c r="W9" s="18">
        <v>121.16188935619543</v>
      </c>
      <c r="X9" s="18">
        <v>125.12930443222261</v>
      </c>
      <c r="Y9" s="18">
        <v>126.41362665803946</v>
      </c>
      <c r="Z9" s="18">
        <v>122.17418311226137</v>
      </c>
      <c r="AA9" s="18">
        <v>125.12926560983504</v>
      </c>
      <c r="AB9" s="18">
        <v>130.51527660951149</v>
      </c>
      <c r="AC9" s="18">
        <v>124.53629246198641</v>
      </c>
      <c r="AD9" s="18">
        <v>128.42843092850211</v>
      </c>
      <c r="AE9" s="18">
        <v>123.56006470397926</v>
      </c>
      <c r="AF9" s="18">
        <v>127.21939825299258</v>
      </c>
      <c r="AG9" s="18">
        <v>131.8913231963765</v>
      </c>
      <c r="AH9" s="18">
        <v>127.35052733743129</v>
      </c>
      <c r="AI9" s="18">
        <v>130.83624716920087</v>
      </c>
      <c r="AJ9" s="18">
        <v>131.3212034940149</v>
      </c>
      <c r="AK9" s="18">
        <v>132.50396635393074</v>
      </c>
      <c r="AL9" s="18">
        <v>130.79051439663539</v>
      </c>
      <c r="AM9" s="18">
        <v>131.66850857327731</v>
      </c>
      <c r="AN9" s="18">
        <v>132.38271109673249</v>
      </c>
      <c r="AO9" s="18">
        <v>132.57602070527341</v>
      </c>
      <c r="AP9" s="18">
        <v>127.34734390164999</v>
      </c>
      <c r="AQ9" s="18">
        <v>133.17230669686191</v>
      </c>
      <c r="AR9" s="18">
        <v>130.91825299255908</v>
      </c>
      <c r="AS9" s="18">
        <v>127.8058880621159</v>
      </c>
      <c r="AT9" s="18">
        <v>132.62509220317054</v>
      </c>
      <c r="AU9" s="18">
        <v>132.54001941119381</v>
      </c>
      <c r="AV9" s="18">
        <v>136.98562277580075</v>
      </c>
      <c r="AW9" s="18">
        <v>133.24764801035272</v>
      </c>
      <c r="AX9" s="18">
        <v>137.18237463604021</v>
      </c>
      <c r="AY9" s="18">
        <v>138.62382400517629</v>
      </c>
      <c r="AZ9" s="18">
        <v>132.75289550307343</v>
      </c>
      <c r="BA9" s="18">
        <v>133.91267550954385</v>
      </c>
      <c r="BB9" s="18">
        <v>135.74726625687484</v>
      </c>
      <c r="BC9" s="18">
        <v>136.90375930119706</v>
      </c>
      <c r="BD9" s="18">
        <v>137.40182465221616</v>
      </c>
      <c r="BE9" s="18">
        <v>137.03156260109995</v>
      </c>
      <c r="BF9" s="18">
        <v>136.53349725008096</v>
      </c>
      <c r="BG9" s="18">
        <v>136.09791006146878</v>
      </c>
      <c r="BH9" s="18">
        <v>137.50982853445487</v>
      </c>
      <c r="BI9" s="18">
        <v>135.97015852474931</v>
      </c>
      <c r="BJ9" s="18">
        <v>135.35086379812361</v>
      </c>
      <c r="BK9" s="18">
        <v>134.45331607893885</v>
      </c>
      <c r="BL9" s="18">
        <v>136.96274344872214</v>
      </c>
      <c r="BM9" s="18">
        <v>142.53543836945971</v>
      </c>
      <c r="BN9" s="18">
        <v>141.44134584276932</v>
      </c>
      <c r="BO9" s="18">
        <v>136.07487544483985</v>
      </c>
      <c r="BP9" s="18">
        <v>133.24104820446456</v>
      </c>
      <c r="BQ9" s="18">
        <v>138.79425428663868</v>
      </c>
      <c r="BR9" s="18">
        <v>130.84943384018118</v>
      </c>
      <c r="BS9" s="18">
        <v>135.15105791006147</v>
      </c>
      <c r="BT9" s="18">
        <v>133.80461986412172</v>
      </c>
      <c r="BU9" s="18">
        <v>136.14048527984471</v>
      </c>
    </row>
    <row r="10" spans="1:73" x14ac:dyDescent="0.3">
      <c r="A10" s="16">
        <v>204.1</v>
      </c>
      <c r="B10" s="16" t="s">
        <v>70</v>
      </c>
      <c r="C10" s="16" t="s">
        <v>27</v>
      </c>
      <c r="D10" s="24">
        <v>102.10450233372737</v>
      </c>
      <c r="E10" s="24">
        <v>88.595595179985352</v>
      </c>
      <c r="F10" s="24">
        <v>101.23317131448175</v>
      </c>
      <c r="G10" s="24">
        <v>96.901721714308366</v>
      </c>
      <c r="H10" s="24">
        <v>102.31549962370794</v>
      </c>
      <c r="I10" s="24">
        <v>103.45436077273207</v>
      </c>
      <c r="J10" s="24">
        <v>98.051156963885617</v>
      </c>
      <c r="K10" s="24">
        <v>99.456668563694947</v>
      </c>
      <c r="L10" s="24">
        <v>107.88732353347656</v>
      </c>
      <c r="M10" s="18">
        <v>107.96185388737376</v>
      </c>
      <c r="N10" s="18">
        <v>127.49650828777791</v>
      </c>
      <c r="O10" s="18">
        <v>128.96898320687831</v>
      </c>
      <c r="P10" s="18">
        <v>116.05384142102572</v>
      </c>
      <c r="Q10" s="18">
        <v>116.5194519216882</v>
      </c>
      <c r="R10" s="18">
        <v>104.81466764386187</v>
      </c>
      <c r="S10" s="18">
        <v>117.59864749653983</v>
      </c>
      <c r="T10" s="18">
        <v>118.0353452825323</v>
      </c>
      <c r="U10" s="18">
        <v>119.21989588131407</v>
      </c>
      <c r="V10" s="18">
        <v>115.22019297743475</v>
      </c>
      <c r="W10" s="18">
        <v>114.68536610210067</v>
      </c>
      <c r="X10" s="18">
        <v>110.39052191963077</v>
      </c>
      <c r="Y10" s="18">
        <v>115.94284029416893</v>
      </c>
      <c r="Z10" s="18">
        <v>117.33440269851225</v>
      </c>
      <c r="AA10" s="18">
        <v>115.48878231253192</v>
      </c>
      <c r="AB10" s="18">
        <v>118.73260757688671</v>
      </c>
      <c r="AC10" s="18">
        <v>116.19609808109601</v>
      </c>
      <c r="AD10" s="18">
        <v>110.66408413393522</v>
      </c>
      <c r="AE10" s="18">
        <v>114.94966475802582</v>
      </c>
      <c r="AF10" s="18">
        <v>109.15484222343888</v>
      </c>
      <c r="AG10" s="18">
        <v>108.69801953639393</v>
      </c>
      <c r="AH10" s="18">
        <v>109.52969319040781</v>
      </c>
      <c r="AI10" s="18">
        <v>110.1181804843377</v>
      </c>
      <c r="AJ10" s="18">
        <v>116.11475470315837</v>
      </c>
      <c r="AK10" s="18">
        <v>101.40846081838457</v>
      </c>
      <c r="AL10" s="18">
        <v>114.20007053988259</v>
      </c>
      <c r="AM10" s="18">
        <v>112.86723119650506</v>
      </c>
      <c r="AN10" s="18">
        <v>108.82778116423155</v>
      </c>
      <c r="AO10" s="18">
        <v>119.04756856177676</v>
      </c>
      <c r="AP10" s="18">
        <v>117.06046347892483</v>
      </c>
      <c r="AQ10" s="18">
        <v>114.85509028992298</v>
      </c>
      <c r="AR10" s="18">
        <v>117.44892254134243</v>
      </c>
      <c r="AS10" s="18">
        <v>113.7183295989033</v>
      </c>
      <c r="AT10" s="18">
        <v>109.15164665485064</v>
      </c>
      <c r="AU10" s="18">
        <v>104.52424790762318</v>
      </c>
      <c r="AV10" s="18">
        <v>113.77595754928502</v>
      </c>
      <c r="AW10" s="18">
        <v>100.0579560846095</v>
      </c>
      <c r="AX10" s="18">
        <v>118.99593679065588</v>
      </c>
      <c r="AY10" s="18">
        <v>107.83223588059616</v>
      </c>
      <c r="AZ10" s="18">
        <v>100.90815685538202</v>
      </c>
      <c r="BA10" s="18">
        <v>102.59915121748719</v>
      </c>
      <c r="BB10" s="18">
        <v>109.44172529107148</v>
      </c>
      <c r="BC10" s="18">
        <v>116.7124337449371</v>
      </c>
      <c r="BD10" s="18">
        <v>105.26985664134756</v>
      </c>
      <c r="BE10" s="18">
        <v>109.12087584271524</v>
      </c>
      <c r="BF10" s="18">
        <v>117.93084300864712</v>
      </c>
      <c r="BG10" s="18">
        <v>111.16316731792666</v>
      </c>
      <c r="BH10" s="18">
        <v>121.38173393646075</v>
      </c>
      <c r="BI10" s="18">
        <v>107.79238103640685</v>
      </c>
      <c r="BJ10" s="18">
        <v>118.85163353047894</v>
      </c>
      <c r="BK10" s="18">
        <v>115.81699234022015</v>
      </c>
      <c r="BL10" s="18">
        <v>116.6983229757781</v>
      </c>
      <c r="BM10" s="18">
        <v>116.07410994313845</v>
      </c>
      <c r="BN10" s="18">
        <v>115.8459319838387</v>
      </c>
      <c r="BO10" s="18">
        <v>115.43162113059564</v>
      </c>
      <c r="BP10" s="18">
        <v>111.98963470851078</v>
      </c>
      <c r="BQ10" s="18">
        <v>111.94597390622756</v>
      </c>
      <c r="BR10" s="18">
        <v>106.28902758937639</v>
      </c>
      <c r="BS10" s="18">
        <v>111.9792939921806</v>
      </c>
      <c r="BT10" s="18">
        <v>96.355728301548126</v>
      </c>
      <c r="BU10" s="18">
        <v>105.32256557041958</v>
      </c>
    </row>
    <row r="11" spans="1:73" x14ac:dyDescent="0.3">
      <c r="A11" s="16">
        <v>196.2</v>
      </c>
      <c r="B11" s="16" t="s">
        <v>70</v>
      </c>
      <c r="C11" s="16" t="s">
        <v>27</v>
      </c>
      <c r="D11" s="24">
        <v>102.96342835206036</v>
      </c>
      <c r="E11" s="24">
        <v>104.58601530639467</v>
      </c>
      <c r="F11" s="24">
        <v>108.04272935631849</v>
      </c>
      <c r="G11" s="24">
        <v>95.354800976249209</v>
      </c>
      <c r="H11" s="24">
        <v>101.48143674198444</v>
      </c>
      <c r="I11" s="24">
        <v>105.03615536412747</v>
      </c>
      <c r="J11" s="24">
        <v>96.055173268844769</v>
      </c>
      <c r="K11" s="24">
        <v>94.640239724254457</v>
      </c>
      <c r="L11" s="24">
        <v>91.840020909765983</v>
      </c>
      <c r="M11" s="18">
        <v>93.07826746288022</v>
      </c>
      <c r="N11" s="18">
        <v>107.12026380924635</v>
      </c>
      <c r="O11" s="18">
        <v>110.33645448847132</v>
      </c>
      <c r="P11" s="18">
        <v>98.943261684552979</v>
      </c>
      <c r="Q11" s="18">
        <v>105.80041580593527</v>
      </c>
      <c r="R11" s="18">
        <v>115.51722865423774</v>
      </c>
      <c r="S11" s="18">
        <v>117.01154948640192</v>
      </c>
      <c r="T11" s="18">
        <v>125.56782253566223</v>
      </c>
      <c r="U11" s="18">
        <v>115.92683281027938</v>
      </c>
      <c r="V11" s="18">
        <v>116.97359013725948</v>
      </c>
      <c r="W11" s="18">
        <v>119.57542237010446</v>
      </c>
      <c r="X11" s="18">
        <v>113.95461922376333</v>
      </c>
      <c r="Y11" s="18">
        <v>117.64115220350322</v>
      </c>
      <c r="Z11" s="18">
        <v>121.45652077529665</v>
      </c>
      <c r="AA11" s="18">
        <v>125.24167160251478</v>
      </c>
      <c r="AB11" s="18">
        <v>133.11523389017492</v>
      </c>
      <c r="AC11" s="18">
        <v>135.61088189247718</v>
      </c>
      <c r="AD11" s="18">
        <v>132.54636931754681</v>
      </c>
      <c r="AE11" s="18">
        <v>129.34532733367837</v>
      </c>
      <c r="AF11" s="18">
        <v>124.09628049882913</v>
      </c>
      <c r="AG11" s="18">
        <v>126.3188059663452</v>
      </c>
      <c r="AH11" s="18">
        <v>130.02043985375903</v>
      </c>
      <c r="AI11" s="18">
        <v>136.04324891462232</v>
      </c>
      <c r="AJ11" s="18">
        <v>132.61470570353947</v>
      </c>
      <c r="AK11" s="18">
        <v>123.26185977447928</v>
      </c>
      <c r="AL11" s="18">
        <v>125.71951656918424</v>
      </c>
      <c r="AM11" s="18">
        <v>123.24663143298527</v>
      </c>
      <c r="AN11" s="18">
        <v>126.36436355700708</v>
      </c>
      <c r="AO11" s="18">
        <v>131.01416878237779</v>
      </c>
      <c r="AP11" s="18">
        <v>126.79657128687714</v>
      </c>
      <c r="AQ11" s="18">
        <v>138.33393554662862</v>
      </c>
      <c r="AR11" s="18">
        <v>138.88773107003786</v>
      </c>
      <c r="AS11" s="18">
        <v>143.06727364103108</v>
      </c>
      <c r="AT11" s="18">
        <v>143.35543336658111</v>
      </c>
      <c r="AU11" s="18">
        <v>141.64868035642172</v>
      </c>
      <c r="AV11" s="18">
        <v>135.26947075938074</v>
      </c>
      <c r="AW11" s="18">
        <v>134.80672670038533</v>
      </c>
      <c r="AX11" s="18">
        <v>145.38077092682343</v>
      </c>
      <c r="AY11" s="18">
        <v>142.61214375278254</v>
      </c>
      <c r="AZ11" s="18">
        <v>133.25187480370545</v>
      </c>
      <c r="BA11" s="18">
        <v>130.73333650147964</v>
      </c>
      <c r="BB11" s="18">
        <v>126.78148630843069</v>
      </c>
      <c r="BC11" s="18">
        <v>137.99257220121478</v>
      </c>
      <c r="BD11" s="18">
        <v>135.59566948021074</v>
      </c>
      <c r="BE11" s="18">
        <v>134.45787661804451</v>
      </c>
      <c r="BF11" s="18">
        <v>132.46283644851499</v>
      </c>
      <c r="BG11" s="18">
        <v>131.40102600154356</v>
      </c>
      <c r="BH11" s="18">
        <v>139.21380235704774</v>
      </c>
      <c r="BI11" s="18">
        <v>140.6398823785841</v>
      </c>
      <c r="BJ11" s="18">
        <v>144.12911594645763</v>
      </c>
      <c r="BK11" s="18">
        <v>146.98889016027721</v>
      </c>
      <c r="BL11" s="18">
        <v>149.05972159427139</v>
      </c>
      <c r="BM11" s="18">
        <v>148.22512564841909</v>
      </c>
      <c r="BN11" s="18">
        <v>143.46932734323579</v>
      </c>
      <c r="BO11" s="18">
        <v>145.91933810873874</v>
      </c>
      <c r="BP11" s="18">
        <v>145.98767449473164</v>
      </c>
      <c r="BQ11" s="18">
        <v>151.19863454661834</v>
      </c>
      <c r="BR11" s="18">
        <v>150.50842111886357</v>
      </c>
      <c r="BS11" s="18">
        <v>147.77012319399068</v>
      </c>
      <c r="BT11" s="18">
        <v>149.03700651585049</v>
      </c>
      <c r="BU11" s="18">
        <v>154.95344019544095</v>
      </c>
    </row>
    <row r="12" spans="1:73" x14ac:dyDescent="0.3">
      <c r="A12" s="16">
        <v>196.3</v>
      </c>
      <c r="B12" s="16" t="s">
        <v>70</v>
      </c>
      <c r="C12" s="16" t="s">
        <v>27</v>
      </c>
      <c r="D12" s="24">
        <v>73.955438047677504</v>
      </c>
      <c r="E12" s="24">
        <v>94.011140488080542</v>
      </c>
      <c r="F12" s="24">
        <v>87.1739622575748</v>
      </c>
      <c r="G12" s="24">
        <v>103.92504058950833</v>
      </c>
      <c r="H12" s="24">
        <v>51.96252492409068</v>
      </c>
      <c r="I12" s="24">
        <v>103.0134223806448</v>
      </c>
      <c r="J12" s="24">
        <v>145.51786093707614</v>
      </c>
      <c r="K12" s="24">
        <v>135.71788880773948</v>
      </c>
      <c r="L12" s="24">
        <v>104.72272156760782</v>
      </c>
      <c r="M12" s="18">
        <v>107.91340844531305</v>
      </c>
      <c r="N12" s="18">
        <v>98.753340246338666</v>
      </c>
      <c r="O12" s="18">
        <v>58.326381270058214</v>
      </c>
      <c r="P12" s="18">
        <v>53.505279099921964</v>
      </c>
      <c r="Q12" s="18">
        <v>87.393096531727721</v>
      </c>
      <c r="R12" s="18">
        <v>72.824685564660825</v>
      </c>
      <c r="S12" s="18">
        <v>99.121502122180445</v>
      </c>
      <c r="T12" s="18">
        <v>106.22160815044685</v>
      </c>
      <c r="U12" s="18">
        <v>116.88056293226043</v>
      </c>
      <c r="V12" s="18">
        <v>132.69374694116581</v>
      </c>
      <c r="W12" s="18">
        <v>186.5321160633514</v>
      </c>
      <c r="X12" s="18">
        <v>224.22424818906029</v>
      </c>
      <c r="Y12" s="18">
        <v>198.92662762894548</v>
      </c>
      <c r="Z12" s="18">
        <v>157.11494150874438</v>
      </c>
      <c r="AA12" s="18">
        <v>203.06406937980475</v>
      </c>
      <c r="AB12" s="18">
        <v>234.86572259612259</v>
      </c>
      <c r="AC12" s="18">
        <v>228.53690106904097</v>
      </c>
      <c r="AD12" s="18">
        <v>203.08166085863238</v>
      </c>
      <c r="AE12" s="18">
        <v>190.28376742484832</v>
      </c>
      <c r="AF12" s="18">
        <v>237.60054944669443</v>
      </c>
      <c r="AG12" s="18">
        <v>249.59190135225361</v>
      </c>
      <c r="AH12" s="18">
        <v>235.14618632067163</v>
      </c>
      <c r="AI12" s="18">
        <v>214.58196977940247</v>
      </c>
      <c r="AJ12" s="18">
        <v>196.96315934894344</v>
      </c>
      <c r="AK12" s="18">
        <v>256.14856030617113</v>
      </c>
      <c r="AL12" s="18">
        <v>218.3512866891117</v>
      </c>
      <c r="AM12" s="18">
        <v>239.2835540021461</v>
      </c>
      <c r="AN12" s="18">
        <v>246.38369706510429</v>
      </c>
      <c r="AO12" s="18">
        <v>242.56190199645121</v>
      </c>
      <c r="AP12" s="18">
        <v>255.90313140050637</v>
      </c>
      <c r="AQ12" s="18">
        <v>263.37143633930845</v>
      </c>
      <c r="AR12" s="18">
        <v>252.69500118274325</v>
      </c>
      <c r="AS12" s="18">
        <v>260.46132429022958</v>
      </c>
      <c r="AT12" s="18">
        <v>262.45982738911653</v>
      </c>
      <c r="AU12" s="18">
        <v>285.25038445611165</v>
      </c>
      <c r="AV12" s="18">
        <v>250.46847548355734</v>
      </c>
      <c r="AW12" s="18">
        <v>215.72160132989109</v>
      </c>
      <c r="AX12" s="18">
        <v>278.20286769086567</v>
      </c>
      <c r="AY12" s="18">
        <v>286.93342604625502</v>
      </c>
      <c r="AZ12" s="18">
        <v>273.97783889279276</v>
      </c>
      <c r="BA12" s="18">
        <v>283.3394869217837</v>
      </c>
      <c r="BB12" s="18">
        <v>301.29147996123771</v>
      </c>
      <c r="BC12" s="18">
        <v>326.34356051161046</v>
      </c>
      <c r="BD12" s="18">
        <v>281.04291010217207</v>
      </c>
      <c r="BE12" s="18">
        <v>246.92716265680019</v>
      </c>
      <c r="BF12" s="18">
        <v>279.35990554672037</v>
      </c>
      <c r="BG12" s="18">
        <v>289.37025324548841</v>
      </c>
      <c r="BH12" s="18">
        <v>292.33301010962623</v>
      </c>
      <c r="BI12" s="18">
        <v>258.67306713934971</v>
      </c>
      <c r="BJ12" s="18">
        <v>242.78981349267229</v>
      </c>
      <c r="BK12" s="18">
        <v>291.80708044472084</v>
      </c>
      <c r="BL12" s="18">
        <v>272.48767397998239</v>
      </c>
      <c r="BM12" s="18">
        <v>328.4823695421577</v>
      </c>
      <c r="BN12" s="18">
        <v>298.36375791598516</v>
      </c>
      <c r="BO12" s="18">
        <v>313.23022408642964</v>
      </c>
      <c r="BP12" s="18">
        <v>311.05634320230354</v>
      </c>
      <c r="BQ12" s="18">
        <v>320.83876088750469</v>
      </c>
      <c r="BR12" s="18">
        <v>331.00687637533719</v>
      </c>
      <c r="BS12" s="18">
        <v>307.9533266998701</v>
      </c>
      <c r="BT12" s="18">
        <v>289.84359364737236</v>
      </c>
      <c r="BU12" s="18">
        <v>321.92571058824109</v>
      </c>
    </row>
    <row r="13" spans="1:73" x14ac:dyDescent="0.3">
      <c r="A13" s="16">
        <v>204.2</v>
      </c>
      <c r="B13" s="16" t="s">
        <v>70</v>
      </c>
      <c r="C13" s="16" t="s">
        <v>27</v>
      </c>
      <c r="D13" s="24">
        <v>81.466353572814981</v>
      </c>
      <c r="E13" s="24">
        <v>96.771805068167595</v>
      </c>
      <c r="F13" s="24">
        <v>117.93570094166988</v>
      </c>
      <c r="G13" s="24">
        <v>109.10349917035462</v>
      </c>
      <c r="H13" s="24">
        <v>92.691882773390972</v>
      </c>
      <c r="I13" s="24">
        <v>104.1558502076338</v>
      </c>
      <c r="J13" s="24">
        <v>96.154148766724774</v>
      </c>
      <c r="K13" s="24">
        <v>97.438460338817762</v>
      </c>
      <c r="L13" s="24">
        <v>104.28229916042559</v>
      </c>
      <c r="M13" s="18">
        <v>89.344685327097906</v>
      </c>
      <c r="N13" s="18">
        <v>128.09965605884838</v>
      </c>
      <c r="O13" s="18">
        <v>100.15634593436182</v>
      </c>
      <c r="P13" s="18">
        <v>106.64906060136303</v>
      </c>
      <c r="Q13" s="18">
        <v>105.92617652554827</v>
      </c>
      <c r="R13" s="18">
        <v>106.59178390904299</v>
      </c>
      <c r="S13" s="18">
        <v>123.36349296967244</v>
      </c>
      <c r="T13" s="18">
        <v>118.84989759976486</v>
      </c>
      <c r="U13" s="18">
        <v>110.99738836079563</v>
      </c>
      <c r="V13" s="18">
        <v>114.17762050233952</v>
      </c>
      <c r="W13" s="18">
        <v>112.54452642291375</v>
      </c>
      <c r="X13" s="18">
        <v>112.88172948447696</v>
      </c>
      <c r="Y13" s="18">
        <v>123.5067490957731</v>
      </c>
      <c r="Z13" s="18">
        <v>104.29980297379848</v>
      </c>
      <c r="AA13" s="18">
        <v>109.65090019946146</v>
      </c>
      <c r="AB13" s="18">
        <v>99.069768912197191</v>
      </c>
      <c r="AC13" s="18">
        <v>86.496609997241578</v>
      </c>
      <c r="AD13" s="18">
        <v>119.43605874537349</v>
      </c>
      <c r="AE13" s="18">
        <v>97.379087872187355</v>
      </c>
      <c r="AF13" s="18">
        <v>105.4127176736765</v>
      </c>
      <c r="AG13" s="18">
        <v>109.7367332802872</v>
      </c>
      <c r="AH13" s="18">
        <v>123.80638042682648</v>
      </c>
      <c r="AI13" s="18">
        <v>116.95006062524789</v>
      </c>
      <c r="AJ13" s="18">
        <v>88.420554230443244</v>
      </c>
      <c r="AK13" s="18">
        <v>114.40937333303987</v>
      </c>
      <c r="AL13" s="18">
        <v>110.62756615270646</v>
      </c>
      <c r="AM13" s="18">
        <v>92.885747751199105</v>
      </c>
      <c r="AN13" s="18">
        <v>89.185148898325153</v>
      </c>
      <c r="AO13" s="18">
        <v>131.5296248821567</v>
      </c>
      <c r="AP13" s="18">
        <v>110.03442689822126</v>
      </c>
      <c r="AQ13" s="18">
        <v>107.06535865372146</v>
      </c>
      <c r="AR13" s="18">
        <v>105.21915711001395</v>
      </c>
      <c r="AS13" s="18">
        <v>101.70757602509133</v>
      </c>
      <c r="AT13" s="18">
        <v>107.49823556877918</v>
      </c>
      <c r="AU13" s="18">
        <v>102.35977162382486</v>
      </c>
      <c r="AV13" s="18">
        <v>125.97565904491721</v>
      </c>
      <c r="AW13" s="18">
        <v>97.324667989541439</v>
      </c>
      <c r="AX13" s="18">
        <v>123.90817183382354</v>
      </c>
      <c r="AY13" s="18">
        <v>98.026412844591121</v>
      </c>
      <c r="AZ13" s="18">
        <v>106.1944531996033</v>
      </c>
      <c r="BA13" s="18">
        <v>94.339255047069386</v>
      </c>
      <c r="BB13" s="18">
        <v>106.03503385319468</v>
      </c>
      <c r="BC13" s="18">
        <v>105.86971355565571</v>
      </c>
      <c r="BD13" s="18">
        <v>96.62329779805556</v>
      </c>
      <c r="BE13" s="18">
        <v>100.48326916439257</v>
      </c>
      <c r="BF13" s="18">
        <v>102.32436591704297</v>
      </c>
      <c r="BG13" s="18">
        <v>99.211661028760602</v>
      </c>
      <c r="BH13" s="18">
        <v>109.18988839240784</v>
      </c>
      <c r="BI13" s="18">
        <v>105.15719712314618</v>
      </c>
      <c r="BJ13" s="18">
        <v>94.177119389823076</v>
      </c>
      <c r="BK13" s="18">
        <v>92.251536003529637</v>
      </c>
      <c r="BL13" s="18">
        <v>99.631096888466104</v>
      </c>
      <c r="BM13" s="18">
        <v>86.53810398693561</v>
      </c>
      <c r="BN13" s="18">
        <v>93.057624661105251</v>
      </c>
      <c r="BO13" s="18">
        <v>92.427253214964921</v>
      </c>
      <c r="BP13" s="18">
        <v>86.085510401831485</v>
      </c>
      <c r="BQ13" s="18">
        <v>96.071605700318798</v>
      </c>
      <c r="BR13" s="18">
        <v>96.81568753808105</v>
      </c>
      <c r="BS13" s="18">
        <v>89.725554256201491</v>
      </c>
      <c r="BT13" s="18">
        <v>95.768128213618184</v>
      </c>
      <c r="BU13" s="18">
        <v>94.270785280780061</v>
      </c>
    </row>
    <row r="14" spans="1:73" x14ac:dyDescent="0.3">
      <c r="A14" s="16">
        <v>204.3</v>
      </c>
      <c r="B14" s="16" t="s">
        <v>70</v>
      </c>
      <c r="C14" s="16" t="s">
        <v>27</v>
      </c>
      <c r="D14" s="24">
        <v>95.856514157601893</v>
      </c>
      <c r="E14" s="24">
        <v>92.742672091671494</v>
      </c>
      <c r="F14" s="24">
        <v>95.457942373162808</v>
      </c>
      <c r="G14" s="24">
        <v>95.308477953998164</v>
      </c>
      <c r="H14" s="24">
        <v>96.180353732458656</v>
      </c>
      <c r="I14" s="24">
        <v>107.66420327161003</v>
      </c>
      <c r="J14" s="24">
        <v>102.15893049904507</v>
      </c>
      <c r="K14" s="24">
        <v>104.89911151706382</v>
      </c>
      <c r="L14" s="24">
        <v>109.73179440338782</v>
      </c>
      <c r="M14" s="18">
        <v>110.72822386448557</v>
      </c>
      <c r="N14" s="18">
        <v>128.58922195466243</v>
      </c>
      <c r="O14" s="18">
        <v>102.78169891223115</v>
      </c>
      <c r="P14" s="18">
        <v>111.32608154114419</v>
      </c>
      <c r="Q14" s="18">
        <v>109.70688366686039</v>
      </c>
      <c r="R14" s="18">
        <v>111.97376069085774</v>
      </c>
      <c r="S14" s="18">
        <v>113.31894046333966</v>
      </c>
      <c r="T14" s="18">
        <v>110.5787594453209</v>
      </c>
      <c r="U14" s="18">
        <v>119.87046417005726</v>
      </c>
      <c r="V14" s="18">
        <v>123.85618201444819</v>
      </c>
      <c r="W14" s="18">
        <v>119.79573196047492</v>
      </c>
      <c r="X14" s="18">
        <v>80.436768247114472</v>
      </c>
      <c r="Y14" s="18">
        <v>118.32599850535577</v>
      </c>
      <c r="Z14" s="18">
        <v>123.58216391264631</v>
      </c>
      <c r="AA14" s="18">
        <v>94.386780702482739</v>
      </c>
      <c r="AB14" s="18">
        <v>109.58232998422315</v>
      </c>
      <c r="AC14" s="18">
        <v>180.72739350660129</v>
      </c>
      <c r="AD14" s="18">
        <v>100.53973262476123</v>
      </c>
      <c r="AE14" s="18">
        <v>124.25475379888726</v>
      </c>
      <c r="AF14" s="18">
        <v>122.11243045752715</v>
      </c>
      <c r="AG14" s="18">
        <v>120.74233994851778</v>
      </c>
      <c r="AH14" s="18">
        <v>119.74591048742005</v>
      </c>
      <c r="AI14" s="18">
        <v>126.99493481690607</v>
      </c>
      <c r="AJ14" s="18">
        <v>124.9522544216557</v>
      </c>
      <c r="AK14" s="18">
        <v>119.87046417005725</v>
      </c>
      <c r="AL14" s="18">
        <v>121.24055467906665</v>
      </c>
      <c r="AM14" s="18">
        <v>117.85269451133435</v>
      </c>
      <c r="AN14" s="18">
        <v>111.89902848127539</v>
      </c>
      <c r="AO14" s="18">
        <v>109.03429378061939</v>
      </c>
      <c r="AP14" s="18">
        <v>106.04500539732619</v>
      </c>
      <c r="AQ14" s="18">
        <v>98.571784439093221</v>
      </c>
      <c r="AR14" s="18">
        <v>104.40089678651493</v>
      </c>
      <c r="AS14" s="18">
        <v>113.2192975172299</v>
      </c>
      <c r="AT14" s="18">
        <v>105.14821888233826</v>
      </c>
      <c r="AU14" s="18">
        <v>106.99161338536906</v>
      </c>
      <c r="AV14" s="18">
        <v>78.169891223117148</v>
      </c>
      <c r="AW14" s="18">
        <v>85.618201444822688</v>
      </c>
      <c r="AX14" s="18">
        <v>99.79241052893795</v>
      </c>
      <c r="AY14" s="18">
        <v>110.00581250518971</v>
      </c>
      <c r="AZ14" s="18">
        <v>108.51116831354311</v>
      </c>
      <c r="BA14" s="18">
        <v>113.51822635555922</v>
      </c>
      <c r="BB14" s="18">
        <v>109.50759777464083</v>
      </c>
      <c r="BC14" s="18">
        <v>104.50053973262474</v>
      </c>
      <c r="BD14" s="18">
        <v>106.2692020260732</v>
      </c>
      <c r="BE14" s="18">
        <v>97.799551606742469</v>
      </c>
      <c r="BF14" s="18">
        <v>102.9809848044507</v>
      </c>
      <c r="BG14" s="18">
        <v>114.04135182263553</v>
      </c>
      <c r="BH14" s="18">
        <v>99.568213900190955</v>
      </c>
      <c r="BI14" s="18">
        <v>104.55036120567962</v>
      </c>
      <c r="BJ14" s="18">
        <v>81.358465498629869</v>
      </c>
      <c r="BK14" s="18">
        <v>90.226687702399715</v>
      </c>
      <c r="BL14" s="18">
        <v>90.176866229344839</v>
      </c>
      <c r="BM14" s="18">
        <v>92.045171468903078</v>
      </c>
      <c r="BN14" s="18">
        <v>81.408286971684774</v>
      </c>
      <c r="BO14" s="18">
        <v>86.465166486755777</v>
      </c>
      <c r="BP14" s="18">
        <v>78.967034791995317</v>
      </c>
      <c r="BQ14" s="18">
        <v>92.443743253342163</v>
      </c>
      <c r="BR14" s="18">
        <v>78.518641534501342</v>
      </c>
      <c r="BS14" s="18">
        <v>87.112845636469288</v>
      </c>
      <c r="BT14" s="18">
        <v>66.810595366602982</v>
      </c>
      <c r="BU14" s="18">
        <v>86.365523540645995</v>
      </c>
    </row>
    <row r="15" spans="1:73" x14ac:dyDescent="0.3">
      <c r="A15" s="16">
        <v>200.2</v>
      </c>
      <c r="B15" s="16" t="s">
        <v>70</v>
      </c>
      <c r="C15" s="16" t="s">
        <v>28</v>
      </c>
      <c r="D15" s="24">
        <v>88.130545548744919</v>
      </c>
      <c r="E15" s="24">
        <v>102.40374669899492</v>
      </c>
      <c r="F15" s="24">
        <v>77.171115530052418</v>
      </c>
      <c r="G15" s="24">
        <v>103.35924439830855</v>
      </c>
      <c r="H15" s="24">
        <v>109.39190687671341</v>
      </c>
      <c r="I15" s="24">
        <v>119.02907120852662</v>
      </c>
      <c r="J15" s="24">
        <v>105.9333294817725</v>
      </c>
      <c r="K15" s="24">
        <v>90.559265271283451</v>
      </c>
      <c r="L15" s="24">
        <v>104.02177498560326</v>
      </c>
      <c r="M15" s="18">
        <v>124.47356307272554</v>
      </c>
      <c r="N15" s="18">
        <v>97.745345978877296</v>
      </c>
      <c r="O15" s="18">
        <v>136.85645543340311</v>
      </c>
      <c r="P15" s="18">
        <v>129.25552434962978</v>
      </c>
      <c r="Q15" s="18">
        <v>166.25939516827907</v>
      </c>
      <c r="R15" s="18">
        <v>208.02006787444162</v>
      </c>
      <c r="S15" s="18">
        <v>183.78822130571641</v>
      </c>
      <c r="T15" s="18">
        <v>141.3208493064395</v>
      </c>
      <c r="U15" s="18">
        <v>140.51015787050929</v>
      </c>
      <c r="V15" s="18">
        <v>165.89206808317135</v>
      </c>
      <c r="W15" s="18">
        <v>190.53037856494569</v>
      </c>
      <c r="X15" s="18">
        <v>178.95929583528243</v>
      </c>
      <c r="Y15" s="18">
        <v>192.66613117546532</v>
      </c>
      <c r="Z15" s="18">
        <v>203.87268230773103</v>
      </c>
      <c r="AA15" s="18">
        <v>167.85002767532833</v>
      </c>
      <c r="AB15" s="18">
        <v>160.73942513590731</v>
      </c>
      <c r="AC15" s="18">
        <v>169.29697211407827</v>
      </c>
      <c r="AD15" s="18">
        <v>221.25949766949509</v>
      </c>
      <c r="AE15" s="18">
        <v>176.80229751816603</v>
      </c>
      <c r="AF15" s="18">
        <v>205.19327070198426</v>
      </c>
      <c r="AG15" s="18">
        <v>221.36013522705883</v>
      </c>
      <c r="AH15" s="18">
        <v>204.92937666215042</v>
      </c>
      <c r="AI15" s="18">
        <v>229.44804026993228</v>
      </c>
      <c r="AJ15" s="18">
        <v>249.8774644553738</v>
      </c>
      <c r="AK15" s="18">
        <v>240.95091309946906</v>
      </c>
      <c r="AL15" s="18">
        <v>227.29104195281587</v>
      </c>
      <c r="AM15" s="18">
        <v>215.49743840142833</v>
      </c>
      <c r="AN15" s="18">
        <v>211.40484439383576</v>
      </c>
      <c r="AO15" s="18">
        <v>218.467364544643</v>
      </c>
      <c r="AP15" s="18">
        <v>180.74952616483316</v>
      </c>
      <c r="AQ15" s="18">
        <v>179.23213543578859</v>
      </c>
      <c r="AR15" s="18">
        <v>187.37147745252798</v>
      </c>
      <c r="AS15" s="18">
        <v>221.94718764618071</v>
      </c>
      <c r="AT15" s="18">
        <v>195.36545410834194</v>
      </c>
      <c r="AU15" s="18">
        <v>186.93090858941554</v>
      </c>
      <c r="AV15" s="18">
        <v>183.00492564934521</v>
      </c>
      <c r="AW15" s="18">
        <v>234.1131501605542</v>
      </c>
      <c r="AX15" s="18">
        <v>225.10832514876654</v>
      </c>
      <c r="AY15" s="18">
        <v>191.5412269209194</v>
      </c>
      <c r="AZ15" s="18">
        <v>177.9070742611992</v>
      </c>
      <c r="BA15" s="18">
        <v>201.40147117199891</v>
      </c>
      <c r="BB15" s="18">
        <v>203.85255479621827</v>
      </c>
      <c r="BC15" s="18">
        <v>204.39376121689446</v>
      </c>
      <c r="BD15" s="18">
        <v>147.5961601180814</v>
      </c>
      <c r="BE15" s="18">
        <v>230.38285136019115</v>
      </c>
      <c r="BF15" s="18">
        <v>264.54371117766442</v>
      </c>
      <c r="BG15" s="18">
        <v>257.75179423719527</v>
      </c>
      <c r="BH15" s="18">
        <v>267.45772756667702</v>
      </c>
      <c r="BI15" s="18">
        <v>253.92197607435253</v>
      </c>
      <c r="BJ15" s="18">
        <v>234.79748555198771</v>
      </c>
      <c r="BK15" s="18">
        <v>219.25010110347222</v>
      </c>
      <c r="BL15" s="18">
        <v>238.69327722478891</v>
      </c>
      <c r="BM15" s="18">
        <v>236.51503320107571</v>
      </c>
      <c r="BN15" s="18">
        <v>210.2978312606345</v>
      </c>
      <c r="BO15" s="18">
        <v>246.84044660711658</v>
      </c>
      <c r="BP15" s="18">
        <v>238.10734300075106</v>
      </c>
      <c r="BQ15" s="18">
        <v>251.20252562996316</v>
      </c>
      <c r="BR15" s="18">
        <v>213.43772305662355</v>
      </c>
      <c r="BS15" s="18">
        <v>236.04874585103036</v>
      </c>
      <c r="BT15" s="18">
        <v>254.75503141196359</v>
      </c>
      <c r="BU15" s="18">
        <v>240.16705834555583</v>
      </c>
    </row>
    <row r="16" spans="1:73" x14ac:dyDescent="0.3">
      <c r="A16" s="16">
        <v>201.2</v>
      </c>
      <c r="B16" s="16" t="s">
        <v>70</v>
      </c>
      <c r="C16" s="16" t="s">
        <v>27</v>
      </c>
      <c r="D16" s="24"/>
      <c r="E16" s="24"/>
      <c r="F16" s="24"/>
      <c r="G16" s="24"/>
      <c r="H16" s="24"/>
      <c r="I16" s="24"/>
      <c r="J16" s="24"/>
      <c r="K16" s="24"/>
      <c r="L16" s="24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</row>
    <row r="17" spans="1:73" x14ac:dyDescent="0.3">
      <c r="A17" s="16">
        <v>197.2</v>
      </c>
      <c r="B17" s="16" t="s">
        <v>70</v>
      </c>
      <c r="C17" s="16" t="s">
        <v>28</v>
      </c>
      <c r="D17" s="24">
        <v>98.378095032530581</v>
      </c>
      <c r="E17" s="24">
        <v>106.56470660787517</v>
      </c>
      <c r="F17" s="24">
        <v>84.363726064567828</v>
      </c>
      <c r="G17" s="24">
        <v>91.190527581634825</v>
      </c>
      <c r="H17" s="24">
        <v>104.20585242514875</v>
      </c>
      <c r="I17" s="24">
        <v>107.09197989577872</v>
      </c>
      <c r="J17" s="24">
        <v>107.42499460392831</v>
      </c>
      <c r="K17" s="24">
        <v>93.632635441398648</v>
      </c>
      <c r="L17" s="24">
        <v>107.14748234713699</v>
      </c>
      <c r="M17" s="18">
        <v>103.78958403996172</v>
      </c>
      <c r="N17" s="18">
        <v>111.25466374764883</v>
      </c>
      <c r="O17" s="18">
        <v>92.661342542628944</v>
      </c>
      <c r="P17" s="18">
        <v>120.38481699608394</v>
      </c>
      <c r="Q17" s="18">
        <v>116.05562579013903</v>
      </c>
      <c r="R17" s="18">
        <v>107.36949215257003</v>
      </c>
      <c r="S17" s="18">
        <v>99.37713915697941</v>
      </c>
      <c r="T17" s="18">
        <v>87.166599858160382</v>
      </c>
      <c r="U17" s="18">
        <v>96.296753106595517</v>
      </c>
      <c r="V17" s="18">
        <v>95.158952853751018</v>
      </c>
      <c r="W17" s="18">
        <v>112.91973728839686</v>
      </c>
      <c r="X17" s="18">
        <v>92.411581511516729</v>
      </c>
      <c r="Y17" s="18">
        <v>78.86898338009928</v>
      </c>
      <c r="Z17" s="18">
        <v>86.361814313465487</v>
      </c>
      <c r="AA17" s="18">
        <v>81.449847368258744</v>
      </c>
      <c r="AB17" s="18">
        <v>93.715889118436039</v>
      </c>
      <c r="AC17" s="18">
        <v>126.12932071166473</v>
      </c>
      <c r="AD17" s="18">
        <v>87.277604760876912</v>
      </c>
      <c r="AE17" s="18">
        <v>111.33791742468624</v>
      </c>
      <c r="AF17" s="18">
        <v>99.127378125867196</v>
      </c>
      <c r="AG17" s="18">
        <v>72.347445345502749</v>
      </c>
      <c r="AH17" s="18">
        <v>110.94940026517837</v>
      </c>
      <c r="AI17" s="18">
        <v>104.45561345626095</v>
      </c>
      <c r="AJ17" s="18">
        <v>62.495760229410116</v>
      </c>
      <c r="AK17" s="18">
        <v>81.588603496654414</v>
      </c>
      <c r="AL17" s="18">
        <v>94.576177114489184</v>
      </c>
      <c r="AM17" s="18">
        <v>108.17427769726496</v>
      </c>
      <c r="AN17" s="18">
        <v>102.48527643304244</v>
      </c>
      <c r="AO17" s="18">
        <v>90.774259196447829</v>
      </c>
      <c r="AP17" s="18">
        <v>86.223058185069817</v>
      </c>
      <c r="AQ17" s="18">
        <v>101.12546637476486</v>
      </c>
      <c r="AR17" s="18">
        <v>119.74653880546389</v>
      </c>
      <c r="AS17" s="18">
        <v>98.183836452776646</v>
      </c>
      <c r="AT17" s="18">
        <v>62.523511455089256</v>
      </c>
      <c r="AU17" s="18">
        <v>152.46523388116304</v>
      </c>
      <c r="AV17" s="18">
        <v>108.61829730813109</v>
      </c>
      <c r="AW17" s="18">
        <v>129.95898985538523</v>
      </c>
      <c r="AX17" s="18">
        <v>95.242206530788422</v>
      </c>
      <c r="AY17" s="18">
        <v>99.460392834016815</v>
      </c>
      <c r="AZ17" s="18">
        <v>118.10921649039497</v>
      </c>
      <c r="BA17" s="18">
        <v>110.36662452591652</v>
      </c>
      <c r="BB17" s="18">
        <v>95.242206530788422</v>
      </c>
      <c r="BC17" s="18">
        <v>97.434553359440017</v>
      </c>
      <c r="BD17" s="18">
        <v>112.30921032345593</v>
      </c>
      <c r="BE17" s="18">
        <v>139.72742129444046</v>
      </c>
      <c r="BF17" s="18">
        <v>115.91686966174335</v>
      </c>
      <c r="BG17" s="18">
        <v>121.43936357189105</v>
      </c>
      <c r="BH17" s="18">
        <v>133.84416145046404</v>
      </c>
      <c r="BI17" s="18">
        <v>120.46807067312135</v>
      </c>
      <c r="BJ17" s="18">
        <v>109.25657549875119</v>
      </c>
      <c r="BK17" s="18">
        <v>103.15130584934167</v>
      </c>
      <c r="BL17" s="18">
        <v>93.549381764361243</v>
      </c>
      <c r="BM17" s="18">
        <v>104.1503499737905</v>
      </c>
      <c r="BN17" s="18">
        <v>102.95704726958772</v>
      </c>
      <c r="BO17" s="18">
        <v>97.601060713514826</v>
      </c>
      <c r="BP17" s="18">
        <v>131.09679010822975</v>
      </c>
      <c r="BQ17" s="18">
        <v>134.67669822083806</v>
      </c>
      <c r="BR17" s="18">
        <v>128.460423668712</v>
      </c>
      <c r="BS17" s="18">
        <v>112.0316980666646</v>
      </c>
      <c r="BT17" s="18">
        <v>111.53217600444016</v>
      </c>
      <c r="BU17" s="18">
        <v>117.13792359162525</v>
      </c>
    </row>
    <row r="18" spans="1:73" x14ac:dyDescent="0.3">
      <c r="A18" s="16">
        <v>206.2</v>
      </c>
      <c r="B18" s="16" t="s">
        <v>70</v>
      </c>
      <c r="C18" s="16" t="s">
        <v>28</v>
      </c>
      <c r="D18" s="24">
        <v>69.036144578313255</v>
      </c>
      <c r="E18" s="24">
        <v>107.71084337349397</v>
      </c>
      <c r="F18" s="24">
        <v>104.23192771084338</v>
      </c>
      <c r="G18" s="24">
        <v>94.743975903614455</v>
      </c>
      <c r="H18" s="24">
        <v>106.2198795180723</v>
      </c>
      <c r="I18" s="24">
        <v>97.771084337349407</v>
      </c>
      <c r="J18" s="24">
        <v>98.900602409638566</v>
      </c>
      <c r="K18" s="24">
        <v>101.9277108433735</v>
      </c>
      <c r="L18" s="24">
        <v>119.45783132530119</v>
      </c>
      <c r="M18" s="18">
        <v>88.237951807228924</v>
      </c>
      <c r="N18" s="18">
        <v>144.17168674698797</v>
      </c>
      <c r="O18" s="18">
        <v>104.05120481927712</v>
      </c>
      <c r="P18" s="18">
        <v>106.12951807228916</v>
      </c>
      <c r="Q18" s="18">
        <v>111.41566265060241</v>
      </c>
      <c r="R18" s="18">
        <v>117.01807228915662</v>
      </c>
      <c r="S18" s="18">
        <v>113.67469879518073</v>
      </c>
      <c r="T18" s="18">
        <v>96.957831325301214</v>
      </c>
      <c r="U18" s="18">
        <v>128.67469879518072</v>
      </c>
      <c r="V18" s="18">
        <v>106.31024096385543</v>
      </c>
      <c r="W18" s="18">
        <v>107.21385542168676</v>
      </c>
      <c r="X18" s="18">
        <v>133.23795180722894</v>
      </c>
      <c r="Y18" s="18">
        <v>125.2409638554217</v>
      </c>
      <c r="Z18" s="18">
        <v>106.67168674698794</v>
      </c>
      <c r="AA18" s="18">
        <v>116.24999999999999</v>
      </c>
      <c r="AB18" s="18">
        <v>84.713855421686745</v>
      </c>
      <c r="AC18" s="18">
        <v>81.325301204819283</v>
      </c>
      <c r="AD18" s="18">
        <v>113.44879518072288</v>
      </c>
      <c r="AE18" s="18">
        <v>99.668674698795172</v>
      </c>
      <c r="AF18" s="18">
        <v>105.13554216867469</v>
      </c>
      <c r="AG18" s="18">
        <v>136.31024096385542</v>
      </c>
      <c r="AH18" s="18">
        <v>112.72590361445785</v>
      </c>
      <c r="AI18" s="18">
        <v>97.725903614457835</v>
      </c>
      <c r="AJ18" s="18">
        <v>116.56626506024097</v>
      </c>
      <c r="AK18" s="18">
        <v>116.79216867469879</v>
      </c>
      <c r="AL18" s="18">
        <v>147.24397590361446</v>
      </c>
      <c r="AM18" s="18">
        <v>122.12349397590363</v>
      </c>
      <c r="AN18" s="18">
        <v>119.45783132530121</v>
      </c>
      <c r="AO18" s="18">
        <v>103.59939759036145</v>
      </c>
      <c r="AP18" s="18">
        <v>127.59036144578315</v>
      </c>
      <c r="AQ18" s="18">
        <v>89.096385542168676</v>
      </c>
      <c r="AR18" s="18">
        <v>73.870481927710856</v>
      </c>
      <c r="AS18" s="18">
        <v>100.07530120481927</v>
      </c>
      <c r="AT18" s="18">
        <v>123.79518072289157</v>
      </c>
      <c r="AU18" s="18">
        <v>130.39156626506022</v>
      </c>
      <c r="AV18" s="18">
        <v>91.174698795180717</v>
      </c>
      <c r="AW18" s="18">
        <v>115.88855421686746</v>
      </c>
      <c r="AX18" s="18">
        <v>101.43072289156628</v>
      </c>
      <c r="AY18" s="18">
        <v>109.11144578313252</v>
      </c>
      <c r="AZ18" s="18">
        <v>99.894578313253007</v>
      </c>
      <c r="BA18" s="18">
        <v>100.66265060240964</v>
      </c>
      <c r="BB18" s="18">
        <v>120.72289156626506</v>
      </c>
      <c r="BC18" s="18">
        <v>93.2078313253012</v>
      </c>
      <c r="BD18" s="18">
        <v>76.355421686746979</v>
      </c>
      <c r="BE18" s="18">
        <v>117.37951807228917</v>
      </c>
      <c r="BF18" s="18">
        <v>82.590361445783145</v>
      </c>
      <c r="BG18" s="18">
        <v>75.316265060240966</v>
      </c>
      <c r="BH18" s="18">
        <v>75.090361445783145</v>
      </c>
      <c r="BI18" s="18">
        <v>84.984939759036166</v>
      </c>
      <c r="BJ18" s="18">
        <v>72.108433734939766</v>
      </c>
      <c r="BK18" s="18">
        <v>92.123493975903614</v>
      </c>
      <c r="BL18" s="18">
        <v>92.484939759036138</v>
      </c>
      <c r="BM18" s="18">
        <v>70.301204819277103</v>
      </c>
      <c r="BN18" s="18">
        <v>79.924698795180717</v>
      </c>
      <c r="BO18" s="18">
        <v>60.587349397590359</v>
      </c>
      <c r="BP18" s="18">
        <v>88.237951807228924</v>
      </c>
      <c r="BQ18" s="18">
        <v>93.885542168674704</v>
      </c>
      <c r="BR18" s="18">
        <v>72.740963855421697</v>
      </c>
      <c r="BS18" s="18">
        <v>118.5090361445783</v>
      </c>
      <c r="BT18" s="18">
        <v>93.117469879518069</v>
      </c>
      <c r="BU18" s="18">
        <v>101.70180722891567</v>
      </c>
    </row>
    <row r="19" spans="1:73" x14ac:dyDescent="0.3">
      <c r="A19" s="16">
        <v>192.4</v>
      </c>
      <c r="B19" s="16" t="s">
        <v>70</v>
      </c>
      <c r="C19" s="16" t="s">
        <v>27</v>
      </c>
      <c r="D19" s="24">
        <v>97.358069317456952</v>
      </c>
      <c r="E19" s="24">
        <v>88.363810333829477</v>
      </c>
      <c r="F19" s="24">
        <v>114.29406761641508</v>
      </c>
      <c r="G19" s="24">
        <v>115.10737826918988</v>
      </c>
      <c r="H19" s="24">
        <v>99.798001275781417</v>
      </c>
      <c r="I19" s="24">
        <v>112.0455028705082</v>
      </c>
      <c r="J19" s="24">
        <v>121.27897086965768</v>
      </c>
      <c r="K19" s="24">
        <v>81.570274293004445</v>
      </c>
      <c r="L19" s="24">
        <v>70.183925154156924</v>
      </c>
      <c r="M19" s="18">
        <v>108.6008930469913</v>
      </c>
      <c r="N19" s="18">
        <v>99.798001275781417</v>
      </c>
      <c r="O19" s="18">
        <v>93.339357856687215</v>
      </c>
      <c r="P19" s="18">
        <v>95.444397193280906</v>
      </c>
      <c r="Q19" s="18">
        <v>60.998298958111853</v>
      </c>
      <c r="R19" s="18">
        <v>87.885392302785476</v>
      </c>
      <c r="S19" s="18">
        <v>76.451201360833522</v>
      </c>
      <c r="T19" s="18">
        <v>87.406974271741447</v>
      </c>
      <c r="U19" s="18">
        <v>80.469912821603245</v>
      </c>
      <c r="V19" s="18">
        <v>75.255156283223485</v>
      </c>
      <c r="W19" s="18">
        <v>81.378907080586842</v>
      </c>
      <c r="X19" s="18">
        <v>77.216670210503935</v>
      </c>
      <c r="Y19" s="18">
        <v>86.976398043801822</v>
      </c>
      <c r="Z19" s="18">
        <v>61.524558792260265</v>
      </c>
      <c r="AA19" s="18">
        <v>101.37678077822667</v>
      </c>
      <c r="AB19" s="18">
        <v>83.388262810971725</v>
      </c>
      <c r="AC19" s="18">
        <v>66.404422708909209</v>
      </c>
      <c r="AD19" s="18">
        <v>94.152668509462046</v>
      </c>
      <c r="AE19" s="18">
        <v>116.49479055921755</v>
      </c>
      <c r="AF19" s="18">
        <v>89.799064426961522</v>
      </c>
      <c r="AG19" s="18">
        <v>94.631086540506075</v>
      </c>
      <c r="AH19" s="18">
        <v>100.41994471613864</v>
      </c>
      <c r="AI19" s="18">
        <v>78.029980863278752</v>
      </c>
      <c r="AJ19" s="18">
        <v>96.018498830533701</v>
      </c>
      <c r="AK19" s="18">
        <v>63.390389113331921</v>
      </c>
      <c r="AL19" s="18">
        <v>106.49585371039763</v>
      </c>
      <c r="AM19" s="18">
        <v>101.90304061237508</v>
      </c>
      <c r="AN19" s="18">
        <v>99.750159472677026</v>
      </c>
      <c r="AO19" s="18">
        <v>119.50882415479481</v>
      </c>
      <c r="AP19" s="18">
        <v>93.291516053582825</v>
      </c>
      <c r="AQ19" s="18">
        <v>111.18435041462898</v>
      </c>
      <c r="AR19" s="18">
        <v>133.04805443334044</v>
      </c>
      <c r="AS19" s="18">
        <v>107.16563895385924</v>
      </c>
      <c r="AT19" s="18">
        <v>115.9206889219647</v>
      </c>
      <c r="AU19" s="18">
        <v>111.56708483946419</v>
      </c>
      <c r="AV19" s="18">
        <v>128.55092494152669</v>
      </c>
      <c r="AW19" s="18">
        <v>138.59770359345097</v>
      </c>
      <c r="AX19" s="18">
        <v>154.48118222411227</v>
      </c>
      <c r="AY19" s="18">
        <v>153.66787157133743</v>
      </c>
      <c r="AZ19" s="18">
        <v>120.36997661067403</v>
      </c>
      <c r="BA19" s="18">
        <v>131.56495853710399</v>
      </c>
      <c r="BB19" s="18">
        <v>148.1182224112269</v>
      </c>
      <c r="BC19" s="18">
        <v>143.90814373803954</v>
      </c>
      <c r="BD19" s="18">
        <v>150.03189453540293</v>
      </c>
      <c r="BE19" s="18">
        <v>131.70848394641718</v>
      </c>
      <c r="BF19" s="18">
        <v>113.86349138847542</v>
      </c>
      <c r="BG19" s="18">
        <v>147.35275356155645</v>
      </c>
      <c r="BH19" s="18">
        <v>158.30852647246439</v>
      </c>
      <c r="BI19" s="18">
        <v>164.71932808845418</v>
      </c>
      <c r="BJ19" s="18">
        <v>151.65851584095259</v>
      </c>
      <c r="BK19" s="18">
        <v>153.38082075271103</v>
      </c>
      <c r="BL19" s="18">
        <v>154.7203912396343</v>
      </c>
      <c r="BM19" s="18">
        <v>151.18009780990857</v>
      </c>
      <c r="BN19" s="18">
        <v>137.9279183499894</v>
      </c>
      <c r="BO19" s="18">
        <v>128.83797576015311</v>
      </c>
      <c r="BP19" s="18">
        <v>137.54518392515416</v>
      </c>
      <c r="BQ19" s="18">
        <v>130.51243886880715</v>
      </c>
      <c r="BR19" s="18">
        <v>113.86349138847545</v>
      </c>
      <c r="BS19" s="18">
        <v>137.40165851584095</v>
      </c>
      <c r="BT19" s="18">
        <v>138.69338719965981</v>
      </c>
      <c r="BU19" s="18">
        <v>125.44120773974059</v>
      </c>
    </row>
    <row r="20" spans="1:73" x14ac:dyDescent="0.3">
      <c r="A20" s="16">
        <v>197.3</v>
      </c>
      <c r="B20" s="16" t="s">
        <v>70</v>
      </c>
      <c r="C20" s="16" t="s">
        <v>28</v>
      </c>
      <c r="D20" s="24">
        <v>91.37830879926068</v>
      </c>
      <c r="E20" s="24">
        <v>95.709287741765124</v>
      </c>
      <c r="F20" s="24">
        <v>93.974519770281873</v>
      </c>
      <c r="G20" s="24">
        <v>97.022245692785006</v>
      </c>
      <c r="H20" s="24">
        <v>98.050036306026811</v>
      </c>
      <c r="I20" s="24">
        <v>104.47818337844083</v>
      </c>
      <c r="J20" s="24">
        <v>106.22483332233152</v>
      </c>
      <c r="K20" s="24">
        <v>107.03874843223974</v>
      </c>
      <c r="L20" s="24">
        <v>106.12383655686844</v>
      </c>
      <c r="M20" s="18">
        <v>109.8963627962242</v>
      </c>
      <c r="N20" s="18">
        <v>120.38220344577199</v>
      </c>
      <c r="O20" s="18">
        <v>105.21486566770083</v>
      </c>
      <c r="P20" s="18">
        <v>112.62921644993067</v>
      </c>
      <c r="Q20" s="18">
        <v>108.14377186612978</v>
      </c>
      <c r="R20" s="18">
        <v>109.19532642418642</v>
      </c>
      <c r="S20" s="18">
        <v>112.68862631196779</v>
      </c>
      <c r="T20" s="18">
        <v>113.57383325632054</v>
      </c>
      <c r="U20" s="18">
        <v>117.19783484058352</v>
      </c>
      <c r="V20" s="18">
        <v>117.57805795762096</v>
      </c>
      <c r="W20" s="18">
        <v>120.41190837679055</v>
      </c>
      <c r="X20" s="18">
        <v>124.05373291966467</v>
      </c>
      <c r="Y20" s="18">
        <v>126.01425836688891</v>
      </c>
      <c r="Z20" s="18">
        <v>128.65799722753977</v>
      </c>
      <c r="AA20" s="18">
        <v>131.21262129513499</v>
      </c>
      <c r="AB20" s="18">
        <v>129.69766981318901</v>
      </c>
      <c r="AC20" s="18">
        <v>129.54914515809622</v>
      </c>
      <c r="AD20" s="18">
        <v>128.64611525513237</v>
      </c>
      <c r="AE20" s="18">
        <v>124.19037560235</v>
      </c>
      <c r="AF20" s="18">
        <v>130.28582744735627</v>
      </c>
      <c r="AG20" s="18">
        <v>130.61852267476402</v>
      </c>
      <c r="AH20" s="18">
        <v>133.58901577661894</v>
      </c>
      <c r="AI20" s="18">
        <v>137.32589609875239</v>
      </c>
      <c r="AJ20" s="18">
        <v>132.01465443263581</v>
      </c>
      <c r="AK20" s="18">
        <v>132.32952670143243</v>
      </c>
      <c r="AL20" s="18">
        <v>136.30404647171432</v>
      </c>
      <c r="AM20" s="18">
        <v>139.12601491847647</v>
      </c>
      <c r="AN20" s="18">
        <v>137.89028978810484</v>
      </c>
      <c r="AO20" s="18">
        <v>136.80903029902964</v>
      </c>
      <c r="AP20" s="18">
        <v>137.05261073338173</v>
      </c>
      <c r="AQ20" s="18">
        <v>142.51831804079475</v>
      </c>
      <c r="AR20" s="18">
        <v>139.45871014588423</v>
      </c>
      <c r="AS20" s="18">
        <v>138.16951613967919</v>
      </c>
      <c r="AT20" s="18">
        <v>139.65476269060665</v>
      </c>
      <c r="AU20" s="18">
        <v>140.05874975245891</v>
      </c>
      <c r="AV20" s="18">
        <v>137.45065680903031</v>
      </c>
      <c r="AW20" s="18">
        <v>142.85101326820251</v>
      </c>
      <c r="AX20" s="18">
        <v>144.36596475014852</v>
      </c>
      <c r="AY20" s="18">
        <v>137.04666974717804</v>
      </c>
      <c r="AZ20" s="18">
        <v>142.58366888903558</v>
      </c>
      <c r="BA20" s="18">
        <v>143.39758399894382</v>
      </c>
      <c r="BB20" s="18">
        <v>147.43151363126279</v>
      </c>
      <c r="BC20" s="18">
        <v>141.78163575153476</v>
      </c>
      <c r="BD20" s="18">
        <v>143.79563007459237</v>
      </c>
      <c r="BE20" s="18">
        <v>148.22166479635618</v>
      </c>
      <c r="BF20" s="18">
        <v>142.69060664070236</v>
      </c>
      <c r="BG20" s="18">
        <v>146.97405769357712</v>
      </c>
      <c r="BH20" s="18">
        <v>143.6292824608885</v>
      </c>
      <c r="BI20" s="18">
        <v>144.47884348801901</v>
      </c>
      <c r="BJ20" s="18">
        <v>148.07314014126345</v>
      </c>
      <c r="BK20" s="18">
        <v>143.65304640570335</v>
      </c>
      <c r="BL20" s="18">
        <v>148.06125816885603</v>
      </c>
      <c r="BM20" s="18">
        <v>150.0990164367285</v>
      </c>
      <c r="BN20" s="18">
        <v>149.51085880256124</v>
      </c>
      <c r="BO20" s="18">
        <v>149.16034061654233</v>
      </c>
      <c r="BP20" s="18">
        <v>151.45950227737802</v>
      </c>
      <c r="BQ20" s="18">
        <v>155.82018615090104</v>
      </c>
      <c r="BR20" s="18">
        <v>151.40009241534096</v>
      </c>
      <c r="BS20" s="18">
        <v>153.12297841441679</v>
      </c>
      <c r="BT20" s="18">
        <v>147.25922503135521</v>
      </c>
      <c r="BU20" s="18">
        <v>148.40583536867121</v>
      </c>
    </row>
    <row r="21" spans="1:73" x14ac:dyDescent="0.3">
      <c r="A21" s="16">
        <v>197.4</v>
      </c>
      <c r="B21" s="16" t="s">
        <v>70</v>
      </c>
      <c r="C21" s="16" t="s">
        <v>28</v>
      </c>
      <c r="D21" s="24">
        <v>122.42755835251025</v>
      </c>
      <c r="E21" s="24">
        <v>90.452261306532662</v>
      </c>
      <c r="F21" s="24">
        <v>82.822993472033062</v>
      </c>
      <c r="G21" s="24">
        <v>87.916216597003711</v>
      </c>
      <c r="H21" s="24">
        <v>83.224533884375148</v>
      </c>
      <c r="I21" s="24">
        <v>98.41966843563614</v>
      </c>
      <c r="J21" s="24">
        <v>89.881651246888666</v>
      </c>
      <c r="K21" s="24">
        <v>111.54369980744848</v>
      </c>
      <c r="L21" s="24">
        <v>133.311416897572</v>
      </c>
      <c r="M21" s="18">
        <v>127.73211853660828</v>
      </c>
      <c r="N21" s="18">
        <v>183.94777626450008</v>
      </c>
      <c r="O21" s="18">
        <v>155.50180810595035</v>
      </c>
      <c r="P21" s="18">
        <v>170.44333818625844</v>
      </c>
      <c r="Q21" s="18">
        <v>190.35128915606069</v>
      </c>
      <c r="R21" s="18">
        <v>210.55511200864134</v>
      </c>
      <c r="S21" s="18">
        <v>199.52331752219041</v>
      </c>
      <c r="T21" s="18">
        <v>197.11407504813792</v>
      </c>
      <c r="U21" s="18">
        <v>210.38604236133946</v>
      </c>
      <c r="V21" s="18">
        <v>226.78579814962666</v>
      </c>
      <c r="W21" s="18">
        <v>213.1334241299958</v>
      </c>
      <c r="X21" s="18">
        <v>207.4695909453811</v>
      </c>
      <c r="Y21" s="18">
        <v>197.6635514018692</v>
      </c>
      <c r="Z21" s="18">
        <v>245.21438970553709</v>
      </c>
      <c r="AA21" s="18">
        <v>225.9193162072043</v>
      </c>
      <c r="AB21" s="18">
        <v>226.78579814962666</v>
      </c>
      <c r="AC21" s="18">
        <v>229.11050580002819</v>
      </c>
      <c r="AD21" s="18">
        <v>204.46860470577187</v>
      </c>
      <c r="AE21" s="18">
        <v>216.59935189968539</v>
      </c>
      <c r="AF21" s="18">
        <v>221.24876720048846</v>
      </c>
      <c r="AG21" s="18">
        <v>229.36411027098109</v>
      </c>
      <c r="AH21" s="18">
        <v>215.24679472126991</v>
      </c>
      <c r="AI21" s="18">
        <v>210.85098389141973</v>
      </c>
      <c r="AJ21" s="18">
        <v>218.81839102052319</v>
      </c>
      <c r="AK21" s="18">
        <v>209.16028741840043</v>
      </c>
      <c r="AL21" s="18">
        <v>218.12097872540278</v>
      </c>
      <c r="AM21" s="18">
        <v>232.72436951110697</v>
      </c>
      <c r="AN21" s="18">
        <v>240.4170384633448</v>
      </c>
      <c r="AO21" s="18">
        <v>230.48419668435639</v>
      </c>
      <c r="AP21" s="18">
        <v>204.59540694124834</v>
      </c>
      <c r="AQ21" s="18">
        <v>222.93946367350776</v>
      </c>
      <c r="AR21" s="18">
        <v>199.39651528671396</v>
      </c>
      <c r="AS21" s="18">
        <v>211.06232095054716</v>
      </c>
      <c r="AT21" s="18">
        <v>221.01629643544828</v>
      </c>
      <c r="AU21" s="18">
        <v>225.4755083830367</v>
      </c>
      <c r="AV21" s="18">
        <v>231.7099516272954</v>
      </c>
      <c r="AW21" s="18">
        <v>237.41605222373553</v>
      </c>
      <c r="AX21" s="18">
        <v>223.84821302775561</v>
      </c>
      <c r="AY21" s="18">
        <v>222.93946367350776</v>
      </c>
      <c r="AZ21" s="18">
        <v>258.90903113699341</v>
      </c>
      <c r="BA21" s="18">
        <v>273.72375898182503</v>
      </c>
      <c r="BB21" s="18">
        <v>254.91476071948532</v>
      </c>
      <c r="BC21" s="18">
        <v>254.80909218992159</v>
      </c>
      <c r="BD21" s="18">
        <v>232.36509651059038</v>
      </c>
      <c r="BE21" s="18">
        <v>240.50157328699578</v>
      </c>
      <c r="BF21" s="18">
        <v>220.34001784624056</v>
      </c>
      <c r="BG21" s="18">
        <v>252.29418118630539</v>
      </c>
      <c r="BH21" s="18">
        <v>257.21833466397413</v>
      </c>
      <c r="BI21" s="18">
        <v>269.39134926971309</v>
      </c>
      <c r="BJ21" s="18">
        <v>256.45752125111539</v>
      </c>
      <c r="BK21" s="18">
        <v>277.04175081012545</v>
      </c>
      <c r="BL21" s="18">
        <v>277.48555863429306</v>
      </c>
      <c r="BM21" s="18">
        <v>281.16282346310999</v>
      </c>
      <c r="BN21" s="18">
        <v>271.27224909594702</v>
      </c>
      <c r="BO21" s="18">
        <v>261.23373878739488</v>
      </c>
      <c r="BP21" s="18">
        <v>268.35579767998877</v>
      </c>
      <c r="BQ21" s="18">
        <v>270.80730756586672</v>
      </c>
      <c r="BR21" s="18">
        <v>248.36331188653551</v>
      </c>
      <c r="BS21" s="18">
        <v>282.76898511247833</v>
      </c>
      <c r="BT21" s="18">
        <v>265.62954961724512</v>
      </c>
      <c r="BU21" s="18">
        <v>280.44427746207674</v>
      </c>
    </row>
    <row r="22" spans="1:73" x14ac:dyDescent="0.3">
      <c r="A22" s="16">
        <v>193.2</v>
      </c>
      <c r="B22" s="16" t="s">
        <v>72</v>
      </c>
      <c r="C22" s="16" t="s">
        <v>27</v>
      </c>
      <c r="D22" s="24">
        <v>91.263192253291265</v>
      </c>
      <c r="E22" s="24">
        <v>101.44706778370146</v>
      </c>
      <c r="F22" s="24">
        <v>102.91589598520292</v>
      </c>
      <c r="G22" s="24">
        <v>99.09694266129911</v>
      </c>
      <c r="H22" s="24">
        <v>114.47067783701448</v>
      </c>
      <c r="I22" s="24">
        <v>104.0909585464041</v>
      </c>
      <c r="J22" s="24">
        <v>93.515395495593523</v>
      </c>
      <c r="K22" s="24">
        <v>96.355130018496354</v>
      </c>
      <c r="L22" s="24">
        <v>96.844739418996852</v>
      </c>
      <c r="M22" s="18">
        <v>88.22761397018823</v>
      </c>
      <c r="N22" s="18">
        <v>109.26020487093355</v>
      </c>
      <c r="O22" s="18">
        <v>92.14964537319122</v>
      </c>
      <c r="P22" s="18">
        <v>107.56976338945712</v>
      </c>
      <c r="Q22" s="18">
        <v>104.80733360080512</v>
      </c>
      <c r="R22" s="18">
        <v>99.200020740398273</v>
      </c>
      <c r="S22" s="18">
        <v>103.98272809337936</v>
      </c>
      <c r="T22" s="18">
        <v>104.6836383758567</v>
      </c>
      <c r="U22" s="18">
        <v>105.38455630848109</v>
      </c>
      <c r="V22" s="18">
        <v>105.79686479980424</v>
      </c>
      <c r="W22" s="18">
        <v>107.81714618920691</v>
      </c>
      <c r="X22" s="18">
        <v>114.94997866459033</v>
      </c>
      <c r="Y22" s="18">
        <v>112.88846680856273</v>
      </c>
      <c r="Z22" s="18">
        <v>116.76411537101521</v>
      </c>
      <c r="AA22" s="18">
        <v>110.95064635241003</v>
      </c>
      <c r="AB22" s="18">
        <v>110.12603701991075</v>
      </c>
      <c r="AC22" s="18">
        <v>107.85837665583185</v>
      </c>
      <c r="AD22" s="18">
        <v>103.81780622687953</v>
      </c>
      <c r="AE22" s="18">
        <v>104.51872415950389</v>
      </c>
      <c r="AF22" s="18">
        <v>112.06385747606346</v>
      </c>
      <c r="AG22" s="18">
        <v>114.53767399834072</v>
      </c>
      <c r="AH22" s="18">
        <v>106.62146648215646</v>
      </c>
      <c r="AI22" s="18">
        <v>122.86619000584811</v>
      </c>
      <c r="AJ22" s="18">
        <v>106.78638834865633</v>
      </c>
      <c r="AK22" s="18">
        <v>116.92903341244154</v>
      </c>
      <c r="AL22" s="18">
        <v>110.04357608666085</v>
      </c>
      <c r="AM22" s="18">
        <v>113.54815044948863</v>
      </c>
      <c r="AN22" s="18">
        <v>105.96178284123059</v>
      </c>
      <c r="AO22" s="18">
        <v>113.79553324923842</v>
      </c>
      <c r="AP22" s="18">
        <v>114.29029502366446</v>
      </c>
      <c r="AQ22" s="18">
        <v>116.92903341244154</v>
      </c>
      <c r="AR22" s="18">
        <v>122.66003767272329</v>
      </c>
      <c r="AS22" s="18">
        <v>114.82629108978897</v>
      </c>
      <c r="AT22" s="18">
        <v>124.06186971289853</v>
      </c>
      <c r="AU22" s="18">
        <v>126.32953772712435</v>
      </c>
      <c r="AV22" s="18">
        <v>132.34915525378082</v>
      </c>
      <c r="AW22" s="18">
        <v>115.89827174681746</v>
      </c>
      <c r="AX22" s="18">
        <v>131.19470601335553</v>
      </c>
      <c r="AY22" s="18">
        <v>128.80335042432807</v>
      </c>
      <c r="AZ22" s="18">
        <v>133.17375693613317</v>
      </c>
      <c r="BA22" s="18">
        <v>132.01930387063433</v>
      </c>
      <c r="BB22" s="18">
        <v>131.77192872103146</v>
      </c>
      <c r="BC22" s="18">
        <v>131.23593265490706</v>
      </c>
      <c r="BD22" s="18">
        <v>127.97874109182892</v>
      </c>
      <c r="BE22" s="18">
        <v>132.39038189533238</v>
      </c>
      <c r="BF22" s="18">
        <v>127.60767071727777</v>
      </c>
      <c r="BG22" s="18">
        <v>135.40019448373403</v>
      </c>
      <c r="BH22" s="18">
        <v>134.69928037618317</v>
      </c>
      <c r="BI22" s="18">
        <v>140.0592104368404</v>
      </c>
      <c r="BJ22" s="18">
        <v>142.36810126754423</v>
      </c>
      <c r="BK22" s="18">
        <v>132.80267891143512</v>
      </c>
      <c r="BL22" s="18">
        <v>141.46103865194223</v>
      </c>
      <c r="BM22" s="18">
        <v>132.14299909558261</v>
      </c>
      <c r="BN22" s="18">
        <v>137.70908531443803</v>
      </c>
      <c r="BO22" s="18">
        <v>138.53369464693728</v>
      </c>
      <c r="BP22" s="18">
        <v>138.65738222173866</v>
      </c>
      <c r="BQ22" s="18">
        <v>144.30592937384398</v>
      </c>
      <c r="BR22" s="18">
        <v>135.81249149983685</v>
      </c>
      <c r="BS22" s="18">
        <v>146.0376013219454</v>
      </c>
      <c r="BT22" s="18">
        <v>139.31706203759117</v>
      </c>
      <c r="BU22" s="18">
        <v>147.60434375340009</v>
      </c>
    </row>
    <row r="23" spans="1:73" x14ac:dyDescent="0.3">
      <c r="A23" s="16">
        <v>195.2</v>
      </c>
      <c r="B23" s="16" t="s">
        <v>72</v>
      </c>
      <c r="C23" s="16" t="s">
        <v>28</v>
      </c>
      <c r="D23" s="24">
        <v>101.85933435746865</v>
      </c>
      <c r="E23" s="24">
        <v>100.40420451132566</v>
      </c>
      <c r="F23" s="24">
        <v>90.763949297411529</v>
      </c>
      <c r="G23" s="24">
        <v>97.130154364217219</v>
      </c>
      <c r="H23" s="24">
        <v>109.6806799281329</v>
      </c>
      <c r="I23" s="24">
        <v>93.128533965179486</v>
      </c>
      <c r="J23" s="24">
        <v>95.493129290662978</v>
      </c>
      <c r="K23" s="24">
        <v>104.58770948005905</v>
      </c>
      <c r="L23" s="24">
        <v>106.95230480554254</v>
      </c>
      <c r="M23" s="18">
        <v>107.31609526036495</v>
      </c>
      <c r="N23" s="18">
        <v>107.60711483496424</v>
      </c>
      <c r="O23" s="18">
        <v>116.11964521744621</v>
      </c>
      <c r="P23" s="18">
        <v>118.08407530571125</v>
      </c>
      <c r="Q23" s="18">
        <v>110.00808494284375</v>
      </c>
      <c r="R23" s="18">
        <v>102.9143096241088</v>
      </c>
      <c r="S23" s="18">
        <v>109.6806799281329</v>
      </c>
      <c r="T23" s="18">
        <v>113.28213508995219</v>
      </c>
      <c r="U23" s="18">
        <v>107.38884482515701</v>
      </c>
      <c r="V23" s="18">
        <v>111.42684000659075</v>
      </c>
      <c r="W23" s="18">
        <v>116.44705023215704</v>
      </c>
      <c r="X23" s="18">
        <v>117.32013027138595</v>
      </c>
      <c r="Y23" s="18">
        <v>109.6806799281329</v>
      </c>
      <c r="Z23" s="18">
        <v>113.71867510956666</v>
      </c>
      <c r="AA23" s="18">
        <v>108.15278985948231</v>
      </c>
      <c r="AB23" s="18">
        <v>127.46968572742215</v>
      </c>
      <c r="AC23" s="18">
        <v>111.42684000659075</v>
      </c>
      <c r="AD23" s="18">
        <v>115.68310519783174</v>
      </c>
      <c r="AE23" s="18">
        <v>117.7566702910004</v>
      </c>
      <c r="AF23" s="18">
        <v>117.42926527628956</v>
      </c>
      <c r="AG23" s="18">
        <v>118.52061532532572</v>
      </c>
      <c r="AH23" s="18">
        <v>122.34034049695224</v>
      </c>
      <c r="AI23" s="18">
        <v>116.11964521744621</v>
      </c>
      <c r="AJ23" s="18">
        <v>119.61196537436187</v>
      </c>
      <c r="AK23" s="18">
        <v>116.11964521744621</v>
      </c>
      <c r="AL23" s="18">
        <v>121.35812545281969</v>
      </c>
      <c r="AM23" s="18">
        <v>116.88359025177148</v>
      </c>
      <c r="AN23" s="18">
        <v>117.97494030080765</v>
      </c>
      <c r="AO23" s="18">
        <v>115.35570018312089</v>
      </c>
      <c r="AP23" s="18">
        <v>114.48262014389196</v>
      </c>
      <c r="AQ23" s="18">
        <v>117.32013027138595</v>
      </c>
      <c r="AR23" s="18">
        <v>123.10428553127754</v>
      </c>
      <c r="AS23" s="18">
        <v>123.32255554108478</v>
      </c>
      <c r="AT23" s="18">
        <v>117.6475352860968</v>
      </c>
      <c r="AU23" s="18">
        <v>112.95473007524137</v>
      </c>
      <c r="AV23" s="18">
        <v>120.15764039887995</v>
      </c>
      <c r="AW23" s="18">
        <v>113.50040509975943</v>
      </c>
      <c r="AX23" s="18">
        <v>119.93937038907272</v>
      </c>
      <c r="AY23" s="18">
        <v>123.32255554108478</v>
      </c>
      <c r="AZ23" s="18">
        <v>109.89894993794013</v>
      </c>
      <c r="BA23" s="18">
        <v>124.52304059502453</v>
      </c>
      <c r="BB23" s="18">
        <v>121.79466547243416</v>
      </c>
      <c r="BC23" s="18">
        <v>121.24899044791609</v>
      </c>
      <c r="BD23" s="18">
        <v>118.62975033022933</v>
      </c>
      <c r="BE23" s="18">
        <v>113.82781011447027</v>
      </c>
      <c r="BF23" s="18">
        <v>120.15764039887995</v>
      </c>
      <c r="BG23" s="18">
        <v>127.25141571761492</v>
      </c>
      <c r="BH23" s="18">
        <v>117.97494030080765</v>
      </c>
      <c r="BI23" s="18">
        <v>122.99515052637393</v>
      </c>
      <c r="BJ23" s="18">
        <v>113.71867510956666</v>
      </c>
      <c r="BK23" s="18">
        <v>135.3274060804824</v>
      </c>
      <c r="BL23" s="18">
        <v>111.31770500168714</v>
      </c>
      <c r="BM23" s="18">
        <v>126.05093066367515</v>
      </c>
      <c r="BN23" s="18">
        <v>122.99515052637393</v>
      </c>
      <c r="BO23" s="18">
        <v>120.59418041849439</v>
      </c>
      <c r="BP23" s="18">
        <v>122.55861050675946</v>
      </c>
      <c r="BQ23" s="18">
        <v>120.48504541359077</v>
      </c>
      <c r="BR23" s="18">
        <v>121.35812545281969</v>
      </c>
      <c r="BS23" s="18">
        <v>126.05093066367515</v>
      </c>
      <c r="BT23" s="18">
        <v>124.19563558031368</v>
      </c>
      <c r="BU23" s="18">
        <v>132.59903095789204</v>
      </c>
    </row>
    <row r="24" spans="1:73" x14ac:dyDescent="0.3">
      <c r="A24" s="16">
        <v>203.1</v>
      </c>
      <c r="B24" s="16" t="s">
        <v>72</v>
      </c>
      <c r="C24" s="16" t="s">
        <v>27</v>
      </c>
      <c r="D24" s="24">
        <v>94.3084615028841</v>
      </c>
      <c r="E24" s="24">
        <v>104.0843385809162</v>
      </c>
      <c r="F24" s="24">
        <v>101.6071983322735</v>
      </c>
      <c r="G24" s="24">
        <v>107.31348107070879</v>
      </c>
      <c r="H24" s="24">
        <v>102.1380100268866</v>
      </c>
      <c r="I24" s="24">
        <v>98.3338262863751</v>
      </c>
      <c r="J24" s="24">
        <v>97.493369684792313</v>
      </c>
      <c r="K24" s="24">
        <v>101.82836511991695</v>
      </c>
      <c r="L24" s="24">
        <v>92.892949395246376</v>
      </c>
      <c r="M24" s="18">
        <v>94.529642545863695</v>
      </c>
      <c r="N24" s="18">
        <v>93.878339998846855</v>
      </c>
      <c r="O24" s="18">
        <v>96.637773916282939</v>
      </c>
      <c r="P24" s="18">
        <v>101.24749818851639</v>
      </c>
      <c r="Q24" s="18">
        <v>104.37826935573689</v>
      </c>
      <c r="R24" s="18">
        <v>101.77249845778378</v>
      </c>
      <c r="S24" s="18">
        <v>104.50631553626776</v>
      </c>
      <c r="T24" s="18">
        <v>104.80723617755092</v>
      </c>
      <c r="U24" s="18">
        <v>96.13198508828485</v>
      </c>
      <c r="V24" s="18">
        <v>97.546912727142882</v>
      </c>
      <c r="W24" s="18">
        <v>98.430444202608285</v>
      </c>
      <c r="X24" s="18">
        <v>96.541740468829445</v>
      </c>
      <c r="Y24" s="18">
        <v>102.52797900093948</v>
      </c>
      <c r="Z24" s="18">
        <v>97.041123899144836</v>
      </c>
      <c r="AA24" s="18">
        <v>99.935009394794477</v>
      </c>
      <c r="AB24" s="18">
        <v>96.343263424461171</v>
      </c>
      <c r="AC24" s="18">
        <v>102.38072613091802</v>
      </c>
      <c r="AD24" s="18">
        <v>102.83529078456937</v>
      </c>
      <c r="AE24" s="18">
        <v>100.94658705079051</v>
      </c>
      <c r="AF24" s="18">
        <v>98.103925729487756</v>
      </c>
      <c r="AG24" s="18">
        <v>98.379224780040119</v>
      </c>
      <c r="AH24" s="18">
        <v>99.301174386265529</v>
      </c>
      <c r="AI24" s="18">
        <v>106.08770748641676</v>
      </c>
      <c r="AJ24" s="18">
        <v>106.55508768721218</v>
      </c>
      <c r="AK24" s="18">
        <v>110.95353362326928</v>
      </c>
      <c r="AL24" s="18">
        <v>109.80110374315555</v>
      </c>
      <c r="AM24" s="18">
        <v>112.09955810570025</v>
      </c>
      <c r="AN24" s="18">
        <v>110.45414544117517</v>
      </c>
      <c r="AO24" s="18">
        <v>110.41573206219381</v>
      </c>
      <c r="AP24" s="18">
        <v>113.92424587688157</v>
      </c>
      <c r="AQ24" s="18">
        <v>110.74225053531428</v>
      </c>
      <c r="AR24" s="18">
        <v>113.3672328745367</v>
      </c>
      <c r="AS24" s="18">
        <v>108.32854653226805</v>
      </c>
      <c r="AT24" s="18">
        <v>108.47580890584696</v>
      </c>
      <c r="AU24" s="18">
        <v>106.15173770435018</v>
      </c>
      <c r="AV24" s="18">
        <v>117.2278772495184</v>
      </c>
      <c r="AW24" s="18">
        <v>124.00801920732303</v>
      </c>
      <c r="AX24" s="18">
        <v>122.58668617078234</v>
      </c>
      <c r="AY24" s="18">
        <v>122.05529000738949</v>
      </c>
      <c r="AZ24" s="18">
        <v>123.63027655985579</v>
      </c>
      <c r="BA24" s="18">
        <v>118.4059239685842</v>
      </c>
      <c r="BB24" s="18">
        <v>123.09888039646302</v>
      </c>
      <c r="BC24" s="18">
        <v>126.14001401035549</v>
      </c>
      <c r="BD24" s="18">
        <v>126.3192843652331</v>
      </c>
      <c r="BE24" s="18">
        <v>124.55862206020652</v>
      </c>
      <c r="BF24" s="18">
        <v>128.16317407412646</v>
      </c>
      <c r="BG24" s="18">
        <v>126.67782032320957</v>
      </c>
      <c r="BH24" s="18">
        <v>128.12475594336635</v>
      </c>
      <c r="BI24" s="18">
        <v>124.63544881816931</v>
      </c>
      <c r="BJ24" s="18">
        <v>123.02845428440432</v>
      </c>
      <c r="BK24" s="18">
        <v>123.09887564468436</v>
      </c>
      <c r="BL24" s="18">
        <v>130.63450289742343</v>
      </c>
      <c r="BM24" s="18">
        <v>131.37717739699249</v>
      </c>
      <c r="BN24" s="18">
        <v>131.84455284600918</v>
      </c>
      <c r="BO24" s="18">
        <v>132.11345600243624</v>
      </c>
      <c r="BP24" s="18">
        <v>129.45005553245369</v>
      </c>
      <c r="BQ24" s="18">
        <v>132.6960715883971</v>
      </c>
      <c r="BR24" s="18">
        <v>135.82044210971372</v>
      </c>
      <c r="BS24" s="18">
        <v>133.32990184514733</v>
      </c>
      <c r="BT24" s="18">
        <v>131.07625675570932</v>
      </c>
      <c r="BU24" s="18">
        <v>136.70396883340032</v>
      </c>
    </row>
    <row r="25" spans="1:73" x14ac:dyDescent="0.3">
      <c r="A25" s="16">
        <v>198.1</v>
      </c>
      <c r="B25" s="16" t="s">
        <v>72</v>
      </c>
      <c r="C25" s="16" t="s">
        <v>28</v>
      </c>
      <c r="D25" s="24">
        <v>93.483504773100648</v>
      </c>
      <c r="E25" s="24">
        <v>94.782827902633343</v>
      </c>
      <c r="F25" s="24">
        <v>95.656498984920759</v>
      </c>
      <c r="G25" s="24">
        <v>94.491604208537865</v>
      </c>
      <c r="H25" s="24">
        <v>97.448663726711672</v>
      </c>
      <c r="I25" s="24">
        <v>96.686994942028676</v>
      </c>
      <c r="J25" s="24">
        <v>108.38083419544908</v>
      </c>
      <c r="K25" s="24">
        <v>115.28064630093789</v>
      </c>
      <c r="L25" s="24">
        <v>103.78842496568008</v>
      </c>
      <c r="M25" s="18">
        <v>109.92657813111086</v>
      </c>
      <c r="N25" s="18">
        <v>108.1824157803823</v>
      </c>
      <c r="O25" s="18">
        <v>114.51897751625491</v>
      </c>
      <c r="P25" s="18">
        <v>120.30829132030267</v>
      </c>
      <c r="Q25" s="18">
        <v>115.93029802107928</v>
      </c>
      <c r="R25" s="18">
        <v>124.57107297420083</v>
      </c>
      <c r="S25" s="18">
        <v>129.84193929659887</v>
      </c>
      <c r="T25" s="18">
        <v>129.92834556943623</v>
      </c>
      <c r="U25" s="18">
        <v>121.08595762046485</v>
      </c>
      <c r="V25" s="18">
        <v>120.0778729519653</v>
      </c>
      <c r="W25" s="18">
        <v>121.40278718395233</v>
      </c>
      <c r="X25" s="18">
        <v>126.47203558818778</v>
      </c>
      <c r="Y25" s="18">
        <v>131.33967591888575</v>
      </c>
      <c r="Z25" s="18">
        <v>133.35585017819739</v>
      </c>
      <c r="AA25" s="18">
        <v>135.77527011845899</v>
      </c>
      <c r="AB25" s="18">
        <v>135.40083473230908</v>
      </c>
      <c r="AC25" s="18">
        <v>130.82122351492347</v>
      </c>
      <c r="AD25" s="18">
        <v>136.95616733263364</v>
      </c>
      <c r="AE25" s="18">
        <v>153.71925991260187</v>
      </c>
      <c r="AF25" s="18">
        <v>143.20632279566868</v>
      </c>
      <c r="AG25" s="18">
        <v>154.35291903957665</v>
      </c>
      <c r="AH25" s="18">
        <v>144.58884777263052</v>
      </c>
      <c r="AI25" s="18">
        <v>151.55906863547784</v>
      </c>
      <c r="AJ25" s="18">
        <v>141.62218482285661</v>
      </c>
      <c r="AK25" s="18">
        <v>142.88949815449377</v>
      </c>
      <c r="AL25" s="18">
        <v>142.65907978615624</v>
      </c>
      <c r="AM25" s="18">
        <v>138.19468513640805</v>
      </c>
      <c r="AN25" s="18">
        <v>147.95874655872939</v>
      </c>
      <c r="AO25" s="18">
        <v>143.32153936330613</v>
      </c>
      <c r="AP25" s="18">
        <v>157.00275242586321</v>
      </c>
      <c r="AQ25" s="18">
        <v>141.76619691835663</v>
      </c>
      <c r="AR25" s="18">
        <v>153.94967828093942</v>
      </c>
      <c r="AS25" s="18">
        <v>157.86682992117534</v>
      </c>
      <c r="AT25" s="18">
        <v>160.97750988876157</v>
      </c>
      <c r="AU25" s="18">
        <v>161.00630541662412</v>
      </c>
      <c r="AV25" s="18">
        <v>167.22766042948422</v>
      </c>
      <c r="AW25" s="18">
        <v>147.46910444956683</v>
      </c>
      <c r="AX25" s="18">
        <v>155.90825656221355</v>
      </c>
      <c r="AY25" s="18">
        <v>162.18721247542354</v>
      </c>
      <c r="AZ25" s="18">
        <v>156.34029284871352</v>
      </c>
      <c r="BA25" s="18">
        <v>152.91278823995239</v>
      </c>
      <c r="BB25" s="18">
        <v>151.24224399430295</v>
      </c>
      <c r="BC25" s="18">
        <v>143.17752234549374</v>
      </c>
      <c r="BD25" s="18">
        <v>150.00372619052837</v>
      </c>
      <c r="BE25" s="18">
        <v>150.11894275816599</v>
      </c>
      <c r="BF25" s="18">
        <v>162.87846758043577</v>
      </c>
      <c r="BG25" s="18">
        <v>145.30891317244266</v>
      </c>
      <c r="BH25" s="18">
        <v>143.06231562248109</v>
      </c>
      <c r="BI25" s="18">
        <v>148.96683614954151</v>
      </c>
      <c r="BJ25" s="18">
        <v>159.13414325281229</v>
      </c>
      <c r="BK25" s="18">
        <v>158.67329667151245</v>
      </c>
      <c r="BL25" s="18">
        <v>162.15841202524862</v>
      </c>
      <c r="BM25" s="18">
        <v>162.12960665276111</v>
      </c>
      <c r="BN25" s="18">
        <v>161.20792333478656</v>
      </c>
      <c r="BO25" s="18">
        <v>154.69854905323902</v>
      </c>
      <c r="BP25" s="18">
        <v>156.25388657587598</v>
      </c>
      <c r="BQ25" s="18">
        <v>157.66521200301293</v>
      </c>
      <c r="BR25" s="18">
        <v>163.10889579339826</v>
      </c>
      <c r="BS25" s="18">
        <v>165.1250700527099</v>
      </c>
      <c r="BT25" s="18">
        <v>168.81180332460849</v>
      </c>
      <c r="BU25" s="18">
        <v>163.91536746604797</v>
      </c>
    </row>
    <row r="26" spans="1:73" x14ac:dyDescent="0.3">
      <c r="A26" s="16">
        <v>205.1</v>
      </c>
      <c r="B26" s="16" t="s">
        <v>72</v>
      </c>
      <c r="C26" s="16" t="s">
        <v>28</v>
      </c>
      <c r="D26" s="24">
        <v>104.37714221498027</v>
      </c>
      <c r="E26" s="24">
        <v>104.02314996909578</v>
      </c>
      <c r="F26" s="24">
        <v>98.738551441254188</v>
      </c>
      <c r="G26" s="24">
        <v>100.73607911445744</v>
      </c>
      <c r="H26" s="24">
        <v>94.591785132325569</v>
      </c>
      <c r="I26" s="24">
        <v>101.14064168118244</v>
      </c>
      <c r="J26" s="24">
        <v>104.98398606506709</v>
      </c>
      <c r="K26" s="24">
        <v>94.667640613586485</v>
      </c>
      <c r="L26" s="24">
        <v>96.741023768050667</v>
      </c>
      <c r="M26" s="18">
        <v>101.57048940832729</v>
      </c>
      <c r="N26" s="18">
        <v>99.290809687025885</v>
      </c>
      <c r="O26" s="18">
        <v>93.543472495364469</v>
      </c>
      <c r="P26" s="18">
        <v>105.24186435916177</v>
      </c>
      <c r="Q26" s="18">
        <v>103.77188627296732</v>
      </c>
      <c r="R26" s="18">
        <v>109.24114738439074</v>
      </c>
      <c r="S26" s="18">
        <v>114.76908018205319</v>
      </c>
      <c r="T26" s="18">
        <v>107.83900432657197</v>
      </c>
      <c r="U26" s="18">
        <v>102.86692026746064</v>
      </c>
      <c r="V26" s="18">
        <v>103.79656458953744</v>
      </c>
      <c r="W26" s="18">
        <v>105.08117210765857</v>
      </c>
      <c r="X26" s="18">
        <v>99.056011687362982</v>
      </c>
      <c r="Y26" s="18">
        <v>104.1022824071473</v>
      </c>
      <c r="Z26" s="18">
        <v>112.56715738607622</v>
      </c>
      <c r="AA26" s="18">
        <v>110.43320110130925</v>
      </c>
      <c r="AB26" s="18">
        <v>105.54144293982139</v>
      </c>
      <c r="AC26" s="18">
        <v>107.42834297915378</v>
      </c>
      <c r="AD26" s="18">
        <v>103.63912906669654</v>
      </c>
      <c r="AE26" s="18">
        <v>106.45559251559247</v>
      </c>
      <c r="AF26" s="18">
        <v>108.98792155981343</v>
      </c>
      <c r="AG26" s="18">
        <v>108.33326852840366</v>
      </c>
      <c r="AH26" s="18">
        <v>106.16822161038372</v>
      </c>
      <c r="AI26" s="18">
        <v>102.19692420070798</v>
      </c>
      <c r="AJ26" s="18">
        <v>104.65502612799895</v>
      </c>
      <c r="AK26" s="18">
        <v>96.801566556161205</v>
      </c>
      <c r="AL26" s="18">
        <v>93.151117604090359</v>
      </c>
      <c r="AM26" s="18">
        <v>104.49758049109406</v>
      </c>
      <c r="AN26" s="18">
        <v>100.16166095409335</v>
      </c>
      <c r="AO26" s="18">
        <v>101.47410237680515</v>
      </c>
      <c r="AP26" s="18">
        <v>105.1090262403775</v>
      </c>
      <c r="AQ26" s="18">
        <v>105.47962577962559</v>
      </c>
      <c r="AR26" s="18">
        <v>98.039993257290305</v>
      </c>
      <c r="AS26" s="18">
        <v>98.284055739731429</v>
      </c>
      <c r="AT26" s="18">
        <v>100.33767601281119</v>
      </c>
      <c r="AU26" s="18">
        <v>102.60752486374088</v>
      </c>
      <c r="AV26" s="18">
        <v>96.415492498735645</v>
      </c>
      <c r="AW26" s="18">
        <v>96.205716693824755</v>
      </c>
      <c r="AX26" s="18">
        <v>99.522209361128191</v>
      </c>
      <c r="AY26" s="18">
        <v>97.416076866887607</v>
      </c>
      <c r="AZ26" s="18">
        <v>103.47830533235931</v>
      </c>
      <c r="BA26" s="18">
        <v>105.71434286677521</v>
      </c>
      <c r="BB26" s="18">
        <v>107.5425813339326</v>
      </c>
      <c r="BC26" s="18">
        <v>104.21950441085552</v>
      </c>
      <c r="BD26" s="18">
        <v>109.361555318312</v>
      </c>
      <c r="BE26" s="18">
        <v>110.23844468168788</v>
      </c>
      <c r="BF26" s="18">
        <v>103.72844636736541</v>
      </c>
      <c r="BG26" s="18">
        <v>107.38498398606515</v>
      </c>
      <c r="BH26" s="18">
        <v>104.06819801090063</v>
      </c>
      <c r="BI26" s="18">
        <v>108.62347137157929</v>
      </c>
      <c r="BJ26" s="18">
        <v>109.97596448839688</v>
      </c>
      <c r="BK26" s="18">
        <v>107.36333988874523</v>
      </c>
      <c r="BL26" s="18">
        <v>98.639231331123085</v>
      </c>
      <c r="BM26" s="18">
        <v>107.62274540652925</v>
      </c>
      <c r="BN26" s="18">
        <v>110.35295611619931</v>
      </c>
      <c r="BO26" s="18">
        <v>108.86730123054431</v>
      </c>
      <c r="BP26" s="18">
        <v>115.80049221778954</v>
      </c>
      <c r="BQ26" s="18">
        <v>117.59175366634831</v>
      </c>
      <c r="BR26" s="18">
        <v>103.72856773613543</v>
      </c>
      <c r="BS26" s="18">
        <v>106.84165645895378</v>
      </c>
      <c r="BT26" s="18">
        <v>109.43876608417145</v>
      </c>
      <c r="BU26" s="18">
        <v>108.4875990335448</v>
      </c>
    </row>
    <row r="27" spans="1:73" x14ac:dyDescent="0.3">
      <c r="A27" s="16">
        <v>205.2</v>
      </c>
      <c r="B27" s="16" t="s">
        <v>72</v>
      </c>
      <c r="C27" s="16" t="s">
        <v>28</v>
      </c>
      <c r="D27" s="24">
        <v>95.356138366309793</v>
      </c>
      <c r="E27" s="24">
        <v>105.55696668991506</v>
      </c>
      <c r="F27" s="24">
        <v>105.68971906934522</v>
      </c>
      <c r="G27" s="24">
        <v>102.88224725706041</v>
      </c>
      <c r="H27" s="24">
        <v>103.10834318885742</v>
      </c>
      <c r="I27" s="24">
        <v>99.974234081846419</v>
      </c>
      <c r="J27" s="24">
        <v>95.784000978815271</v>
      </c>
      <c r="K27" s="24">
        <v>97.752146197846145</v>
      </c>
      <c r="L27" s="24">
        <v>93.896204170004168</v>
      </c>
      <c r="M27" s="18">
        <v>109.98129148263074</v>
      </c>
      <c r="N27" s="18">
        <v>225.43863490139077</v>
      </c>
      <c r="O27" s="18">
        <v>189.43476306555522</v>
      </c>
      <c r="P27" s="18">
        <v>174.39368397732275</v>
      </c>
      <c r="Q27" s="18">
        <v>148.41720091441502</v>
      </c>
      <c r="R27" s="18">
        <v>156.51018624090565</v>
      </c>
      <c r="S27" s="18">
        <v>150.21346176582011</v>
      </c>
      <c r="T27" s="18">
        <v>146.56175354153811</v>
      </c>
      <c r="U27" s="18">
        <v>156.3522740937845</v>
      </c>
      <c r="V27" s="18">
        <v>148.91069876554857</v>
      </c>
      <c r="W27" s="18">
        <v>171.61049256220821</v>
      </c>
      <c r="X27" s="18">
        <v>160.95144705847525</v>
      </c>
      <c r="Y27" s="18">
        <v>162.76744489269046</v>
      </c>
      <c r="Z27" s="18">
        <v>159.64867591588381</v>
      </c>
      <c r="AA27" s="18">
        <v>170.24849418654665</v>
      </c>
      <c r="AB27" s="18">
        <v>161.0501482571652</v>
      </c>
      <c r="AC27" s="18">
        <v>169.57738791708024</v>
      </c>
      <c r="AD27" s="18">
        <v>182.46691603636384</v>
      </c>
      <c r="AE27" s="18">
        <v>174.90689438430749</v>
      </c>
      <c r="AF27" s="18">
        <v>169.51816068401004</v>
      </c>
      <c r="AG27" s="18">
        <v>171.45258041508674</v>
      </c>
      <c r="AH27" s="18">
        <v>163.7741205815299</v>
      </c>
      <c r="AI27" s="18">
        <v>171.11701913803361</v>
      </c>
      <c r="AJ27" s="18">
        <v>201.19916102985994</v>
      </c>
      <c r="AK27" s="18">
        <v>207.81174236846644</v>
      </c>
      <c r="AL27" s="18">
        <v>172.34083420706432</v>
      </c>
      <c r="AM27" s="18">
        <v>181.75631137431748</v>
      </c>
      <c r="AN27" s="18">
        <v>188.90188081431765</v>
      </c>
      <c r="AO27" s="18">
        <v>222.8109943607023</v>
      </c>
      <c r="AP27" s="18">
        <v>204.48318652610445</v>
      </c>
      <c r="AQ27" s="18">
        <v>237.1189064191623</v>
      </c>
      <c r="AR27" s="18">
        <v>221.33042752642572</v>
      </c>
      <c r="AS27" s="18">
        <v>220.49411359143883</v>
      </c>
      <c r="AT27" s="18">
        <v>212.01111115413499</v>
      </c>
      <c r="AU27" s="18">
        <v>208.84308928581868</v>
      </c>
      <c r="AV27" s="18">
        <v>224.86867252650734</v>
      </c>
      <c r="AW27" s="18">
        <v>200.37506057433475</v>
      </c>
      <c r="AX27" s="18">
        <v>231.27151585347642</v>
      </c>
      <c r="AY27" s="18">
        <v>228.28093955710074</v>
      </c>
      <c r="AZ27" s="18">
        <v>203.98021915722842</v>
      </c>
      <c r="BA27" s="18">
        <v>211.58944484687657</v>
      </c>
      <c r="BB27" s="18">
        <v>212.26271697336742</v>
      </c>
      <c r="BC27" s="18">
        <v>206.90337704697447</v>
      </c>
      <c r="BD27" s="18">
        <v>228.73261031223734</v>
      </c>
      <c r="BE27" s="18">
        <v>223.96551014726666</v>
      </c>
      <c r="BF27" s="18">
        <v>211.69223349002695</v>
      </c>
      <c r="BG27" s="18">
        <v>219.87220321724433</v>
      </c>
      <c r="BH27" s="18">
        <v>207.77714565231111</v>
      </c>
      <c r="BI27" s="18">
        <v>214.86799870432205</v>
      </c>
      <c r="BJ27" s="18">
        <v>213.56600922441592</v>
      </c>
      <c r="BK27" s="18">
        <v>206.03169287546686</v>
      </c>
      <c r="BL27" s="18">
        <v>226.91954371309245</v>
      </c>
      <c r="BM27" s="18">
        <v>213.39482509627965</v>
      </c>
      <c r="BN27" s="18">
        <v>220.66441834905407</v>
      </c>
      <c r="BO27" s="18">
        <v>222.15830601826383</v>
      </c>
      <c r="BP27" s="18">
        <v>216.06680870973486</v>
      </c>
      <c r="BQ27" s="18">
        <v>215.31328588086001</v>
      </c>
      <c r="BR27" s="18">
        <v>213.37385048088356</v>
      </c>
      <c r="BS27" s="18">
        <v>235.20165069788948</v>
      </c>
      <c r="BT27" s="18">
        <v>212.28421269722051</v>
      </c>
      <c r="BU27" s="18">
        <v>209.07157905958996</v>
      </c>
    </row>
    <row r="28" spans="1:73" x14ac:dyDescent="0.3">
      <c r="A28" s="16">
        <v>196.1</v>
      </c>
      <c r="B28" s="16" t="s">
        <v>72</v>
      </c>
      <c r="C28" s="16" t="s">
        <v>27</v>
      </c>
      <c r="D28" s="24">
        <v>102.84564202287774</v>
      </c>
      <c r="E28" s="24">
        <v>98.033009982328196</v>
      </c>
      <c r="F28" s="24">
        <v>103.07840545855878</v>
      </c>
      <c r="G28" s="24">
        <v>92.503199782772512</v>
      </c>
      <c r="H28" s="24">
        <v>100.37326350154632</v>
      </c>
      <c r="I28" s="24">
        <v>95.875186369930546</v>
      </c>
      <c r="J28" s="24">
        <v>104.68891072634119</v>
      </c>
      <c r="K28" s="24">
        <v>107.86587277926047</v>
      </c>
      <c r="L28" s="24">
        <v>94.736509376384319</v>
      </c>
      <c r="M28" s="18">
        <v>98.838256482472076</v>
      </c>
      <c r="N28" s="18">
        <v>112.639338799871</v>
      </c>
      <c r="O28" s="18">
        <v>111.92175581355531</v>
      </c>
      <c r="P28" s="18">
        <v>99.068586865129191</v>
      </c>
      <c r="Q28" s="18">
        <v>96.113838202846168</v>
      </c>
      <c r="R28" s="18">
        <v>102.44544364750017</v>
      </c>
      <c r="S28" s="18">
        <v>99.469594895126519</v>
      </c>
      <c r="T28" s="18">
        <v>103.5007180368835</v>
      </c>
      <c r="U28" s="18">
        <v>101.79117728811369</v>
      </c>
      <c r="V28" s="18">
        <v>104.323826008639</v>
      </c>
      <c r="W28" s="18">
        <v>106.96199971460345</v>
      </c>
      <c r="X28" s="18">
        <v>102.38213519890004</v>
      </c>
      <c r="Y28" s="18">
        <v>100.71480280864019</v>
      </c>
      <c r="Z28" s="18">
        <v>99.089703311878495</v>
      </c>
      <c r="AA28" s="18">
        <v>112.59713044136106</v>
      </c>
      <c r="AB28" s="18">
        <v>95.121888618721812</v>
      </c>
      <c r="AC28" s="18">
        <v>101.6223520324038</v>
      </c>
      <c r="AD28" s="18">
        <v>101.1369109287277</v>
      </c>
      <c r="AE28" s="18">
        <v>93.686714467760467</v>
      </c>
      <c r="AF28" s="18">
        <v>101.93891881039279</v>
      </c>
      <c r="AG28" s="18">
        <v>98.941957700434941</v>
      </c>
      <c r="AH28" s="18">
        <v>97.485687548548299</v>
      </c>
      <c r="AI28" s="18">
        <v>97.485687548548299</v>
      </c>
      <c r="AJ28" s="18">
        <v>103.8384053507867</v>
      </c>
      <c r="AK28" s="18">
        <v>98.034424833330263</v>
      </c>
      <c r="AL28" s="18">
        <v>99.300749193593006</v>
      </c>
      <c r="AM28" s="18">
        <v>103.31076815609472</v>
      </c>
      <c r="AN28" s="18">
        <v>96.303788083634956</v>
      </c>
      <c r="AO28" s="18">
        <v>100.67259853929494</v>
      </c>
      <c r="AP28" s="18">
        <v>89.92996610214189</v>
      </c>
      <c r="AQ28" s="18">
        <v>103.05750573754113</v>
      </c>
      <c r="AR28" s="18">
        <v>97.105791876135385</v>
      </c>
      <c r="AS28" s="18">
        <v>101.51681477946994</v>
      </c>
      <c r="AT28" s="18">
        <v>99.469594895126733</v>
      </c>
      <c r="AU28" s="18">
        <v>98.245482982538789</v>
      </c>
      <c r="AV28" s="18">
        <v>106.7931540130695</v>
      </c>
      <c r="AW28" s="18">
        <v>93.222397989163241</v>
      </c>
      <c r="AX28" s="18">
        <v>106.87757481925424</v>
      </c>
      <c r="AY28" s="18">
        <v>96.51483805451393</v>
      </c>
      <c r="AZ28" s="18">
        <v>97.44347919003836</v>
      </c>
      <c r="BA28" s="18">
        <v>97.295745846089062</v>
      </c>
      <c r="BB28" s="18">
        <v>97.169112592229922</v>
      </c>
      <c r="BC28" s="18">
        <v>101.49571060021488</v>
      </c>
      <c r="BD28" s="18">
        <v>94.003305780737932</v>
      </c>
      <c r="BE28" s="18">
        <v>101.51681886863484</v>
      </c>
      <c r="BF28" s="18">
        <v>100.1449695229325</v>
      </c>
      <c r="BG28" s="18">
        <v>92.167139956438604</v>
      </c>
      <c r="BH28" s="18">
        <v>100.12386125451276</v>
      </c>
      <c r="BI28" s="18">
        <v>97.084687696880536</v>
      </c>
      <c r="BJ28" s="18">
        <v>103.28966806600475</v>
      </c>
      <c r="BK28" s="18">
        <v>97.232421040830033</v>
      </c>
      <c r="BL28" s="18">
        <v>99.596219970656506</v>
      </c>
      <c r="BM28" s="18">
        <v>96.38821297898437</v>
      </c>
      <c r="BN28" s="18">
        <v>102.02334370574198</v>
      </c>
      <c r="BO28" s="18">
        <v>107.59515780556993</v>
      </c>
      <c r="BP28" s="18">
        <v>100.3560194938117</v>
      </c>
      <c r="BQ28" s="18">
        <v>96.21936318828574</v>
      </c>
      <c r="BR28" s="18">
        <v>95.016355454952887</v>
      </c>
      <c r="BS28" s="18">
        <v>101.03138594328809</v>
      </c>
      <c r="BT28" s="18">
        <v>98.435420595833349</v>
      </c>
      <c r="BU28" s="18">
        <v>102.59318516977881</v>
      </c>
    </row>
    <row r="29" spans="1:73" x14ac:dyDescent="0.3">
      <c r="A29" s="16">
        <v>204.1</v>
      </c>
      <c r="B29" s="16" t="s">
        <v>72</v>
      </c>
      <c r="C29" s="16" t="s">
        <v>27</v>
      </c>
      <c r="D29" s="24"/>
      <c r="E29" s="24"/>
      <c r="F29" s="24"/>
      <c r="G29" s="24"/>
      <c r="H29" s="24"/>
      <c r="I29" s="24"/>
      <c r="J29" s="24"/>
      <c r="K29" s="24"/>
      <c r="L29" s="24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</row>
    <row r="30" spans="1:73" x14ac:dyDescent="0.3">
      <c r="A30" s="16">
        <v>196.2</v>
      </c>
      <c r="B30" s="16" t="s">
        <v>72</v>
      </c>
      <c r="C30" s="16" t="s">
        <v>27</v>
      </c>
      <c r="D30" s="24">
        <v>100.90429639528038</v>
      </c>
      <c r="E30" s="24">
        <v>101.25050450111681</v>
      </c>
      <c r="F30" s="24">
        <v>97.828413256047128</v>
      </c>
      <c r="G30" s="24">
        <v>97.309656511366043</v>
      </c>
      <c r="H30" s="24">
        <v>95.616384139184305</v>
      </c>
      <c r="I30" s="24">
        <v>98.038730051892145</v>
      </c>
      <c r="J30" s="24">
        <v>101.89441455036763</v>
      </c>
      <c r="K30" s="24">
        <v>100.57252905535587</v>
      </c>
      <c r="L30" s="24">
        <v>106.58507153938976</v>
      </c>
      <c r="M30" s="18">
        <v>101.30937839291146</v>
      </c>
      <c r="N30" s="18">
        <v>118.58942104871228</v>
      </c>
      <c r="O30" s="18">
        <v>126.4870388983218</v>
      </c>
      <c r="P30" s="18">
        <v>128.59798265380138</v>
      </c>
      <c r="Q30" s="18">
        <v>125.06962218266213</v>
      </c>
      <c r="R30" s="18">
        <v>124.83819965202281</v>
      </c>
      <c r="S30" s="18">
        <v>126.28449789950626</v>
      </c>
      <c r="T30" s="18">
        <v>126.3141199834281</v>
      </c>
      <c r="U30" s="18">
        <v>124.17207303983059</v>
      </c>
      <c r="V30" s="18">
        <v>123.41967210821608</v>
      </c>
      <c r="W30" s="18">
        <v>121.19320222544134</v>
      </c>
      <c r="X30" s="18">
        <v>118.19877981699314</v>
      </c>
      <c r="Y30" s="18">
        <v>125.41731139269463</v>
      </c>
      <c r="Z30" s="18">
        <v>122.11963290009666</v>
      </c>
      <c r="AA30" s="18">
        <v>121.74306215824035</v>
      </c>
      <c r="AB30" s="18">
        <v>120.51263484733725</v>
      </c>
      <c r="AC30" s="18">
        <v>117.79443837146013</v>
      </c>
      <c r="AD30" s="18">
        <v>120.84551301540884</v>
      </c>
      <c r="AE30" s="18">
        <v>120.03683012434283</v>
      </c>
      <c r="AF30" s="18">
        <v>119.2118550871198</v>
      </c>
      <c r="AG30" s="18">
        <v>117.14349307727785</v>
      </c>
      <c r="AH30" s="18">
        <v>118.67643592023268</v>
      </c>
      <c r="AI30" s="18">
        <v>121.5397806073268</v>
      </c>
      <c r="AJ30" s="18">
        <v>120.58557922899476</v>
      </c>
      <c r="AK30" s="18">
        <v>117.69298273402784</v>
      </c>
      <c r="AL30" s="18">
        <v>121.74306215824035</v>
      </c>
      <c r="AM30" s="18">
        <v>120.74479793007463</v>
      </c>
      <c r="AN30" s="18">
        <v>115.79753963907959</v>
      </c>
      <c r="AO30" s="18">
        <v>115.6535022560097</v>
      </c>
      <c r="AP30" s="18">
        <v>113.36852875748934</v>
      </c>
      <c r="AQ30" s="18">
        <v>117.96772756240284</v>
      </c>
      <c r="AR30" s="18">
        <v>114.20683373247722</v>
      </c>
      <c r="AS30" s="18">
        <v>114.56859343237258</v>
      </c>
      <c r="AT30" s="18">
        <v>111.8059638306127</v>
      </c>
      <c r="AU30" s="18">
        <v>111.03949240913529</v>
      </c>
      <c r="AV30" s="18">
        <v>114.19313351866336</v>
      </c>
      <c r="AW30" s="18">
        <v>112.94863571789739</v>
      </c>
      <c r="AX30" s="18">
        <v>120.59927944280861</v>
      </c>
      <c r="AY30" s="18">
        <v>123.81142416808231</v>
      </c>
      <c r="AZ30" s="18">
        <v>120.61520131291658</v>
      </c>
      <c r="BA30" s="18">
        <v>114.8000159630119</v>
      </c>
      <c r="BB30" s="18">
        <v>116.26112525245628</v>
      </c>
      <c r="BC30" s="18">
        <v>117.09943022744413</v>
      </c>
      <c r="BD30" s="18">
        <v>115.63906149009779</v>
      </c>
      <c r="BE30" s="18">
        <v>116.83912616498102</v>
      </c>
      <c r="BF30" s="18">
        <v>112.09588997699764</v>
      </c>
      <c r="BG30" s="18">
        <v>108.10320334038369</v>
      </c>
      <c r="BH30" s="18">
        <v>114.06242607335828</v>
      </c>
      <c r="BI30" s="18">
        <v>112.89087265424982</v>
      </c>
      <c r="BJ30" s="18">
        <v>118.12694626348268</v>
      </c>
      <c r="BK30" s="18">
        <v>120.97696101281197</v>
      </c>
      <c r="BL30" s="18">
        <v>118.31430594428826</v>
      </c>
      <c r="BM30" s="18">
        <v>117.2297673967002</v>
      </c>
      <c r="BN30" s="18">
        <v>118.50314672928997</v>
      </c>
      <c r="BO30" s="18">
        <v>113.39666973721509</v>
      </c>
      <c r="BP30" s="18">
        <v>106.12148592601309</v>
      </c>
      <c r="BQ30" s="18">
        <v>105.62975933291068</v>
      </c>
      <c r="BR30" s="18">
        <v>100.7702564655341</v>
      </c>
      <c r="BS30" s="18">
        <v>102.64977769037435</v>
      </c>
      <c r="BT30" s="18">
        <v>102.91045202888647</v>
      </c>
      <c r="BU30" s="18">
        <v>103.61841983461828</v>
      </c>
    </row>
    <row r="31" spans="1:73" x14ac:dyDescent="0.3">
      <c r="A31" s="16">
        <v>196.3</v>
      </c>
      <c r="B31" s="16" t="s">
        <v>72</v>
      </c>
      <c r="C31" s="16" t="s">
        <v>27</v>
      </c>
      <c r="D31" s="24">
        <v>92.529971305913065</v>
      </c>
      <c r="E31" s="24">
        <v>97.558558870917551</v>
      </c>
      <c r="F31" s="24">
        <v>99.81419231513118</v>
      </c>
      <c r="G31" s="24">
        <v>102.49165264823992</v>
      </c>
      <c r="H31" s="24">
        <v>98.615256531988123</v>
      </c>
      <c r="I31" s="24">
        <v>102.76886033636706</v>
      </c>
      <c r="J31" s="24">
        <v>102.77850997108034</v>
      </c>
      <c r="K31" s="24">
        <v>102.08085391330283</v>
      </c>
      <c r="L31" s="24">
        <v>101.36214410705999</v>
      </c>
      <c r="M31" s="18">
        <v>105.45371454542493</v>
      </c>
      <c r="N31" s="18">
        <v>106.86367342795542</v>
      </c>
      <c r="O31" s="18">
        <v>103.25149872194544</v>
      </c>
      <c r="P31" s="18">
        <v>99.383314977444456</v>
      </c>
      <c r="Q31" s="18">
        <v>107.23407606627408</v>
      </c>
      <c r="R31" s="18">
        <v>104.19526745988608</v>
      </c>
      <c r="S31" s="18">
        <v>100.8364152463392</v>
      </c>
      <c r="T31" s="18">
        <v>100.84220737691594</v>
      </c>
      <c r="U31" s="18">
        <v>104.13176941717448</v>
      </c>
      <c r="V31" s="18">
        <v>103.75222234011568</v>
      </c>
      <c r="W31" s="18">
        <v>104.87472471388406</v>
      </c>
      <c r="X31" s="18">
        <v>103.55613972629278</v>
      </c>
      <c r="Y31" s="18">
        <v>113.19157412485943</v>
      </c>
      <c r="Z31" s="18">
        <v>105.76650526155727</v>
      </c>
      <c r="AA31" s="18">
        <v>103.71375695368965</v>
      </c>
      <c r="AB31" s="18">
        <v>109.29547536565212</v>
      </c>
      <c r="AC31" s="18">
        <v>109.23869760425879</v>
      </c>
      <c r="AD31" s="18">
        <v>103.84067471415557</v>
      </c>
      <c r="AE31" s="18">
        <v>100.12424165776534</v>
      </c>
      <c r="AF31" s="18">
        <v>107.35422263419976</v>
      </c>
      <c r="AG31" s="18">
        <v>108.77376849147802</v>
      </c>
      <c r="AH31" s="18">
        <v>103.11308285777892</v>
      </c>
      <c r="AI31" s="18">
        <v>100.2300351773046</v>
      </c>
      <c r="AJ31" s="18">
        <v>109.95459554454222</v>
      </c>
      <c r="AK31" s="18">
        <v>110.03787063891851</v>
      </c>
      <c r="AL31" s="18">
        <v>112.71832298538797</v>
      </c>
      <c r="AM31" s="18">
        <v>112.37019988111305</v>
      </c>
      <c r="AN31" s="18">
        <v>113.90189141195029</v>
      </c>
      <c r="AO31" s="18">
        <v>111.46512367197418</v>
      </c>
      <c r="AP31" s="18">
        <v>109.89861669771108</v>
      </c>
      <c r="AQ31" s="18">
        <v>114.21519124030375</v>
      </c>
      <c r="AR31" s="18">
        <v>111.39549278512264</v>
      </c>
      <c r="AS31" s="18">
        <v>108.958709380155</v>
      </c>
      <c r="AT31" s="18">
        <v>108.12324839287623</v>
      </c>
      <c r="AU31" s="18">
        <v>112.68351537445795</v>
      </c>
      <c r="AV31" s="18">
        <v>110.80371640433715</v>
      </c>
      <c r="AW31" s="18">
        <v>105.26874232676494</v>
      </c>
      <c r="AX31" s="18">
        <v>106.59157252703035</v>
      </c>
      <c r="AY31" s="18">
        <v>110.94294684805743</v>
      </c>
      <c r="AZ31" s="18">
        <v>110.80370073934571</v>
      </c>
      <c r="BA31" s="18">
        <v>108.36691733437817</v>
      </c>
      <c r="BB31" s="18">
        <v>109.55051709092329</v>
      </c>
      <c r="BC31" s="18">
        <v>116.19942870820621</v>
      </c>
      <c r="BD31" s="18">
        <v>110.14229347170867</v>
      </c>
      <c r="BE31" s="18">
        <v>112.02209244182959</v>
      </c>
      <c r="BF31" s="18">
        <v>112.05688438776822</v>
      </c>
      <c r="BG31" s="18">
        <v>112.57906121168486</v>
      </c>
      <c r="BH31" s="18">
        <v>110.35117046727197</v>
      </c>
      <c r="BI31" s="18">
        <v>113.1360456465317</v>
      </c>
      <c r="BJ31" s="18">
        <v>110.8385083502758</v>
      </c>
      <c r="BK31" s="18">
        <v>112.12651527461979</v>
      </c>
      <c r="BL31" s="18">
        <v>105.19911143991341</v>
      </c>
      <c r="BM31" s="18">
        <v>109.48087053908029</v>
      </c>
      <c r="BN31" s="18">
        <v>113.03162281374142</v>
      </c>
      <c r="BO31" s="18">
        <v>110.38599374319351</v>
      </c>
      <c r="BP31" s="18">
        <v>106.31308030960697</v>
      </c>
      <c r="BQ31" s="18">
        <v>111.49993128290419</v>
      </c>
      <c r="BR31" s="18">
        <v>114.98105267071391</v>
      </c>
      <c r="BS31" s="18">
        <v>104.99023444435021</v>
      </c>
      <c r="BT31" s="18">
        <v>107.04411846409553</v>
      </c>
      <c r="BU31" s="18">
        <v>113.58857591860544</v>
      </c>
    </row>
    <row r="32" spans="1:73" x14ac:dyDescent="0.3">
      <c r="A32" s="16">
        <v>204.2</v>
      </c>
      <c r="B32" s="16" t="s">
        <v>72</v>
      </c>
      <c r="C32" s="16" t="s">
        <v>27</v>
      </c>
      <c r="D32" s="24">
        <v>110.32807332842293</v>
      </c>
      <c r="E32" s="24">
        <v>103.66848720634083</v>
      </c>
      <c r="F32" s="24">
        <v>102.95895687624137</v>
      </c>
      <c r="G32" s="24">
        <v>100.99102030807279</v>
      </c>
      <c r="H32" s="24">
        <v>96.040200417275742</v>
      </c>
      <c r="I32" s="24">
        <v>96.84682617029658</v>
      </c>
      <c r="J32" s="24">
        <v>97.482287997705569</v>
      </c>
      <c r="K32" s="24">
        <v>91.886831824732198</v>
      </c>
      <c r="L32" s="24">
        <v>99.797315870911973</v>
      </c>
      <c r="M32" s="18">
        <v>109.29159490829269</v>
      </c>
      <c r="N32" s="18">
        <v>133.77188121109171</v>
      </c>
      <c r="O32" s="18">
        <v>122.21925610658408</v>
      </c>
      <c r="P32" s="18">
        <v>125.86839282017679</v>
      </c>
      <c r="Q32" s="18">
        <v>128.80549999247629</v>
      </c>
      <c r="R32" s="18">
        <v>139.39688468221829</v>
      </c>
      <c r="S32" s="18">
        <v>133.18445977663177</v>
      </c>
      <c r="T32" s="18">
        <v>142.88581555004939</v>
      </c>
      <c r="U32" s="18">
        <v>152.72957829976451</v>
      </c>
      <c r="V32" s="18">
        <v>151.32332342683682</v>
      </c>
      <c r="W32" s="18">
        <v>154.40283757543381</v>
      </c>
      <c r="X32" s="18">
        <v>151.50132814206276</v>
      </c>
      <c r="Y32" s="18">
        <v>146.03653051669795</v>
      </c>
      <c r="Z32" s="18">
        <v>157.51794946295925</v>
      </c>
      <c r="AA32" s="18">
        <v>155.61327818328189</v>
      </c>
      <c r="AB32" s="18">
        <v>161.87910503745573</v>
      </c>
      <c r="AC32" s="18">
        <v>167.18370215725363</v>
      </c>
      <c r="AD32" s="18">
        <v>163.03614903691127</v>
      </c>
      <c r="AE32" s="18">
        <v>155.96928761373366</v>
      </c>
      <c r="AF32" s="18">
        <v>166.25807016180613</v>
      </c>
      <c r="AG32" s="18">
        <v>152.65837214151833</v>
      </c>
      <c r="AH32" s="18">
        <v>152.87197459567258</v>
      </c>
      <c r="AI32" s="18">
        <v>160.68645795887699</v>
      </c>
      <c r="AJ32" s="18">
        <v>159.9388360188502</v>
      </c>
      <c r="AK32" s="18">
        <v>169.80039763802955</v>
      </c>
      <c r="AL32" s="18">
        <v>174.87358275381939</v>
      </c>
      <c r="AM32" s="18">
        <v>177.66828829001602</v>
      </c>
      <c r="AN32" s="18">
        <v>180.23157648200981</v>
      </c>
      <c r="AO32" s="18">
        <v>175.95942059502875</v>
      </c>
      <c r="AP32" s="18">
        <v>177.06305730570227</v>
      </c>
      <c r="AQ32" s="18">
        <v>166.27586903127025</v>
      </c>
      <c r="AR32" s="18">
        <v>177.1342688041434</v>
      </c>
      <c r="AS32" s="18">
        <v>171.36685301652429</v>
      </c>
      <c r="AT32" s="18">
        <v>174.99818552045815</v>
      </c>
      <c r="AU32" s="18">
        <v>170.45901989054079</v>
      </c>
      <c r="AV32" s="18">
        <v>174.80238193576795</v>
      </c>
      <c r="AW32" s="18">
        <v>174.10815660413363</v>
      </c>
      <c r="AX32" s="18">
        <v>179.07453248255416</v>
      </c>
      <c r="AY32" s="18">
        <v>174.39297055672887</v>
      </c>
      <c r="AZ32" s="18">
        <v>173.12911731990391</v>
      </c>
      <c r="BA32" s="18">
        <v>172.04327947869456</v>
      </c>
      <c r="BB32" s="18">
        <v>175.47880839793834</v>
      </c>
      <c r="BC32" s="18">
        <v>174.14375434306183</v>
      </c>
      <c r="BD32" s="18">
        <v>186.23039893344202</v>
      </c>
      <c r="BE32" s="18">
        <v>181.17500734692155</v>
      </c>
      <c r="BF32" s="18">
        <v>178.00649885100384</v>
      </c>
      <c r="BG32" s="18">
        <v>181.05039924008804</v>
      </c>
      <c r="BH32" s="18">
        <v>177.57928326230558</v>
      </c>
      <c r="BI32" s="18">
        <v>177.06305730570244</v>
      </c>
      <c r="BJ32" s="18">
        <v>171.77626439556343</v>
      </c>
      <c r="BK32" s="18">
        <v>185.89218303225962</v>
      </c>
      <c r="BL32" s="18">
        <v>183.48909534583277</v>
      </c>
      <c r="BM32" s="18">
        <v>188.6512801491381</v>
      </c>
      <c r="BN32" s="18">
        <v>191.33917110777071</v>
      </c>
      <c r="BO32" s="18">
        <v>191.71299542827111</v>
      </c>
      <c r="BP32" s="18">
        <v>195.64693541406953</v>
      </c>
      <c r="BQ32" s="18">
        <v>192.12240680731023</v>
      </c>
      <c r="BR32" s="18">
        <v>194.45429901588039</v>
      </c>
      <c r="BS32" s="18">
        <v>192.54963307639801</v>
      </c>
      <c r="BT32" s="18">
        <v>195.66473962372854</v>
      </c>
      <c r="BU32" s="18">
        <v>188.36647687693269</v>
      </c>
    </row>
    <row r="33" spans="1:73" x14ac:dyDescent="0.3">
      <c r="A33" s="16">
        <v>204.3</v>
      </c>
      <c r="B33" s="16" t="s">
        <v>72</v>
      </c>
      <c r="C33" s="16" t="s">
        <v>27</v>
      </c>
      <c r="D33" s="24">
        <v>100.63092800735387</v>
      </c>
      <c r="E33" s="24">
        <v>95.366230727447459</v>
      </c>
      <c r="F33" s="24">
        <v>97.885764425688393</v>
      </c>
      <c r="G33" s="24">
        <v>110.29540801403921</v>
      </c>
      <c r="H33" s="24">
        <v>103.75214139472698</v>
      </c>
      <c r="I33" s="24">
        <v>89.123803952701294</v>
      </c>
      <c r="J33" s="24">
        <v>119.17018342873857</v>
      </c>
      <c r="K33" s="24">
        <v>87.243554924163305</v>
      </c>
      <c r="L33" s="24">
        <v>96.531985125141034</v>
      </c>
      <c r="M33" s="18">
        <v>112.13805206200644</v>
      </c>
      <c r="N33" s="18">
        <v>110.55864287803452</v>
      </c>
      <c r="O33" s="18">
        <v>90.139138428111821</v>
      </c>
      <c r="P33" s="18">
        <v>113.98069610997368</v>
      </c>
      <c r="Q33" s="18">
        <v>91.680942631512991</v>
      </c>
      <c r="R33" s="18">
        <v>91.267287845234634</v>
      </c>
      <c r="S33" s="18">
        <v>93.410771737767945</v>
      </c>
      <c r="T33" s="18">
        <v>97.246479755985476</v>
      </c>
      <c r="U33" s="18">
        <v>128.94747837713618</v>
      </c>
      <c r="V33" s="18">
        <v>93.147536873772623</v>
      </c>
      <c r="W33" s="18">
        <v>108.18952910207666</v>
      </c>
      <c r="X33" s="18">
        <v>78.180754606610122</v>
      </c>
      <c r="Y33" s="18">
        <v>90.327163330965618</v>
      </c>
      <c r="Z33" s="18">
        <v>101.94710232733048</v>
      </c>
      <c r="AA33" s="18">
        <v>126.3903396983245</v>
      </c>
      <c r="AB33" s="18">
        <v>95.742280533155082</v>
      </c>
      <c r="AC33" s="18">
        <v>90.101533447541073</v>
      </c>
      <c r="AD33" s="18">
        <v>108.60318388835502</v>
      </c>
      <c r="AE33" s="18">
        <v>133.08402623991981</v>
      </c>
      <c r="AF33" s="18">
        <v>109.39288848034097</v>
      </c>
      <c r="AG33" s="18">
        <v>106.19646513182634</v>
      </c>
      <c r="AH33" s="18">
        <v>115.97376008022395</v>
      </c>
      <c r="AI33" s="18">
        <v>111.64918731458657</v>
      </c>
      <c r="AJ33" s="18">
        <v>96.720010027994832</v>
      </c>
      <c r="AK33" s="18">
        <v>115.25926544937953</v>
      </c>
      <c r="AL33" s="18">
        <v>104.99310575356205</v>
      </c>
      <c r="AM33" s="18">
        <v>111.00990264488364</v>
      </c>
      <c r="AN33" s="18">
        <v>111.91242217858188</v>
      </c>
      <c r="AO33" s="18">
        <v>107.13658964609539</v>
      </c>
      <c r="AP33" s="18">
        <v>100.44290310450008</v>
      </c>
      <c r="AQ33" s="18">
        <v>85.776960681903674</v>
      </c>
      <c r="AR33" s="18">
        <v>98.148999289683715</v>
      </c>
      <c r="AS33" s="18">
        <v>65.432666193122472</v>
      </c>
      <c r="AT33" s="18">
        <v>94.125266368612387</v>
      </c>
      <c r="AU33" s="18">
        <v>86.453850332177353</v>
      </c>
      <c r="AV33" s="18">
        <v>85.5513307984791</v>
      </c>
      <c r="AW33" s="18">
        <v>58.776584632097936</v>
      </c>
      <c r="AX33" s="18">
        <v>85.25049095391303</v>
      </c>
      <c r="AY33" s="18">
        <v>112.13805206200644</v>
      </c>
      <c r="AZ33" s="18">
        <v>88.710149166422937</v>
      </c>
      <c r="BA33" s="18">
        <v>90.364768311536395</v>
      </c>
      <c r="BB33" s="18">
        <v>100.59332302678312</v>
      </c>
      <c r="BC33" s="18">
        <v>93.824426524046316</v>
      </c>
      <c r="BD33" s="18">
        <v>92.433042242928181</v>
      </c>
      <c r="BE33" s="18">
        <v>84.87444114820542</v>
      </c>
      <c r="BF33" s="18">
        <v>102.69920193874566</v>
      </c>
      <c r="BG33" s="18">
        <v>87.732419671583173</v>
      </c>
      <c r="BH33" s="18">
        <v>84.498391342497811</v>
      </c>
      <c r="BI33" s="18">
        <v>94.012451426900114</v>
      </c>
      <c r="BJ33" s="18">
        <v>80.286633518572685</v>
      </c>
      <c r="BK33" s="18">
        <v>102.24794217189654</v>
      </c>
      <c r="BL33" s="18">
        <v>94.614131116032269</v>
      </c>
      <c r="BM33" s="18">
        <v>93.598796640621757</v>
      </c>
      <c r="BN33" s="18">
        <v>72.42719257928384</v>
      </c>
      <c r="BO33" s="18">
        <v>87.54439476872939</v>
      </c>
      <c r="BP33" s="18">
        <v>92.658672126352741</v>
      </c>
      <c r="BQ33" s="18">
        <v>102.28554715246733</v>
      </c>
      <c r="BR33" s="18">
        <v>81.715622780261583</v>
      </c>
      <c r="BS33" s="18">
        <v>91.944177495508299</v>
      </c>
      <c r="BT33" s="18">
        <v>86.905110099026459</v>
      </c>
      <c r="BU33" s="18">
        <v>87.732419671583173</v>
      </c>
    </row>
    <row r="34" spans="1:73" x14ac:dyDescent="0.3">
      <c r="A34" s="16">
        <v>200.2</v>
      </c>
      <c r="B34" s="16" t="s">
        <v>72</v>
      </c>
      <c r="C34" s="16" t="s">
        <v>28</v>
      </c>
      <c r="D34" s="24">
        <v>70.968645607949739</v>
      </c>
      <c r="E34" s="24">
        <v>87.024802812083408</v>
      </c>
      <c r="F34" s="24">
        <v>100.67627396134088</v>
      </c>
      <c r="G34" s="24">
        <v>91.877251489731321</v>
      </c>
      <c r="H34" s="24">
        <v>99.899628781341377</v>
      </c>
      <c r="I34" s="24">
        <v>106.77414223432247</v>
      </c>
      <c r="J34" s="24">
        <v>116.64754498756271</v>
      </c>
      <c r="K34" s="24">
        <v>105.81758903546496</v>
      </c>
      <c r="L34" s="24">
        <v>120.31412109020319</v>
      </c>
      <c r="M34" s="18">
        <v>121.33275522514546</v>
      </c>
      <c r="N34" s="18">
        <v>125.9976941366597</v>
      </c>
      <c r="O34" s="18">
        <v>110.85881443712582</v>
      </c>
      <c r="P34" s="18">
        <v>117.84862105712151</v>
      </c>
      <c r="Q34" s="18">
        <v>128.15405644719672</v>
      </c>
      <c r="R34" s="18">
        <v>127.39514867750714</v>
      </c>
      <c r="S34" s="18">
        <v>105.68202454238185</v>
      </c>
      <c r="T34" s="18">
        <v>117.66871303826353</v>
      </c>
      <c r="U34" s="18">
        <v>125.77090867626835</v>
      </c>
      <c r="V34" s="18">
        <v>128.96490948993684</v>
      </c>
      <c r="W34" s="18">
        <v>112.89228183337252</v>
      </c>
      <c r="X34" s="18">
        <v>116.10655397310954</v>
      </c>
      <c r="Y34" s="18">
        <v>124.64331616370785</v>
      </c>
      <c r="Z34" s="18">
        <v>125.08295054781851</v>
      </c>
      <c r="AA34" s="18">
        <v>125.77851042354402</v>
      </c>
      <c r="AB34" s="18">
        <v>130.22553257982187</v>
      </c>
      <c r="AC34" s="18">
        <v>118.12355091692557</v>
      </c>
      <c r="AD34" s="18">
        <v>120.73221719036607</v>
      </c>
      <c r="AE34" s="18">
        <v>121.70270692589564</v>
      </c>
      <c r="AF34" s="18">
        <v>131.25303541991912</v>
      </c>
      <c r="AG34" s="18">
        <v>131.07186044318186</v>
      </c>
      <c r="AH34" s="18">
        <v>127.94880927075312</v>
      </c>
      <c r="AI34" s="18">
        <v>121.81546617715169</v>
      </c>
      <c r="AJ34" s="18">
        <v>114.44683915125084</v>
      </c>
      <c r="AK34" s="18">
        <v>128.77486580804464</v>
      </c>
      <c r="AL34" s="18">
        <v>136.65534381717518</v>
      </c>
      <c r="AM34" s="18">
        <v>111.71147708988222</v>
      </c>
      <c r="AN34" s="18">
        <v>129.10300789877851</v>
      </c>
      <c r="AO34" s="18">
        <v>131.93719267473111</v>
      </c>
      <c r="AP34" s="18">
        <v>132.36795835368679</v>
      </c>
      <c r="AQ34" s="18">
        <v>133.6209796962961</v>
      </c>
      <c r="AR34" s="18">
        <v>116.35867859108653</v>
      </c>
      <c r="AS34" s="18">
        <v>127.93867360771887</v>
      </c>
      <c r="AT34" s="18">
        <v>134.11636022709516</v>
      </c>
      <c r="AU34" s="18">
        <v>129.33106031704918</v>
      </c>
      <c r="AV34" s="18">
        <v>128.56708471584247</v>
      </c>
      <c r="AW34" s="18">
        <v>121.55193893826115</v>
      </c>
      <c r="AX34" s="18">
        <v>142.56570232402308</v>
      </c>
      <c r="AY34" s="18">
        <v>117.56482249216246</v>
      </c>
      <c r="AZ34" s="18">
        <v>123.15590761343145</v>
      </c>
      <c r="BA34" s="18">
        <v>131.70660634070188</v>
      </c>
      <c r="BB34" s="18">
        <v>125.16403585209252</v>
      </c>
      <c r="BC34" s="18">
        <v>133.50188565564366</v>
      </c>
      <c r="BD34" s="18">
        <v>117.90183328805132</v>
      </c>
      <c r="BE34" s="18">
        <v>116.07868089976535</v>
      </c>
      <c r="BF34" s="18">
        <v>127.15569363832296</v>
      </c>
      <c r="BG34" s="18">
        <v>134.26459429897108</v>
      </c>
      <c r="BH34" s="18">
        <v>124.99426349626881</v>
      </c>
      <c r="BI34" s="18">
        <v>127.50157313936678</v>
      </c>
      <c r="BJ34" s="18">
        <v>123.89327709917323</v>
      </c>
      <c r="BK34" s="18">
        <v>132.07782499933134</v>
      </c>
      <c r="BL34" s="18">
        <v>108.95711066032436</v>
      </c>
      <c r="BM34" s="18">
        <v>114.28213462694426</v>
      </c>
      <c r="BN34" s="18">
        <v>116.96428445738307</v>
      </c>
      <c r="BO34" s="18">
        <v>117.86889238319</v>
      </c>
      <c r="BP34" s="18">
        <v>128.02989457502713</v>
      </c>
      <c r="BQ34" s="18">
        <v>114.51018704521492</v>
      </c>
      <c r="BR34" s="18">
        <v>124.13019822259888</v>
      </c>
      <c r="BS34" s="18">
        <v>121.70777475741276</v>
      </c>
      <c r="BT34" s="18">
        <v>125.98755847362546</v>
      </c>
      <c r="BU34" s="18">
        <v>123.77925089003791</v>
      </c>
    </row>
    <row r="35" spans="1:73" x14ac:dyDescent="0.3">
      <c r="A35" s="16">
        <v>201.2</v>
      </c>
      <c r="B35" s="16" t="s">
        <v>72</v>
      </c>
      <c r="C35" s="16" t="s">
        <v>27</v>
      </c>
      <c r="D35" s="24">
        <v>91.904567699836861</v>
      </c>
      <c r="E35" s="24">
        <v>98.256525285481246</v>
      </c>
      <c r="F35" s="24">
        <v>98.878466557911921</v>
      </c>
      <c r="G35" s="24">
        <v>95.646411092985318</v>
      </c>
      <c r="H35" s="24">
        <v>95.371125611745512</v>
      </c>
      <c r="I35" s="24">
        <v>103.2116639477977</v>
      </c>
      <c r="J35" s="24">
        <v>107.14722675367048</v>
      </c>
      <c r="K35" s="24">
        <v>104.40456769983687</v>
      </c>
      <c r="L35" s="24">
        <v>105.17944535073408</v>
      </c>
      <c r="M35" s="18">
        <v>108.97226753670472</v>
      </c>
      <c r="N35" s="18">
        <v>92.720228384991842</v>
      </c>
      <c r="O35" s="18">
        <v>81.464110929853177</v>
      </c>
      <c r="P35" s="18">
        <v>74.877650897226758</v>
      </c>
      <c r="Q35" s="18">
        <v>76.692495921696576</v>
      </c>
      <c r="R35" s="18">
        <v>77.824225122349105</v>
      </c>
      <c r="S35" s="18">
        <v>77.304241435562801</v>
      </c>
      <c r="T35" s="18">
        <v>77.528548123980414</v>
      </c>
      <c r="U35" s="18">
        <v>79.027324632952698</v>
      </c>
      <c r="V35" s="18">
        <v>79.669657422512216</v>
      </c>
      <c r="W35" s="18">
        <v>76.937194127243075</v>
      </c>
      <c r="X35" s="18">
        <v>75.948205546492659</v>
      </c>
      <c r="Y35" s="18">
        <v>75.632137030995111</v>
      </c>
      <c r="Z35" s="18">
        <v>76.49877650897227</v>
      </c>
      <c r="AA35" s="18">
        <v>78.252446982055474</v>
      </c>
      <c r="AB35" s="18">
        <v>69.810358890701465</v>
      </c>
      <c r="AC35" s="18">
        <v>82.289967373572608</v>
      </c>
      <c r="AD35" s="18">
        <v>77.294045676998365</v>
      </c>
      <c r="AE35" s="18">
        <v>78.221859706362153</v>
      </c>
      <c r="AF35" s="18">
        <v>78.904975530179442</v>
      </c>
      <c r="AG35" s="18">
        <v>77.049347471451867</v>
      </c>
      <c r="AH35" s="18">
        <v>78.721451876019586</v>
      </c>
      <c r="AI35" s="18">
        <v>83.401305057096238</v>
      </c>
      <c r="AJ35" s="18">
        <v>80.566884176182725</v>
      </c>
      <c r="AK35" s="18">
        <v>85.838091353996731</v>
      </c>
      <c r="AL35" s="18">
        <v>81.668026101141919</v>
      </c>
      <c r="AM35" s="18">
        <v>94.738988580750387</v>
      </c>
      <c r="AN35" s="18">
        <v>72.573409461663957</v>
      </c>
      <c r="AO35" s="18">
        <v>83.829526916802607</v>
      </c>
      <c r="AP35" s="18">
        <v>82.167618270799352</v>
      </c>
      <c r="AQ35" s="18">
        <v>83.554241435562787</v>
      </c>
      <c r="AR35" s="18">
        <v>84.50244698205546</v>
      </c>
      <c r="AS35" s="18">
        <v>83.391109298531802</v>
      </c>
      <c r="AT35" s="18">
        <v>83.921288743882556</v>
      </c>
      <c r="AU35" s="18">
        <v>89.284257748776511</v>
      </c>
      <c r="AV35" s="18">
        <v>85.063213703099521</v>
      </c>
      <c r="AW35" s="18">
        <v>78.843800978792828</v>
      </c>
      <c r="AX35" s="18">
        <v>79.394371941272439</v>
      </c>
      <c r="AY35" s="18">
        <v>86.103181076672101</v>
      </c>
      <c r="AZ35" s="18">
        <v>81.831158238172904</v>
      </c>
      <c r="BA35" s="18">
        <v>87.000407830342567</v>
      </c>
      <c r="BB35" s="18">
        <v>87.989396411092997</v>
      </c>
      <c r="BC35" s="18">
        <v>88.468597063621544</v>
      </c>
      <c r="BD35" s="18">
        <v>84.033442088091363</v>
      </c>
      <c r="BE35" s="18">
        <v>80.271207177814034</v>
      </c>
      <c r="BF35" s="18">
        <v>86.939233278955967</v>
      </c>
      <c r="BG35" s="18">
        <v>85.471044045677004</v>
      </c>
      <c r="BH35" s="18">
        <v>83.809135399673735</v>
      </c>
      <c r="BI35" s="18">
        <v>88.081158238172918</v>
      </c>
      <c r="BJ35" s="18">
        <v>82.524469820554643</v>
      </c>
      <c r="BK35" s="18">
        <v>84.879690048939636</v>
      </c>
      <c r="BL35" s="18">
        <v>83.176998368678639</v>
      </c>
      <c r="BM35" s="18">
        <v>88.754078303425771</v>
      </c>
      <c r="BN35" s="18">
        <v>89.946982055464929</v>
      </c>
      <c r="BO35" s="18">
        <v>88.285073409461674</v>
      </c>
      <c r="BP35" s="18">
        <v>84.186378466557912</v>
      </c>
      <c r="BQ35" s="18">
        <v>85.471044045677004</v>
      </c>
      <c r="BR35" s="18">
        <v>86.847471451876018</v>
      </c>
      <c r="BS35" s="18">
        <v>88.285073409461674</v>
      </c>
      <c r="BT35" s="18">
        <v>92.44494290375205</v>
      </c>
      <c r="BU35" s="18">
        <v>88.876427406199014</v>
      </c>
    </row>
    <row r="36" spans="1:73" x14ac:dyDescent="0.3">
      <c r="A36" s="16">
        <v>197.2</v>
      </c>
      <c r="B36" s="16" t="s">
        <v>72</v>
      </c>
      <c r="C36" s="16" t="s">
        <v>28</v>
      </c>
      <c r="D36" s="24">
        <v>100.57432809189248</v>
      </c>
      <c r="E36" s="24">
        <v>99.715623954499819</v>
      </c>
      <c r="F36" s="24">
        <v>102.74896843983493</v>
      </c>
      <c r="G36" s="24">
        <v>99.721199955391981</v>
      </c>
      <c r="H36" s="24">
        <v>103.8976246236199</v>
      </c>
      <c r="I36" s="24">
        <v>101.59473625515778</v>
      </c>
      <c r="J36" s="24">
        <v>98.929407828705237</v>
      </c>
      <c r="K36" s="24">
        <v>96.92204750752758</v>
      </c>
      <c r="L36" s="24">
        <v>95.896063343370102</v>
      </c>
      <c r="M36" s="18">
        <v>97.067023530723745</v>
      </c>
      <c r="N36" s="18">
        <v>111.02932976469275</v>
      </c>
      <c r="O36" s="18">
        <v>108.65952938552468</v>
      </c>
      <c r="P36" s="18">
        <v>104.31582469053194</v>
      </c>
      <c r="Q36" s="18">
        <v>104.91803278688523</v>
      </c>
      <c r="R36" s="18">
        <v>110.12601762016281</v>
      </c>
      <c r="S36" s="18">
        <v>103.12813650050181</v>
      </c>
      <c r="T36" s="18">
        <v>103.4236645477863</v>
      </c>
      <c r="U36" s="18">
        <v>100.89773614363776</v>
      </c>
      <c r="V36" s="18">
        <v>104.22103267536519</v>
      </c>
      <c r="W36" s="18">
        <v>109.05542544886804</v>
      </c>
      <c r="X36" s="18">
        <v>110.87320173971224</v>
      </c>
      <c r="Y36" s="18">
        <v>111.10739377718298</v>
      </c>
      <c r="Z36" s="18">
        <v>113.22627411620383</v>
      </c>
      <c r="AA36" s="18">
        <v>110.51076168172185</v>
      </c>
      <c r="AB36" s="18">
        <v>115.76893052302886</v>
      </c>
      <c r="AC36" s="18">
        <v>119.11453105832494</v>
      </c>
      <c r="AD36" s="18">
        <v>120.59774729563955</v>
      </c>
      <c r="AE36" s="18">
        <v>116.11464257834278</v>
      </c>
      <c r="AF36" s="18">
        <v>119.83383517341359</v>
      </c>
      <c r="AG36" s="18">
        <v>127.33913237426115</v>
      </c>
      <c r="AH36" s="18">
        <v>127.21088435374146</v>
      </c>
      <c r="AI36" s="18">
        <v>120.45277127244339</v>
      </c>
      <c r="AJ36" s="18">
        <v>122.72777963644472</v>
      </c>
      <c r="AK36" s="18">
        <v>123.96007583361211</v>
      </c>
      <c r="AL36" s="18">
        <v>129.03423664547785</v>
      </c>
      <c r="AM36" s="18">
        <v>127.02687632430019</v>
      </c>
      <c r="AN36" s="18">
        <v>127.45065239210436</v>
      </c>
      <c r="AO36" s="18">
        <v>134.21991747518678</v>
      </c>
      <c r="AP36" s="18">
        <v>125.89494814319167</v>
      </c>
      <c r="AQ36" s="18">
        <v>122.66644362663098</v>
      </c>
      <c r="AR36" s="18">
        <v>122.67201962752313</v>
      </c>
      <c r="AS36" s="18">
        <v>129.61414073826251</v>
      </c>
      <c r="AT36" s="18">
        <v>127.93018846883012</v>
      </c>
      <c r="AU36" s="18">
        <v>125.27043604326975</v>
      </c>
      <c r="AV36" s="18">
        <v>127.6569644251143</v>
      </c>
      <c r="AW36" s="18">
        <v>126.1570201851232</v>
      </c>
      <c r="AX36" s="18">
        <v>125.46002007360319</v>
      </c>
      <c r="AY36" s="18">
        <v>129.32418869187018</v>
      </c>
      <c r="AZ36" s="18">
        <v>130.63454890152778</v>
      </c>
      <c r="BA36" s="18">
        <v>123.43593174974905</v>
      </c>
      <c r="BB36" s="18">
        <v>124.13850786216123</v>
      </c>
      <c r="BC36" s="18">
        <v>125.60499609679934</v>
      </c>
      <c r="BD36" s="18">
        <v>120.70369131259058</v>
      </c>
      <c r="BE36" s="18">
        <v>122.03077952492471</v>
      </c>
      <c r="BF36" s="18">
        <v>126.65328426452544</v>
      </c>
      <c r="BG36" s="18">
        <v>129.12345265975239</v>
      </c>
      <c r="BH36" s="18">
        <v>122.63856362217015</v>
      </c>
      <c r="BI36" s="18">
        <v>118.41753094680494</v>
      </c>
      <c r="BJ36" s="18">
        <v>127.16627634660421</v>
      </c>
      <c r="BK36" s="18">
        <v>122.81699565071929</v>
      </c>
      <c r="BL36" s="18">
        <v>123.24634771941561</v>
      </c>
      <c r="BM36" s="18">
        <v>119.78365116538416</v>
      </c>
      <c r="BN36" s="18">
        <v>124.65149994423999</v>
      </c>
      <c r="BO36" s="18">
        <v>119.66097914575667</v>
      </c>
      <c r="BP36" s="18">
        <v>118.89706702353071</v>
      </c>
      <c r="BQ36" s="18">
        <v>118.37292293966763</v>
      </c>
      <c r="BR36" s="18">
        <v>122.50473960075831</v>
      </c>
      <c r="BS36" s="18">
        <v>118.21679491468716</v>
      </c>
      <c r="BT36" s="18">
        <v>123.38017174082745</v>
      </c>
      <c r="BU36" s="18">
        <v>119.56618713058992</v>
      </c>
    </row>
    <row r="37" spans="1:73" x14ac:dyDescent="0.3">
      <c r="A37" s="16">
        <v>206.2</v>
      </c>
      <c r="B37" s="16" t="s">
        <v>72</v>
      </c>
      <c r="C37" s="16" t="s">
        <v>28</v>
      </c>
      <c r="D37" s="24">
        <v>86.817600876392191</v>
      </c>
      <c r="E37" s="24">
        <v>95.526748219828377</v>
      </c>
      <c r="F37" s="24">
        <v>91.254336315501206</v>
      </c>
      <c r="G37" s="24">
        <v>84.517071389446784</v>
      </c>
      <c r="H37" s="24">
        <v>98.977542450246503</v>
      </c>
      <c r="I37" s="24">
        <v>110.53496439656747</v>
      </c>
      <c r="J37" s="24">
        <v>95.033777615482947</v>
      </c>
      <c r="K37" s="24">
        <v>122.09238634288846</v>
      </c>
      <c r="L37" s="24">
        <v>115.24557239364617</v>
      </c>
      <c r="M37" s="18">
        <v>120.9968961110097</v>
      </c>
      <c r="N37" s="18">
        <v>161.53003469052405</v>
      </c>
      <c r="O37" s="18">
        <v>120.9968961110097</v>
      </c>
      <c r="P37" s="18">
        <v>144.76903414277891</v>
      </c>
      <c r="Q37" s="18">
        <v>139.2915829833851</v>
      </c>
      <c r="R37" s="18">
        <v>117.65565090377945</v>
      </c>
      <c r="S37" s="18">
        <v>172.59448603249956</v>
      </c>
      <c r="T37" s="18">
        <v>173.25178017162685</v>
      </c>
      <c r="U37" s="18">
        <v>179.71517253971157</v>
      </c>
      <c r="V37" s="18">
        <v>191.43691802081435</v>
      </c>
      <c r="W37" s="18">
        <v>159.17473069198468</v>
      </c>
      <c r="X37" s="18">
        <v>191.32736899762645</v>
      </c>
      <c r="Y37" s="18">
        <v>211.26529121781999</v>
      </c>
      <c r="Z37" s="18">
        <v>229.12178199744386</v>
      </c>
      <c r="AA37" s="18">
        <v>211.97735986854121</v>
      </c>
      <c r="AB37" s="18">
        <v>183.33029030491147</v>
      </c>
      <c r="AC37" s="18">
        <v>220.52218367719561</v>
      </c>
      <c r="AD37" s="18">
        <v>218.33120321343804</v>
      </c>
      <c r="AE37" s="18">
        <v>228.62881139309846</v>
      </c>
      <c r="AF37" s="18">
        <v>214.22311484389266</v>
      </c>
      <c r="AG37" s="18">
        <v>226.87602702209242</v>
      </c>
      <c r="AH37" s="18">
        <v>221.61767390907437</v>
      </c>
      <c r="AI37" s="18">
        <v>234.87310571480742</v>
      </c>
      <c r="AJ37" s="18">
        <v>196.47617308745669</v>
      </c>
      <c r="AK37" s="18">
        <v>183.49461383969327</v>
      </c>
      <c r="AL37" s="18">
        <v>217.94778163228051</v>
      </c>
      <c r="AM37" s="18">
        <v>236.18769399306197</v>
      </c>
      <c r="AN37" s="18">
        <v>234.70878218002557</v>
      </c>
      <c r="AO37" s="18">
        <v>197.62643783092938</v>
      </c>
      <c r="AP37" s="18">
        <v>218.22165419025021</v>
      </c>
      <c r="AQ37" s="18">
        <v>210.60799707869276</v>
      </c>
      <c r="AR37" s="18">
        <v>192.3680847179113</v>
      </c>
      <c r="AS37" s="18">
        <v>220.74128172357129</v>
      </c>
      <c r="AT37" s="18">
        <v>233.55851743655288</v>
      </c>
      <c r="AU37" s="18">
        <v>223.26090925689246</v>
      </c>
      <c r="AV37" s="18">
        <v>215.86635019171081</v>
      </c>
      <c r="AW37" s="18">
        <v>211.42961475260179</v>
      </c>
      <c r="AX37" s="18">
        <v>250.70293956545555</v>
      </c>
      <c r="AY37" s="18">
        <v>200.03651634106262</v>
      </c>
      <c r="AZ37" s="18">
        <v>230.92934088004381</v>
      </c>
      <c r="BA37" s="18">
        <v>218.38597772503201</v>
      </c>
      <c r="BB37" s="18">
        <v>230.8745663684499</v>
      </c>
      <c r="BC37" s="18">
        <v>223.58955632645615</v>
      </c>
      <c r="BD37" s="18">
        <v>228.57403688150453</v>
      </c>
      <c r="BE37" s="18">
        <v>230.05294869454085</v>
      </c>
      <c r="BF37" s="18">
        <v>246.54007668431626</v>
      </c>
      <c r="BG37" s="18">
        <v>204.19937922220197</v>
      </c>
      <c r="BH37" s="18">
        <v>226.76647799890458</v>
      </c>
      <c r="BI37" s="18">
        <v>226.16395837137122</v>
      </c>
      <c r="BJ37" s="18">
        <v>219.04327186415918</v>
      </c>
      <c r="BK37" s="18">
        <v>187.43837867445683</v>
      </c>
      <c r="BL37" s="18">
        <v>212.08690889172908</v>
      </c>
      <c r="BM37" s="18">
        <v>201.78930071206872</v>
      </c>
      <c r="BN37" s="18">
        <v>190.12232974255983</v>
      </c>
      <c r="BO37" s="18">
        <v>191.16304546284468</v>
      </c>
      <c r="BP37" s="18">
        <v>181.57750593390546</v>
      </c>
      <c r="BQ37" s="18">
        <v>191.54646704400221</v>
      </c>
      <c r="BR37" s="18">
        <v>214.98995800620779</v>
      </c>
      <c r="BS37" s="18">
        <v>235.47562534234072</v>
      </c>
      <c r="BT37" s="18">
        <v>225.8900858134015</v>
      </c>
      <c r="BU37" s="18">
        <v>213.34672265838967</v>
      </c>
    </row>
    <row r="38" spans="1:73" x14ac:dyDescent="0.3">
      <c r="A38" s="16">
        <v>192.4</v>
      </c>
      <c r="B38" s="16" t="s">
        <v>72</v>
      </c>
      <c r="C38" s="16" t="s">
        <v>27</v>
      </c>
      <c r="D38" s="24">
        <v>95.443833464257636</v>
      </c>
      <c r="E38" s="24">
        <v>106.43433549953578</v>
      </c>
      <c r="F38" s="24">
        <v>102.32093122902232</v>
      </c>
      <c r="G38" s="24">
        <v>107.3341426837106</v>
      </c>
      <c r="H38" s="24">
        <v>81.818181818181799</v>
      </c>
      <c r="I38" s="24">
        <v>104.6989930729129</v>
      </c>
      <c r="J38" s="24">
        <v>112.34735413839888</v>
      </c>
      <c r="K38" s="24">
        <v>98.271798900235623</v>
      </c>
      <c r="L38" s="24">
        <v>91.33042919374418</v>
      </c>
      <c r="M38" s="18">
        <v>88.181104049132301</v>
      </c>
      <c r="N38" s="18">
        <v>88.309647932585861</v>
      </c>
      <c r="O38" s="18">
        <v>83.810612011711754</v>
      </c>
      <c r="P38" s="18">
        <v>76.676426480039979</v>
      </c>
      <c r="Q38" s="18">
        <v>111.51181889595085</v>
      </c>
      <c r="R38" s="18">
        <v>96.150824823252137</v>
      </c>
      <c r="S38" s="18">
        <v>97.436263657787592</v>
      </c>
      <c r="T38" s="18">
        <v>104.24908948082549</v>
      </c>
      <c r="U38" s="18">
        <v>127.57980432764407</v>
      </c>
      <c r="V38" s="18">
        <v>101.2283082196672</v>
      </c>
      <c r="W38" s="18">
        <v>125.45883025066054</v>
      </c>
      <c r="X38" s="18">
        <v>132.07884024851813</v>
      </c>
      <c r="Y38" s="18">
        <v>149.56080839820035</v>
      </c>
      <c r="Z38" s="18">
        <v>157.9804327644076</v>
      </c>
      <c r="AA38" s="18">
        <v>144.5475969435121</v>
      </c>
      <c r="AB38" s="18">
        <v>160.10140684139108</v>
      </c>
      <c r="AC38" s="18">
        <v>146.79711490394911</v>
      </c>
      <c r="AD38" s="18">
        <v>170.57773334285505</v>
      </c>
      <c r="AE38" s="18">
        <v>152.64586160108544</v>
      </c>
      <c r="AF38" s="18">
        <v>190.05213168606724</v>
      </c>
      <c r="AG38" s="18">
        <v>180.66842819395839</v>
      </c>
      <c r="AH38" s="18">
        <v>215.63236449332277</v>
      </c>
      <c r="AI38" s="18">
        <v>222.8308219667214</v>
      </c>
      <c r="AJ38" s="18">
        <v>218.26751410412049</v>
      </c>
      <c r="AK38" s="18">
        <v>228.22966507177028</v>
      </c>
      <c r="AL38" s="18">
        <v>248.5395986574305</v>
      </c>
      <c r="AM38" s="18">
        <v>243.26929943583511</v>
      </c>
      <c r="AN38" s="18">
        <v>219.55295293865592</v>
      </c>
      <c r="AO38" s="18">
        <v>244.55473827037056</v>
      </c>
      <c r="AP38" s="18">
        <v>226.81568235378134</v>
      </c>
      <c r="AQ38" s="18">
        <v>220.00285653074337</v>
      </c>
      <c r="AR38" s="18">
        <v>230.09355138184668</v>
      </c>
      <c r="AS38" s="18">
        <v>225.53024351924586</v>
      </c>
      <c r="AT38" s="18">
        <v>227.45840177104898</v>
      </c>
      <c r="AU38" s="18">
        <v>240.31279011640359</v>
      </c>
      <c r="AV38" s="18">
        <v>261.58680282796541</v>
      </c>
      <c r="AW38" s="18">
        <v>271.42040991216163</v>
      </c>
      <c r="AX38" s="18">
        <v>290.57344854673988</v>
      </c>
      <c r="AY38" s="18">
        <v>296.61501106905655</v>
      </c>
      <c r="AZ38" s="18">
        <v>307.66978504606146</v>
      </c>
      <c r="BA38" s="18">
        <v>307.34842533742761</v>
      </c>
      <c r="BB38" s="18">
        <v>319.30300649860737</v>
      </c>
      <c r="BC38" s="18">
        <v>322.70941941012632</v>
      </c>
      <c r="BD38" s="18">
        <v>316.60358494608289</v>
      </c>
      <c r="BE38" s="18">
        <v>302.01385417410552</v>
      </c>
      <c r="BF38" s="18">
        <v>312.74726844247652</v>
      </c>
      <c r="BG38" s="18">
        <v>307.15560951224728</v>
      </c>
      <c r="BH38" s="18">
        <v>302.97793330000707</v>
      </c>
      <c r="BI38" s="18">
        <v>340.51274726844241</v>
      </c>
      <c r="BJ38" s="18">
        <v>345.97586231521808</v>
      </c>
      <c r="BK38" s="18">
        <v>302.46375776619294</v>
      </c>
      <c r="BL38" s="18">
        <v>319.23873455688062</v>
      </c>
      <c r="BM38" s="18">
        <v>303.23502106691416</v>
      </c>
      <c r="BN38" s="18">
        <v>310.88338213240013</v>
      </c>
      <c r="BO38" s="18">
        <v>295.52238805970148</v>
      </c>
      <c r="BP38" s="18">
        <v>321.29543669213729</v>
      </c>
      <c r="BQ38" s="18">
        <v>340.64129115189593</v>
      </c>
      <c r="BR38" s="18">
        <v>360.43704920374194</v>
      </c>
      <c r="BS38" s="18">
        <v>351.56752124544732</v>
      </c>
      <c r="BT38" s="18">
        <v>367.24987502677993</v>
      </c>
      <c r="BU38" s="18">
        <v>433.51424694708271</v>
      </c>
    </row>
    <row r="39" spans="1:73" x14ac:dyDescent="0.3">
      <c r="A39" s="16">
        <v>197.3</v>
      </c>
      <c r="B39" s="16" t="s">
        <v>72</v>
      </c>
      <c r="C39" s="16" t="s">
        <v>28</v>
      </c>
      <c r="D39" s="24">
        <v>77.450050854177803</v>
      </c>
      <c r="E39" s="24">
        <v>83.811132755262108</v>
      </c>
      <c r="F39" s="24">
        <v>91.459945870468374</v>
      </c>
      <c r="G39" s="24">
        <v>103.23570480442687</v>
      </c>
      <c r="H39" s="24">
        <v>117.99031184816151</v>
      </c>
      <c r="I39" s="24">
        <v>106.01286007343687</v>
      </c>
      <c r="J39" s="24">
        <v>92.654588081159815</v>
      </c>
      <c r="K39" s="24">
        <v>117.0128773121412</v>
      </c>
      <c r="L39" s="24">
        <v>110.37252840076539</v>
      </c>
      <c r="M39" s="18">
        <v>99.434570497681392</v>
      </c>
      <c r="N39" s="18">
        <v>116.95081797652087</v>
      </c>
      <c r="O39" s="18">
        <v>113.58409901911773</v>
      </c>
      <c r="P39" s="18">
        <v>109.58127187160611</v>
      </c>
      <c r="Q39" s="18">
        <v>116.91978830871071</v>
      </c>
      <c r="R39" s="18">
        <v>120.11584409315796</v>
      </c>
      <c r="S39" s="18">
        <v>126.41486665862193</v>
      </c>
      <c r="T39" s="18">
        <v>135.02559947594338</v>
      </c>
      <c r="U39" s="18">
        <v>142.22448240790223</v>
      </c>
      <c r="V39" s="18">
        <v>159.04256236101293</v>
      </c>
      <c r="W39" s="18">
        <v>145.24987501939356</v>
      </c>
      <c r="X39" s="18">
        <v>159.83381889017224</v>
      </c>
      <c r="Y39" s="18">
        <v>161.24566877553482</v>
      </c>
      <c r="Z39" s="18">
        <v>170.75626195935112</v>
      </c>
      <c r="AA39" s="18">
        <v>166.39659363202261</v>
      </c>
      <c r="AB39" s="18">
        <v>160.7026495888569</v>
      </c>
      <c r="AC39" s="18">
        <v>161.46287645020598</v>
      </c>
      <c r="AD39" s="18">
        <v>166.2104156251616</v>
      </c>
      <c r="AE39" s="18">
        <v>165.34158492647691</v>
      </c>
      <c r="AF39" s="18">
        <v>180.63921115688944</v>
      </c>
      <c r="AG39" s="18">
        <v>179.95655846506577</v>
      </c>
      <c r="AH39" s="18">
        <v>161.75765829440257</v>
      </c>
      <c r="AI39" s="18">
        <v>166.38107879811756</v>
      </c>
      <c r="AJ39" s="18">
        <v>177.3500663690117</v>
      </c>
      <c r="AK39" s="18">
        <v>196.75912358427141</v>
      </c>
      <c r="AL39" s="18">
        <v>165.07783275009052</v>
      </c>
      <c r="AM39" s="18">
        <v>172.32326018376455</v>
      </c>
      <c r="AN39" s="18">
        <v>177.95514489130997</v>
      </c>
      <c r="AO39" s="18">
        <v>185.24711682669931</v>
      </c>
      <c r="AP39" s="18">
        <v>198.60538881897634</v>
      </c>
      <c r="AQ39" s="18">
        <v>187.21750073264494</v>
      </c>
      <c r="AR39" s="18">
        <v>193.9974831491665</v>
      </c>
      <c r="AS39" s="18">
        <v>189.20339947249562</v>
      </c>
      <c r="AT39" s="18">
        <v>195.68860004482062</v>
      </c>
      <c r="AU39" s="18">
        <v>208.0384078332672</v>
      </c>
      <c r="AV39" s="18">
        <v>202.54615663086764</v>
      </c>
      <c r="AW39" s="18">
        <v>201.49114792532194</v>
      </c>
      <c r="AX39" s="18">
        <v>195.57999620748504</v>
      </c>
      <c r="AY39" s="18">
        <v>196.04544122463753</v>
      </c>
      <c r="AZ39" s="18">
        <v>200.17238704338985</v>
      </c>
      <c r="BA39" s="18">
        <v>206.47140960885375</v>
      </c>
      <c r="BB39" s="18">
        <v>208.1935561723181</v>
      </c>
      <c r="BC39" s="18">
        <v>212.80146184212794</v>
      </c>
      <c r="BD39" s="18">
        <v>210.81556310227722</v>
      </c>
      <c r="BE39" s="18">
        <v>198.18648830353908</v>
      </c>
      <c r="BF39" s="18">
        <v>205.55603440845385</v>
      </c>
      <c r="BG39" s="18">
        <v>217.14561533555133</v>
      </c>
      <c r="BH39" s="18">
        <v>200.54474305711182</v>
      </c>
      <c r="BI39" s="18">
        <v>217.08355599993106</v>
      </c>
      <c r="BJ39" s="18">
        <v>194.68013584099015</v>
      </c>
      <c r="BK39" s="18">
        <v>217.73517902394451</v>
      </c>
      <c r="BL39" s="18">
        <v>214.64772707683289</v>
      </c>
      <c r="BM39" s="18">
        <v>192.81835577238013</v>
      </c>
      <c r="BN39" s="18">
        <v>205.95942008998605</v>
      </c>
      <c r="BO39" s="18">
        <v>209.34165388129426</v>
      </c>
      <c r="BP39" s="18">
        <v>211.1258597803789</v>
      </c>
      <c r="BQ39" s="18">
        <v>212.08777948249406</v>
      </c>
      <c r="BR39" s="18">
        <v>215.7027357823786</v>
      </c>
      <c r="BS39" s="18">
        <v>231.10896585012674</v>
      </c>
      <c r="BT39" s="18">
        <v>208.06943750107743</v>
      </c>
      <c r="BU39" s="18">
        <v>209.6209208915858</v>
      </c>
    </row>
    <row r="40" spans="1:73" x14ac:dyDescent="0.3">
      <c r="A40" s="16">
        <v>197.4</v>
      </c>
      <c r="B40" s="16" t="s">
        <v>72</v>
      </c>
      <c r="C40" s="16" t="s">
        <v>69</v>
      </c>
      <c r="D40" s="24">
        <v>87.675124914274491</v>
      </c>
      <c r="E40" s="24">
        <v>87.41060056823747</v>
      </c>
      <c r="F40" s="24">
        <v>98.49123150778874</v>
      </c>
      <c r="G40" s="24">
        <v>88.645047516410287</v>
      </c>
      <c r="H40" s="24">
        <v>103.01753698442242</v>
      </c>
      <c r="I40" s="24">
        <v>106.07426276085039</v>
      </c>
      <c r="J40" s="24">
        <v>107.04418536298617</v>
      </c>
      <c r="K40" s="24">
        <v>110.18908592142644</v>
      </c>
      <c r="L40" s="24">
        <v>111.4529244636034</v>
      </c>
      <c r="M40" s="18">
        <v>107.86714999510139</v>
      </c>
      <c r="N40" s="18">
        <v>138.34623297736846</v>
      </c>
      <c r="O40" s="18">
        <v>130.46928578426565</v>
      </c>
      <c r="P40" s="18">
        <v>129.26423043009697</v>
      </c>
      <c r="Q40" s="18">
        <v>135.96551386303514</v>
      </c>
      <c r="R40" s="18">
        <v>131.23346722837266</v>
      </c>
      <c r="S40" s="18">
        <v>133.87871068874298</v>
      </c>
      <c r="T40" s="18">
        <v>129.2936220241011</v>
      </c>
      <c r="U40" s="18">
        <v>136.6709121191339</v>
      </c>
      <c r="V40" s="18">
        <v>136.6709121191339</v>
      </c>
      <c r="W40" s="18">
        <v>131.67434113843436</v>
      </c>
      <c r="X40" s="18">
        <v>139.16919760948366</v>
      </c>
      <c r="Y40" s="18">
        <v>128.50004898598996</v>
      </c>
      <c r="Z40" s="18">
        <v>140.60938571568528</v>
      </c>
      <c r="AA40" s="18">
        <v>139.69824630155773</v>
      </c>
      <c r="AB40" s="18">
        <v>144.10698540217496</v>
      </c>
      <c r="AC40" s="18">
        <v>131.58616635642201</v>
      </c>
      <c r="AD40" s="18">
        <v>147.45762711864404</v>
      </c>
      <c r="AE40" s="18">
        <v>148.30998334476337</v>
      </c>
      <c r="AF40" s="18">
        <v>158.77339081022822</v>
      </c>
      <c r="AG40" s="18">
        <v>145.54717350837655</v>
      </c>
      <c r="AH40" s="18">
        <v>150.63191927108844</v>
      </c>
      <c r="AI40" s="18">
        <v>157.56833545605951</v>
      </c>
      <c r="AJ40" s="18">
        <v>159.74331341236402</v>
      </c>
      <c r="AK40" s="18">
        <v>145.45899872636423</v>
      </c>
      <c r="AL40" s="18">
        <v>148.04545899872633</v>
      </c>
      <c r="AM40" s="18">
        <v>150.30861173704318</v>
      </c>
      <c r="AN40" s="18">
        <v>154.04134417556574</v>
      </c>
      <c r="AO40" s="18">
        <v>154.15891055158221</v>
      </c>
      <c r="AP40" s="18">
        <v>147.31066914862348</v>
      </c>
      <c r="AQ40" s="18">
        <v>160.91897717252863</v>
      </c>
      <c r="AR40" s="18">
        <v>139.63946311354951</v>
      </c>
      <c r="AS40" s="18">
        <v>145.81169785441361</v>
      </c>
      <c r="AT40" s="18">
        <v>169.29558146370135</v>
      </c>
      <c r="AU40" s="18">
        <v>162.2415989027138</v>
      </c>
      <c r="AV40" s="18">
        <v>170.76516116390707</v>
      </c>
      <c r="AW40" s="18">
        <v>158.50886646419121</v>
      </c>
      <c r="AX40" s="18">
        <v>161.56559224061914</v>
      </c>
      <c r="AY40" s="18">
        <v>155.33457431174682</v>
      </c>
      <c r="AZ40" s="18">
        <v>161.0365435485451</v>
      </c>
      <c r="BA40" s="18">
        <v>153.42412070147935</v>
      </c>
      <c r="BB40" s="18">
        <v>155.07004996570976</v>
      </c>
      <c r="BC40" s="18">
        <v>153.13020476143816</v>
      </c>
      <c r="BD40" s="18">
        <v>173.29283824826095</v>
      </c>
      <c r="BE40" s="18">
        <v>167.70843538747914</v>
      </c>
      <c r="BF40" s="18">
        <v>159.47878906632701</v>
      </c>
      <c r="BG40" s="18">
        <v>162.06524933868911</v>
      </c>
      <c r="BH40" s="18">
        <v>173.26344665425685</v>
      </c>
      <c r="BI40" s="18">
        <v>170.03037131380424</v>
      </c>
      <c r="BJ40" s="18">
        <v>173.93945331635149</v>
      </c>
      <c r="BK40" s="18">
        <v>163.0939551288331</v>
      </c>
      <c r="BL40" s="18">
        <v>171.88204173606346</v>
      </c>
      <c r="BM40" s="18">
        <v>162.27099049671793</v>
      </c>
      <c r="BN40" s="18">
        <v>171.9702165180758</v>
      </c>
      <c r="BO40" s="18">
        <v>181.37552659939251</v>
      </c>
      <c r="BP40" s="18">
        <v>182.96267267561475</v>
      </c>
      <c r="BQ40" s="18">
        <v>206.91682178896832</v>
      </c>
      <c r="BR40" s="18">
        <v>177.78975213089052</v>
      </c>
      <c r="BS40" s="18">
        <v>188.13559322033893</v>
      </c>
      <c r="BT40" s="18">
        <v>190.60448711668457</v>
      </c>
      <c r="BU40" s="18">
        <v>187.4595865582443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6114-58B8-439E-AB61-B50A20BECE30}">
  <dimension ref="A1:O40"/>
  <sheetViews>
    <sheetView zoomScale="63" zoomScaleNormal="63" workbookViewId="0">
      <selection activeCell="O30" sqref="O30"/>
    </sheetView>
  </sheetViews>
  <sheetFormatPr defaultRowHeight="15.6" x14ac:dyDescent="0.35"/>
  <cols>
    <col min="1" max="1" width="9.5546875" style="11" customWidth="1"/>
    <col min="2" max="3" width="8.88671875" style="11"/>
    <col min="4" max="4" width="10" style="11" customWidth="1"/>
    <col min="5" max="5" width="10.5546875" style="11" customWidth="1"/>
    <col min="6" max="6" width="11.33203125" style="11" customWidth="1"/>
    <col min="7" max="11" width="13.33203125" style="11" bestFit="1" customWidth="1"/>
    <col min="12" max="14" width="8.88671875" style="11"/>
    <col min="15" max="15" width="9.5546875" style="11" customWidth="1"/>
    <col min="16" max="16384" width="8.88671875" style="1"/>
  </cols>
  <sheetData>
    <row r="1" spans="1:15" s="2" customFormat="1" x14ac:dyDescent="0.35">
      <c r="A1" s="15" t="s">
        <v>24</v>
      </c>
      <c r="B1" s="15" t="s">
        <v>97</v>
      </c>
      <c r="C1" s="15" t="s">
        <v>71</v>
      </c>
      <c r="D1" s="15" t="s">
        <v>26</v>
      </c>
      <c r="E1" s="15" t="s">
        <v>47</v>
      </c>
      <c r="F1" s="15">
        <v>10</v>
      </c>
      <c r="G1" s="15">
        <v>20</v>
      </c>
      <c r="H1" s="15">
        <v>30</v>
      </c>
      <c r="I1" s="15">
        <v>40</v>
      </c>
      <c r="J1" s="15">
        <v>50</v>
      </c>
      <c r="K1" s="15">
        <v>60</v>
      </c>
      <c r="L1" s="10"/>
      <c r="M1" s="10"/>
      <c r="N1" s="10"/>
      <c r="O1" s="10"/>
    </row>
    <row r="2" spans="1:15" x14ac:dyDescent="0.35">
      <c r="A2" s="16">
        <v>195.2</v>
      </c>
      <c r="B2" s="16">
        <f>INT(A2)</f>
        <v>195</v>
      </c>
      <c r="C2" s="16" t="s">
        <v>70</v>
      </c>
      <c r="D2" s="16" t="s">
        <v>28</v>
      </c>
      <c r="E2" s="16">
        <v>99.999999999999986</v>
      </c>
      <c r="F2" s="18">
        <v>104.57846908869384</v>
      </c>
      <c r="G2" s="18">
        <v>109.61576894708841</v>
      </c>
      <c r="H2" s="18">
        <v>119.7311000718709</v>
      </c>
      <c r="I2" s="18">
        <v>125.55766238978929</v>
      </c>
      <c r="J2" s="18">
        <v>130.39202883421638</v>
      </c>
      <c r="K2" s="18">
        <v>135.32308001229825</v>
      </c>
    </row>
    <row r="3" spans="1:15" x14ac:dyDescent="0.35">
      <c r="A3" s="16">
        <v>198.1</v>
      </c>
      <c r="B3" s="16">
        <f t="shared" ref="B3:B40" si="0">INT(A3)</f>
        <v>198</v>
      </c>
      <c r="C3" s="16" t="s">
        <v>70</v>
      </c>
      <c r="D3" s="16" t="s">
        <v>28</v>
      </c>
      <c r="E3" s="16">
        <v>100</v>
      </c>
      <c r="F3" s="18">
        <v>105.93661005418359</v>
      </c>
      <c r="G3" s="18">
        <v>111.90639360448809</v>
      </c>
      <c r="H3" s="18">
        <v>118.10418937060679</v>
      </c>
      <c r="I3" s="18">
        <v>125.74132095550681</v>
      </c>
      <c r="J3" s="18">
        <v>133.93688337720181</v>
      </c>
      <c r="K3" s="18">
        <v>140.16614003553431</v>
      </c>
    </row>
    <row r="4" spans="1:15" x14ac:dyDescent="0.35">
      <c r="A4" s="16">
        <v>205.1</v>
      </c>
      <c r="B4" s="16">
        <f t="shared" si="0"/>
        <v>205</v>
      </c>
      <c r="C4" s="16" t="s">
        <v>70</v>
      </c>
      <c r="D4" s="16" t="s">
        <v>28</v>
      </c>
      <c r="E4" s="16">
        <v>100</v>
      </c>
      <c r="F4" s="18">
        <v>115.79365137539371</v>
      </c>
      <c r="G4" s="18">
        <v>120.61106565253962</v>
      </c>
      <c r="H4" s="18">
        <v>126.71527219546101</v>
      </c>
      <c r="I4" s="18">
        <v>128.49606720424461</v>
      </c>
      <c r="J4" s="18">
        <v>132.18085082176853</v>
      </c>
      <c r="K4" s="18">
        <v>135.46268057294452</v>
      </c>
    </row>
    <row r="5" spans="1:15" x14ac:dyDescent="0.35">
      <c r="A5" s="16">
        <v>205.2</v>
      </c>
      <c r="B5" s="16">
        <f t="shared" si="0"/>
        <v>205</v>
      </c>
      <c r="C5" s="16" t="s">
        <v>70</v>
      </c>
      <c r="D5" s="16" t="s">
        <v>28</v>
      </c>
      <c r="E5" s="16">
        <v>100.00000000000003</v>
      </c>
      <c r="F5" s="18">
        <v>142.96053297142285</v>
      </c>
      <c r="G5" s="18">
        <v>163.8420288749997</v>
      </c>
      <c r="H5" s="18">
        <v>188.23379114648412</v>
      </c>
      <c r="I5" s="18">
        <v>227.07494859017737</v>
      </c>
      <c r="J5" s="18">
        <v>252.71825629061928</v>
      </c>
      <c r="K5" s="18">
        <v>205.3057053984657</v>
      </c>
    </row>
    <row r="6" spans="1:15" x14ac:dyDescent="0.35">
      <c r="A6" s="16">
        <v>200.2</v>
      </c>
      <c r="B6" s="16">
        <f t="shared" si="0"/>
        <v>200</v>
      </c>
      <c r="C6" s="16" t="s">
        <v>70</v>
      </c>
      <c r="D6" s="16" t="s">
        <v>28</v>
      </c>
      <c r="E6" s="16">
        <v>100</v>
      </c>
      <c r="F6" s="18">
        <v>153.15018427346715</v>
      </c>
      <c r="G6" s="18">
        <v>189.79997353604966</v>
      </c>
      <c r="H6" s="18">
        <v>215.78481453802701</v>
      </c>
      <c r="I6" s="18">
        <v>200.46912011092496</v>
      </c>
      <c r="J6" s="18">
        <v>228.39481232027347</v>
      </c>
      <c r="K6" s="18">
        <v>236.60650155895033</v>
      </c>
    </row>
    <row r="7" spans="1:15" x14ac:dyDescent="0.35">
      <c r="A7" s="16">
        <v>197.2</v>
      </c>
      <c r="B7" s="16">
        <f t="shared" si="0"/>
        <v>197</v>
      </c>
      <c r="C7" s="16" t="s">
        <v>70</v>
      </c>
      <c r="D7" s="16" t="s">
        <v>28</v>
      </c>
      <c r="E7" s="16">
        <v>99.999999999999972</v>
      </c>
      <c r="F7" s="18">
        <v>103.85770068481051</v>
      </c>
      <c r="G7" s="18">
        <v>92.902778206037411</v>
      </c>
      <c r="H7" s="18">
        <v>94.284789244858302</v>
      </c>
      <c r="I7" s="18">
        <v>109.46748481391258</v>
      </c>
      <c r="J7" s="18">
        <v>114.87897382134375</v>
      </c>
      <c r="K7" s="18">
        <v>113.31935493817642</v>
      </c>
    </row>
    <row r="8" spans="1:15" x14ac:dyDescent="0.35">
      <c r="A8" s="16">
        <v>206.2</v>
      </c>
      <c r="B8" s="16">
        <f t="shared" si="0"/>
        <v>206</v>
      </c>
      <c r="C8" s="16" t="s">
        <v>70</v>
      </c>
      <c r="D8" s="16" t="s">
        <v>28</v>
      </c>
      <c r="E8" s="16">
        <v>100</v>
      </c>
      <c r="F8" s="18">
        <v>111.25958378970427</v>
      </c>
      <c r="G8" s="18">
        <v>110.20030120481927</v>
      </c>
      <c r="H8" s="18">
        <v>115.29216867469881</v>
      </c>
      <c r="I8" s="18">
        <v>104.62951807228913</v>
      </c>
      <c r="J8" s="18">
        <v>88.987951807228939</v>
      </c>
      <c r="K8" s="18">
        <v>87.149096385542151</v>
      </c>
    </row>
    <row r="9" spans="1:15" x14ac:dyDescent="0.35">
      <c r="A9" s="16">
        <v>197.3</v>
      </c>
      <c r="B9" s="16">
        <f t="shared" si="0"/>
        <v>197</v>
      </c>
      <c r="C9" s="16" t="s">
        <v>70</v>
      </c>
      <c r="D9" s="16" t="s">
        <v>28</v>
      </c>
      <c r="E9" s="16">
        <v>100.00000000000001</v>
      </c>
      <c r="F9" s="18">
        <v>113.35563703574793</v>
      </c>
      <c r="G9" s="18">
        <v>128.29262657601163</v>
      </c>
      <c r="H9" s="18">
        <v>136.49594032609414</v>
      </c>
      <c r="I9" s="18">
        <v>140.50372961911677</v>
      </c>
      <c r="J9" s="18">
        <v>145.07294210838998</v>
      </c>
      <c r="K9" s="18">
        <v>150.42992936827517</v>
      </c>
    </row>
    <row r="10" spans="1:15" x14ac:dyDescent="0.35">
      <c r="A10" s="16">
        <v>197.4</v>
      </c>
      <c r="B10" s="16">
        <f t="shared" si="0"/>
        <v>197</v>
      </c>
      <c r="C10" s="16" t="s">
        <v>70</v>
      </c>
      <c r="D10" s="16" t="s">
        <v>28</v>
      </c>
      <c r="E10" s="16">
        <v>100</v>
      </c>
      <c r="F10" s="18">
        <v>189.58855449720994</v>
      </c>
      <c r="G10" s="18">
        <v>220.38439862865735</v>
      </c>
      <c r="H10" s="18">
        <v>220.33579110505804</v>
      </c>
      <c r="I10" s="18">
        <v>230.54971117268587</v>
      </c>
      <c r="J10" s="18">
        <v>251.53336777344674</v>
      </c>
      <c r="K10" s="18">
        <v>270.75235993049358</v>
      </c>
    </row>
    <row r="11" spans="1:15" x14ac:dyDescent="0.35">
      <c r="A11" s="16">
        <v>193.2</v>
      </c>
      <c r="B11" s="16">
        <f t="shared" si="0"/>
        <v>193</v>
      </c>
      <c r="C11" s="16" t="s">
        <v>70</v>
      </c>
      <c r="D11" s="16" t="s">
        <v>27</v>
      </c>
      <c r="E11" s="16">
        <v>100.00000000000003</v>
      </c>
      <c r="F11" s="18">
        <v>87.915806769206171</v>
      </c>
      <c r="G11" s="18">
        <v>115.83514166678556</v>
      </c>
      <c r="H11" s="18">
        <v>138.38109364296719</v>
      </c>
      <c r="I11" s="18">
        <v>159.73056472271372</v>
      </c>
      <c r="J11" s="18">
        <v>174.91950886231297</v>
      </c>
      <c r="K11" s="18">
        <v>189.1814125114168</v>
      </c>
    </row>
    <row r="12" spans="1:15" x14ac:dyDescent="0.35">
      <c r="A12" s="16">
        <v>193.3</v>
      </c>
      <c r="B12" s="16">
        <f t="shared" si="0"/>
        <v>193</v>
      </c>
      <c r="C12" s="16" t="s">
        <v>70</v>
      </c>
      <c r="D12" s="16" t="s">
        <v>27</v>
      </c>
      <c r="E12" s="16">
        <v>100</v>
      </c>
      <c r="F12" s="18">
        <v>73.841203511258911</v>
      </c>
      <c r="G12" s="18">
        <v>79.847728980529396</v>
      </c>
      <c r="H12" s="18">
        <v>83.876639307777836</v>
      </c>
      <c r="I12" s="18">
        <v>90.958991228532682</v>
      </c>
      <c r="J12" s="18">
        <v>97.855322690724364</v>
      </c>
      <c r="K12" s="18">
        <v>104.54748536341599</v>
      </c>
    </row>
    <row r="13" spans="1:15" x14ac:dyDescent="0.35">
      <c r="A13" s="16">
        <v>203.1</v>
      </c>
      <c r="B13" s="16">
        <f t="shared" si="0"/>
        <v>203</v>
      </c>
      <c r="C13" s="16" t="s">
        <v>70</v>
      </c>
      <c r="D13" s="16" t="s">
        <v>27</v>
      </c>
      <c r="E13" s="16">
        <v>100</v>
      </c>
      <c r="F13" s="18">
        <v>106.66497375929303</v>
      </c>
      <c r="G13" s="18">
        <v>114.40664137452049</v>
      </c>
      <c r="H13" s="18">
        <v>118.38430174718835</v>
      </c>
      <c r="I13" s="18">
        <v>124.05735834427203</v>
      </c>
      <c r="J13" s="18">
        <v>130.79003758161554</v>
      </c>
      <c r="K13" s="18">
        <v>134.22973569076686</v>
      </c>
    </row>
    <row r="14" spans="1:15" x14ac:dyDescent="0.35">
      <c r="A14" s="16">
        <v>196.1</v>
      </c>
      <c r="B14" s="16">
        <f t="shared" si="0"/>
        <v>196</v>
      </c>
      <c r="C14" s="16" t="s">
        <v>70</v>
      </c>
      <c r="D14" s="16" t="s">
        <v>27</v>
      </c>
      <c r="E14" s="16">
        <v>99.999999999999986</v>
      </c>
      <c r="F14" s="18">
        <v>122.81109437957706</v>
      </c>
      <c r="G14" s="18">
        <v>126.49971659657069</v>
      </c>
      <c r="H14" s="18">
        <v>130.99493497250083</v>
      </c>
      <c r="I14" s="18">
        <v>133.65942931090265</v>
      </c>
      <c r="J14" s="18">
        <v>136.29999870592042</v>
      </c>
      <c r="K14" s="18">
        <v>136.49953024911034</v>
      </c>
    </row>
    <row r="15" spans="1:15" x14ac:dyDescent="0.35">
      <c r="A15" s="16">
        <v>204.1</v>
      </c>
      <c r="B15" s="16">
        <f t="shared" si="0"/>
        <v>204</v>
      </c>
      <c r="C15" s="16" t="s">
        <v>70</v>
      </c>
      <c r="D15" s="16" t="s">
        <v>27</v>
      </c>
      <c r="E15" s="16">
        <v>100</v>
      </c>
      <c r="F15" s="18">
        <v>116.96134128259338</v>
      </c>
      <c r="G15" s="18">
        <v>113.75518635346205</v>
      </c>
      <c r="H15" s="18">
        <v>112.40292944275322</v>
      </c>
      <c r="I15" s="18">
        <v>108.90125410807352</v>
      </c>
      <c r="J15" s="18">
        <v>113.34816426902117</v>
      </c>
      <c r="K15" s="18">
        <v>110.79322101016139</v>
      </c>
    </row>
    <row r="16" spans="1:15" x14ac:dyDescent="0.35">
      <c r="A16" s="16">
        <v>196.2</v>
      </c>
      <c r="B16" s="16">
        <f t="shared" si="0"/>
        <v>196</v>
      </c>
      <c r="C16" s="16" t="s">
        <v>70</v>
      </c>
      <c r="D16" s="16" t="s">
        <v>27</v>
      </c>
      <c r="E16" s="16">
        <v>99.999999999999972</v>
      </c>
      <c r="F16" s="18">
        <v>111.44100993136648</v>
      </c>
      <c r="G16" s="18">
        <v>125.93268627041297</v>
      </c>
      <c r="H16" s="18">
        <v>129.34154414214603</v>
      </c>
      <c r="I16" s="18">
        <v>138.90134418786289</v>
      </c>
      <c r="J16" s="18">
        <v>136.96631579003258</v>
      </c>
      <c r="K16" s="18">
        <v>148.61288127601605</v>
      </c>
    </row>
    <row r="17" spans="1:11" x14ac:dyDescent="0.35">
      <c r="A17" s="16">
        <v>196.3</v>
      </c>
      <c r="B17" s="16">
        <f t="shared" si="0"/>
        <v>196</v>
      </c>
      <c r="C17" s="16" t="s">
        <v>70</v>
      </c>
      <c r="D17" s="16" t="s">
        <v>27</v>
      </c>
      <c r="E17" s="16">
        <v>100</v>
      </c>
      <c r="F17" s="18">
        <v>101.83324794249323</v>
      </c>
      <c r="G17" s="18">
        <v>212.72903894541474</v>
      </c>
      <c r="H17" s="18">
        <v>236.86948832478168</v>
      </c>
      <c r="I17" s="18">
        <v>264.95102336833469</v>
      </c>
      <c r="J17" s="18">
        <v>280.99382432103982</v>
      </c>
      <c r="K17" s="18">
        <v>309.51886369251838</v>
      </c>
    </row>
    <row r="18" spans="1:11" x14ac:dyDescent="0.35">
      <c r="A18" s="16">
        <v>204.2</v>
      </c>
      <c r="B18" s="16">
        <f t="shared" si="0"/>
        <v>204</v>
      </c>
      <c r="C18" s="16" t="s">
        <v>70</v>
      </c>
      <c r="D18" s="16" t="s">
        <v>27</v>
      </c>
      <c r="E18" s="16">
        <v>100</v>
      </c>
      <c r="F18" s="18">
        <v>110.60914856470441</v>
      </c>
      <c r="G18" s="18">
        <v>106.78701582344733</v>
      </c>
      <c r="H18" s="18">
        <v>108.49142418518875</v>
      </c>
      <c r="I18" s="18">
        <v>106.25533602872554</v>
      </c>
      <c r="J18" s="18">
        <v>101.13230822260087</v>
      </c>
      <c r="K18" s="18">
        <v>93.039135014230297</v>
      </c>
    </row>
    <row r="19" spans="1:11" ht="13.2" customHeight="1" x14ac:dyDescent="0.35">
      <c r="A19" s="16">
        <v>204.3</v>
      </c>
      <c r="B19" s="16">
        <f t="shared" si="0"/>
        <v>204</v>
      </c>
      <c r="C19" s="16" t="s">
        <v>70</v>
      </c>
      <c r="D19" s="16" t="s">
        <v>27</v>
      </c>
      <c r="E19" s="16">
        <v>99.999999999999972</v>
      </c>
      <c r="F19" s="18">
        <v>114.77508624398932</v>
      </c>
      <c r="G19" s="18">
        <v>117.46906916881171</v>
      </c>
      <c r="H19" s="18">
        <v>115.62069251847542</v>
      </c>
      <c r="I19" s="18">
        <v>102.53757369426219</v>
      </c>
      <c r="J19" s="18">
        <v>101.08029560740674</v>
      </c>
      <c r="K19" s="18">
        <v>84.031387528024567</v>
      </c>
    </row>
    <row r="20" spans="1:11" x14ac:dyDescent="0.35">
      <c r="A20" s="16">
        <v>201.2</v>
      </c>
      <c r="B20" s="16">
        <f t="shared" si="0"/>
        <v>201</v>
      </c>
      <c r="C20" s="16" t="s">
        <v>70</v>
      </c>
      <c r="D20" s="16" t="s">
        <v>27</v>
      </c>
      <c r="E20" s="16"/>
      <c r="F20" s="18"/>
      <c r="G20" s="18"/>
      <c r="H20" s="18"/>
      <c r="I20" s="18"/>
      <c r="J20" s="18"/>
      <c r="K20" s="18"/>
    </row>
    <row r="21" spans="1:11" x14ac:dyDescent="0.35">
      <c r="A21" s="16">
        <v>192.4</v>
      </c>
      <c r="B21" s="16">
        <f t="shared" si="0"/>
        <v>192</v>
      </c>
      <c r="C21" s="16" t="s">
        <v>70</v>
      </c>
      <c r="D21" s="16" t="s">
        <v>27</v>
      </c>
      <c r="E21" s="16">
        <v>100</v>
      </c>
      <c r="F21" s="18">
        <v>86.09349931378425</v>
      </c>
      <c r="G21" s="18">
        <v>87.196470338082094</v>
      </c>
      <c r="H21" s="18">
        <v>96.999255794173934</v>
      </c>
      <c r="I21" s="18">
        <v>129.49340846268339</v>
      </c>
      <c r="J21" s="18">
        <v>146.30501807357007</v>
      </c>
      <c r="K21" s="18">
        <v>135.61237507973635</v>
      </c>
    </row>
    <row r="22" spans="1:11" x14ac:dyDescent="0.35">
      <c r="A22" s="16">
        <v>195.2</v>
      </c>
      <c r="B22" s="16">
        <f t="shared" si="0"/>
        <v>195</v>
      </c>
      <c r="C22" s="16" t="s">
        <v>72</v>
      </c>
      <c r="D22" s="16" t="s">
        <v>28</v>
      </c>
      <c r="E22" s="16">
        <v>100</v>
      </c>
      <c r="F22" s="18">
        <v>110.9340795697663</v>
      </c>
      <c r="G22" s="18">
        <v>115.71584569930283</v>
      </c>
      <c r="H22" s="18">
        <v>117.75667029100043</v>
      </c>
      <c r="I22" s="18">
        <v>118.83710683954618</v>
      </c>
      <c r="J22" s="18">
        <v>121.29264444987754</v>
      </c>
      <c r="K22" s="18">
        <v>122.82053451852812</v>
      </c>
    </row>
    <row r="23" spans="1:11" x14ac:dyDescent="0.35">
      <c r="A23" s="16">
        <v>198.1</v>
      </c>
      <c r="B23" s="16">
        <f t="shared" si="0"/>
        <v>198</v>
      </c>
      <c r="C23" s="16" t="s">
        <v>72</v>
      </c>
      <c r="D23" s="16" t="s">
        <v>28</v>
      </c>
      <c r="E23" s="16">
        <v>100</v>
      </c>
      <c r="F23" s="18">
        <v>119.61586694234074</v>
      </c>
      <c r="G23" s="18">
        <v>138.13995591314432</v>
      </c>
      <c r="H23" s="18">
        <v>145.15625995742784</v>
      </c>
      <c r="I23" s="18">
        <v>157.58456385128545</v>
      </c>
      <c r="J23" s="18">
        <v>151.25664077377166</v>
      </c>
      <c r="K23" s="18">
        <v>161.50747262816887</v>
      </c>
    </row>
    <row r="24" spans="1:11" x14ac:dyDescent="0.35">
      <c r="A24" s="16">
        <v>205.1</v>
      </c>
      <c r="B24" s="16">
        <f t="shared" si="0"/>
        <v>205</v>
      </c>
      <c r="C24" s="16" t="s">
        <v>72</v>
      </c>
      <c r="D24" s="16" t="s">
        <v>28</v>
      </c>
      <c r="E24" s="16">
        <v>100</v>
      </c>
      <c r="F24" s="18">
        <v>104.27385555277448</v>
      </c>
      <c r="G24" s="18">
        <v>106.65443501713771</v>
      </c>
      <c r="H24" s="18">
        <v>101.9694851941338</v>
      </c>
      <c r="I24" s="18">
        <v>99.802139349328442</v>
      </c>
      <c r="J24" s="18">
        <v>107.25064898578407</v>
      </c>
      <c r="K24" s="18">
        <v>108.73710692813393</v>
      </c>
    </row>
    <row r="25" spans="1:11" x14ac:dyDescent="0.35">
      <c r="A25" s="16">
        <v>205.2</v>
      </c>
      <c r="B25" s="16">
        <f t="shared" si="0"/>
        <v>205</v>
      </c>
      <c r="C25" s="16" t="s">
        <v>72</v>
      </c>
      <c r="D25" s="16" t="s">
        <v>28</v>
      </c>
      <c r="E25" s="16">
        <v>100</v>
      </c>
      <c r="F25" s="18">
        <v>161.62040375555634</v>
      </c>
      <c r="G25" s="18">
        <v>168.25881497476095</v>
      </c>
      <c r="H25" s="18">
        <v>195.13141568195584</v>
      </c>
      <c r="I25" s="18">
        <v>216.30445940733426</v>
      </c>
      <c r="J25" s="18">
        <v>214.56714976436328</v>
      </c>
      <c r="K25" s="18">
        <v>218.44484807028684</v>
      </c>
    </row>
    <row r="26" spans="1:11" x14ac:dyDescent="0.35">
      <c r="A26" s="16">
        <v>200.2</v>
      </c>
      <c r="B26" s="16">
        <f t="shared" si="0"/>
        <v>200</v>
      </c>
      <c r="C26" s="16" t="s">
        <v>72</v>
      </c>
      <c r="D26" s="16" t="s">
        <v>28</v>
      </c>
      <c r="E26" s="16">
        <v>99.999999999999972</v>
      </c>
      <c r="F26" s="18">
        <v>120.23326614190724</v>
      </c>
      <c r="G26" s="18">
        <v>124.47202345842899</v>
      </c>
      <c r="H26" s="18">
        <v>126.83819399377504</v>
      </c>
      <c r="I26" s="18">
        <v>127.28568351673724</v>
      </c>
      <c r="J26" s="18">
        <v>126.25336623669868</v>
      </c>
      <c r="K26" s="18">
        <v>119.62172860917588</v>
      </c>
    </row>
    <row r="27" spans="1:11" x14ac:dyDescent="0.35">
      <c r="A27" s="16">
        <v>197.2</v>
      </c>
      <c r="B27" s="16">
        <f t="shared" si="0"/>
        <v>197</v>
      </c>
      <c r="C27" s="16" t="s">
        <v>72</v>
      </c>
      <c r="D27" s="16" t="s">
        <v>28</v>
      </c>
      <c r="E27" s="16">
        <v>100</v>
      </c>
      <c r="F27" s="18">
        <v>105.16743209951638</v>
      </c>
      <c r="G27" s="18">
        <v>116.44864503178319</v>
      </c>
      <c r="H27" s="18">
        <v>126.06445857031335</v>
      </c>
      <c r="I27" s="18">
        <v>126.81554589048733</v>
      </c>
      <c r="J27" s="18">
        <v>123.92940782870524</v>
      </c>
      <c r="K27" s="18">
        <v>120.82803613248578</v>
      </c>
    </row>
    <row r="28" spans="1:11" x14ac:dyDescent="0.35">
      <c r="A28" s="16">
        <v>206.2</v>
      </c>
      <c r="B28" s="16">
        <f t="shared" si="0"/>
        <v>206</v>
      </c>
      <c r="C28" s="16" t="s">
        <v>72</v>
      </c>
      <c r="D28" s="16" t="s">
        <v>28</v>
      </c>
      <c r="E28" s="16">
        <v>99.999999999999972</v>
      </c>
      <c r="F28" s="18">
        <v>152.85574385446583</v>
      </c>
      <c r="G28" s="18">
        <v>213.56034325360605</v>
      </c>
      <c r="H28" s="18">
        <v>215.17619134562725</v>
      </c>
      <c r="I28" s="18">
        <v>219.72795325908345</v>
      </c>
      <c r="J28" s="18">
        <v>222.32426510863615</v>
      </c>
      <c r="K28" s="18">
        <v>205.79879496074494</v>
      </c>
    </row>
    <row r="29" spans="1:11" x14ac:dyDescent="0.35">
      <c r="A29" s="16">
        <v>197.3</v>
      </c>
      <c r="B29" s="16">
        <f t="shared" si="0"/>
        <v>197</v>
      </c>
      <c r="C29" s="16" t="s">
        <v>72</v>
      </c>
      <c r="D29" s="16" t="s">
        <v>28</v>
      </c>
      <c r="E29" s="16">
        <v>100</v>
      </c>
      <c r="F29" s="18">
        <v>125.86761615360625</v>
      </c>
      <c r="G29" s="18">
        <v>167.25456394697372</v>
      </c>
      <c r="H29" s="18">
        <v>178.86741712492892</v>
      </c>
      <c r="I29" s="18">
        <v>198.92344291403055</v>
      </c>
      <c r="J29" s="18">
        <v>208.27423330862453</v>
      </c>
      <c r="K29" s="18">
        <v>211.04828561085347</v>
      </c>
    </row>
    <row r="30" spans="1:11" x14ac:dyDescent="0.35">
      <c r="A30" s="16">
        <v>197.4</v>
      </c>
      <c r="B30" s="16">
        <f t="shared" si="0"/>
        <v>197</v>
      </c>
      <c r="C30" s="16" t="s">
        <v>72</v>
      </c>
      <c r="D30" s="16" t="s">
        <v>69</v>
      </c>
      <c r="E30" s="16">
        <v>100.00000000000001</v>
      </c>
      <c r="F30" s="18">
        <v>131.03039803343515</v>
      </c>
      <c r="G30" s="18">
        <v>142.37582051533258</v>
      </c>
      <c r="H30" s="18">
        <v>152.81865386499459</v>
      </c>
      <c r="I30" s="18">
        <v>157.76231997648668</v>
      </c>
      <c r="J30" s="18">
        <v>165.10727931811499</v>
      </c>
      <c r="K30" s="18">
        <v>182.13676888409913</v>
      </c>
    </row>
    <row r="31" spans="1:11" x14ac:dyDescent="0.35">
      <c r="A31" s="16">
        <v>193.2</v>
      </c>
      <c r="B31" s="16">
        <f t="shared" si="0"/>
        <v>193</v>
      </c>
      <c r="C31" s="16" t="s">
        <v>72</v>
      </c>
      <c r="D31" s="16" t="s">
        <v>27</v>
      </c>
      <c r="E31" s="16">
        <v>100.00000000000003</v>
      </c>
      <c r="F31" s="18">
        <v>102.62541051924563</v>
      </c>
      <c r="G31" s="18">
        <v>110.84756827331084</v>
      </c>
      <c r="H31" s="18">
        <v>112.77714493118269</v>
      </c>
      <c r="I31" s="18">
        <v>126.13162804475846</v>
      </c>
      <c r="J31" s="18">
        <v>133.63141205561146</v>
      </c>
      <c r="K31" s="18">
        <v>140.15816279172563</v>
      </c>
    </row>
    <row r="32" spans="1:11" x14ac:dyDescent="0.35">
      <c r="A32" s="16">
        <v>203.1</v>
      </c>
      <c r="B32" s="16">
        <f t="shared" si="0"/>
        <v>203</v>
      </c>
      <c r="C32" s="16" t="s">
        <v>72</v>
      </c>
      <c r="D32" s="16" t="s">
        <v>27</v>
      </c>
      <c r="E32" s="16">
        <v>99.999999999999986</v>
      </c>
      <c r="F32" s="18">
        <v>99.442446926807733</v>
      </c>
      <c r="G32" s="18">
        <v>99.503487066397511</v>
      </c>
      <c r="H32" s="18">
        <v>109.03345389475844</v>
      </c>
      <c r="I32" s="18">
        <v>116.4237399180455</v>
      </c>
      <c r="J32" s="18">
        <v>125.38453299202186</v>
      </c>
      <c r="K32" s="18">
        <v>132.50463858076827</v>
      </c>
    </row>
    <row r="33" spans="1:11" x14ac:dyDescent="0.35">
      <c r="A33" s="16">
        <v>196.1</v>
      </c>
      <c r="B33" s="16">
        <f t="shared" si="0"/>
        <v>196</v>
      </c>
      <c r="C33" s="16" t="s">
        <v>72</v>
      </c>
      <c r="D33" s="16" t="s">
        <v>27</v>
      </c>
      <c r="E33" s="16">
        <v>100.00000000000003</v>
      </c>
      <c r="F33" s="18">
        <v>103.37041234134</v>
      </c>
      <c r="G33" s="18">
        <v>100.72325143192214</v>
      </c>
      <c r="H33" s="18">
        <v>98.941958109351418</v>
      </c>
      <c r="I33" s="18">
        <v>99.448487444539921</v>
      </c>
      <c r="J33" s="18">
        <v>98.422769537941676</v>
      </c>
      <c r="K33" s="18">
        <v>99.925466430690335</v>
      </c>
    </row>
    <row r="34" spans="1:11" x14ac:dyDescent="0.35">
      <c r="A34" s="16">
        <v>204.1</v>
      </c>
      <c r="B34" s="16">
        <f t="shared" si="0"/>
        <v>204</v>
      </c>
      <c r="C34" s="16" t="s">
        <v>72</v>
      </c>
      <c r="D34" s="16" t="s">
        <v>27</v>
      </c>
      <c r="E34" s="16"/>
      <c r="F34" s="18"/>
      <c r="G34" s="18"/>
      <c r="H34" s="18"/>
      <c r="I34" s="18"/>
      <c r="J34" s="18"/>
      <c r="K34" s="18"/>
    </row>
    <row r="35" spans="1:11" x14ac:dyDescent="0.35">
      <c r="A35" s="16">
        <v>196.2</v>
      </c>
      <c r="B35" s="16">
        <f t="shared" si="0"/>
        <v>196</v>
      </c>
      <c r="C35" s="16" t="s">
        <v>72</v>
      </c>
      <c r="D35" s="16" t="s">
        <v>27</v>
      </c>
      <c r="E35" s="16">
        <v>100</v>
      </c>
      <c r="F35" s="18">
        <v>122.3886552804413</v>
      </c>
      <c r="G35" s="18">
        <v>120.30235507909715</v>
      </c>
      <c r="H35" s="18">
        <v>118.37699367938785</v>
      </c>
      <c r="I35" s="18">
        <v>115.8588573527978</v>
      </c>
      <c r="J35" s="18">
        <v>115.20950424562633</v>
      </c>
      <c r="K35" s="18">
        <v>108.91440410858304</v>
      </c>
    </row>
    <row r="36" spans="1:11" x14ac:dyDescent="0.35">
      <c r="A36" s="16">
        <v>196.3</v>
      </c>
      <c r="B36" s="16">
        <f t="shared" si="0"/>
        <v>196</v>
      </c>
      <c r="C36" s="16" t="s">
        <v>72</v>
      </c>
      <c r="D36" s="16" t="s">
        <v>27</v>
      </c>
      <c r="E36" s="16">
        <v>99.999999999999972</v>
      </c>
      <c r="F36" s="18">
        <v>103.7108076630327</v>
      </c>
      <c r="G36" s="18">
        <v>106.48550565339087</v>
      </c>
      <c r="H36" s="18">
        <v>109.79049301069847</v>
      </c>
      <c r="I36" s="18">
        <v>109.39385621125257</v>
      </c>
      <c r="J36" s="18">
        <v>111.900251705082</v>
      </c>
      <c r="K36" s="18">
        <v>109.6514591626205</v>
      </c>
    </row>
    <row r="37" spans="1:11" x14ac:dyDescent="0.35">
      <c r="A37" s="16">
        <v>204.2</v>
      </c>
      <c r="B37" s="16">
        <f t="shared" si="0"/>
        <v>204</v>
      </c>
      <c r="C37" s="16" t="s">
        <v>72</v>
      </c>
      <c r="D37" s="16" t="s">
        <v>27</v>
      </c>
      <c r="E37" s="16">
        <v>100</v>
      </c>
      <c r="F37" s="18">
        <v>135.80722948632328</v>
      </c>
      <c r="G37" s="18">
        <v>157.76537724536803</v>
      </c>
      <c r="H37" s="18">
        <v>169.53694606692761</v>
      </c>
      <c r="I37" s="18">
        <v>174.15087656094494</v>
      </c>
      <c r="J37" s="18">
        <v>178.83956551082866</v>
      </c>
      <c r="K37" s="18">
        <v>191.39970328453322</v>
      </c>
    </row>
    <row r="38" spans="1:11" x14ac:dyDescent="0.35">
      <c r="A38" s="16">
        <v>204.3</v>
      </c>
      <c r="B38" s="16">
        <f t="shared" si="0"/>
        <v>204</v>
      </c>
      <c r="C38" s="16" t="s">
        <v>72</v>
      </c>
      <c r="D38" s="16" t="s">
        <v>27</v>
      </c>
      <c r="E38" s="16">
        <v>100</v>
      </c>
      <c r="F38" s="18">
        <v>102.7915050728739</v>
      </c>
      <c r="G38" s="18">
        <v>103.9965737684369</v>
      </c>
      <c r="H38" s="18">
        <v>106.08741068817115</v>
      </c>
      <c r="I38" s="18">
        <v>86.495215810805178</v>
      </c>
      <c r="J38" s="18">
        <v>92.320227301215908</v>
      </c>
      <c r="K38" s="18">
        <v>89.14260644298669</v>
      </c>
    </row>
    <row r="39" spans="1:11" x14ac:dyDescent="0.35">
      <c r="A39" s="16">
        <v>201.2</v>
      </c>
      <c r="B39" s="16">
        <f t="shared" si="0"/>
        <v>201</v>
      </c>
      <c r="C39" s="16" t="s">
        <v>72</v>
      </c>
      <c r="D39" s="16" t="s">
        <v>27</v>
      </c>
      <c r="E39" s="16">
        <v>100</v>
      </c>
      <c r="F39" s="18">
        <v>82.092540412279391</v>
      </c>
      <c r="G39" s="18">
        <v>76.990212071778132</v>
      </c>
      <c r="H39" s="18">
        <v>82.70595432300162</v>
      </c>
      <c r="I39" s="18">
        <v>83.933523654159856</v>
      </c>
      <c r="J39" s="18">
        <v>85.246737357259377</v>
      </c>
      <c r="K39" s="18">
        <v>87.627446982055474</v>
      </c>
    </row>
    <row r="40" spans="1:11" x14ac:dyDescent="0.35">
      <c r="A40" s="16">
        <v>192.4</v>
      </c>
      <c r="B40" s="16">
        <f t="shared" si="0"/>
        <v>192</v>
      </c>
      <c r="C40" s="16" t="s">
        <v>72</v>
      </c>
      <c r="D40" s="16" t="s">
        <v>27</v>
      </c>
      <c r="E40" s="16">
        <v>100</v>
      </c>
      <c r="F40" s="18">
        <v>100.05388455720525</v>
      </c>
      <c r="G40" s="18">
        <v>158.50103549239446</v>
      </c>
      <c r="H40" s="18">
        <v>228.76954938227519</v>
      </c>
      <c r="I40" s="18">
        <v>265.86088695279579</v>
      </c>
      <c r="J40" s="18">
        <v>317.24630436335065</v>
      </c>
      <c r="K40" s="18">
        <v>340.35849460829814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Info</vt:lpstr>
      <vt:lpstr>Training_freezing</vt:lpstr>
      <vt:lpstr>Training_freezing_plot</vt:lpstr>
      <vt:lpstr>Lomocotor_activity_training</vt:lpstr>
      <vt:lpstr>CORT</vt:lpstr>
      <vt:lpstr>PPR_LTP</vt:lpstr>
      <vt:lpstr>IO_curves</vt:lpstr>
      <vt:lpstr>LTP_all</vt:lpstr>
      <vt:lpstr>LTP_timebins10min</vt:lpstr>
      <vt:lpstr>LTP_baseline_last10</vt:lpstr>
      <vt:lpstr>Patch_clamp_neuron</vt:lpstr>
      <vt:lpstr>Rise_decay_neuron</vt:lpstr>
      <vt:lpstr>Density_dorsal</vt:lpstr>
      <vt:lpstr>Density_ventral</vt:lpstr>
      <vt:lpstr>Intensity_dorsal</vt:lpstr>
      <vt:lpstr>Intensity_ventral</vt:lpstr>
      <vt:lpstr>WB</vt:lpstr>
      <vt:lpstr>WB_normalized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Sanguino Gómez</dc:creator>
  <cp:lastModifiedBy>Jeniffer Sanguino Gómez</cp:lastModifiedBy>
  <dcterms:created xsi:type="dcterms:W3CDTF">2023-04-08T19:29:23Z</dcterms:created>
  <dcterms:modified xsi:type="dcterms:W3CDTF">2025-06-05T19:38:50Z</dcterms:modified>
</cp:coreProperties>
</file>