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filterPrivacy="1" codeName="ThisWorkbook" defaultThemeVersion="124226"/>
  <xr:revisionPtr revIDLastSave="0" documentId="13_ncr:1_{63D255E5-72D0-4FD9-8EA9-E851267BCE7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.1 Database" sheetId="12" r:id="rId1"/>
    <sheet name="1.1 FY2014" sheetId="1" r:id="rId2"/>
    <sheet name="1.2 FY2015" sheetId="2" r:id="rId3"/>
    <sheet name="1.3 FY2016" sheetId="3" r:id="rId4"/>
  </sheets>
  <externalReferences>
    <externalReference r:id="rId5"/>
    <externalReference r:id="rId6"/>
  </externalReferences>
  <definedNames>
    <definedName name="_xlnm._FilterDatabase" localSheetId="1" hidden="1">'1.1 FY2014'!$C$4:$G$61</definedName>
    <definedName name="_xlnm._FilterDatabase" localSheetId="2" hidden="1">'1.2 FY2015'!$C$4:$G$86</definedName>
    <definedName name="_xlnm._FilterDatabase" localSheetId="3" hidden="1">'1.3 FY2016'!$C$4:$G$78</definedName>
    <definedName name="_xlnm._FilterDatabase" localSheetId="0" hidden="1">'2.1 Database'!$B$10:$G$10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5" i="12" l="1"/>
  <c r="E115" i="12"/>
  <c r="G114" i="12"/>
  <c r="E114" i="12"/>
  <c r="G113" i="12"/>
  <c r="E113" i="12"/>
  <c r="G112" i="12"/>
  <c r="E112" i="12"/>
  <c r="G111" i="12"/>
  <c r="E111" i="12"/>
  <c r="G110" i="12"/>
  <c r="E110" i="12"/>
  <c r="G109" i="12"/>
  <c r="E109" i="12"/>
  <c r="G108" i="12"/>
  <c r="E108" i="12"/>
  <c r="G107" i="12"/>
  <c r="E107" i="12"/>
  <c r="G106" i="12"/>
  <c r="E106" i="12"/>
  <c r="G105" i="12"/>
  <c r="E105" i="12"/>
  <c r="G104" i="12"/>
  <c r="E104" i="12"/>
  <c r="G103" i="12"/>
  <c r="E103" i="12"/>
  <c r="G102" i="12"/>
  <c r="E102" i="12"/>
  <c r="G101" i="12"/>
  <c r="E101" i="12"/>
  <c r="G100" i="12"/>
  <c r="E100" i="12"/>
  <c r="G99" i="12"/>
  <c r="E99" i="12"/>
  <c r="G98" i="12"/>
  <c r="E98" i="12"/>
  <c r="G97" i="12"/>
  <c r="E97" i="12"/>
  <c r="G96" i="12"/>
  <c r="E96" i="12"/>
  <c r="G95" i="12"/>
  <c r="E95" i="12"/>
  <c r="G94" i="12"/>
  <c r="E94" i="12"/>
  <c r="G93" i="12"/>
  <c r="E93" i="12"/>
  <c r="G92" i="12"/>
  <c r="E92" i="12"/>
  <c r="G91" i="12"/>
  <c r="E91" i="12"/>
  <c r="G90" i="12"/>
  <c r="E90" i="12"/>
  <c r="G89" i="12"/>
  <c r="E89" i="12"/>
  <c r="G88" i="12"/>
  <c r="E88" i="12"/>
  <c r="G87" i="12"/>
  <c r="E87" i="12"/>
  <c r="G86" i="12"/>
  <c r="E86" i="12"/>
  <c r="G85" i="12"/>
  <c r="E85" i="12"/>
  <c r="G84" i="12"/>
  <c r="E84" i="12"/>
  <c r="G83" i="12"/>
  <c r="E83" i="12"/>
  <c r="G82" i="12"/>
  <c r="E82" i="12"/>
  <c r="G81" i="12"/>
  <c r="E81" i="12"/>
  <c r="G80" i="12"/>
  <c r="E80" i="12"/>
  <c r="G79" i="12"/>
  <c r="E79" i="12"/>
  <c r="G78" i="12"/>
  <c r="E78" i="12"/>
  <c r="G77" i="12"/>
  <c r="E77" i="12"/>
  <c r="G76" i="12"/>
  <c r="E76" i="12"/>
  <c r="G75" i="12"/>
  <c r="E75" i="12"/>
  <c r="G74" i="12"/>
  <c r="E74" i="12"/>
  <c r="G73" i="12"/>
  <c r="E73" i="12"/>
  <c r="G72" i="12"/>
  <c r="E72" i="12"/>
  <c r="G71" i="12"/>
  <c r="E71" i="12"/>
  <c r="G70" i="12"/>
  <c r="E70" i="12"/>
  <c r="G69" i="12"/>
  <c r="E69" i="12"/>
  <c r="G68" i="12"/>
  <c r="E68" i="12"/>
  <c r="G67" i="12"/>
  <c r="E67" i="12"/>
  <c r="C67" i="12"/>
  <c r="G66" i="12"/>
  <c r="E66" i="12"/>
  <c r="C66" i="12"/>
  <c r="G65" i="12"/>
  <c r="E65" i="12"/>
  <c r="C65" i="12"/>
  <c r="G64" i="12"/>
  <c r="E64" i="12"/>
  <c r="C64" i="12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C58" i="12"/>
  <c r="G57" i="12"/>
  <c r="E57" i="12"/>
  <c r="C57" i="12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C52" i="12"/>
  <c r="G51" i="12"/>
  <c r="E51" i="12"/>
  <c r="C51" i="12"/>
  <c r="G50" i="12"/>
  <c r="E50" i="12"/>
  <c r="C50" i="12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E44" i="12"/>
  <c r="C44" i="12"/>
  <c r="G43" i="12"/>
  <c r="E43" i="12"/>
  <c r="C43" i="12"/>
  <c r="G42" i="12"/>
  <c r="E42" i="12"/>
  <c r="C42" i="12"/>
  <c r="G41" i="12"/>
  <c r="E41" i="12"/>
  <c r="C41" i="12"/>
  <c r="G40" i="12"/>
  <c r="E40" i="12"/>
  <c r="C40" i="12"/>
  <c r="G39" i="12"/>
  <c r="E39" i="12"/>
  <c r="C39" i="12"/>
  <c r="G38" i="12"/>
  <c r="E38" i="12"/>
  <c r="C38" i="12"/>
  <c r="G37" i="12"/>
  <c r="E37" i="12"/>
  <c r="C37" i="12"/>
  <c r="G36" i="12"/>
  <c r="E36" i="12"/>
  <c r="C36" i="12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E30" i="12"/>
  <c r="C30" i="12"/>
  <c r="G29" i="12"/>
  <c r="E29" i="12"/>
  <c r="C29" i="12"/>
  <c r="G28" i="12"/>
  <c r="E28" i="12"/>
  <c r="C28" i="12"/>
  <c r="G27" i="12"/>
  <c r="E27" i="12"/>
  <c r="C27" i="12"/>
  <c r="G26" i="12"/>
  <c r="E26" i="12"/>
  <c r="C26" i="12"/>
  <c r="G25" i="12"/>
  <c r="E25" i="12"/>
  <c r="C25" i="12"/>
  <c r="G24" i="12"/>
  <c r="E24" i="12"/>
  <c r="C24" i="12"/>
  <c r="G23" i="12"/>
  <c r="E23" i="12"/>
  <c r="C23" i="12"/>
  <c r="G22" i="12"/>
  <c r="E22" i="12"/>
  <c r="C22" i="12"/>
  <c r="G21" i="12"/>
  <c r="E21" i="12"/>
  <c r="C21" i="12"/>
  <c r="G20" i="12"/>
  <c r="E20" i="12"/>
  <c r="C20" i="12"/>
  <c r="G19" i="12"/>
  <c r="E19" i="12"/>
  <c r="C19" i="12"/>
  <c r="G18" i="12"/>
  <c r="E18" i="12"/>
  <c r="C18" i="12"/>
  <c r="G17" i="12"/>
  <c r="E17" i="12"/>
  <c r="C17" i="12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E11" i="12"/>
  <c r="G11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C115" i="12"/>
  <c r="C114" i="12"/>
  <c r="C113" i="12"/>
  <c r="C112" i="12"/>
  <c r="C111" i="12"/>
  <c r="C110" i="12"/>
  <c r="C109" i="12"/>
  <c r="C108" i="12"/>
  <c r="C107" i="12"/>
  <c r="C106" i="12"/>
  <c r="C105" i="12"/>
  <c r="C104" i="12"/>
  <c r="C103" i="12"/>
  <c r="C102" i="12"/>
  <c r="C101" i="12"/>
  <c r="C100" i="12"/>
  <c r="C99" i="12"/>
  <c r="C98" i="12"/>
  <c r="C97" i="12"/>
  <c r="C96" i="12"/>
  <c r="C95" i="12"/>
  <c r="C94" i="12"/>
  <c r="C93" i="12"/>
  <c r="C92" i="12"/>
  <c r="C91" i="12"/>
  <c r="C90" i="12"/>
  <c r="C89" i="12"/>
  <c r="C88" i="12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11" i="12"/>
</calcChain>
</file>

<file path=xl/sharedStrings.xml><?xml version="1.0" encoding="utf-8"?>
<sst xmlns="http://schemas.openxmlformats.org/spreadsheetml/2006/main" count="901" uniqueCount="216">
  <si>
    <t>Not assigned</t>
  </si>
  <si>
    <t>Wages and salaries</t>
  </si>
  <si>
    <t>Social security payments</t>
  </si>
  <si>
    <t>1</t>
  </si>
  <si>
    <t>1087</t>
  </si>
  <si>
    <t>43</t>
  </si>
  <si>
    <t>2240</t>
  </si>
  <si>
    <t>Charges and contributions</t>
  </si>
  <si>
    <t>Travel expenses</t>
  </si>
  <si>
    <t>Capitalized interest</t>
  </si>
  <si>
    <t>1086</t>
  </si>
  <si>
    <t>1283</t>
  </si>
  <si>
    <t>1924</t>
  </si>
  <si>
    <t>2486</t>
  </si>
  <si>
    <t>Other personnel expenses</t>
  </si>
  <si>
    <t>Gains from disposal of PP&amp;E</t>
  </si>
  <si>
    <t>1076</t>
  </si>
  <si>
    <t>47037</t>
  </si>
  <si>
    <t>Concession fees other</t>
  </si>
  <si>
    <t>1118</t>
  </si>
  <si>
    <t>Losses fr disposal of PPE</t>
  </si>
  <si>
    <t>Other operative currency differences</t>
  </si>
  <si>
    <t>Property tax</t>
  </si>
  <si>
    <t>Quarterly changes in current taxes</t>
  </si>
  <si>
    <t>Operating expenses for utilities</t>
  </si>
  <si>
    <t>2185</t>
  </si>
  <si>
    <t>Reimbursements+compensation for damages</t>
  </si>
  <si>
    <t>Repairs/Maintenance costs</t>
  </si>
  <si>
    <t>Offset segments (tech.)</t>
  </si>
  <si>
    <t>Partner company</t>
  </si>
  <si>
    <t>Generco Ltd</t>
  </si>
  <si>
    <t>Generco Healthcare Ltd</t>
  </si>
  <si>
    <t>Generco Ventures Ltd</t>
  </si>
  <si>
    <t>Green Ventures Ltd</t>
  </si>
  <si>
    <t>Generco Infrastructure Ltd</t>
  </si>
  <si>
    <t>Generco Sunshine JSC</t>
  </si>
  <si>
    <t>Generco Semiconductors Ltd</t>
  </si>
  <si>
    <t>Greenco Ltd</t>
  </si>
  <si>
    <t>Greeny Ltd</t>
  </si>
  <si>
    <t>Generco Cosmetics Ltd</t>
  </si>
  <si>
    <t>Greeny France SL</t>
  </si>
  <si>
    <t>Greeny Germany GmbH</t>
  </si>
  <si>
    <t xml:space="preserve">Generco UK </t>
  </si>
  <si>
    <t>Gener Beauty GmbH</t>
  </si>
  <si>
    <t>Generco Canada JSC</t>
  </si>
  <si>
    <t>G&amp;Resources Ltd</t>
  </si>
  <si>
    <t>Generco Green Projects GmbH</t>
  </si>
  <si>
    <t>Generco Exloration Ltd</t>
  </si>
  <si>
    <t>Generco Risk Management Ltd</t>
  </si>
  <si>
    <t>Generco Trading Ltd</t>
  </si>
  <si>
    <t>G&amp;CR Global Ltd</t>
  </si>
  <si>
    <t>Generco Metals Gm</t>
  </si>
  <si>
    <t>Generco Mining GmbH</t>
  </si>
  <si>
    <t>Gener Green LLC</t>
  </si>
  <si>
    <t>Net income/(loss)</t>
  </si>
  <si>
    <t>Core business revenues</t>
  </si>
  <si>
    <t>Other revenues</t>
  </si>
  <si>
    <t>Capitalized costs</t>
  </si>
  <si>
    <t>R&amp;D expenses</t>
  </si>
  <si>
    <t>Freight outbound expenses</t>
  </si>
  <si>
    <t>Pension contributions</t>
  </si>
  <si>
    <t>Severance indemnity contribution</t>
  </si>
  <si>
    <t>D&amp;A</t>
  </si>
  <si>
    <t>Corporate recharges</t>
  </si>
  <si>
    <t>Other income</t>
  </si>
  <si>
    <t>Marketing expenses</t>
  </si>
  <si>
    <t>Software&amp;IT</t>
  </si>
  <si>
    <t>Leasings</t>
  </si>
  <si>
    <t>Service expenses</t>
  </si>
  <si>
    <t>Insurance expenses</t>
  </si>
  <si>
    <t>Utility expenses</t>
  </si>
  <si>
    <t>Legal expenses</t>
  </si>
  <si>
    <t>Misc costs</t>
  </si>
  <si>
    <t>Consulting fees</t>
  </si>
  <si>
    <t>Misc extraordinary expenses</t>
  </si>
  <si>
    <t>Difference from eliminations</t>
  </si>
  <si>
    <t>Interest income</t>
  </si>
  <si>
    <t>Non-recurring costs</t>
  </si>
  <si>
    <t>Interest expenses</t>
  </si>
  <si>
    <t>Current taxes</t>
  </si>
  <si>
    <t>Regional taxes</t>
  </si>
  <si>
    <t>Deferred taxes</t>
  </si>
  <si>
    <t>P&amp;L account</t>
  </si>
  <si>
    <t>Name of partner company</t>
  </si>
  <si>
    <t>Amounts</t>
  </si>
  <si>
    <t>Account number</t>
  </si>
  <si>
    <t>External</t>
  </si>
  <si>
    <t>Direct costs</t>
  </si>
  <si>
    <t>2001110000111111</t>
  </si>
  <si>
    <t>202409000088</t>
  </si>
  <si>
    <t>Code</t>
  </si>
  <si>
    <t>2001190000111111</t>
  </si>
  <si>
    <t>20200000001009</t>
  </si>
  <si>
    <t>20200000001007</t>
  </si>
  <si>
    <t>20200000001008</t>
  </si>
  <si>
    <t>2020000000111101</t>
  </si>
  <si>
    <t>2021900000111111</t>
  </si>
  <si>
    <t>2024080000111111</t>
  </si>
  <si>
    <t>2024090000111111</t>
  </si>
  <si>
    <t>2041000000111111</t>
  </si>
  <si>
    <t>2042000000111101</t>
  </si>
  <si>
    <t>204200000088</t>
  </si>
  <si>
    <t>2045000000111101</t>
  </si>
  <si>
    <t>2051210000111101</t>
  </si>
  <si>
    <t>2051260000111101</t>
  </si>
  <si>
    <t>20690100001</t>
  </si>
  <si>
    <t>206901000014</t>
  </si>
  <si>
    <t>20690100001037</t>
  </si>
  <si>
    <t>20690100001087</t>
  </si>
  <si>
    <t>20690100001009</t>
  </si>
  <si>
    <t>20690100001007</t>
  </si>
  <si>
    <t>20690100001008</t>
  </si>
  <si>
    <t>20690100001240</t>
  </si>
  <si>
    <t>2069010000111111</t>
  </si>
  <si>
    <t>2069980000111111</t>
  </si>
  <si>
    <t>2070400000111111</t>
  </si>
  <si>
    <t>207050000088</t>
  </si>
  <si>
    <t>2070500000111111</t>
  </si>
  <si>
    <t>2070600000111111</t>
  </si>
  <si>
    <t>207090000043</t>
  </si>
  <si>
    <t>20709000002240</t>
  </si>
  <si>
    <t>2070900000111111</t>
  </si>
  <si>
    <t>2071000000111111</t>
  </si>
  <si>
    <t>2071100000111111</t>
  </si>
  <si>
    <t>2071209200111111</t>
  </si>
  <si>
    <t>2071209400111111</t>
  </si>
  <si>
    <t>2071209500111111</t>
  </si>
  <si>
    <t>2071980000111101</t>
  </si>
  <si>
    <t>2079022000111111</t>
  </si>
  <si>
    <t>2079070000105</t>
  </si>
  <si>
    <t>2079070000111111</t>
  </si>
  <si>
    <t>20790800001009</t>
  </si>
  <si>
    <t>20790800001007</t>
  </si>
  <si>
    <t>20790800001008</t>
  </si>
  <si>
    <t>20822800001009</t>
  </si>
  <si>
    <t>20822800001007</t>
  </si>
  <si>
    <t>20822800001008</t>
  </si>
  <si>
    <t>20822800001240</t>
  </si>
  <si>
    <t>2082280000111111</t>
  </si>
  <si>
    <t>2082202000111101</t>
  </si>
  <si>
    <t>2082208200111101</t>
  </si>
  <si>
    <t>208221400088</t>
  </si>
  <si>
    <t>2091200000111101</t>
  </si>
  <si>
    <t>2091200001111101</t>
  </si>
  <si>
    <t>2092200000111101</t>
  </si>
  <si>
    <t>2999999999111101</t>
  </si>
  <si>
    <t>2001110000105</t>
  </si>
  <si>
    <t>20200000001086</t>
  </si>
  <si>
    <t>2021210000111111</t>
  </si>
  <si>
    <t>Utility charges</t>
  </si>
  <si>
    <t>202409000019</t>
  </si>
  <si>
    <t>20240900001283</t>
  </si>
  <si>
    <t>20240900001924</t>
  </si>
  <si>
    <t>20240900002486</t>
  </si>
  <si>
    <t>2049000000111101</t>
  </si>
  <si>
    <t>2060220000111111</t>
  </si>
  <si>
    <t>206901000019</t>
  </si>
  <si>
    <t>20690100001076</t>
  </si>
  <si>
    <t>20690100001086</t>
  </si>
  <si>
    <t>206901000047037</t>
  </si>
  <si>
    <t>206998000088</t>
  </si>
  <si>
    <t>2070290000111101</t>
  </si>
  <si>
    <t>2070900000105</t>
  </si>
  <si>
    <t>20711000001900</t>
  </si>
  <si>
    <t>20712092001118</t>
  </si>
  <si>
    <t>2071220000111111</t>
  </si>
  <si>
    <t>207151100019</t>
  </si>
  <si>
    <t>2071511000111111</t>
  </si>
  <si>
    <t>2071910000111111</t>
  </si>
  <si>
    <t>207907000019</t>
  </si>
  <si>
    <t>207907000043</t>
  </si>
  <si>
    <t>20790700001924</t>
  </si>
  <si>
    <t>20790800001086</t>
  </si>
  <si>
    <t>20822800001086</t>
  </si>
  <si>
    <t>20822800001006</t>
  </si>
  <si>
    <t>20822140001007</t>
  </si>
  <si>
    <t>2082214000111111</t>
  </si>
  <si>
    <t>20821100001240</t>
  </si>
  <si>
    <t>Impairment of participation</t>
  </si>
  <si>
    <t>2091900000111101</t>
  </si>
  <si>
    <t>2111111999111101</t>
  </si>
  <si>
    <t xml:space="preserve">Utility charges </t>
  </si>
  <si>
    <t>2024020000111111</t>
  </si>
  <si>
    <t>20240900002185</t>
  </si>
  <si>
    <t>20240900002240</t>
  </si>
  <si>
    <t>202409000017000</t>
  </si>
  <si>
    <t>20604410001118</t>
  </si>
  <si>
    <t>2060441000111111</t>
  </si>
  <si>
    <t>20690100001006</t>
  </si>
  <si>
    <t>2069020000111111</t>
  </si>
  <si>
    <t>2069980000105</t>
  </si>
  <si>
    <t>2070600000105</t>
  </si>
  <si>
    <t>207110000088</t>
  </si>
  <si>
    <t>2071209100111111</t>
  </si>
  <si>
    <t>2082110000111101</t>
  </si>
  <si>
    <t>2111111997111101</t>
  </si>
  <si>
    <t>x</t>
  </si>
  <si>
    <t>20512100001</t>
  </si>
  <si>
    <t>Mapping</t>
  </si>
  <si>
    <t>Net Sales</t>
  </si>
  <si>
    <t>Other operating expenses</t>
  </si>
  <si>
    <t>Personnel expenses</t>
  </si>
  <si>
    <t>Recharges</t>
  </si>
  <si>
    <t>Leasing</t>
  </si>
  <si>
    <t>Services</t>
  </si>
  <si>
    <t>Travel costs</t>
  </si>
  <si>
    <t>Financial items</t>
  </si>
  <si>
    <t>Extraordinary items</t>
  </si>
  <si>
    <t>Taxes</t>
  </si>
  <si>
    <t>Net Income</t>
  </si>
  <si>
    <t>Net sales</t>
  </si>
  <si>
    <t>FY2014</t>
  </si>
  <si>
    <t>FY2015</t>
  </si>
  <si>
    <t>FY2016</t>
  </si>
  <si>
    <t>Account Number</t>
  </si>
  <si>
    <t>EXERCISE - Find and Replace - Formulas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</si>
</sst>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sz val="9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9"/>
      <color rgb="FF002060"/>
      <name val="Arial"/>
      <family val="2"/>
    </font>
    <font>
      <b/>
      <sz val="12"/>
      <color rgb="FF002060"/>
      <name val="Arial"/>
      <family val="2"/>
      <charset val="204"/>
    </font>
    <font>
      <sz val="9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rgb="FF002060"/>
      </bottom>
      <diagonal/>
    </border>
  </borders>
  <cellStyleXfs count="3">
    <xf numFmtId="0" fontId="0" fillId="0" borderId="0"/>
    <xf numFmtId="0" fontId="4" fillId="0" borderId="1" applyFill="0" applyProtection="0">
      <alignment horizontal="right" wrapText="1"/>
    </xf>
    <xf numFmtId="164" fontId="5" fillId="0" borderId="0" applyFont="0" applyFill="0" applyBorder="0" applyAlignment="0" applyProtection="0"/>
  </cellStyleXfs>
  <cellXfs count="1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1" fillId="2" borderId="0" xfId="0" applyNumberFormat="1" applyFont="1" applyFill="1"/>
    <xf numFmtId="0" fontId="1" fillId="2" borderId="0" xfId="0" applyFont="1" applyFill="1" applyAlignment="1">
      <alignment horizontal="left"/>
    </xf>
    <xf numFmtId="165" fontId="1" fillId="2" borderId="0" xfId="2" applyNumberFormat="1" applyFont="1" applyFill="1" applyAlignment="1">
      <alignment horizontal="left"/>
    </xf>
    <xf numFmtId="0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165" fontId="1" fillId="3" borderId="0" xfId="2" applyNumberFormat="1" applyFont="1" applyFill="1" applyAlignment="1">
      <alignment horizontal="left"/>
    </xf>
    <xf numFmtId="0" fontId="1" fillId="3" borderId="0" xfId="0" applyNumberFormat="1" applyFont="1" applyFill="1" applyAlignment="1">
      <alignment horizontal="left"/>
    </xf>
    <xf numFmtId="165" fontId="1" fillId="2" borderId="0" xfId="2" applyNumberFormat="1" applyFont="1" applyFill="1" applyAlignment="1"/>
    <xf numFmtId="165" fontId="1" fillId="2" borderId="0" xfId="2" applyNumberFormat="1" applyFont="1" applyFill="1"/>
    <xf numFmtId="0" fontId="3" fillId="2" borderId="2" xfId="0" applyFont="1" applyFill="1" applyBorder="1"/>
    <xf numFmtId="0" fontId="3" fillId="2" borderId="2" xfId="0" applyFont="1" applyFill="1" applyBorder="1" applyAlignment="1">
      <alignment horizontal="left"/>
    </xf>
    <xf numFmtId="165" fontId="1" fillId="2" borderId="0" xfId="0" applyNumberFormat="1" applyFont="1" applyFill="1"/>
    <xf numFmtId="165" fontId="1" fillId="2" borderId="0" xfId="0" applyNumberFormat="1" applyFont="1" applyFill="1" applyAlignment="1">
      <alignment horizontal="left"/>
    </xf>
    <xf numFmtId="0" fontId="6" fillId="2" borderId="0" xfId="0" applyFont="1" applyFill="1" applyBorder="1" applyAlignment="1">
      <alignment horizontal="center"/>
    </xf>
    <xf numFmtId="0" fontId="7" fillId="2" borderId="0" xfId="0" applyFont="1" applyFill="1"/>
    <xf numFmtId="0" fontId="8" fillId="2" borderId="0" xfId="0" applyFont="1" applyFill="1"/>
  </cellXfs>
  <cellStyles count="3">
    <cellStyle name="Comma" xfId="2" builtinId="3"/>
    <cellStyle name="Normal" xfId="0" builtinId="0"/>
    <cellStyle name="Smart Subtitle 1" xfId="1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142875</xdr:rowOff>
    </xdr:from>
    <xdr:to>
      <xdr:col>7</xdr:col>
      <xdr:colOff>57150</xdr:colOff>
      <xdr:row>6</xdr:row>
      <xdr:rowOff>123826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3350" y="542925"/>
          <a:ext cx="7705725" cy="7810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Task 1: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Apply the formula in E11 for the entire column.</a:t>
          </a:r>
        </a:p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2: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Copy and Paste column E to the two adjacent columns to the right.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3:</a:t>
          </a: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Use Find and Replace to substitute the source sheet of the functions in column F (replace '1.1 FY2014' with '1.2 FY2015').</a:t>
          </a:r>
        </a:p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4: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Use Find and Replace to substitute the source sheet of the functions in column G (replace '1.1 FY2014' with '1.3 FY2016').</a:t>
          </a:r>
        </a:p>
        <a:p>
          <a:pPr algn="l"/>
          <a:endParaRPr lang="en-US" sz="1100">
            <a:solidFill>
              <a:srgbClr val="00206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1.2%20FY%202015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1.2%20FY2016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  <sheetName val="1.1 FY2014"/>
      <sheetName val="1.2 FY2015"/>
      <sheetName val="1.3 FY2016"/>
      <sheetName val="2.1 Database"/>
    </sheetNames>
    <sheetDataSet>
      <sheetData sheetId="0" refreshError="1"/>
      <sheetData sheetId="1" refreshError="1"/>
      <sheetData sheetId="2" refreshError="1">
        <row r="5">
          <cell r="B5" t="str">
            <v>2001110000105</v>
          </cell>
          <cell r="C5" t="str">
            <v>Core business revenues</v>
          </cell>
          <cell r="D5">
            <v>105</v>
          </cell>
          <cell r="E5" t="str">
            <v>Generco Healthcare Ltd</v>
          </cell>
          <cell r="F5">
            <v>-355396.61499999999</v>
          </cell>
          <cell r="G5">
            <v>2001110000</v>
          </cell>
        </row>
        <row r="6">
          <cell r="B6" t="str">
            <v>2001110000111111</v>
          </cell>
          <cell r="C6" t="str">
            <v>Core business revenues</v>
          </cell>
          <cell r="D6">
            <v>111111</v>
          </cell>
          <cell r="E6" t="str">
            <v>External</v>
          </cell>
          <cell r="F6">
            <v>-15792898.75</v>
          </cell>
          <cell r="G6">
            <v>2001110000</v>
          </cell>
        </row>
        <row r="7">
          <cell r="B7" t="str">
            <v>2001190000111111</v>
          </cell>
          <cell r="C7" t="str">
            <v>Other revenues</v>
          </cell>
          <cell r="D7">
            <v>111111</v>
          </cell>
          <cell r="E7" t="str">
            <v>External</v>
          </cell>
          <cell r="F7">
            <v>-6960217.6449999996</v>
          </cell>
          <cell r="G7">
            <v>2001190000</v>
          </cell>
        </row>
        <row r="8">
          <cell r="B8" t="str">
            <v>20200000001086</v>
          </cell>
          <cell r="C8" t="str">
            <v>Capitalized costs</v>
          </cell>
          <cell r="D8" t="str">
            <v>1086</v>
          </cell>
          <cell r="E8" t="str">
            <v>G&amp;Resources Ltd</v>
          </cell>
          <cell r="F8">
            <v>-420017.14999999997</v>
          </cell>
          <cell r="G8">
            <v>2020000000</v>
          </cell>
        </row>
        <row r="9">
          <cell r="B9" t="str">
            <v>20200000001007</v>
          </cell>
          <cell r="C9" t="str">
            <v>Capitalized costs</v>
          </cell>
          <cell r="D9">
            <v>1007</v>
          </cell>
          <cell r="E9" t="str">
            <v>Generco Sunshine JSC</v>
          </cell>
          <cell r="F9">
            <v>-89234.880000000005</v>
          </cell>
          <cell r="G9">
            <v>2020000000</v>
          </cell>
        </row>
        <row r="10">
          <cell r="B10" t="str">
            <v>20200000001008</v>
          </cell>
          <cell r="C10" t="str">
            <v>Capitalized costs</v>
          </cell>
          <cell r="D10">
            <v>1008</v>
          </cell>
          <cell r="E10" t="str">
            <v>Greenco Ltd</v>
          </cell>
          <cell r="F10">
            <v>-26173</v>
          </cell>
          <cell r="G10">
            <v>2020000000</v>
          </cell>
        </row>
        <row r="11">
          <cell r="B11" t="str">
            <v>2020000000111101</v>
          </cell>
          <cell r="C11" t="str">
            <v>Capitalized costs</v>
          </cell>
          <cell r="D11">
            <v>111101</v>
          </cell>
          <cell r="E11" t="str">
            <v>Not assigned</v>
          </cell>
          <cell r="F11">
            <v>-209401.92</v>
          </cell>
          <cell r="G11">
            <v>2020000000</v>
          </cell>
        </row>
        <row r="12">
          <cell r="B12" t="str">
            <v>2021210000111111</v>
          </cell>
          <cell r="C12" t="str">
            <v>Utility charges</v>
          </cell>
          <cell r="D12">
            <v>111111</v>
          </cell>
          <cell r="E12" t="str">
            <v>External</v>
          </cell>
          <cell r="F12">
            <v>14589.33</v>
          </cell>
          <cell r="G12">
            <v>2021210000</v>
          </cell>
        </row>
        <row r="13">
          <cell r="B13" t="str">
            <v>2021900000111111</v>
          </cell>
          <cell r="C13" t="str">
            <v>Direct costs</v>
          </cell>
          <cell r="D13">
            <v>111111</v>
          </cell>
          <cell r="E13" t="str">
            <v>External</v>
          </cell>
          <cell r="F13">
            <v>5463188.8250000002</v>
          </cell>
          <cell r="G13">
            <v>2021900000</v>
          </cell>
        </row>
        <row r="14">
          <cell r="B14" t="str">
            <v>2024080000111111</v>
          </cell>
          <cell r="C14" t="str">
            <v>Freight outbound expenses</v>
          </cell>
          <cell r="D14">
            <v>111111</v>
          </cell>
          <cell r="E14" t="str">
            <v>External</v>
          </cell>
          <cell r="F14">
            <v>343675</v>
          </cell>
          <cell r="G14">
            <v>2024080000</v>
          </cell>
        </row>
        <row r="15">
          <cell r="B15" t="str">
            <v>202409000019</v>
          </cell>
          <cell r="C15" t="str">
            <v>R&amp;D expenses</v>
          </cell>
          <cell r="D15">
            <v>19</v>
          </cell>
          <cell r="E15" t="str">
            <v>Generco Cosmetics Ltd</v>
          </cell>
          <cell r="F15">
            <v>38521</v>
          </cell>
          <cell r="G15">
            <v>2024090000</v>
          </cell>
        </row>
        <row r="16">
          <cell r="B16" t="str">
            <v>202409000088</v>
          </cell>
          <cell r="C16" t="str">
            <v>R&amp;D expenses</v>
          </cell>
          <cell r="D16">
            <v>88</v>
          </cell>
          <cell r="E16" t="str">
            <v>Generco Ltd</v>
          </cell>
          <cell r="F16">
            <v>1980162.23</v>
          </cell>
          <cell r="G16">
            <v>2024090000</v>
          </cell>
        </row>
        <row r="17">
          <cell r="B17" t="str">
            <v>20240900001283</v>
          </cell>
          <cell r="C17" t="str">
            <v>R&amp;D expenses</v>
          </cell>
          <cell r="D17" t="str">
            <v>1283</v>
          </cell>
          <cell r="E17" t="str">
            <v>Generco Ventures Ltd</v>
          </cell>
          <cell r="F17">
            <v>1820</v>
          </cell>
          <cell r="G17">
            <v>2024090000</v>
          </cell>
        </row>
        <row r="18">
          <cell r="B18" t="str">
            <v>20240900001924</v>
          </cell>
          <cell r="C18" t="str">
            <v>R&amp;D expenses</v>
          </cell>
          <cell r="D18" t="str">
            <v>1924</v>
          </cell>
          <cell r="E18" t="str">
            <v>Generco Infrastructure Ltd</v>
          </cell>
          <cell r="F18">
            <v>10448.129999999999</v>
          </cell>
          <cell r="G18">
            <v>2024090000</v>
          </cell>
        </row>
        <row r="19">
          <cell r="B19" t="str">
            <v>20240900002486</v>
          </cell>
          <cell r="C19" t="str">
            <v>R&amp;D expenses</v>
          </cell>
          <cell r="D19" t="str">
            <v>2486</v>
          </cell>
          <cell r="E19" t="str">
            <v>Generco Exloration Ltd</v>
          </cell>
          <cell r="F19">
            <v>10412.5</v>
          </cell>
          <cell r="G19">
            <v>2024090000</v>
          </cell>
        </row>
        <row r="20">
          <cell r="B20" t="str">
            <v>2024090000111111</v>
          </cell>
          <cell r="C20" t="str">
            <v>R&amp;D expenses</v>
          </cell>
          <cell r="D20">
            <v>111111</v>
          </cell>
          <cell r="E20" t="str">
            <v>External</v>
          </cell>
          <cell r="F20">
            <v>27148.625</v>
          </cell>
          <cell r="G20">
            <v>2024090000</v>
          </cell>
        </row>
        <row r="21">
          <cell r="B21" t="str">
            <v>2041000000111111</v>
          </cell>
          <cell r="C21" t="str">
            <v>Wages and salaries</v>
          </cell>
          <cell r="D21">
            <v>111111</v>
          </cell>
          <cell r="E21" t="str">
            <v>External</v>
          </cell>
          <cell r="F21">
            <v>5507141.0549999997</v>
          </cell>
          <cell r="G21">
            <v>2041000000</v>
          </cell>
        </row>
        <row r="22">
          <cell r="B22" t="str">
            <v>2042000000111101</v>
          </cell>
          <cell r="C22" t="str">
            <v>Social security payments</v>
          </cell>
          <cell r="D22">
            <v>111101</v>
          </cell>
          <cell r="E22" t="str">
            <v>Not assigned</v>
          </cell>
          <cell r="F22">
            <v>1752994.18</v>
          </cell>
          <cell r="G22">
            <v>2042000000</v>
          </cell>
        </row>
        <row r="23">
          <cell r="B23" t="str">
            <v>2042000000111101</v>
          </cell>
          <cell r="C23" t="str">
            <v>Pension contributions</v>
          </cell>
          <cell r="D23">
            <v>111101</v>
          </cell>
          <cell r="E23" t="str">
            <v>Not assigned</v>
          </cell>
          <cell r="F23">
            <v>304303.86000000004</v>
          </cell>
          <cell r="G23">
            <v>2042000000</v>
          </cell>
        </row>
        <row r="24">
          <cell r="B24" t="str">
            <v>2045000000111101</v>
          </cell>
          <cell r="C24" t="str">
            <v>Severance indemnity contribution</v>
          </cell>
          <cell r="D24">
            <v>111101</v>
          </cell>
          <cell r="E24" t="str">
            <v>Not assigned</v>
          </cell>
          <cell r="F24">
            <v>500500</v>
          </cell>
          <cell r="G24">
            <v>2045000000</v>
          </cell>
        </row>
        <row r="25">
          <cell r="B25" t="str">
            <v>2049000000111101</v>
          </cell>
          <cell r="C25" t="str">
            <v>Other personnel expenses</v>
          </cell>
          <cell r="D25">
            <v>111101</v>
          </cell>
          <cell r="E25" t="str">
            <v>Not assigned</v>
          </cell>
          <cell r="F25">
            <v>6919.8499999999995</v>
          </cell>
          <cell r="G25">
            <v>2049000000</v>
          </cell>
        </row>
        <row r="26">
          <cell r="B26" t="str">
            <v>2051210000111101</v>
          </cell>
          <cell r="C26" t="str">
            <v>D&amp;A</v>
          </cell>
          <cell r="D26">
            <v>111101</v>
          </cell>
          <cell r="E26" t="str">
            <v>Not assigned</v>
          </cell>
          <cell r="F26">
            <v>1897676.87</v>
          </cell>
          <cell r="G26">
            <v>2051210000</v>
          </cell>
        </row>
        <row r="27">
          <cell r="B27" t="str">
            <v>2051260000111101</v>
          </cell>
          <cell r="C27" t="str">
            <v>D&amp;A</v>
          </cell>
          <cell r="D27">
            <v>111101</v>
          </cell>
          <cell r="E27" t="str">
            <v>Not assigned</v>
          </cell>
          <cell r="F27">
            <v>146328.94499999998</v>
          </cell>
          <cell r="G27">
            <v>2051260000</v>
          </cell>
        </row>
        <row r="28">
          <cell r="B28" t="str">
            <v>2060220000111111</v>
          </cell>
          <cell r="C28" t="str">
            <v>Gains from disposal of PP&amp;E</v>
          </cell>
          <cell r="D28">
            <v>111111</v>
          </cell>
          <cell r="E28" t="str">
            <v>External</v>
          </cell>
          <cell r="F28">
            <v>-121553.07499999998</v>
          </cell>
          <cell r="G28">
            <v>2060220000</v>
          </cell>
        </row>
        <row r="29">
          <cell r="B29" t="str">
            <v>20690100001</v>
          </cell>
          <cell r="C29" t="str">
            <v>Corporate recharges</v>
          </cell>
          <cell r="D29" t="str">
            <v>1</v>
          </cell>
          <cell r="E29" t="str">
            <v>Greeny Ltd</v>
          </cell>
          <cell r="F29">
            <v>-1643711.145</v>
          </cell>
          <cell r="G29">
            <v>2069010000</v>
          </cell>
        </row>
        <row r="30">
          <cell r="B30" t="str">
            <v>206901000019</v>
          </cell>
          <cell r="C30" t="str">
            <v>Corporate recharges</v>
          </cell>
          <cell r="D30">
            <v>19</v>
          </cell>
          <cell r="E30" t="str">
            <v>Generco Cosmetics Ltd</v>
          </cell>
          <cell r="F30">
            <v>-416278.66</v>
          </cell>
          <cell r="G30">
            <v>2069010000</v>
          </cell>
        </row>
        <row r="31">
          <cell r="B31" t="str">
            <v>20690100001076</v>
          </cell>
          <cell r="C31" t="str">
            <v>Corporate recharges</v>
          </cell>
          <cell r="D31" t="str">
            <v>1076</v>
          </cell>
          <cell r="E31" t="str">
            <v>Generco Trading Ltd</v>
          </cell>
          <cell r="F31">
            <v>-364243.84499999997</v>
          </cell>
          <cell r="G31">
            <v>2069010000</v>
          </cell>
        </row>
        <row r="32">
          <cell r="B32" t="str">
            <v>20690100001086</v>
          </cell>
          <cell r="C32" t="str">
            <v>Corporate recharges</v>
          </cell>
          <cell r="D32" t="str">
            <v>1086</v>
          </cell>
          <cell r="E32" t="str">
            <v>G&amp;Resources Ltd</v>
          </cell>
          <cell r="F32">
            <v>0</v>
          </cell>
          <cell r="G32">
            <v>2069010000</v>
          </cell>
        </row>
        <row r="33">
          <cell r="B33" t="str">
            <v>20690100001009</v>
          </cell>
          <cell r="C33" t="str">
            <v>Corporate recharges</v>
          </cell>
          <cell r="D33">
            <v>1009</v>
          </cell>
          <cell r="E33" t="str">
            <v>Green Ventures Ltd</v>
          </cell>
          <cell r="F33">
            <v>0</v>
          </cell>
          <cell r="G33">
            <v>2069010000</v>
          </cell>
        </row>
        <row r="34">
          <cell r="B34" t="str">
            <v>20690100001007</v>
          </cell>
          <cell r="C34" t="str">
            <v>Corporate recharges</v>
          </cell>
          <cell r="D34">
            <v>1007</v>
          </cell>
          <cell r="E34" t="str">
            <v>Generco Sunshine JSC</v>
          </cell>
          <cell r="F34">
            <v>0</v>
          </cell>
          <cell r="G34">
            <v>2069010000</v>
          </cell>
        </row>
        <row r="35">
          <cell r="B35" t="str">
            <v>20690100001008</v>
          </cell>
          <cell r="C35" t="str">
            <v>Corporate recharges</v>
          </cell>
          <cell r="D35">
            <v>1008</v>
          </cell>
          <cell r="E35" t="str">
            <v>Greenco Ltd</v>
          </cell>
          <cell r="F35">
            <v>0</v>
          </cell>
          <cell r="G35">
            <v>2069010000</v>
          </cell>
        </row>
        <row r="36">
          <cell r="B36" t="str">
            <v>20690100001240</v>
          </cell>
          <cell r="C36" t="str">
            <v>Corporate recharges</v>
          </cell>
          <cell r="D36">
            <v>1240</v>
          </cell>
          <cell r="E36" t="str">
            <v xml:space="preserve">Generco UK </v>
          </cell>
          <cell r="F36">
            <v>-10461.36</v>
          </cell>
          <cell r="G36">
            <v>2069010000</v>
          </cell>
        </row>
        <row r="37">
          <cell r="B37" t="str">
            <v>20690100001007</v>
          </cell>
          <cell r="C37" t="str">
            <v>Corporate recharges</v>
          </cell>
          <cell r="D37">
            <v>1007</v>
          </cell>
          <cell r="E37" t="str">
            <v>Generco Semiconductors Ltd</v>
          </cell>
          <cell r="F37">
            <v>0</v>
          </cell>
          <cell r="G37">
            <v>2069010000</v>
          </cell>
        </row>
        <row r="38">
          <cell r="B38" t="str">
            <v>206901000047037</v>
          </cell>
          <cell r="C38" t="str">
            <v>Corporate recharges</v>
          </cell>
          <cell r="D38" t="str">
            <v>47037</v>
          </cell>
          <cell r="E38" t="str">
            <v>G&amp;CR Global Ltd</v>
          </cell>
          <cell r="F38">
            <v>-482611.04499999998</v>
          </cell>
          <cell r="G38">
            <v>2069010000</v>
          </cell>
        </row>
        <row r="39">
          <cell r="B39" t="str">
            <v>2069010000111111</v>
          </cell>
          <cell r="C39" t="str">
            <v>Corporate recharges</v>
          </cell>
          <cell r="D39">
            <v>111111</v>
          </cell>
          <cell r="E39" t="str">
            <v>External</v>
          </cell>
          <cell r="F39">
            <v>-6785.94</v>
          </cell>
          <cell r="G39">
            <v>2069010000</v>
          </cell>
        </row>
        <row r="40">
          <cell r="B40" t="str">
            <v>206998000088</v>
          </cell>
          <cell r="C40" t="str">
            <v>Other income</v>
          </cell>
          <cell r="D40">
            <v>88</v>
          </cell>
          <cell r="E40" t="str">
            <v>Generco Ltd</v>
          </cell>
          <cell r="F40">
            <v>-2436.35</v>
          </cell>
          <cell r="G40">
            <v>2069980000</v>
          </cell>
        </row>
        <row r="41">
          <cell r="B41" t="str">
            <v>2069980000111111</v>
          </cell>
          <cell r="C41" t="str">
            <v>Other income</v>
          </cell>
          <cell r="D41">
            <v>111111</v>
          </cell>
          <cell r="E41" t="str">
            <v>External</v>
          </cell>
          <cell r="F41">
            <v>9793.84</v>
          </cell>
          <cell r="G41">
            <v>2069980000</v>
          </cell>
        </row>
        <row r="42">
          <cell r="B42" t="str">
            <v>2070290000111101</v>
          </cell>
          <cell r="C42" t="str">
            <v>Concession fees other</v>
          </cell>
          <cell r="D42">
            <v>111101</v>
          </cell>
          <cell r="E42" t="str">
            <v>Not assigned</v>
          </cell>
          <cell r="F42">
            <v>81.339999999999989</v>
          </cell>
          <cell r="G42">
            <v>2070290000</v>
          </cell>
        </row>
        <row r="43">
          <cell r="B43" t="str">
            <v>2070400000111111</v>
          </cell>
          <cell r="C43" t="str">
            <v>Marketing expenses</v>
          </cell>
          <cell r="D43">
            <v>111111</v>
          </cell>
          <cell r="E43" t="str">
            <v>External</v>
          </cell>
          <cell r="F43">
            <v>65947.7</v>
          </cell>
          <cell r="G43">
            <v>2070400000</v>
          </cell>
        </row>
        <row r="44">
          <cell r="B44" t="str">
            <v>2070500000111111</v>
          </cell>
          <cell r="C44" t="str">
            <v>Software&amp;IT</v>
          </cell>
          <cell r="D44">
            <v>111111</v>
          </cell>
          <cell r="E44" t="str">
            <v>External</v>
          </cell>
          <cell r="F44">
            <v>5138.91</v>
          </cell>
          <cell r="G44">
            <v>2070500000</v>
          </cell>
        </row>
        <row r="45">
          <cell r="B45" t="str">
            <v>2070600000111111</v>
          </cell>
          <cell r="C45" t="str">
            <v>Leasings</v>
          </cell>
          <cell r="D45">
            <v>111111</v>
          </cell>
          <cell r="E45" t="str">
            <v>External</v>
          </cell>
          <cell r="F45">
            <v>1055381.4750000001</v>
          </cell>
          <cell r="G45">
            <v>2070600000</v>
          </cell>
        </row>
        <row r="46">
          <cell r="B46" t="str">
            <v>20709000002240</v>
          </cell>
          <cell r="C46" t="str">
            <v>Service expenses</v>
          </cell>
          <cell r="D46" t="str">
            <v>2240</v>
          </cell>
          <cell r="E46" t="str">
            <v>Greeny Germany GmbH</v>
          </cell>
          <cell r="F46">
            <v>430845.34499999997</v>
          </cell>
          <cell r="G46">
            <v>2070900000</v>
          </cell>
        </row>
        <row r="47">
          <cell r="B47" t="str">
            <v>2070900000105</v>
          </cell>
          <cell r="C47" t="str">
            <v>Service expenses</v>
          </cell>
          <cell r="D47">
            <v>105</v>
          </cell>
          <cell r="E47" t="str">
            <v>Generco Healthcare Ltd</v>
          </cell>
          <cell r="F47">
            <v>276920</v>
          </cell>
          <cell r="G47">
            <v>2070900000</v>
          </cell>
        </row>
        <row r="48">
          <cell r="B48" t="str">
            <v>2070900000111111</v>
          </cell>
          <cell r="C48" t="str">
            <v>Service expenses</v>
          </cell>
          <cell r="D48">
            <v>111111</v>
          </cell>
          <cell r="E48" t="str">
            <v>External</v>
          </cell>
          <cell r="F48">
            <v>1130021</v>
          </cell>
          <cell r="G48">
            <v>2070900000</v>
          </cell>
        </row>
        <row r="49">
          <cell r="B49" t="str">
            <v>2071000000111111</v>
          </cell>
          <cell r="C49" t="str">
            <v>Charges and contributions</v>
          </cell>
          <cell r="D49">
            <v>111111</v>
          </cell>
          <cell r="E49" t="str">
            <v>External</v>
          </cell>
          <cell r="F49">
            <v>7293.5450000000001</v>
          </cell>
          <cell r="G49">
            <v>2071000000</v>
          </cell>
        </row>
        <row r="50">
          <cell r="B50" t="str">
            <v>20711000001900</v>
          </cell>
          <cell r="C50" t="str">
            <v>Insurance expenses</v>
          </cell>
          <cell r="D50">
            <v>1900</v>
          </cell>
          <cell r="E50" t="str">
            <v>Generco Metals Gm</v>
          </cell>
          <cell r="F50">
            <v>0</v>
          </cell>
          <cell r="G50">
            <v>2071100000</v>
          </cell>
        </row>
        <row r="51">
          <cell r="B51" t="str">
            <v>2071100000111111</v>
          </cell>
          <cell r="C51" t="str">
            <v>Insurance expenses</v>
          </cell>
          <cell r="D51">
            <v>111111</v>
          </cell>
          <cell r="E51" t="str">
            <v>External</v>
          </cell>
          <cell r="F51">
            <v>48468.665000000001</v>
          </cell>
          <cell r="G51">
            <v>2071100000</v>
          </cell>
        </row>
        <row r="52">
          <cell r="B52" t="str">
            <v>20712092001118</v>
          </cell>
          <cell r="C52" t="str">
            <v>Travel expenses</v>
          </cell>
          <cell r="D52" t="str">
            <v>1118</v>
          </cell>
          <cell r="E52" t="str">
            <v>Gener Green LLC</v>
          </cell>
          <cell r="F52">
            <v>23928.799999999999</v>
          </cell>
          <cell r="G52">
            <v>2071209200</v>
          </cell>
        </row>
        <row r="53">
          <cell r="B53" t="str">
            <v>2071209200111111</v>
          </cell>
          <cell r="C53" t="str">
            <v>Travel expenses</v>
          </cell>
          <cell r="D53">
            <v>111111</v>
          </cell>
          <cell r="E53" t="str">
            <v>External</v>
          </cell>
          <cell r="F53">
            <v>2393259.19</v>
          </cell>
          <cell r="G53">
            <v>2071209200</v>
          </cell>
        </row>
        <row r="54">
          <cell r="B54" t="str">
            <v>2071209400111111</v>
          </cell>
          <cell r="C54" t="str">
            <v>Utility expenses</v>
          </cell>
          <cell r="D54">
            <v>111111</v>
          </cell>
          <cell r="E54" t="str">
            <v>External</v>
          </cell>
          <cell r="F54">
            <v>23069.654999999999</v>
          </cell>
          <cell r="G54">
            <v>2071209400</v>
          </cell>
        </row>
        <row r="55">
          <cell r="B55" t="str">
            <v>2071209500111111</v>
          </cell>
          <cell r="C55" t="str">
            <v>Legal expenses</v>
          </cell>
          <cell r="D55">
            <v>111111</v>
          </cell>
          <cell r="E55" t="str">
            <v>External</v>
          </cell>
          <cell r="F55">
            <v>208366.935</v>
          </cell>
          <cell r="G55">
            <v>2071209500</v>
          </cell>
        </row>
        <row r="56">
          <cell r="B56" t="str">
            <v>2071220000111111</v>
          </cell>
          <cell r="C56" t="str">
            <v>Losses fr disposal of PPE</v>
          </cell>
          <cell r="D56">
            <v>111111</v>
          </cell>
          <cell r="E56" t="str">
            <v>External</v>
          </cell>
          <cell r="F56">
            <v>308232</v>
          </cell>
          <cell r="G56">
            <v>2071220000</v>
          </cell>
        </row>
        <row r="57">
          <cell r="B57" t="str">
            <v>207151100019</v>
          </cell>
          <cell r="C57" t="str">
            <v>Other operative currency differences</v>
          </cell>
          <cell r="D57">
            <v>19</v>
          </cell>
          <cell r="E57" t="str">
            <v>Generco Cosmetics Ltd</v>
          </cell>
          <cell r="F57">
            <v>13422.779999999999</v>
          </cell>
          <cell r="G57">
            <v>2071511000</v>
          </cell>
        </row>
        <row r="58">
          <cell r="B58" t="str">
            <v>2071511000111111</v>
          </cell>
          <cell r="C58" t="str">
            <v>Other operative currency differences</v>
          </cell>
          <cell r="D58">
            <v>111111</v>
          </cell>
          <cell r="E58" t="str">
            <v>External</v>
          </cell>
          <cell r="F58">
            <v>4045.6150000000002</v>
          </cell>
          <cell r="G58">
            <v>2071511000</v>
          </cell>
        </row>
        <row r="59">
          <cell r="B59" t="str">
            <v>2071910000111111</v>
          </cell>
          <cell r="C59" t="str">
            <v>Property tax</v>
          </cell>
          <cell r="D59">
            <v>111111</v>
          </cell>
          <cell r="E59" t="str">
            <v>External</v>
          </cell>
          <cell r="F59">
            <v>49621.144999999997</v>
          </cell>
          <cell r="G59">
            <v>2071910000</v>
          </cell>
        </row>
        <row r="60">
          <cell r="B60" t="str">
            <v>2071980000111101</v>
          </cell>
          <cell r="C60" t="str">
            <v>Misc costs</v>
          </cell>
          <cell r="D60">
            <v>111101</v>
          </cell>
          <cell r="E60" t="str">
            <v>Not assigned</v>
          </cell>
          <cell r="F60">
            <v>20323.309999999998</v>
          </cell>
          <cell r="G60">
            <v>2071980000</v>
          </cell>
        </row>
        <row r="61">
          <cell r="B61" t="str">
            <v>2079022000111111</v>
          </cell>
          <cell r="C61" t="str">
            <v>Consulting fees</v>
          </cell>
          <cell r="D61">
            <v>111111</v>
          </cell>
          <cell r="E61" t="str">
            <v>External</v>
          </cell>
          <cell r="F61">
            <v>169489</v>
          </cell>
          <cell r="G61">
            <v>2079022000</v>
          </cell>
        </row>
      </sheetData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15"/>
  <sheetViews>
    <sheetView tabSelected="1" topLeftCell="A94" workbookViewId="0">
      <selection activeCell="K18" sqref="K18"/>
    </sheetView>
  </sheetViews>
  <sheetFormatPr defaultColWidth="9.109375" defaultRowHeight="11.4" x14ac:dyDescent="0.2"/>
  <cols>
    <col min="1" max="1" width="2" style="1" customWidth="1"/>
    <col min="2" max="2" width="18.109375" style="1" customWidth="1"/>
    <col min="3" max="3" width="38.5546875" style="1" bestFit="1" customWidth="1"/>
    <col min="4" max="4" width="21.6640625" style="14" bestFit="1" customWidth="1"/>
    <col min="5" max="5" width="11.88671875" style="1" customWidth="1"/>
    <col min="6" max="6" width="12.88671875" style="1" customWidth="1"/>
    <col min="7" max="7" width="11.5546875" style="1" customWidth="1"/>
    <col min="8" max="16384" width="9.109375" style="1"/>
  </cols>
  <sheetData>
    <row r="1" spans="2:7" s="18" customFormat="1" ht="15.6" x14ac:dyDescent="0.3">
      <c r="B1" s="17" t="s">
        <v>215</v>
      </c>
    </row>
    <row r="2" spans="2:7" ht="15.6" x14ac:dyDescent="0.3">
      <c r="B2" s="2"/>
      <c r="D2" s="1"/>
      <c r="F2" s="16"/>
    </row>
    <row r="3" spans="2:7" ht="15.6" x14ac:dyDescent="0.3">
      <c r="B3" s="2"/>
      <c r="D3" s="1"/>
      <c r="F3" s="16"/>
    </row>
    <row r="4" spans="2:7" ht="15.6" x14ac:dyDescent="0.3">
      <c r="B4" s="2"/>
      <c r="D4" s="1"/>
      <c r="F4" s="16"/>
    </row>
    <row r="5" spans="2:7" ht="15.6" x14ac:dyDescent="0.3">
      <c r="B5" s="2"/>
      <c r="D5" s="1"/>
      <c r="F5" s="16"/>
    </row>
    <row r="6" spans="2:7" ht="15.6" x14ac:dyDescent="0.3">
      <c r="B6" s="2"/>
      <c r="D6" s="1"/>
      <c r="F6" s="16"/>
    </row>
    <row r="7" spans="2:7" ht="15.6" x14ac:dyDescent="0.3">
      <c r="B7" s="2"/>
      <c r="D7" s="1"/>
      <c r="F7" s="16"/>
    </row>
    <row r="8" spans="2:7" ht="15.6" x14ac:dyDescent="0.3">
      <c r="B8" s="2"/>
      <c r="D8" s="1"/>
      <c r="F8" s="16" t="s">
        <v>214</v>
      </c>
    </row>
    <row r="9" spans="2:7" x14ac:dyDescent="0.2">
      <c r="D9" s="1"/>
    </row>
    <row r="10" spans="2:7" ht="12.6" thickBot="1" x14ac:dyDescent="0.3">
      <c r="B10" s="12" t="s">
        <v>90</v>
      </c>
      <c r="C10" s="13" t="s">
        <v>82</v>
      </c>
      <c r="D10" s="13" t="s">
        <v>198</v>
      </c>
      <c r="E10" s="13" t="s">
        <v>211</v>
      </c>
      <c r="F10" s="13" t="s">
        <v>212</v>
      </c>
      <c r="G10" s="13" t="s">
        <v>213</v>
      </c>
    </row>
    <row r="11" spans="2:7" x14ac:dyDescent="0.2">
      <c r="B11" s="1" t="s">
        <v>88</v>
      </c>
      <c r="C11" s="1" t="str">
        <f>+VLOOKUP($B11,'[1]1.2 FY2015'!$B$5:$G$61,2,FALSE)</f>
        <v>Core business revenues</v>
      </c>
      <c r="D11" s="14" t="s">
        <v>199</v>
      </c>
      <c r="E11" s="4">
        <f>IFERROR(VLOOKUP($B11,'1.3 FY2016'!$B$5:$G$61,6,FALSE), " ")</f>
        <v>2001110000</v>
      </c>
      <c r="F11" s="4">
        <f>IFERROR(VLOOKUP($B11,'1.2 FY2015'!$B$5:$G$61,6,FALSE), " ")</f>
        <v>2001110000</v>
      </c>
      <c r="G11" s="4" t="str">
        <f>IFERROR(VLOOKUP($B11,'[2]1'!$B$5:$G$61,6,FALSE), " ")</f>
        <v xml:space="preserve"> </v>
      </c>
    </row>
    <row r="12" spans="2:7" x14ac:dyDescent="0.2">
      <c r="B12" s="1" t="s">
        <v>91</v>
      </c>
      <c r="C12" s="1" t="str">
        <f>+VLOOKUP($B12,'1.3 FY2016'!$B$5:$G$61,2,FALSE)</f>
        <v>Other revenues</v>
      </c>
      <c r="D12" s="14" t="s">
        <v>56</v>
      </c>
      <c r="E12" s="4">
        <f>IFERROR(VLOOKUP($B12,'1.3 FY2016'!$B$5:$G$61,6,FALSE), " ")</f>
        <v>2001190000</v>
      </c>
      <c r="F12" s="4">
        <f>IFERROR(VLOOKUP($B12,'1.2 FY2015'!$B$5:$G$61,6,FALSE), " ")</f>
        <v>2001190000</v>
      </c>
      <c r="G12" s="4">
        <f>IFERROR(VLOOKUP($B12,'1.3 FY2016'!$B$5:$G$61,6,FALSE), " ")</f>
        <v>2001190000</v>
      </c>
    </row>
    <row r="13" spans="2:7" x14ac:dyDescent="0.2">
      <c r="B13" s="1" t="s">
        <v>92</v>
      </c>
      <c r="C13" s="1" t="e">
        <f>+VLOOKUP($B13,'1.3 FY2016'!$B$5:$G$61,2,FALSE)</f>
        <v>#N/A</v>
      </c>
      <c r="D13" s="14" t="s">
        <v>57</v>
      </c>
      <c r="E13" s="4" t="str">
        <f>IFERROR(VLOOKUP($B13,'1.3 FY2016'!$B$5:$G$61,6,FALSE), " ")</f>
        <v xml:space="preserve"> </v>
      </c>
      <c r="F13" s="4" t="str">
        <f>IFERROR(VLOOKUP($B13,'1.2 FY2015'!$B$5:$G$61,6,FALSE), " ")</f>
        <v xml:space="preserve"> </v>
      </c>
      <c r="G13" s="4" t="str">
        <f>IFERROR(VLOOKUP($B13,'1.3 FY2016'!$B$5:$G$61,6,FALSE), " ")</f>
        <v xml:space="preserve"> </v>
      </c>
    </row>
    <row r="14" spans="2:7" x14ac:dyDescent="0.2">
      <c r="B14" s="1" t="s">
        <v>93</v>
      </c>
      <c r="C14" s="1" t="e">
        <f>+VLOOKUP($B14,'1.3 FY2016'!$B$5:$G$61,2,FALSE)</f>
        <v>#N/A</v>
      </c>
      <c r="D14" s="14" t="s">
        <v>57</v>
      </c>
      <c r="E14" s="4" t="str">
        <f>IFERROR(VLOOKUP($B14,'1.3 FY2016'!$B$5:$G$61,6,FALSE), " ")</f>
        <v xml:space="preserve"> </v>
      </c>
      <c r="F14" s="4">
        <f>IFERROR(VLOOKUP($B14,'1.2 FY2015'!$B$5:$G$61,6,FALSE), " ")</f>
        <v>2020000000</v>
      </c>
      <c r="G14" s="4" t="str">
        <f>IFERROR(VLOOKUP($B14,'1.3 FY2016'!$B$5:$G$61,6,FALSE), " ")</f>
        <v xml:space="preserve"> </v>
      </c>
    </row>
    <row r="15" spans="2:7" x14ac:dyDescent="0.2">
      <c r="B15" s="1" t="s">
        <v>94</v>
      </c>
      <c r="C15" s="1" t="e">
        <f>+VLOOKUP($B15,'1.3 FY2016'!$B$5:$G$61,2,FALSE)</f>
        <v>#N/A</v>
      </c>
      <c r="D15" s="14" t="s">
        <v>57</v>
      </c>
      <c r="E15" s="4" t="str">
        <f>IFERROR(VLOOKUP($B15,'1.3 FY2016'!$B$5:$G$61,6,FALSE), " ")</f>
        <v xml:space="preserve"> </v>
      </c>
      <c r="F15" s="4">
        <f>IFERROR(VLOOKUP($B15,'1.2 FY2015'!$B$5:$G$61,6,FALSE), " ")</f>
        <v>2020000000</v>
      </c>
      <c r="G15" s="4" t="str">
        <f>IFERROR(VLOOKUP($B15,'1.3 FY2016'!$B$5:$G$61,6,FALSE), " ")</f>
        <v xml:space="preserve"> </v>
      </c>
    </row>
    <row r="16" spans="2:7" x14ac:dyDescent="0.2">
      <c r="B16" s="1" t="s">
        <v>95</v>
      </c>
      <c r="C16" s="1" t="e">
        <f>+VLOOKUP($B16,'1.3 FY2016'!$B$5:$G$61,2,FALSE)</f>
        <v>#N/A</v>
      </c>
      <c r="D16" s="14" t="s">
        <v>57</v>
      </c>
      <c r="E16" s="4" t="str">
        <f>IFERROR(VLOOKUP($B16,'1.3 FY2016'!$B$5:$G$61,6,FALSE), " ")</f>
        <v xml:space="preserve"> </v>
      </c>
      <c r="F16" s="4">
        <f>IFERROR(VLOOKUP($B16,'1.2 FY2015'!$B$5:$G$61,6,FALSE), " ")</f>
        <v>2020000000</v>
      </c>
      <c r="G16" s="4" t="str">
        <f>IFERROR(VLOOKUP($B16,'1.3 FY2016'!$B$5:$G$61,6,FALSE), " ")</f>
        <v xml:space="preserve"> </v>
      </c>
    </row>
    <row r="17" spans="2:7" x14ac:dyDescent="0.2">
      <c r="B17" s="1" t="s">
        <v>96</v>
      </c>
      <c r="C17" s="1" t="str">
        <f>+VLOOKUP($B17,'1.3 FY2016'!$B$5:$G$61,2,FALSE)</f>
        <v>Direct costs</v>
      </c>
      <c r="D17" s="14" t="s">
        <v>87</v>
      </c>
      <c r="E17" s="4">
        <f>IFERROR(VLOOKUP($B17,'1.3 FY2016'!$B$5:$G$61,6,FALSE), " ")</f>
        <v>2021900000</v>
      </c>
      <c r="F17" s="4">
        <f>IFERROR(VLOOKUP($B17,'1.2 FY2015'!$B$5:$G$61,6,FALSE), " ")</f>
        <v>2021900000</v>
      </c>
      <c r="G17" s="4">
        <f>IFERROR(VLOOKUP($B17,'1.3 FY2016'!$B$5:$G$61,6,FALSE), " ")</f>
        <v>2021900000</v>
      </c>
    </row>
    <row r="18" spans="2:7" x14ac:dyDescent="0.2">
      <c r="B18" s="1" t="s">
        <v>97</v>
      </c>
      <c r="C18" s="1" t="str">
        <f>+VLOOKUP($B18,'1.3 FY2016'!$B$5:$G$61,2,FALSE)</f>
        <v>Freight outbound expenses</v>
      </c>
      <c r="D18" s="14" t="s">
        <v>200</v>
      </c>
      <c r="E18" s="4">
        <f>IFERROR(VLOOKUP($B18,'1.3 FY2016'!$B$5:$G$61,6,FALSE), " ")</f>
        <v>2024080000</v>
      </c>
      <c r="F18" s="4">
        <f>IFERROR(VLOOKUP($B18,'1.2 FY2015'!$B$5:$G$61,6,FALSE), " ")</f>
        <v>2024080000</v>
      </c>
      <c r="G18" s="4">
        <f>IFERROR(VLOOKUP($B18,'1.3 FY2016'!$B$5:$G$61,6,FALSE), " ")</f>
        <v>2024080000</v>
      </c>
    </row>
    <row r="19" spans="2:7" x14ac:dyDescent="0.2">
      <c r="B19" s="1" t="s">
        <v>89</v>
      </c>
      <c r="C19" s="1" t="str">
        <f>+VLOOKUP($B19,'1.3 FY2016'!$B$5:$G$61,2,FALSE)</f>
        <v>R&amp;D expenses</v>
      </c>
      <c r="D19" s="14" t="s">
        <v>200</v>
      </c>
      <c r="E19" s="4">
        <f>IFERROR(VLOOKUP($B19,'1.3 FY2016'!$B$5:$G$61,6,FALSE), " ")</f>
        <v>2024090000</v>
      </c>
      <c r="F19" s="4">
        <f>IFERROR(VLOOKUP($B19,'1.2 FY2015'!$B$5:$G$61,6,FALSE), " ")</f>
        <v>2024090000</v>
      </c>
      <c r="G19" s="4">
        <f>IFERROR(VLOOKUP($B19,'1.3 FY2016'!$B$5:$G$61,6,FALSE), " ")</f>
        <v>2024090000</v>
      </c>
    </row>
    <row r="20" spans="2:7" x14ac:dyDescent="0.2">
      <c r="B20" s="1" t="s">
        <v>98</v>
      </c>
      <c r="C20" s="1" t="str">
        <f>+VLOOKUP($B20,'1.3 FY2016'!$B$5:$G$61,2,FALSE)</f>
        <v>R&amp;D expenses</v>
      </c>
      <c r="D20" s="14" t="s">
        <v>200</v>
      </c>
      <c r="E20" s="4">
        <f>IFERROR(VLOOKUP($B20,'1.3 FY2016'!$B$5:$G$61,6,FALSE), " ")</f>
        <v>2024090000</v>
      </c>
      <c r="F20" s="4">
        <f>IFERROR(VLOOKUP($B20,'1.2 FY2015'!$B$5:$G$61,6,FALSE), " ")</f>
        <v>2024090000</v>
      </c>
      <c r="G20" s="4">
        <f>IFERROR(VLOOKUP($B20,'1.3 FY2016'!$B$5:$G$61,6,FALSE), " ")</f>
        <v>2024090000</v>
      </c>
    </row>
    <row r="21" spans="2:7" x14ac:dyDescent="0.2">
      <c r="B21" s="1" t="s">
        <v>99</v>
      </c>
      <c r="C21" s="1" t="str">
        <f>+VLOOKUP($B21,'1.3 FY2016'!$B$5:$G$61,2,FALSE)</f>
        <v>Wages and salaries</v>
      </c>
      <c r="D21" s="14" t="s">
        <v>201</v>
      </c>
      <c r="E21" s="4">
        <f>IFERROR(VLOOKUP($B21,'1.3 FY2016'!$B$5:$G$61,6,FALSE), " ")</f>
        <v>2041000000</v>
      </c>
      <c r="F21" s="4">
        <f>IFERROR(VLOOKUP($B21,'1.2 FY2015'!$B$5:$G$61,6,FALSE), " ")</f>
        <v>2041000000</v>
      </c>
      <c r="G21" s="4">
        <f>IFERROR(VLOOKUP($B21,'1.3 FY2016'!$B$5:$G$61,6,FALSE), " ")</f>
        <v>2041000000</v>
      </c>
    </row>
    <row r="22" spans="2:7" x14ac:dyDescent="0.2">
      <c r="B22" s="1" t="s">
        <v>100</v>
      </c>
      <c r="C22" s="1" t="str">
        <f>+VLOOKUP($B22,'1.3 FY2016'!$B$5:$G$61,2,FALSE)</f>
        <v>Social security payments</v>
      </c>
      <c r="D22" s="14" t="s">
        <v>201</v>
      </c>
      <c r="E22" s="4">
        <f>IFERROR(VLOOKUP($B22,'1.3 FY2016'!$B$5:$G$61,6,FALSE), " ")</f>
        <v>2042000000</v>
      </c>
      <c r="F22" s="4">
        <f>IFERROR(VLOOKUP($B22,'1.2 FY2015'!$B$5:$G$61,6,FALSE), " ")</f>
        <v>2042000000</v>
      </c>
      <c r="G22" s="4">
        <f>IFERROR(VLOOKUP($B22,'1.3 FY2016'!$B$5:$G$61,6,FALSE), " ")</f>
        <v>2042000000</v>
      </c>
    </row>
    <row r="23" spans="2:7" x14ac:dyDescent="0.2">
      <c r="B23" s="1" t="s">
        <v>101</v>
      </c>
      <c r="C23" s="1" t="e">
        <f>+VLOOKUP($B23,'1.3 FY2016'!$B$5:$G$61,2,FALSE)</f>
        <v>#N/A</v>
      </c>
      <c r="D23" s="14" t="s">
        <v>201</v>
      </c>
      <c r="E23" s="4" t="str">
        <f>IFERROR(VLOOKUP($B23,'1.3 FY2016'!$B$5:$G$61,6,FALSE), " ")</f>
        <v xml:space="preserve"> </v>
      </c>
      <c r="F23" s="4" t="str">
        <f>IFERROR(VLOOKUP($B23,'1.2 FY2015'!$B$5:$G$61,6,FALSE), " ")</f>
        <v xml:space="preserve"> </v>
      </c>
      <c r="G23" s="4" t="str">
        <f>IFERROR(VLOOKUP($B23,'1.3 FY2016'!$B$5:$G$61,6,FALSE), " ")</f>
        <v xml:space="preserve"> </v>
      </c>
    </row>
    <row r="24" spans="2:7" x14ac:dyDescent="0.2">
      <c r="B24" s="1" t="s">
        <v>102</v>
      </c>
      <c r="C24" s="1" t="str">
        <f>+VLOOKUP($B24,'1.3 FY2016'!$B$5:$G$61,2,FALSE)</f>
        <v>Severance indemnity contribution</v>
      </c>
      <c r="D24" s="14" t="s">
        <v>201</v>
      </c>
      <c r="E24" s="4">
        <f>IFERROR(VLOOKUP($B24,'1.3 FY2016'!$B$5:$G$61,6,FALSE), " ")</f>
        <v>2045000000</v>
      </c>
      <c r="F24" s="4">
        <f>IFERROR(VLOOKUP($B24,'1.2 FY2015'!$B$5:$G$61,6,FALSE), " ")</f>
        <v>2045000000</v>
      </c>
      <c r="G24" s="4">
        <f>IFERROR(VLOOKUP($B24,'1.3 FY2016'!$B$5:$G$61,6,FALSE), " ")</f>
        <v>2045000000</v>
      </c>
    </row>
    <row r="25" spans="2:7" x14ac:dyDescent="0.2">
      <c r="B25" s="1" t="s">
        <v>103</v>
      </c>
      <c r="C25" s="1" t="str">
        <f>+VLOOKUP($B25,'1.3 FY2016'!$B$5:$G$61,2,FALSE)</f>
        <v>D&amp;A</v>
      </c>
      <c r="D25" s="14" t="s">
        <v>62</v>
      </c>
      <c r="E25" s="4">
        <f>IFERROR(VLOOKUP($B25,'1.3 FY2016'!$B$5:$G$61,6,FALSE), " ")</f>
        <v>2051210000</v>
      </c>
      <c r="F25" s="4">
        <f>IFERROR(VLOOKUP($B25,'1.2 FY2015'!$B$5:$G$61,6,FALSE), " ")</f>
        <v>2051210000</v>
      </c>
      <c r="G25" s="4">
        <f>IFERROR(VLOOKUP($B25,'1.3 FY2016'!$B$5:$G$61,6,FALSE), " ")</f>
        <v>2051210000</v>
      </c>
    </row>
    <row r="26" spans="2:7" x14ac:dyDescent="0.2">
      <c r="B26" s="1" t="s">
        <v>197</v>
      </c>
      <c r="C26" s="1" t="e">
        <f>+VLOOKUP($B26,'1.3 FY2016'!$B$5:$G$61,2,FALSE)</f>
        <v>#N/A</v>
      </c>
      <c r="D26" s="14" t="s">
        <v>62</v>
      </c>
      <c r="E26" s="4" t="str">
        <f>IFERROR(VLOOKUP($B26,'1.3 FY2016'!$B$5:$G$61,6,FALSE), " ")</f>
        <v xml:space="preserve"> </v>
      </c>
      <c r="F26" s="4" t="str">
        <f>IFERROR(VLOOKUP($B26,'1.2 FY2015'!$B$5:$G$61,6,FALSE), " ")</f>
        <v xml:space="preserve"> </v>
      </c>
      <c r="G26" s="4" t="str">
        <f>IFERROR(VLOOKUP($B26,'1.3 FY2016'!$B$5:$G$61,6,FALSE), " ")</f>
        <v xml:space="preserve"> </v>
      </c>
    </row>
    <row r="27" spans="2:7" x14ac:dyDescent="0.2">
      <c r="B27" s="1" t="s">
        <v>105</v>
      </c>
      <c r="C27" s="1" t="str">
        <f>+VLOOKUP($B27,'1.3 FY2016'!$B$5:$G$61,2,FALSE)</f>
        <v>Corporate recharges</v>
      </c>
      <c r="D27" s="14" t="s">
        <v>202</v>
      </c>
      <c r="E27" s="4">
        <f>IFERROR(VLOOKUP($B27,'1.3 FY2016'!$B$5:$G$61,6,FALSE), " ")</f>
        <v>2069010000</v>
      </c>
      <c r="F27" s="4">
        <f>IFERROR(VLOOKUP($B27,'1.2 FY2015'!$B$5:$G$61,6,FALSE), " ")</f>
        <v>2069010000</v>
      </c>
      <c r="G27" s="4">
        <f>IFERROR(VLOOKUP($B27,'1.3 FY2016'!$B$5:$G$61,6,FALSE), " ")</f>
        <v>2069010000</v>
      </c>
    </row>
    <row r="28" spans="2:7" x14ac:dyDescent="0.2">
      <c r="B28" s="1" t="s">
        <v>106</v>
      </c>
      <c r="C28" s="1" t="e">
        <f>+VLOOKUP($B28,'1.3 FY2016'!$B$5:$G$61,2,FALSE)</f>
        <v>#N/A</v>
      </c>
      <c r="D28" s="14" t="s">
        <v>202</v>
      </c>
      <c r="E28" s="4" t="str">
        <f>IFERROR(VLOOKUP($B28,'1.3 FY2016'!$B$5:$G$61,6,FALSE), " ")</f>
        <v xml:space="preserve"> </v>
      </c>
      <c r="F28" s="4" t="str">
        <f>IFERROR(VLOOKUP($B28,'1.2 FY2015'!$B$5:$G$61,6,FALSE), " ")</f>
        <v xml:space="preserve"> </v>
      </c>
      <c r="G28" s="4" t="str">
        <f>IFERROR(VLOOKUP($B28,'1.3 FY2016'!$B$5:$G$61,6,FALSE), " ")</f>
        <v xml:space="preserve"> </v>
      </c>
    </row>
    <row r="29" spans="2:7" x14ac:dyDescent="0.2">
      <c r="B29" s="1" t="s">
        <v>107</v>
      </c>
      <c r="C29" s="1" t="e">
        <f>+VLOOKUP($B29,'1.3 FY2016'!$B$5:$G$61,2,FALSE)</f>
        <v>#N/A</v>
      </c>
      <c r="D29" s="14" t="s">
        <v>202</v>
      </c>
      <c r="E29" s="4" t="str">
        <f>IFERROR(VLOOKUP($B29,'1.3 FY2016'!$B$5:$G$61,6,FALSE), " ")</f>
        <v xml:space="preserve"> </v>
      </c>
      <c r="F29" s="4" t="str">
        <f>IFERROR(VLOOKUP($B29,'1.2 FY2015'!$B$5:$G$61,6,FALSE), " ")</f>
        <v xml:space="preserve"> </v>
      </c>
      <c r="G29" s="4" t="str">
        <f>IFERROR(VLOOKUP($B29,'1.3 FY2016'!$B$5:$G$61,6,FALSE), " ")</f>
        <v xml:space="preserve"> </v>
      </c>
    </row>
    <row r="30" spans="2:7" x14ac:dyDescent="0.2">
      <c r="B30" s="1" t="s">
        <v>108</v>
      </c>
      <c r="C30" s="1" t="e">
        <f>+VLOOKUP($B30,'1.3 FY2016'!$B$5:$G$61,2,FALSE)</f>
        <v>#N/A</v>
      </c>
      <c r="D30" s="14" t="s">
        <v>202</v>
      </c>
      <c r="E30" s="4" t="str">
        <f>IFERROR(VLOOKUP($B30,'1.3 FY2016'!$B$5:$G$61,6,FALSE), " ")</f>
        <v xml:space="preserve"> </v>
      </c>
      <c r="F30" s="4" t="str">
        <f>IFERROR(VLOOKUP($B30,'1.2 FY2015'!$B$5:$G$61,6,FALSE), " ")</f>
        <v xml:space="preserve"> </v>
      </c>
      <c r="G30" s="4" t="str">
        <f>IFERROR(VLOOKUP($B30,'1.3 FY2016'!$B$5:$G$61,6,FALSE), " ")</f>
        <v xml:space="preserve"> </v>
      </c>
    </row>
    <row r="31" spans="2:7" x14ac:dyDescent="0.2">
      <c r="B31" s="1" t="s">
        <v>109</v>
      </c>
      <c r="C31" s="1" t="str">
        <f>+VLOOKUP($B31,'1.3 FY2016'!$B$5:$G$61,2,FALSE)</f>
        <v>Corporate recharges</v>
      </c>
      <c r="D31" s="14" t="s">
        <v>202</v>
      </c>
      <c r="E31" s="4">
        <f>IFERROR(VLOOKUP($B31,'1.3 FY2016'!$B$5:$G$61,6,FALSE), " ")</f>
        <v>2069010000</v>
      </c>
      <c r="F31" s="4">
        <f>IFERROR(VLOOKUP($B31,'1.2 FY2015'!$B$5:$G$61,6,FALSE), " ")</f>
        <v>2069010000</v>
      </c>
      <c r="G31" s="4">
        <f>IFERROR(VLOOKUP($B31,'1.3 FY2016'!$B$5:$G$61,6,FALSE), " ")</f>
        <v>2069010000</v>
      </c>
    </row>
    <row r="32" spans="2:7" x14ac:dyDescent="0.2">
      <c r="B32" s="1" t="s">
        <v>110</v>
      </c>
      <c r="C32" s="1" t="str">
        <f>+VLOOKUP($B32,'1.3 FY2016'!$B$5:$G$61,2,FALSE)</f>
        <v>Corporate recharges</v>
      </c>
      <c r="D32" s="14" t="s">
        <v>202</v>
      </c>
      <c r="E32" s="4">
        <f>IFERROR(VLOOKUP($B32,'1.3 FY2016'!$B$5:$G$61,6,FALSE), " ")</f>
        <v>2069010000</v>
      </c>
      <c r="F32" s="4">
        <f>IFERROR(VLOOKUP($B32,'1.2 FY2015'!$B$5:$G$61,6,FALSE), " ")</f>
        <v>2069010000</v>
      </c>
      <c r="G32" s="4">
        <f>IFERROR(VLOOKUP($B32,'1.3 FY2016'!$B$5:$G$61,6,FALSE), " ")</f>
        <v>2069010000</v>
      </c>
    </row>
    <row r="33" spans="2:7" x14ac:dyDescent="0.2">
      <c r="B33" s="1" t="s">
        <v>111</v>
      </c>
      <c r="C33" s="1" t="str">
        <f>+VLOOKUP($B33,'1.3 FY2016'!$B$5:$G$61,2,FALSE)</f>
        <v>Corporate recharges</v>
      </c>
      <c r="D33" s="14" t="s">
        <v>202</v>
      </c>
      <c r="E33" s="4">
        <f>IFERROR(VLOOKUP($B33,'1.3 FY2016'!$B$5:$G$61,6,FALSE), " ")</f>
        <v>2069010000</v>
      </c>
      <c r="F33" s="4">
        <f>IFERROR(VLOOKUP($B33,'1.2 FY2015'!$B$5:$G$61,6,FALSE), " ")</f>
        <v>2069010000</v>
      </c>
      <c r="G33" s="4">
        <f>IFERROR(VLOOKUP($B33,'1.3 FY2016'!$B$5:$G$61,6,FALSE), " ")</f>
        <v>2069010000</v>
      </c>
    </row>
    <row r="34" spans="2:7" x14ac:dyDescent="0.2">
      <c r="B34" s="1" t="s">
        <v>112</v>
      </c>
      <c r="C34" s="1" t="str">
        <f>+VLOOKUP($B34,'1.3 FY2016'!$B$5:$G$61,2,FALSE)</f>
        <v>Corporate recharges</v>
      </c>
      <c r="D34" s="14" t="s">
        <v>202</v>
      </c>
      <c r="E34" s="4">
        <f>IFERROR(VLOOKUP($B34,'1.3 FY2016'!$B$5:$G$61,6,FALSE), " ")</f>
        <v>2069010000</v>
      </c>
      <c r="F34" s="4">
        <f>IFERROR(VLOOKUP($B34,'1.2 FY2015'!$B$5:$G$61,6,FALSE), " ")</f>
        <v>2069010000</v>
      </c>
      <c r="G34" s="4">
        <f>IFERROR(VLOOKUP($B34,'1.3 FY2016'!$B$5:$G$61,6,FALSE), " ")</f>
        <v>2069010000</v>
      </c>
    </row>
    <row r="35" spans="2:7" x14ac:dyDescent="0.2">
      <c r="B35" s="1" t="s">
        <v>113</v>
      </c>
      <c r="C35" s="1" t="str">
        <f>+VLOOKUP($B35,'1.3 FY2016'!$B$5:$G$61,2,FALSE)</f>
        <v>Corporate recharges</v>
      </c>
      <c r="D35" s="14" t="s">
        <v>202</v>
      </c>
      <c r="E35" s="4">
        <f>IFERROR(VLOOKUP($B35,'1.3 FY2016'!$B$5:$G$61,6,FALSE), " ")</f>
        <v>2069010000</v>
      </c>
      <c r="F35" s="4">
        <f>IFERROR(VLOOKUP($B35,'1.2 FY2015'!$B$5:$G$61,6,FALSE), " ")</f>
        <v>2069010000</v>
      </c>
      <c r="G35" s="4">
        <f>IFERROR(VLOOKUP($B35,'1.3 FY2016'!$B$5:$G$61,6,FALSE), " ")</f>
        <v>2069010000</v>
      </c>
    </row>
    <row r="36" spans="2:7" x14ac:dyDescent="0.2">
      <c r="B36" s="1" t="s">
        <v>114</v>
      </c>
      <c r="C36" s="1" t="str">
        <f>+VLOOKUP($B36,'1.3 FY2016'!$B$5:$G$61,2,FALSE)</f>
        <v>Other income</v>
      </c>
      <c r="D36" s="14" t="s">
        <v>64</v>
      </c>
      <c r="E36" s="4">
        <f>IFERROR(VLOOKUP($B36,'1.3 FY2016'!$B$5:$G$61,6,FALSE), " ")</f>
        <v>2069980000</v>
      </c>
      <c r="F36" s="4">
        <f>IFERROR(VLOOKUP($B36,'1.2 FY2015'!$B$5:$G$61,6,FALSE), " ")</f>
        <v>2069980000</v>
      </c>
      <c r="G36" s="4">
        <f>IFERROR(VLOOKUP($B36,'1.3 FY2016'!$B$5:$G$61,6,FALSE), " ")</f>
        <v>2069980000</v>
      </c>
    </row>
    <row r="37" spans="2:7" x14ac:dyDescent="0.2">
      <c r="B37" s="1" t="s">
        <v>115</v>
      </c>
      <c r="C37" s="1" t="str">
        <f>+VLOOKUP($B37,'1.3 FY2016'!$B$5:$G$61,2,FALSE)</f>
        <v>Marketing expenses</v>
      </c>
      <c r="D37" s="14" t="s">
        <v>200</v>
      </c>
      <c r="E37" s="4">
        <f>IFERROR(VLOOKUP($B37,'1.3 FY2016'!$B$5:$G$61,6,FALSE), " ")</f>
        <v>2070400000</v>
      </c>
      <c r="F37" s="4">
        <f>IFERROR(VLOOKUP($B37,'1.2 FY2015'!$B$5:$G$61,6,FALSE), " ")</f>
        <v>2070400000</v>
      </c>
      <c r="G37" s="4">
        <f>IFERROR(VLOOKUP($B37,'1.3 FY2016'!$B$5:$G$61,6,FALSE), " ")</f>
        <v>2070400000</v>
      </c>
    </row>
    <row r="38" spans="2:7" x14ac:dyDescent="0.2">
      <c r="B38" s="1" t="s">
        <v>116</v>
      </c>
      <c r="C38" s="1" t="e">
        <f>+VLOOKUP($B38,'1.3 FY2016'!$B$5:$G$61,2,FALSE)</f>
        <v>#N/A</v>
      </c>
      <c r="D38" s="14" t="s">
        <v>200</v>
      </c>
      <c r="E38" s="4" t="str">
        <f>IFERROR(VLOOKUP($B38,'1.3 FY2016'!$B$5:$G$61,6,FALSE), " ")</f>
        <v xml:space="preserve"> </v>
      </c>
      <c r="F38" s="4" t="str">
        <f>IFERROR(VLOOKUP($B38,'1.2 FY2015'!$B$5:$G$61,6,FALSE), " ")</f>
        <v xml:space="preserve"> </v>
      </c>
      <c r="G38" s="4" t="str">
        <f>IFERROR(VLOOKUP($B38,'1.3 FY2016'!$B$5:$G$61,6,FALSE), " ")</f>
        <v xml:space="preserve"> </v>
      </c>
    </row>
    <row r="39" spans="2:7" x14ac:dyDescent="0.2">
      <c r="B39" s="1" t="s">
        <v>117</v>
      </c>
      <c r="C39" s="1" t="str">
        <f>+VLOOKUP($B39,'1.3 FY2016'!$B$5:$G$61,2,FALSE)</f>
        <v>Software&amp;IT</v>
      </c>
      <c r="D39" s="14" t="s">
        <v>200</v>
      </c>
      <c r="E39" s="4">
        <f>IFERROR(VLOOKUP($B39,'1.3 FY2016'!$B$5:$G$61,6,FALSE), " ")</f>
        <v>2070500000</v>
      </c>
      <c r="F39" s="4">
        <f>IFERROR(VLOOKUP($B39,'1.2 FY2015'!$B$5:$G$61,6,FALSE), " ")</f>
        <v>2070500000</v>
      </c>
      <c r="G39" s="4">
        <f>IFERROR(VLOOKUP($B39,'1.3 FY2016'!$B$5:$G$61,6,FALSE), " ")</f>
        <v>2070500000</v>
      </c>
    </row>
    <row r="40" spans="2:7" x14ac:dyDescent="0.2">
      <c r="B40" s="1" t="s">
        <v>118</v>
      </c>
      <c r="C40" s="1" t="str">
        <f>+VLOOKUP($B40,'1.3 FY2016'!$B$5:$G$61,2,FALSE)</f>
        <v>Leasings</v>
      </c>
      <c r="D40" s="14" t="s">
        <v>203</v>
      </c>
      <c r="E40" s="4">
        <f>IFERROR(VLOOKUP($B40,'1.3 FY2016'!$B$5:$G$61,6,FALSE), " ")</f>
        <v>2070600000</v>
      </c>
      <c r="F40" s="4">
        <f>IFERROR(VLOOKUP($B40,'1.2 FY2015'!$B$5:$G$61,6,FALSE), " ")</f>
        <v>2070600000</v>
      </c>
      <c r="G40" s="4">
        <f>IFERROR(VLOOKUP($B40,'1.3 FY2016'!$B$5:$G$61,6,FALSE), " ")</f>
        <v>2070600000</v>
      </c>
    </row>
    <row r="41" spans="2:7" x14ac:dyDescent="0.2">
      <c r="B41" s="1" t="s">
        <v>119</v>
      </c>
      <c r="C41" s="1" t="e">
        <f>+VLOOKUP($B41,'1.3 FY2016'!$B$5:$G$61,2,FALSE)</f>
        <v>#N/A</v>
      </c>
      <c r="D41" s="14" t="s">
        <v>204</v>
      </c>
      <c r="E41" s="4" t="str">
        <f>IFERROR(VLOOKUP($B41,'1.3 FY2016'!$B$5:$G$61,6,FALSE), " ")</f>
        <v xml:space="preserve"> </v>
      </c>
      <c r="F41" s="4" t="str">
        <f>IFERROR(VLOOKUP($B41,'1.2 FY2015'!$B$5:$G$61,6,FALSE), " ")</f>
        <v xml:space="preserve"> </v>
      </c>
      <c r="G41" s="4" t="str">
        <f>IFERROR(VLOOKUP($B41,'1.3 FY2016'!$B$5:$G$61,6,FALSE), " ")</f>
        <v xml:space="preserve"> </v>
      </c>
    </row>
    <row r="42" spans="2:7" x14ac:dyDescent="0.2">
      <c r="B42" s="1" t="s">
        <v>120</v>
      </c>
      <c r="C42" s="1" t="e">
        <f>+VLOOKUP($B42,'1.3 FY2016'!$B$5:$G$61,2,FALSE)</f>
        <v>#N/A</v>
      </c>
      <c r="D42" s="14" t="s">
        <v>204</v>
      </c>
      <c r="E42" s="4" t="str">
        <f>IFERROR(VLOOKUP($B42,'1.3 FY2016'!$B$5:$G$61,6,FALSE), " ")</f>
        <v xml:space="preserve"> </v>
      </c>
      <c r="F42" s="4">
        <f>IFERROR(VLOOKUP($B42,'1.2 FY2015'!$B$5:$G$61,6,FALSE), " ")</f>
        <v>2070900000</v>
      </c>
      <c r="G42" s="4" t="str">
        <f>IFERROR(VLOOKUP($B42,'1.3 FY2016'!$B$5:$G$61,6,FALSE), " ")</f>
        <v xml:space="preserve"> </v>
      </c>
    </row>
    <row r="43" spans="2:7" x14ac:dyDescent="0.2">
      <c r="B43" s="1" t="s">
        <v>121</v>
      </c>
      <c r="C43" s="1" t="str">
        <f>+VLOOKUP($B43,'1.3 FY2016'!$B$5:$G$61,2,FALSE)</f>
        <v>Service expenses</v>
      </c>
      <c r="D43" s="14" t="s">
        <v>204</v>
      </c>
      <c r="E43" s="4">
        <f>IFERROR(VLOOKUP($B43,'1.3 FY2016'!$B$5:$G$61,6,FALSE), " ")</f>
        <v>2070900000</v>
      </c>
      <c r="F43" s="4">
        <f>IFERROR(VLOOKUP($B43,'1.2 FY2015'!$B$5:$G$61,6,FALSE), " ")</f>
        <v>2070900000</v>
      </c>
      <c r="G43" s="4">
        <f>IFERROR(VLOOKUP($B43,'1.3 FY2016'!$B$5:$G$61,6,FALSE), " ")</f>
        <v>2070900000</v>
      </c>
    </row>
    <row r="44" spans="2:7" x14ac:dyDescent="0.2">
      <c r="B44" s="1" t="s">
        <v>122</v>
      </c>
      <c r="C44" s="1" t="str">
        <f>+VLOOKUP($B44,'1.3 FY2016'!$B$5:$G$61,2,FALSE)</f>
        <v>Charges and contributions</v>
      </c>
      <c r="D44" s="14" t="s">
        <v>200</v>
      </c>
      <c r="E44" s="4">
        <f>IFERROR(VLOOKUP($B44,'1.3 FY2016'!$B$5:$G$61,6,FALSE), " ")</f>
        <v>2071000000</v>
      </c>
      <c r="F44" s="4">
        <f>IFERROR(VLOOKUP($B44,'1.2 FY2015'!$B$5:$G$61,6,FALSE), " ")</f>
        <v>2071000000</v>
      </c>
      <c r="G44" s="4">
        <f>IFERROR(VLOOKUP($B44,'1.3 FY2016'!$B$5:$G$61,6,FALSE), " ")</f>
        <v>2071000000</v>
      </c>
    </row>
    <row r="45" spans="2:7" x14ac:dyDescent="0.2">
      <c r="B45" s="1" t="s">
        <v>123</v>
      </c>
      <c r="C45" s="1" t="str">
        <f>+VLOOKUP($B45,'1.3 FY2016'!$B$5:$G$61,2,FALSE)</f>
        <v>Insurance expenses</v>
      </c>
      <c r="D45" s="14" t="s">
        <v>200</v>
      </c>
      <c r="E45" s="4">
        <f>IFERROR(VLOOKUP($B45,'1.3 FY2016'!$B$5:$G$61,6,FALSE), " ")</f>
        <v>2071100000</v>
      </c>
      <c r="F45" s="4">
        <f>IFERROR(VLOOKUP($B45,'1.2 FY2015'!$B$5:$G$61,6,FALSE), " ")</f>
        <v>2071100000</v>
      </c>
      <c r="G45" s="4">
        <f>IFERROR(VLOOKUP($B45,'1.3 FY2016'!$B$5:$G$61,6,FALSE), " ")</f>
        <v>2071100000</v>
      </c>
    </row>
    <row r="46" spans="2:7" x14ac:dyDescent="0.2">
      <c r="B46" s="1" t="s">
        <v>124</v>
      </c>
      <c r="C46" s="1" t="str">
        <f>+VLOOKUP($B46,'1.3 FY2016'!$B$5:$G$61,2,FALSE)</f>
        <v>Travel expenses</v>
      </c>
      <c r="D46" s="14" t="s">
        <v>205</v>
      </c>
      <c r="E46" s="4">
        <f>IFERROR(VLOOKUP($B46,'1.3 FY2016'!$B$5:$G$61,6,FALSE), " ")</f>
        <v>2071209200</v>
      </c>
      <c r="F46" s="4">
        <f>IFERROR(VLOOKUP($B46,'1.2 FY2015'!$B$5:$G$61,6,FALSE), " ")</f>
        <v>2071209200</v>
      </c>
      <c r="G46" s="4">
        <f>IFERROR(VLOOKUP($B46,'1.3 FY2016'!$B$5:$G$61,6,FALSE), " ")</f>
        <v>2071209200</v>
      </c>
    </row>
    <row r="47" spans="2:7" x14ac:dyDescent="0.2">
      <c r="B47" s="1" t="s">
        <v>125</v>
      </c>
      <c r="C47" s="1" t="str">
        <f>+VLOOKUP($B47,'1.3 FY2016'!$B$5:$G$61,2,FALSE)</f>
        <v>Utility expenses</v>
      </c>
      <c r="D47" s="14" t="s">
        <v>200</v>
      </c>
      <c r="E47" s="4">
        <f>IFERROR(VLOOKUP($B47,'1.3 FY2016'!$B$5:$G$61,6,FALSE), " ")</f>
        <v>2071209400</v>
      </c>
      <c r="F47" s="4">
        <f>IFERROR(VLOOKUP($B47,'1.2 FY2015'!$B$5:$G$61,6,FALSE), " ")</f>
        <v>2071209400</v>
      </c>
      <c r="G47" s="4">
        <f>IFERROR(VLOOKUP($B47,'1.3 FY2016'!$B$5:$G$61,6,FALSE), " ")</f>
        <v>2071209400</v>
      </c>
    </row>
    <row r="48" spans="2:7" x14ac:dyDescent="0.2">
      <c r="B48" s="1" t="s">
        <v>126</v>
      </c>
      <c r="C48" s="1" t="str">
        <f>+VLOOKUP($B48,'1.3 FY2016'!$B$5:$G$61,2,FALSE)</f>
        <v>Legal expenses</v>
      </c>
      <c r="D48" s="14" t="s">
        <v>200</v>
      </c>
      <c r="E48" s="4">
        <f>IFERROR(VLOOKUP($B48,'1.3 FY2016'!$B$5:$G$61,6,FALSE), " ")</f>
        <v>2071209500</v>
      </c>
      <c r="F48" s="4">
        <f>IFERROR(VLOOKUP($B48,'1.2 FY2015'!$B$5:$G$61,6,FALSE), " ")</f>
        <v>2071209500</v>
      </c>
      <c r="G48" s="4">
        <f>IFERROR(VLOOKUP($B48,'1.3 FY2016'!$B$5:$G$61,6,FALSE), " ")</f>
        <v>2071209500</v>
      </c>
    </row>
    <row r="49" spans="2:7" x14ac:dyDescent="0.2">
      <c r="B49" s="1" t="s">
        <v>127</v>
      </c>
      <c r="C49" s="1" t="str">
        <f>+VLOOKUP($B49,'1.3 FY2016'!$B$5:$G$61,2,FALSE)</f>
        <v>Misc costs</v>
      </c>
      <c r="D49" s="14" t="s">
        <v>200</v>
      </c>
      <c r="E49" s="4">
        <f>IFERROR(VLOOKUP($B49,'1.3 FY2016'!$B$5:$G$61,6,FALSE), " ")</f>
        <v>2071980000</v>
      </c>
      <c r="F49" s="4">
        <f>IFERROR(VLOOKUP($B49,'1.2 FY2015'!$B$5:$G$61,6,FALSE), " ")</f>
        <v>2071980000</v>
      </c>
      <c r="G49" s="4">
        <f>IFERROR(VLOOKUP($B49,'1.3 FY2016'!$B$5:$G$61,6,FALSE), " ")</f>
        <v>2071980000</v>
      </c>
    </row>
    <row r="50" spans="2:7" x14ac:dyDescent="0.2">
      <c r="B50" s="1" t="s">
        <v>128</v>
      </c>
      <c r="C50" s="1" t="str">
        <f>+VLOOKUP($B50,'1.3 FY2016'!$B$5:$G$61,2,FALSE)</f>
        <v>Consulting fees</v>
      </c>
      <c r="D50" s="14" t="s">
        <v>200</v>
      </c>
      <c r="E50" s="4">
        <f>IFERROR(VLOOKUP($B50,'1.3 FY2016'!$B$5:$G$61,6,FALSE), " ")</f>
        <v>2079022000</v>
      </c>
      <c r="F50" s="4">
        <f>IFERROR(VLOOKUP($B50,'1.2 FY2015'!$B$5:$G$61,6,FALSE), " ")</f>
        <v>2079022000</v>
      </c>
      <c r="G50" s="4">
        <f>IFERROR(VLOOKUP($B50,'1.3 FY2016'!$B$5:$G$61,6,FALSE), " ")</f>
        <v>2079022000</v>
      </c>
    </row>
    <row r="51" spans="2:7" x14ac:dyDescent="0.2">
      <c r="B51" s="1" t="s">
        <v>129</v>
      </c>
      <c r="C51" s="1" t="str">
        <f>+VLOOKUP($B51,'1.3 FY2016'!$B$5:$G$61,2,FALSE)</f>
        <v>Misc extraordinary expenses</v>
      </c>
      <c r="D51" s="14" t="s">
        <v>200</v>
      </c>
      <c r="E51" s="4">
        <f>IFERROR(VLOOKUP($B51,'1.3 FY2016'!$B$5:$G$61,6,FALSE), " ")</f>
        <v>2079070000</v>
      </c>
      <c r="F51" s="4" t="str">
        <f>IFERROR(VLOOKUP($B51,'1.2 FY2015'!$B$5:$G$61,6,FALSE), " ")</f>
        <v xml:space="preserve"> </v>
      </c>
      <c r="G51" s="4">
        <f>IFERROR(VLOOKUP($B51,'1.3 FY2016'!$B$5:$G$61,6,FALSE), " ")</f>
        <v>2079070000</v>
      </c>
    </row>
    <row r="52" spans="2:7" x14ac:dyDescent="0.2">
      <c r="B52" s="1" t="s">
        <v>130</v>
      </c>
      <c r="C52" s="1" t="str">
        <f>+VLOOKUP($B52,'1.3 FY2016'!$B$5:$G$61,2,FALSE)</f>
        <v>Misc extraordinary expenses</v>
      </c>
      <c r="D52" s="14" t="s">
        <v>200</v>
      </c>
      <c r="E52" s="4">
        <f>IFERROR(VLOOKUP($B52,'1.3 FY2016'!$B$5:$G$61,6,FALSE), " ")</f>
        <v>2079070000</v>
      </c>
      <c r="F52" s="4" t="str">
        <f>IFERROR(VLOOKUP($B52,'1.2 FY2015'!$B$5:$G$61,6,FALSE), " ")</f>
        <v xml:space="preserve"> </v>
      </c>
      <c r="G52" s="4">
        <f>IFERROR(VLOOKUP($B52,'1.3 FY2016'!$B$5:$G$61,6,FALSE), " ")</f>
        <v>2079070000</v>
      </c>
    </row>
    <row r="53" spans="2:7" x14ac:dyDescent="0.2">
      <c r="B53" s="1" t="s">
        <v>131</v>
      </c>
      <c r="C53" s="1" t="e">
        <f>+VLOOKUP($B53,'1.3 FY2016'!$B$5:$G$61,2,FALSE)</f>
        <v>#N/A</v>
      </c>
      <c r="D53" s="14">
        <v>0</v>
      </c>
      <c r="E53" s="4" t="str">
        <f>IFERROR(VLOOKUP($B53,'1.3 FY2016'!$B$5:$G$61,6,FALSE), " ")</f>
        <v xml:space="preserve"> </v>
      </c>
      <c r="F53" s="4" t="str">
        <f>IFERROR(VLOOKUP($B53,'1.2 FY2015'!$B$5:$G$61,6,FALSE), " ")</f>
        <v xml:space="preserve"> </v>
      </c>
      <c r="G53" s="4" t="str">
        <f>IFERROR(VLOOKUP($B53,'1.3 FY2016'!$B$5:$G$61,6,FALSE), " ")</f>
        <v xml:space="preserve"> </v>
      </c>
    </row>
    <row r="54" spans="2:7" x14ac:dyDescent="0.2">
      <c r="B54" s="1" t="s">
        <v>132</v>
      </c>
      <c r="C54" s="1" t="str">
        <f>+VLOOKUP($B54,'1.3 FY2016'!$B$5:$G$61,2,FALSE)</f>
        <v>Difference from eliminations</v>
      </c>
      <c r="D54" s="14">
        <v>0</v>
      </c>
      <c r="E54" s="4">
        <f>IFERROR(VLOOKUP($B54,'1.3 FY2016'!$B$5:$G$61,6,FALSE), " ")</f>
        <v>2079080000</v>
      </c>
      <c r="F54" s="4" t="str">
        <f>IFERROR(VLOOKUP($B54,'1.2 FY2015'!$B$5:$G$61,6,FALSE), " ")</f>
        <v xml:space="preserve"> </v>
      </c>
      <c r="G54" s="4">
        <f>IFERROR(VLOOKUP($B54,'1.3 FY2016'!$B$5:$G$61,6,FALSE), " ")</f>
        <v>2079080000</v>
      </c>
    </row>
    <row r="55" spans="2:7" x14ac:dyDescent="0.2">
      <c r="B55" s="1" t="s">
        <v>133</v>
      </c>
      <c r="C55" s="1" t="e">
        <f>+VLOOKUP($B55,'1.3 FY2016'!$B$5:$G$61,2,FALSE)</f>
        <v>#N/A</v>
      </c>
      <c r="D55" s="14">
        <v>0</v>
      </c>
      <c r="E55" s="4" t="str">
        <f>IFERROR(VLOOKUP($B55,'1.3 FY2016'!$B$5:$G$61,6,FALSE), " ")</f>
        <v xml:space="preserve"> </v>
      </c>
      <c r="F55" s="4" t="str">
        <f>IFERROR(VLOOKUP($B55,'1.2 FY2015'!$B$5:$G$61,6,FALSE), " ")</f>
        <v xml:space="preserve"> </v>
      </c>
      <c r="G55" s="4" t="str">
        <f>IFERROR(VLOOKUP($B55,'1.3 FY2016'!$B$5:$G$61,6,FALSE), " ")</f>
        <v xml:space="preserve"> </v>
      </c>
    </row>
    <row r="56" spans="2:7" x14ac:dyDescent="0.2">
      <c r="B56" s="1" t="s">
        <v>134</v>
      </c>
      <c r="C56" s="1" t="e">
        <f>+VLOOKUP($B56,'1.3 FY2016'!$B$5:$G$61,2,FALSE)</f>
        <v>#N/A</v>
      </c>
      <c r="D56" s="14" t="s">
        <v>206</v>
      </c>
      <c r="E56" s="4" t="str">
        <f>IFERROR(VLOOKUP($B56,'1.3 FY2016'!$B$5:$G$61,6,FALSE), " ")</f>
        <v xml:space="preserve"> </v>
      </c>
      <c r="F56" s="4" t="str">
        <f>IFERROR(VLOOKUP($B56,'1.2 FY2015'!$B$5:$G$61,6,FALSE), " ")</f>
        <v xml:space="preserve"> </v>
      </c>
      <c r="G56" s="4" t="str">
        <f>IFERROR(VLOOKUP($B56,'1.3 FY2016'!$B$5:$G$61,6,FALSE), " ")</f>
        <v xml:space="preserve"> </v>
      </c>
    </row>
    <row r="57" spans="2:7" x14ac:dyDescent="0.2">
      <c r="B57" s="1" t="s">
        <v>135</v>
      </c>
      <c r="C57" s="1" t="e">
        <f>+VLOOKUP($B57,'1.3 FY2016'!$B$5:$G$61,2,FALSE)</f>
        <v>#N/A</v>
      </c>
      <c r="D57" s="14" t="s">
        <v>206</v>
      </c>
      <c r="E57" s="4" t="str">
        <f>IFERROR(VLOOKUP($B57,'1.3 FY2016'!$B$5:$G$61,6,FALSE), " ")</f>
        <v xml:space="preserve"> </v>
      </c>
      <c r="F57" s="4" t="str">
        <f>IFERROR(VLOOKUP($B57,'1.2 FY2015'!$B$5:$G$61,6,FALSE), " ")</f>
        <v xml:space="preserve"> </v>
      </c>
      <c r="G57" s="4" t="str">
        <f>IFERROR(VLOOKUP($B57,'1.3 FY2016'!$B$5:$G$61,6,FALSE), " ")</f>
        <v xml:space="preserve"> </v>
      </c>
    </row>
    <row r="58" spans="2:7" x14ac:dyDescent="0.2">
      <c r="B58" s="1" t="s">
        <v>136</v>
      </c>
      <c r="C58" s="1" t="e">
        <f>+VLOOKUP($B58,'1.3 FY2016'!$B$5:$G$61,2,FALSE)</f>
        <v>#N/A</v>
      </c>
      <c r="D58" s="14" t="s">
        <v>206</v>
      </c>
      <c r="E58" s="4" t="str">
        <f>IFERROR(VLOOKUP($B58,'1.3 FY2016'!$B$5:$G$61,6,FALSE), " ")</f>
        <v xml:space="preserve"> </v>
      </c>
      <c r="F58" s="4" t="str">
        <f>IFERROR(VLOOKUP($B58,'1.2 FY2015'!$B$5:$G$61,6,FALSE), " ")</f>
        <v xml:space="preserve"> </v>
      </c>
      <c r="G58" s="4" t="str">
        <f>IFERROR(VLOOKUP($B58,'1.3 FY2016'!$B$5:$G$61,6,FALSE), " ")</f>
        <v xml:space="preserve"> </v>
      </c>
    </row>
    <row r="59" spans="2:7" x14ac:dyDescent="0.2">
      <c r="B59" s="1" t="s">
        <v>137</v>
      </c>
      <c r="C59" s="1" t="e">
        <f>+VLOOKUP($B59,'1.3 FY2016'!$B$5:$G$61,2,FALSE)</f>
        <v>#N/A</v>
      </c>
      <c r="D59" s="14" t="s">
        <v>206</v>
      </c>
      <c r="E59" s="4" t="str">
        <f>IFERROR(VLOOKUP($B59,'1.3 FY2016'!$B$5:$G$61,6,FALSE), " ")</f>
        <v xml:space="preserve"> </v>
      </c>
      <c r="F59" s="4" t="str">
        <f>IFERROR(VLOOKUP($B59,'1.2 FY2015'!$B$5:$G$61,6,FALSE), " ")</f>
        <v xml:space="preserve"> </v>
      </c>
      <c r="G59" s="4" t="str">
        <f>IFERROR(VLOOKUP($B59,'1.3 FY2016'!$B$5:$G$61,6,FALSE), " ")</f>
        <v xml:space="preserve"> </v>
      </c>
    </row>
    <row r="60" spans="2:7" x14ac:dyDescent="0.2">
      <c r="B60" s="1" t="s">
        <v>138</v>
      </c>
      <c r="C60" s="1" t="e">
        <f>+VLOOKUP($B60,'1.3 FY2016'!$B$5:$G$61,2,FALSE)</f>
        <v>#N/A</v>
      </c>
      <c r="D60" s="14" t="s">
        <v>206</v>
      </c>
      <c r="E60" s="4" t="str">
        <f>IFERROR(VLOOKUP($B60,'1.3 FY2016'!$B$5:$G$61,6,FALSE), " ")</f>
        <v xml:space="preserve"> </v>
      </c>
      <c r="F60" s="4" t="str">
        <f>IFERROR(VLOOKUP($B60,'1.2 FY2015'!$B$5:$G$61,6,FALSE), " ")</f>
        <v xml:space="preserve"> </v>
      </c>
      <c r="G60" s="4" t="str">
        <f>IFERROR(VLOOKUP($B60,'1.3 FY2016'!$B$5:$G$61,6,FALSE), " ")</f>
        <v xml:space="preserve"> </v>
      </c>
    </row>
    <row r="61" spans="2:7" x14ac:dyDescent="0.2">
      <c r="B61" s="1" t="s">
        <v>139</v>
      </c>
      <c r="C61" s="1" t="e">
        <f>+VLOOKUP($B61,'1.3 FY2016'!$B$5:$G$61,2,FALSE)</f>
        <v>#N/A</v>
      </c>
      <c r="D61" s="14" t="s">
        <v>57</v>
      </c>
      <c r="E61" s="4" t="str">
        <f>IFERROR(VLOOKUP($B61,'1.3 FY2016'!$B$5:$G$61,6,FALSE), " ")</f>
        <v xml:space="preserve"> </v>
      </c>
      <c r="F61" s="4" t="str">
        <f>IFERROR(VLOOKUP($B61,'1.2 FY2015'!$B$5:$G$61,6,FALSE), " ")</f>
        <v xml:space="preserve"> </v>
      </c>
      <c r="G61" s="4" t="str">
        <f>IFERROR(VLOOKUP($B61,'1.3 FY2016'!$B$5:$G$61,6,FALSE), " ")</f>
        <v xml:space="preserve"> </v>
      </c>
    </row>
    <row r="62" spans="2:7" x14ac:dyDescent="0.2">
      <c r="B62" s="1" t="s">
        <v>140</v>
      </c>
      <c r="C62" s="1" t="e">
        <f>+VLOOKUP($B62,'1.3 FY2016'!$B$5:$G$61,2,FALSE)</f>
        <v>#N/A</v>
      </c>
      <c r="D62" s="14" t="s">
        <v>207</v>
      </c>
      <c r="E62" s="4" t="str">
        <f>IFERROR(VLOOKUP($B62,'1.3 FY2016'!$B$5:$G$61,6,FALSE), " ")</f>
        <v xml:space="preserve"> </v>
      </c>
      <c r="F62" s="4" t="str">
        <f>IFERROR(VLOOKUP($B62,'1.2 FY2015'!$B$5:$G$61,6,FALSE), " ")</f>
        <v xml:space="preserve"> </v>
      </c>
      <c r="G62" s="4" t="str">
        <f>IFERROR(VLOOKUP($B62,'1.3 FY2016'!$B$5:$G$61,6,FALSE), " ")</f>
        <v xml:space="preserve"> </v>
      </c>
    </row>
    <row r="63" spans="2:7" x14ac:dyDescent="0.2">
      <c r="B63" s="1" t="s">
        <v>141</v>
      </c>
      <c r="C63" s="1" t="e">
        <f>+VLOOKUP($B63,'1.3 FY2016'!$B$5:$G$61,2,FALSE)</f>
        <v>#N/A</v>
      </c>
      <c r="D63" s="14" t="s">
        <v>206</v>
      </c>
      <c r="E63" s="4" t="str">
        <f>IFERROR(VLOOKUP($B63,'1.3 FY2016'!$B$5:$G$61,6,FALSE), " ")</f>
        <v xml:space="preserve"> </v>
      </c>
      <c r="F63" s="4" t="str">
        <f>IFERROR(VLOOKUP($B63,'1.2 FY2015'!$B$5:$G$61,6,FALSE), " ")</f>
        <v xml:space="preserve"> </v>
      </c>
      <c r="G63" s="4" t="str">
        <f>IFERROR(VLOOKUP($B63,'1.3 FY2016'!$B$5:$G$61,6,FALSE), " ")</f>
        <v xml:space="preserve"> </v>
      </c>
    </row>
    <row r="64" spans="2:7" x14ac:dyDescent="0.2">
      <c r="B64" s="1" t="s">
        <v>142</v>
      </c>
      <c r="C64" s="1" t="e">
        <f>+VLOOKUP($B64,'1.3 FY2016'!$B$5:$G$61,2,FALSE)</f>
        <v>#N/A</v>
      </c>
      <c r="D64" s="14" t="s">
        <v>208</v>
      </c>
      <c r="E64" s="4" t="str">
        <f>IFERROR(VLOOKUP($B64,'1.3 FY2016'!$B$5:$G$61,6,FALSE), " ")</f>
        <v xml:space="preserve"> </v>
      </c>
      <c r="F64" s="4" t="str">
        <f>IFERROR(VLOOKUP($B64,'1.2 FY2015'!$B$5:$G$61,6,FALSE), " ")</f>
        <v xml:space="preserve"> </v>
      </c>
      <c r="G64" s="4" t="str">
        <f>IFERROR(VLOOKUP($B64,'1.3 FY2016'!$B$5:$G$61,6,FALSE), " ")</f>
        <v xml:space="preserve"> </v>
      </c>
    </row>
    <row r="65" spans="2:7" x14ac:dyDescent="0.2">
      <c r="B65" s="1" t="s">
        <v>143</v>
      </c>
      <c r="C65" s="1" t="e">
        <f>+VLOOKUP($B65,'1.3 FY2016'!$B$5:$G$61,2,FALSE)</f>
        <v>#N/A</v>
      </c>
      <c r="D65" s="14" t="s">
        <v>208</v>
      </c>
      <c r="E65" s="4" t="str">
        <f>IFERROR(VLOOKUP($B65,'1.3 FY2016'!$B$5:$G$61,6,FALSE), " ")</f>
        <v xml:space="preserve"> </v>
      </c>
      <c r="F65" s="4" t="str">
        <f>IFERROR(VLOOKUP($B65,'1.2 FY2015'!$B$5:$G$61,6,FALSE), " ")</f>
        <v xml:space="preserve"> </v>
      </c>
      <c r="G65" s="4" t="str">
        <f>IFERROR(VLOOKUP($B65,'1.3 FY2016'!$B$5:$G$61,6,FALSE), " ")</f>
        <v xml:space="preserve"> </v>
      </c>
    </row>
    <row r="66" spans="2:7" x14ac:dyDescent="0.2">
      <c r="B66" s="1" t="s">
        <v>144</v>
      </c>
      <c r="C66" s="1" t="e">
        <f>+VLOOKUP($B66,'1.3 FY2016'!$B$5:$G$61,2,FALSE)</f>
        <v>#N/A</v>
      </c>
      <c r="D66" s="14" t="s">
        <v>208</v>
      </c>
      <c r="E66" s="4" t="str">
        <f>IFERROR(VLOOKUP($B66,'1.3 FY2016'!$B$5:$G$61,6,FALSE), " ")</f>
        <v xml:space="preserve"> </v>
      </c>
      <c r="F66" s="4" t="str">
        <f>IFERROR(VLOOKUP($B66,'1.2 FY2015'!$B$5:$G$61,6,FALSE), " ")</f>
        <v xml:space="preserve"> </v>
      </c>
      <c r="G66" s="4" t="str">
        <f>IFERROR(VLOOKUP($B66,'1.3 FY2016'!$B$5:$G$61,6,FALSE), " ")</f>
        <v xml:space="preserve"> </v>
      </c>
    </row>
    <row r="67" spans="2:7" x14ac:dyDescent="0.2">
      <c r="B67" s="1" t="s">
        <v>145</v>
      </c>
      <c r="C67" s="1" t="e">
        <f>+VLOOKUP($B67,'1.3 FY2016'!$B$5:$G$61,2,FALSE)</f>
        <v>#N/A</v>
      </c>
      <c r="D67" s="14" t="s">
        <v>209</v>
      </c>
      <c r="E67" s="4" t="str">
        <f>IFERROR(VLOOKUP($B67,'1.3 FY2016'!$B$5:$G$61,6,FALSE), " ")</f>
        <v xml:space="preserve"> </v>
      </c>
      <c r="F67" s="4" t="str">
        <f>IFERROR(VLOOKUP($B67,'1.2 FY2015'!$B$5:$G$61,6,FALSE), " ")</f>
        <v xml:space="preserve"> </v>
      </c>
      <c r="G67" s="4" t="str">
        <f>IFERROR(VLOOKUP($B67,'1.3 FY2016'!$B$5:$G$61,6,FALSE), " ")</f>
        <v xml:space="preserve"> </v>
      </c>
    </row>
    <row r="68" spans="2:7" x14ac:dyDescent="0.2">
      <c r="B68" s="1" t="s">
        <v>146</v>
      </c>
      <c r="C68" s="4" t="str">
        <f>+VLOOKUP($B68,'1.2 FY2015'!$B$5:$G$86,2,FALSE)</f>
        <v>Core business revenues</v>
      </c>
      <c r="D68" s="14" t="s">
        <v>210</v>
      </c>
      <c r="E68" s="4">
        <f>IFERROR(VLOOKUP($B68,'1.3 FY2016'!$B$5:$G$61,6,FALSE), " ")</f>
        <v>2001110000</v>
      </c>
      <c r="F68" s="4">
        <f>IFERROR(VLOOKUP($B68,'1.2 FY2015'!$B$5:$G$61,6,FALSE), " ")</f>
        <v>2001110000</v>
      </c>
      <c r="G68" s="4">
        <f>IFERROR(VLOOKUP($B68,'1.3 FY2016'!$B$5:$G$61,6,FALSE), " ")</f>
        <v>2001110000</v>
      </c>
    </row>
    <row r="69" spans="2:7" x14ac:dyDescent="0.2">
      <c r="B69" s="1" t="s">
        <v>147</v>
      </c>
      <c r="C69" s="4" t="str">
        <f>+VLOOKUP($B69,'1.2 FY2015'!$B$5:$G$86,2,FALSE)</f>
        <v>Capitalized costs</v>
      </c>
      <c r="D69" s="14" t="s">
        <v>57</v>
      </c>
      <c r="E69" s="4" t="str">
        <f>IFERROR(VLOOKUP($B69,'1.3 FY2016'!$B$5:$G$61,6,FALSE), " ")</f>
        <v xml:space="preserve"> </v>
      </c>
      <c r="F69" s="4">
        <f>IFERROR(VLOOKUP($B69,'1.2 FY2015'!$B$5:$G$61,6,FALSE), " ")</f>
        <v>2020000000</v>
      </c>
      <c r="G69" s="4" t="str">
        <f>IFERROR(VLOOKUP($B69,'1.3 FY2016'!$B$5:$G$61,6,FALSE), " ")</f>
        <v xml:space="preserve"> </v>
      </c>
    </row>
    <row r="70" spans="2:7" x14ac:dyDescent="0.2">
      <c r="B70" s="1" t="s">
        <v>148</v>
      </c>
      <c r="C70" s="4" t="str">
        <f>+VLOOKUP($B70,'1.2 FY2015'!$B$5:$G$86,2,FALSE)</f>
        <v>Utility charges</v>
      </c>
      <c r="D70" s="14" t="s">
        <v>200</v>
      </c>
      <c r="E70" s="4">
        <f>IFERROR(VLOOKUP($B70,'1.3 FY2016'!$B$5:$G$61,6,FALSE), " ")</f>
        <v>2021210000</v>
      </c>
      <c r="F70" s="4">
        <f>IFERROR(VLOOKUP($B70,'1.2 FY2015'!$B$5:$G$61,6,FALSE), " ")</f>
        <v>2021210000</v>
      </c>
      <c r="G70" s="4">
        <f>IFERROR(VLOOKUP($B70,'1.3 FY2016'!$B$5:$G$61,6,FALSE), " ")</f>
        <v>2021210000</v>
      </c>
    </row>
    <row r="71" spans="2:7" x14ac:dyDescent="0.2">
      <c r="B71" s="1" t="s">
        <v>150</v>
      </c>
      <c r="C71" s="4" t="str">
        <f>+VLOOKUP($B71,'1.2 FY2015'!$B$5:$G$86,2,FALSE)</f>
        <v>R&amp;D expenses</v>
      </c>
      <c r="D71" s="14" t="s">
        <v>200</v>
      </c>
      <c r="E71" s="4" t="str">
        <f>IFERROR(VLOOKUP($B71,'1.3 FY2016'!$B$5:$G$61,6,FALSE), " ")</f>
        <v xml:space="preserve"> </v>
      </c>
      <c r="F71" s="4">
        <f>IFERROR(VLOOKUP($B71,'1.2 FY2015'!$B$5:$G$61,6,FALSE), " ")</f>
        <v>2024090000</v>
      </c>
      <c r="G71" s="4" t="str">
        <f>IFERROR(VLOOKUP($B71,'1.3 FY2016'!$B$5:$G$61,6,FALSE), " ")</f>
        <v xml:space="preserve"> </v>
      </c>
    </row>
    <row r="72" spans="2:7" x14ac:dyDescent="0.2">
      <c r="B72" s="1" t="s">
        <v>151</v>
      </c>
      <c r="C72" s="4" t="str">
        <f>+VLOOKUP($B72,'1.2 FY2015'!$B$5:$G$86,2,FALSE)</f>
        <v>R&amp;D expenses</v>
      </c>
      <c r="D72" s="14" t="s">
        <v>200</v>
      </c>
      <c r="E72" s="4">
        <f>IFERROR(VLOOKUP($B72,'1.3 FY2016'!$B$5:$G$61,6,FALSE), " ")</f>
        <v>2024090000</v>
      </c>
      <c r="F72" s="4">
        <f>IFERROR(VLOOKUP($B72,'1.2 FY2015'!$B$5:$G$61,6,FALSE), " ")</f>
        <v>2024090000</v>
      </c>
      <c r="G72" s="4">
        <f>IFERROR(VLOOKUP($B72,'1.3 FY2016'!$B$5:$G$61,6,FALSE), " ")</f>
        <v>2024090000</v>
      </c>
    </row>
    <row r="73" spans="2:7" x14ac:dyDescent="0.2">
      <c r="B73" s="1" t="s">
        <v>152</v>
      </c>
      <c r="C73" s="4" t="str">
        <f>+VLOOKUP($B73,'1.2 FY2015'!$B$5:$G$86,2,FALSE)</f>
        <v>R&amp;D expenses</v>
      </c>
      <c r="D73" s="14" t="s">
        <v>200</v>
      </c>
      <c r="E73" s="4">
        <f>IFERROR(VLOOKUP($B73,'1.3 FY2016'!$B$5:$G$61,6,FALSE), " ")</f>
        <v>2024090000</v>
      </c>
      <c r="F73" s="4">
        <f>IFERROR(VLOOKUP($B73,'1.2 FY2015'!$B$5:$G$61,6,FALSE), " ")</f>
        <v>2024090000</v>
      </c>
      <c r="G73" s="4">
        <f>IFERROR(VLOOKUP($B73,'1.3 FY2016'!$B$5:$G$61,6,FALSE), " ")</f>
        <v>2024090000</v>
      </c>
    </row>
    <row r="74" spans="2:7" x14ac:dyDescent="0.2">
      <c r="B74" s="1" t="s">
        <v>153</v>
      </c>
      <c r="C74" s="4" t="str">
        <f>+VLOOKUP($B74,'1.2 FY2015'!$B$5:$G$86,2,FALSE)</f>
        <v>R&amp;D expenses</v>
      </c>
      <c r="D74" s="14" t="s">
        <v>200</v>
      </c>
      <c r="E74" s="4" t="str">
        <f>IFERROR(VLOOKUP($B74,'1.3 FY2016'!$B$5:$G$61,6,FALSE), " ")</f>
        <v xml:space="preserve"> </v>
      </c>
      <c r="F74" s="4">
        <f>IFERROR(VLOOKUP($B74,'1.2 FY2015'!$B$5:$G$61,6,FALSE), " ")</f>
        <v>2024090000</v>
      </c>
      <c r="G74" s="4" t="str">
        <f>IFERROR(VLOOKUP($B74,'1.3 FY2016'!$B$5:$G$61,6,FALSE), " ")</f>
        <v xml:space="preserve"> </v>
      </c>
    </row>
    <row r="75" spans="2:7" x14ac:dyDescent="0.2">
      <c r="B75" s="1" t="s">
        <v>154</v>
      </c>
      <c r="C75" s="4" t="str">
        <f>+VLOOKUP($B75,'1.2 FY2015'!$B$5:$G$86,2,FALSE)</f>
        <v>Other personnel expenses</v>
      </c>
      <c r="D75" s="14" t="s">
        <v>201</v>
      </c>
      <c r="E75" s="4" t="str">
        <f>IFERROR(VLOOKUP($B75,'1.3 FY2016'!$B$5:$G$61,6,FALSE), " ")</f>
        <v xml:space="preserve"> </v>
      </c>
      <c r="F75" s="4">
        <f>IFERROR(VLOOKUP($B75,'1.2 FY2015'!$B$5:$G$61,6,FALSE), " ")</f>
        <v>2049000000</v>
      </c>
      <c r="G75" s="4" t="str">
        <f>IFERROR(VLOOKUP($B75,'1.3 FY2016'!$B$5:$G$61,6,FALSE), " ")</f>
        <v xml:space="preserve"> </v>
      </c>
    </row>
    <row r="76" spans="2:7" x14ac:dyDescent="0.2">
      <c r="B76" s="1" t="s">
        <v>104</v>
      </c>
      <c r="C76" s="4" t="str">
        <f>+VLOOKUP($B76,'1.2 FY2015'!$B$5:$G$86,2,FALSE)</f>
        <v>D&amp;A</v>
      </c>
      <c r="D76" s="14" t="s">
        <v>62</v>
      </c>
      <c r="E76" s="4">
        <f>IFERROR(VLOOKUP($B76,'1.3 FY2016'!$B$5:$G$61,6,FALSE), " ")</f>
        <v>2051260000</v>
      </c>
      <c r="F76" s="4">
        <f>IFERROR(VLOOKUP($B76,'1.2 FY2015'!$B$5:$G$61,6,FALSE), " ")</f>
        <v>2051260000</v>
      </c>
      <c r="G76" s="4">
        <f>IFERROR(VLOOKUP($B76,'1.3 FY2016'!$B$5:$G$61,6,FALSE), " ")</f>
        <v>2051260000</v>
      </c>
    </row>
    <row r="77" spans="2:7" x14ac:dyDescent="0.2">
      <c r="B77" s="1" t="s">
        <v>155</v>
      </c>
      <c r="C77" s="4" t="str">
        <f>+VLOOKUP($B77,'1.2 FY2015'!$B$5:$G$86,2,FALSE)</f>
        <v>Gains from disposal of PP&amp;E</v>
      </c>
      <c r="D77" s="14" t="s">
        <v>207</v>
      </c>
      <c r="E77" s="4" t="str">
        <f>IFERROR(VLOOKUP($B77,'1.3 FY2016'!$B$5:$G$61,6,FALSE), " ")</f>
        <v xml:space="preserve"> </v>
      </c>
      <c r="F77" s="4">
        <f>IFERROR(VLOOKUP($B77,'1.2 FY2015'!$B$5:$G$61,6,FALSE), " ")</f>
        <v>2060220000</v>
      </c>
      <c r="G77" s="4" t="str">
        <f>IFERROR(VLOOKUP($B77,'1.3 FY2016'!$B$5:$G$61,6,FALSE), " ")</f>
        <v xml:space="preserve"> </v>
      </c>
    </row>
    <row r="78" spans="2:7" x14ac:dyDescent="0.2">
      <c r="B78" s="1" t="s">
        <v>156</v>
      </c>
      <c r="C78" s="4" t="str">
        <f>+VLOOKUP($B78,'1.2 FY2015'!$B$5:$G$86,2,FALSE)</f>
        <v>Corporate recharges</v>
      </c>
      <c r="D78" s="14" t="s">
        <v>202</v>
      </c>
      <c r="E78" s="4">
        <f>IFERROR(VLOOKUP($B78,'1.3 FY2016'!$B$5:$G$61,6,FALSE), " ")</f>
        <v>2069010000</v>
      </c>
      <c r="F78" s="4">
        <f>IFERROR(VLOOKUP($B78,'1.2 FY2015'!$B$5:$G$61,6,FALSE), " ")</f>
        <v>2069010000</v>
      </c>
      <c r="G78" s="4">
        <f>IFERROR(VLOOKUP($B78,'1.3 FY2016'!$B$5:$G$61,6,FALSE), " ")</f>
        <v>2069010000</v>
      </c>
    </row>
    <row r="79" spans="2:7" x14ac:dyDescent="0.2">
      <c r="B79" s="1" t="s">
        <v>157</v>
      </c>
      <c r="C79" s="4" t="str">
        <f>+VLOOKUP($B79,'1.2 FY2015'!$B$5:$G$86,2,FALSE)</f>
        <v>Corporate recharges</v>
      </c>
      <c r="D79" s="14" t="s">
        <v>202</v>
      </c>
      <c r="E79" s="4">
        <f>IFERROR(VLOOKUP($B79,'1.3 FY2016'!$B$5:$G$61,6,FALSE), " ")</f>
        <v>2069010000</v>
      </c>
      <c r="F79" s="4">
        <f>IFERROR(VLOOKUP($B79,'1.2 FY2015'!$B$5:$G$61,6,FALSE), " ")</f>
        <v>2069010000</v>
      </c>
      <c r="G79" s="4">
        <f>IFERROR(VLOOKUP($B79,'1.3 FY2016'!$B$5:$G$61,6,FALSE), " ")</f>
        <v>2069010000</v>
      </c>
    </row>
    <row r="80" spans="2:7" x14ac:dyDescent="0.2">
      <c r="B80" s="1" t="s">
        <v>158</v>
      </c>
      <c r="C80" s="4" t="str">
        <f>+VLOOKUP($B80,'1.2 FY2015'!$B$5:$G$86,2,FALSE)</f>
        <v>Corporate recharges</v>
      </c>
      <c r="D80" s="14" t="s">
        <v>202</v>
      </c>
      <c r="E80" s="4">
        <f>IFERROR(VLOOKUP($B80,'1.3 FY2016'!$B$5:$G$61,6,FALSE), " ")</f>
        <v>2069010000</v>
      </c>
      <c r="F80" s="4">
        <f>IFERROR(VLOOKUP($B80,'1.2 FY2015'!$B$5:$G$61,6,FALSE), " ")</f>
        <v>2069010000</v>
      </c>
      <c r="G80" s="4">
        <f>IFERROR(VLOOKUP($B80,'1.3 FY2016'!$B$5:$G$61,6,FALSE), " ")</f>
        <v>2069010000</v>
      </c>
    </row>
    <row r="81" spans="2:7" x14ac:dyDescent="0.2">
      <c r="B81" s="1" t="s">
        <v>159</v>
      </c>
      <c r="C81" s="4" t="str">
        <f>+VLOOKUP($B81,'1.2 FY2015'!$B$5:$G$86,2,FALSE)</f>
        <v>Corporate recharges</v>
      </c>
      <c r="D81" s="14" t="s">
        <v>202</v>
      </c>
      <c r="E81" s="4">
        <f>IFERROR(VLOOKUP($B81,'1.3 FY2016'!$B$5:$G$61,6,FALSE), " ")</f>
        <v>2069010000</v>
      </c>
      <c r="F81" s="4">
        <f>IFERROR(VLOOKUP($B81,'1.2 FY2015'!$B$5:$G$61,6,FALSE), " ")</f>
        <v>2069010000</v>
      </c>
      <c r="G81" s="4">
        <f>IFERROR(VLOOKUP($B81,'1.3 FY2016'!$B$5:$G$61,6,FALSE), " ")</f>
        <v>2069010000</v>
      </c>
    </row>
    <row r="82" spans="2:7" x14ac:dyDescent="0.2">
      <c r="B82" s="1" t="s">
        <v>160</v>
      </c>
      <c r="C82" s="4" t="str">
        <f>+VLOOKUP($B82,'1.2 FY2015'!$B$5:$G$86,2,FALSE)</f>
        <v>Other income</v>
      </c>
      <c r="D82" s="14" t="s">
        <v>64</v>
      </c>
      <c r="E82" s="4" t="str">
        <f>IFERROR(VLOOKUP($B82,'1.3 FY2016'!$B$5:$G$61,6,FALSE), " ")</f>
        <v xml:space="preserve"> </v>
      </c>
      <c r="F82" s="4">
        <f>IFERROR(VLOOKUP($B82,'1.2 FY2015'!$B$5:$G$61,6,FALSE), " ")</f>
        <v>2069980000</v>
      </c>
      <c r="G82" s="4" t="str">
        <f>IFERROR(VLOOKUP($B82,'1.3 FY2016'!$B$5:$G$61,6,FALSE), " ")</f>
        <v xml:space="preserve"> </v>
      </c>
    </row>
    <row r="83" spans="2:7" x14ac:dyDescent="0.2">
      <c r="B83" s="1" t="s">
        <v>161</v>
      </c>
      <c r="C83" s="4" t="str">
        <f>+VLOOKUP($B83,'1.2 FY2015'!$B$5:$G$86,2,FALSE)</f>
        <v>Concession fees other</v>
      </c>
      <c r="D83" s="14" t="s">
        <v>200</v>
      </c>
      <c r="E83" s="4" t="str">
        <f>IFERROR(VLOOKUP($B83,'1.3 FY2016'!$B$5:$G$61,6,FALSE), " ")</f>
        <v xml:space="preserve"> </v>
      </c>
      <c r="F83" s="4">
        <f>IFERROR(VLOOKUP($B83,'1.2 FY2015'!$B$5:$G$61,6,FALSE), " ")</f>
        <v>2070290000</v>
      </c>
      <c r="G83" s="4" t="str">
        <f>IFERROR(VLOOKUP($B83,'1.3 FY2016'!$B$5:$G$61,6,FALSE), " ")</f>
        <v xml:space="preserve"> </v>
      </c>
    </row>
    <row r="84" spans="2:7" x14ac:dyDescent="0.2">
      <c r="B84" s="1" t="s">
        <v>162</v>
      </c>
      <c r="C84" s="4" t="str">
        <f>+VLOOKUP($B84,'1.2 FY2015'!$B$5:$G$86,2,FALSE)</f>
        <v>Service expenses</v>
      </c>
      <c r="D84" s="14" t="s">
        <v>204</v>
      </c>
      <c r="E84" s="4">
        <f>IFERROR(VLOOKUP($B84,'1.3 FY2016'!$B$5:$G$61,6,FALSE), " ")</f>
        <v>2070900000</v>
      </c>
      <c r="F84" s="4">
        <f>IFERROR(VLOOKUP($B84,'1.2 FY2015'!$B$5:$G$61,6,FALSE), " ")</f>
        <v>2070900000</v>
      </c>
      <c r="G84" s="4">
        <f>IFERROR(VLOOKUP($B84,'1.3 FY2016'!$B$5:$G$61,6,FALSE), " ")</f>
        <v>2070900000</v>
      </c>
    </row>
    <row r="85" spans="2:7" x14ac:dyDescent="0.2">
      <c r="B85" s="1" t="s">
        <v>163</v>
      </c>
      <c r="C85" s="4" t="str">
        <f>+VLOOKUP($B85,'1.2 FY2015'!$B$5:$G$86,2,FALSE)</f>
        <v>Insurance expenses</v>
      </c>
      <c r="D85" s="14">
        <v>0</v>
      </c>
      <c r="E85" s="4" t="str">
        <f>IFERROR(VLOOKUP($B85,'1.3 FY2016'!$B$5:$G$61,6,FALSE), " ")</f>
        <v xml:space="preserve"> </v>
      </c>
      <c r="F85" s="4">
        <f>IFERROR(VLOOKUP($B85,'1.2 FY2015'!$B$5:$G$61,6,FALSE), " ")</f>
        <v>2071100000</v>
      </c>
      <c r="G85" s="4" t="str">
        <f>IFERROR(VLOOKUP($B85,'1.3 FY2016'!$B$5:$G$61,6,FALSE), " ")</f>
        <v xml:space="preserve"> </v>
      </c>
    </row>
    <row r="86" spans="2:7" x14ac:dyDescent="0.2">
      <c r="B86" s="1" t="s">
        <v>164</v>
      </c>
      <c r="C86" s="4" t="str">
        <f>+VLOOKUP($B86,'1.2 FY2015'!$B$5:$G$86,2,FALSE)</f>
        <v>Travel expenses</v>
      </c>
      <c r="D86" s="14" t="s">
        <v>200</v>
      </c>
      <c r="E86" s="4" t="str">
        <f>IFERROR(VLOOKUP($B86,'1.3 FY2016'!$B$5:$G$61,6,FALSE), " ")</f>
        <v xml:space="preserve"> </v>
      </c>
      <c r="F86" s="4">
        <f>IFERROR(VLOOKUP($B86,'1.2 FY2015'!$B$5:$G$61,6,FALSE), " ")</f>
        <v>2071209200</v>
      </c>
      <c r="G86" s="4" t="str">
        <f>IFERROR(VLOOKUP($B86,'1.3 FY2016'!$B$5:$G$61,6,FALSE), " ")</f>
        <v xml:space="preserve"> </v>
      </c>
    </row>
    <row r="87" spans="2:7" x14ac:dyDescent="0.2">
      <c r="B87" s="1" t="s">
        <v>165</v>
      </c>
      <c r="C87" s="4" t="str">
        <f>+VLOOKUP($B87,'1.2 FY2015'!$B$5:$G$86,2,FALSE)</f>
        <v>Losses fr disposal of PPE</v>
      </c>
      <c r="D87" s="14" t="s">
        <v>207</v>
      </c>
      <c r="E87" s="4" t="str">
        <f>IFERROR(VLOOKUP($B87,'1.3 FY2016'!$B$5:$G$61,6,FALSE), " ")</f>
        <v xml:space="preserve"> </v>
      </c>
      <c r="F87" s="4">
        <f>IFERROR(VLOOKUP($B87,'1.2 FY2015'!$B$5:$G$61,6,FALSE), " ")</f>
        <v>2071220000</v>
      </c>
      <c r="G87" s="4" t="str">
        <f>IFERROR(VLOOKUP($B87,'1.3 FY2016'!$B$5:$G$61,6,FALSE), " ")</f>
        <v xml:space="preserve"> </v>
      </c>
    </row>
    <row r="88" spans="2:7" x14ac:dyDescent="0.2">
      <c r="B88" s="1" t="s">
        <v>166</v>
      </c>
      <c r="C88" s="4" t="str">
        <f>+VLOOKUP($B88,'1.2 FY2015'!$B$5:$G$86,2,FALSE)</f>
        <v>Other operative currency differences</v>
      </c>
      <c r="D88" s="14" t="s">
        <v>200</v>
      </c>
      <c r="E88" s="4" t="str">
        <f>IFERROR(VLOOKUP($B88,'1.3 FY2016'!$B$5:$G$61,6,FALSE), " ")</f>
        <v xml:space="preserve"> </v>
      </c>
      <c r="F88" s="4">
        <f>IFERROR(VLOOKUP($B88,'1.2 FY2015'!$B$5:$G$61,6,FALSE), " ")</f>
        <v>2071511000</v>
      </c>
      <c r="G88" s="4" t="str">
        <f>IFERROR(VLOOKUP($B88,'1.3 FY2016'!$B$5:$G$61,6,FALSE), " ")</f>
        <v xml:space="preserve"> </v>
      </c>
    </row>
    <row r="89" spans="2:7" x14ac:dyDescent="0.2">
      <c r="B89" s="1" t="s">
        <v>167</v>
      </c>
      <c r="C89" s="4" t="str">
        <f>+VLOOKUP($B89,'1.2 FY2015'!$B$5:$G$86,2,FALSE)</f>
        <v>Other operative currency differences</v>
      </c>
      <c r="D89" s="14" t="s">
        <v>200</v>
      </c>
      <c r="E89" s="4" t="str">
        <f>IFERROR(VLOOKUP($B89,'1.3 FY2016'!$B$5:$G$61,6,FALSE), " ")</f>
        <v xml:space="preserve"> </v>
      </c>
      <c r="F89" s="4">
        <f>IFERROR(VLOOKUP($B89,'1.2 FY2015'!$B$5:$G$61,6,FALSE), " ")</f>
        <v>2071511000</v>
      </c>
      <c r="G89" s="4" t="str">
        <f>IFERROR(VLOOKUP($B89,'1.3 FY2016'!$B$5:$G$61,6,FALSE), " ")</f>
        <v xml:space="preserve"> </v>
      </c>
    </row>
    <row r="90" spans="2:7" x14ac:dyDescent="0.2">
      <c r="B90" s="1" t="s">
        <v>168</v>
      </c>
      <c r="C90" s="4" t="str">
        <f>+VLOOKUP($B90,'1.2 FY2015'!$B$5:$G$86,2,FALSE)</f>
        <v>Property tax</v>
      </c>
      <c r="D90" s="14" t="s">
        <v>200</v>
      </c>
      <c r="E90" s="4" t="str">
        <f>IFERROR(VLOOKUP($B90,'1.3 FY2016'!$B$5:$G$61,6,FALSE), " ")</f>
        <v xml:space="preserve"> </v>
      </c>
      <c r="F90" s="4">
        <f>IFERROR(VLOOKUP($B90,'1.2 FY2015'!$B$5:$G$61,6,FALSE), " ")</f>
        <v>2071910000</v>
      </c>
      <c r="G90" s="4" t="str">
        <f>IFERROR(VLOOKUP($B90,'1.3 FY2016'!$B$5:$G$61,6,FALSE), " ")</f>
        <v xml:space="preserve"> </v>
      </c>
    </row>
    <row r="91" spans="2:7" x14ac:dyDescent="0.2">
      <c r="B91" s="1" t="s">
        <v>169</v>
      </c>
      <c r="C91" s="4" t="str">
        <f>+VLOOKUP($B91,'1.2 FY2015'!$B$5:$G$86,2,FALSE)</f>
        <v>Misc extraordinary expenses</v>
      </c>
      <c r="D91" s="14" t="s">
        <v>207</v>
      </c>
      <c r="E91" s="4" t="str">
        <f>IFERROR(VLOOKUP($B91,'1.3 FY2016'!$B$5:$G$61,6,FALSE), " ")</f>
        <v xml:space="preserve"> </v>
      </c>
      <c r="F91" s="4" t="str">
        <f>IFERROR(VLOOKUP($B91,'1.2 FY2015'!$B$5:$G$61,6,FALSE), " ")</f>
        <v xml:space="preserve"> </v>
      </c>
      <c r="G91" s="4" t="str">
        <f>IFERROR(VLOOKUP($B91,'1.3 FY2016'!$B$5:$G$61,6,FALSE), " ")</f>
        <v xml:space="preserve"> </v>
      </c>
    </row>
    <row r="92" spans="2:7" x14ac:dyDescent="0.2">
      <c r="B92" s="1" t="s">
        <v>170</v>
      </c>
      <c r="C92" s="4" t="str">
        <f>+VLOOKUP($B92,'1.2 FY2015'!$B$5:$G$86,2,FALSE)</f>
        <v>Misc extraordinary expenses</v>
      </c>
      <c r="D92" s="14" t="s">
        <v>207</v>
      </c>
      <c r="E92" s="4" t="str">
        <f>IFERROR(VLOOKUP($B92,'1.3 FY2016'!$B$5:$G$61,6,FALSE), " ")</f>
        <v xml:space="preserve"> </v>
      </c>
      <c r="F92" s="4" t="str">
        <f>IFERROR(VLOOKUP($B92,'1.2 FY2015'!$B$5:$G$61,6,FALSE), " ")</f>
        <v xml:space="preserve"> </v>
      </c>
      <c r="G92" s="4" t="str">
        <f>IFERROR(VLOOKUP($B92,'1.3 FY2016'!$B$5:$G$61,6,FALSE), " ")</f>
        <v xml:space="preserve"> </v>
      </c>
    </row>
    <row r="93" spans="2:7" x14ac:dyDescent="0.2">
      <c r="B93" s="1" t="s">
        <v>171</v>
      </c>
      <c r="C93" s="4" t="str">
        <f>+VLOOKUP($B93,'1.2 FY2015'!$B$5:$G$86,2,FALSE)</f>
        <v>Misc extraordinary expenses</v>
      </c>
      <c r="D93" s="14" t="s">
        <v>207</v>
      </c>
      <c r="E93" s="4">
        <f>IFERROR(VLOOKUP($B93,'1.3 FY2016'!$B$5:$G$61,6,FALSE), " ")</f>
        <v>2079070000</v>
      </c>
      <c r="F93" s="4" t="str">
        <f>IFERROR(VLOOKUP($B93,'1.2 FY2015'!$B$5:$G$61,6,FALSE), " ")</f>
        <v xml:space="preserve"> </v>
      </c>
      <c r="G93" s="4">
        <f>IFERROR(VLOOKUP($B93,'1.3 FY2016'!$B$5:$G$61,6,FALSE), " ")</f>
        <v>2079070000</v>
      </c>
    </row>
    <row r="94" spans="2:7" x14ac:dyDescent="0.2">
      <c r="B94" s="1" t="s">
        <v>172</v>
      </c>
      <c r="C94" s="4" t="str">
        <f>+VLOOKUP($B94,'1.2 FY2015'!$B$5:$G$86,2,FALSE)</f>
        <v>Difference from eliminations</v>
      </c>
      <c r="D94" s="14">
        <v>0</v>
      </c>
      <c r="E94" s="4">
        <f>IFERROR(VLOOKUP($B94,'1.3 FY2016'!$B$5:$G$61,6,FALSE), " ")</f>
        <v>2079080000</v>
      </c>
      <c r="F94" s="4" t="str">
        <f>IFERROR(VLOOKUP($B94,'1.2 FY2015'!$B$5:$G$61,6,FALSE), " ")</f>
        <v xml:space="preserve"> </v>
      </c>
      <c r="G94" s="4">
        <f>IFERROR(VLOOKUP($B94,'1.3 FY2016'!$B$5:$G$61,6,FALSE), " ")</f>
        <v>2079080000</v>
      </c>
    </row>
    <row r="95" spans="2:7" x14ac:dyDescent="0.2">
      <c r="B95" s="1" t="s">
        <v>173</v>
      </c>
      <c r="C95" s="4" t="str">
        <f>+VLOOKUP($B95,'1.2 FY2015'!$B$5:$G$86,2,FALSE)</f>
        <v>Interest income</v>
      </c>
      <c r="D95" s="14" t="s">
        <v>206</v>
      </c>
      <c r="E95" s="4" t="str">
        <f>IFERROR(VLOOKUP($B95,'1.3 FY2016'!$B$5:$G$61,6,FALSE), " ")</f>
        <v xml:space="preserve"> </v>
      </c>
      <c r="F95" s="4" t="str">
        <f>IFERROR(VLOOKUP($B95,'1.2 FY2015'!$B$5:$G$61,6,FALSE), " ")</f>
        <v xml:space="preserve"> </v>
      </c>
      <c r="G95" s="4" t="str">
        <f>IFERROR(VLOOKUP($B95,'1.3 FY2016'!$B$5:$G$61,6,FALSE), " ")</f>
        <v xml:space="preserve"> </v>
      </c>
    </row>
    <row r="96" spans="2:7" x14ac:dyDescent="0.2">
      <c r="B96" s="1" t="s">
        <v>174</v>
      </c>
      <c r="C96" s="4" t="str">
        <f>+VLOOKUP($B96,'1.2 FY2015'!$B$5:$G$86,2,FALSE)</f>
        <v>Interest income</v>
      </c>
      <c r="D96" s="14" t="s">
        <v>206</v>
      </c>
      <c r="E96" s="4" t="str">
        <f>IFERROR(VLOOKUP($B96,'1.3 FY2016'!$B$5:$G$61,6,FALSE), " ")</f>
        <v xml:space="preserve"> </v>
      </c>
      <c r="F96" s="4" t="str">
        <f>IFERROR(VLOOKUP($B96,'1.2 FY2015'!$B$5:$G$61,6,FALSE), " ")</f>
        <v xml:space="preserve"> </v>
      </c>
      <c r="G96" s="4" t="str">
        <f>IFERROR(VLOOKUP($B96,'1.3 FY2016'!$B$5:$G$61,6,FALSE), " ")</f>
        <v xml:space="preserve"> </v>
      </c>
    </row>
    <row r="97" spans="2:7" x14ac:dyDescent="0.2">
      <c r="B97" s="1" t="s">
        <v>175</v>
      </c>
      <c r="C97" s="4" t="str">
        <f>+VLOOKUP($B97,'1.2 FY2015'!$B$5:$G$86,2,FALSE)</f>
        <v>Interest expenses</v>
      </c>
      <c r="D97" s="14" t="s">
        <v>206</v>
      </c>
      <c r="E97" s="4" t="str">
        <f>IFERROR(VLOOKUP($B97,'1.3 FY2016'!$B$5:$G$61,6,FALSE), " ")</f>
        <v xml:space="preserve"> </v>
      </c>
      <c r="F97" s="4" t="str">
        <f>IFERROR(VLOOKUP($B97,'1.2 FY2015'!$B$5:$G$61,6,FALSE), " ")</f>
        <v xml:space="preserve"> </v>
      </c>
      <c r="G97" s="4" t="str">
        <f>IFERROR(VLOOKUP($B97,'1.3 FY2016'!$B$5:$G$61,6,FALSE), " ")</f>
        <v xml:space="preserve"> </v>
      </c>
    </row>
    <row r="98" spans="2:7" x14ac:dyDescent="0.2">
      <c r="B98" s="1" t="s">
        <v>176</v>
      </c>
      <c r="C98" s="4" t="str">
        <f>+VLOOKUP($B98,'1.2 FY2015'!$B$5:$G$86,2,FALSE)</f>
        <v>Interest expenses</v>
      </c>
      <c r="D98" s="14" t="s">
        <v>206</v>
      </c>
      <c r="E98" s="4" t="str">
        <f>IFERROR(VLOOKUP($B98,'1.3 FY2016'!$B$5:$G$61,6,FALSE), " ")</f>
        <v xml:space="preserve"> </v>
      </c>
      <c r="F98" s="4" t="str">
        <f>IFERROR(VLOOKUP($B98,'1.2 FY2015'!$B$5:$G$61,6,FALSE), " ")</f>
        <v xml:space="preserve"> </v>
      </c>
      <c r="G98" s="4" t="str">
        <f>IFERROR(VLOOKUP($B98,'1.3 FY2016'!$B$5:$G$61,6,FALSE), " ")</f>
        <v xml:space="preserve"> </v>
      </c>
    </row>
    <row r="99" spans="2:7" x14ac:dyDescent="0.2">
      <c r="B99" s="1" t="s">
        <v>177</v>
      </c>
      <c r="C99" s="4" t="str">
        <f>+VLOOKUP($B99,'1.2 FY2015'!$B$5:$G$86,2,FALSE)</f>
        <v>Impairment of participation</v>
      </c>
      <c r="D99" s="14" t="s">
        <v>207</v>
      </c>
      <c r="E99" s="4" t="str">
        <f>IFERROR(VLOOKUP($B99,'1.3 FY2016'!$B$5:$G$61,6,FALSE), " ")</f>
        <v xml:space="preserve"> </v>
      </c>
      <c r="F99" s="4" t="str">
        <f>IFERROR(VLOOKUP($B99,'1.2 FY2015'!$B$5:$G$61,6,FALSE), " ")</f>
        <v xml:space="preserve"> </v>
      </c>
      <c r="G99" s="4" t="str">
        <f>IFERROR(VLOOKUP($B99,'1.3 FY2016'!$B$5:$G$61,6,FALSE), " ")</f>
        <v xml:space="preserve"> </v>
      </c>
    </row>
    <row r="100" spans="2:7" x14ac:dyDescent="0.2">
      <c r="B100" s="1" t="s">
        <v>179</v>
      </c>
      <c r="C100" s="4" t="str">
        <f>+VLOOKUP($B100,'1.2 FY2015'!$B$5:$G$86,2,FALSE)</f>
        <v>Quarterly changes in current taxes</v>
      </c>
      <c r="D100" s="15">
        <v>0</v>
      </c>
      <c r="E100" s="4" t="str">
        <f>IFERROR(VLOOKUP($B100,'1.3 FY2016'!$B$5:$G$61,6,FALSE), " ")</f>
        <v xml:space="preserve"> </v>
      </c>
      <c r="F100" s="4" t="str">
        <f>IFERROR(VLOOKUP($B100,'1.2 FY2015'!$B$5:$G$61,6,FALSE), " ")</f>
        <v xml:space="preserve"> </v>
      </c>
      <c r="G100" s="4" t="str">
        <f>IFERROR(VLOOKUP($B100,'1.3 FY2016'!$B$5:$G$61,6,FALSE), " ")</f>
        <v xml:space="preserve"> </v>
      </c>
    </row>
    <row r="101" spans="2:7" x14ac:dyDescent="0.2">
      <c r="B101" s="1" t="s">
        <v>180</v>
      </c>
      <c r="C101" s="4" t="str">
        <f>+VLOOKUP($B101,'1.2 FY2015'!$B$5:$G$86,2,FALSE)</f>
        <v>Net income/(loss)</v>
      </c>
      <c r="D101" s="14" t="s">
        <v>209</v>
      </c>
      <c r="E101" s="4" t="str">
        <f>IFERROR(VLOOKUP($B101,'1.3 FY2016'!$B$5:$G$61,6,FALSE), " ")</f>
        <v xml:space="preserve"> </v>
      </c>
      <c r="F101" s="4" t="str">
        <f>IFERROR(VLOOKUP($B101,'1.2 FY2015'!$B$5:$G$61,6,FALSE), " ")</f>
        <v xml:space="preserve"> </v>
      </c>
      <c r="G101" s="4" t="str">
        <f>IFERROR(VLOOKUP($B101,'1.3 FY2016'!$B$5:$G$61,6,FALSE), " ")</f>
        <v xml:space="preserve"> </v>
      </c>
    </row>
    <row r="102" spans="2:7" x14ac:dyDescent="0.2">
      <c r="B102" s="1" t="s">
        <v>182</v>
      </c>
      <c r="C102" s="4" t="str">
        <f>VLOOKUP($B102,'1.3 FY2016'!$B$5:$G$78,2,FALSE)</f>
        <v>Operating expenses for utilities</v>
      </c>
      <c r="D102" s="14" t="s">
        <v>200</v>
      </c>
      <c r="E102" s="4">
        <f>IFERROR(VLOOKUP($B102,'1.3 FY2016'!$B$5:$G$61,6,FALSE), " ")</f>
        <v>2024020000</v>
      </c>
      <c r="F102" s="4" t="str">
        <f>IFERROR(VLOOKUP($B102,'1.2 FY2015'!$B$5:$G$61,6,FALSE), " ")</f>
        <v xml:space="preserve"> </v>
      </c>
      <c r="G102" s="4">
        <f>IFERROR(VLOOKUP($B102,'1.3 FY2016'!$B$5:$G$61,6,FALSE), " ")</f>
        <v>2024020000</v>
      </c>
    </row>
    <row r="103" spans="2:7" x14ac:dyDescent="0.2">
      <c r="B103" s="1" t="s">
        <v>183</v>
      </c>
      <c r="C103" s="4" t="str">
        <f>VLOOKUP($B103,'1.3 FY2016'!$B$5:$G$78,2,FALSE)</f>
        <v>R&amp;D expenses</v>
      </c>
      <c r="D103" s="14" t="s">
        <v>200</v>
      </c>
      <c r="E103" s="4">
        <f>IFERROR(VLOOKUP($B103,'1.3 FY2016'!$B$5:$G$61,6,FALSE), " ")</f>
        <v>2024090000</v>
      </c>
      <c r="F103" s="4" t="str">
        <f>IFERROR(VLOOKUP($B103,'1.2 FY2015'!$B$5:$G$61,6,FALSE), " ")</f>
        <v xml:space="preserve"> </v>
      </c>
      <c r="G103" s="4">
        <f>IFERROR(VLOOKUP($B103,'1.3 FY2016'!$B$5:$G$61,6,FALSE), " ")</f>
        <v>2024090000</v>
      </c>
    </row>
    <row r="104" spans="2:7" x14ac:dyDescent="0.2">
      <c r="B104" s="1" t="s">
        <v>184</v>
      </c>
      <c r="C104" s="4" t="str">
        <f>VLOOKUP($B104,'1.3 FY2016'!$B$5:$G$78,2,FALSE)</f>
        <v>R&amp;D expenses</v>
      </c>
      <c r="D104" s="14" t="s">
        <v>200</v>
      </c>
      <c r="E104" s="4">
        <f>IFERROR(VLOOKUP($B104,'1.3 FY2016'!$B$5:$G$61,6,FALSE), " ")</f>
        <v>2024090000</v>
      </c>
      <c r="F104" s="4" t="str">
        <f>IFERROR(VLOOKUP($B104,'1.2 FY2015'!$B$5:$G$61,6,FALSE), " ")</f>
        <v xml:space="preserve"> </v>
      </c>
      <c r="G104" s="4">
        <f>IFERROR(VLOOKUP($B104,'1.3 FY2016'!$B$5:$G$61,6,FALSE), " ")</f>
        <v>2024090000</v>
      </c>
    </row>
    <row r="105" spans="2:7" x14ac:dyDescent="0.2">
      <c r="B105" s="1" t="s">
        <v>185</v>
      </c>
      <c r="C105" s="4" t="str">
        <f>VLOOKUP($B105,'1.3 FY2016'!$B$5:$G$78,2,FALSE)</f>
        <v>R&amp;D expenses</v>
      </c>
      <c r="D105" s="14" t="s">
        <v>200</v>
      </c>
      <c r="E105" s="4">
        <f>IFERROR(VLOOKUP($B105,'1.3 FY2016'!$B$5:$G$61,6,FALSE), " ")</f>
        <v>2024090000</v>
      </c>
      <c r="F105" s="4" t="str">
        <f>IFERROR(VLOOKUP($B105,'1.2 FY2015'!$B$5:$G$61,6,FALSE), " ")</f>
        <v xml:space="preserve"> </v>
      </c>
      <c r="G105" s="4">
        <f>IFERROR(VLOOKUP($B105,'1.3 FY2016'!$B$5:$G$61,6,FALSE), " ")</f>
        <v>2024090000</v>
      </c>
    </row>
    <row r="106" spans="2:7" x14ac:dyDescent="0.2">
      <c r="B106" s="1" t="s">
        <v>186</v>
      </c>
      <c r="C106" s="4" t="str">
        <f>VLOOKUP($B106,'1.3 FY2016'!$B$5:$G$78,2,FALSE)</f>
        <v>Other operative currency differences</v>
      </c>
      <c r="D106" s="14" t="s">
        <v>200</v>
      </c>
      <c r="E106" s="4">
        <f>IFERROR(VLOOKUP($B106,'1.3 FY2016'!$B$5:$G$61,6,FALSE), " ")</f>
        <v>2060441000</v>
      </c>
      <c r="F106" s="4" t="str">
        <f>IFERROR(VLOOKUP($B106,'1.2 FY2015'!$B$5:$G$61,6,FALSE), " ")</f>
        <v xml:space="preserve"> </v>
      </c>
      <c r="G106" s="4">
        <f>IFERROR(VLOOKUP($B106,'1.3 FY2016'!$B$5:$G$61,6,FALSE), " ")</f>
        <v>2060441000</v>
      </c>
    </row>
    <row r="107" spans="2:7" x14ac:dyDescent="0.2">
      <c r="B107" s="1" t="s">
        <v>187</v>
      </c>
      <c r="C107" s="4" t="str">
        <f>VLOOKUP($B107,'1.3 FY2016'!$B$5:$G$78,2,FALSE)</f>
        <v>Other operative currency differences</v>
      </c>
      <c r="D107" s="14" t="s">
        <v>200</v>
      </c>
      <c r="E107" s="4">
        <f>IFERROR(VLOOKUP($B107,'1.3 FY2016'!$B$5:$G$61,6,FALSE), " ")</f>
        <v>2060441000</v>
      </c>
      <c r="F107" s="4" t="str">
        <f>IFERROR(VLOOKUP($B107,'1.2 FY2015'!$B$5:$G$61,6,FALSE), " ")</f>
        <v xml:space="preserve"> </v>
      </c>
      <c r="G107" s="4">
        <f>IFERROR(VLOOKUP($B107,'1.3 FY2016'!$B$5:$G$61,6,FALSE), " ")</f>
        <v>2060441000</v>
      </c>
    </row>
    <row r="108" spans="2:7" x14ac:dyDescent="0.2">
      <c r="B108" s="1" t="s">
        <v>188</v>
      </c>
      <c r="C108" s="4" t="str">
        <f>VLOOKUP($B108,'1.3 FY2016'!$B$5:$G$78,2,FALSE)</f>
        <v>Corporate recharges</v>
      </c>
      <c r="D108" s="14" t="s">
        <v>202</v>
      </c>
      <c r="E108" s="4">
        <f>IFERROR(VLOOKUP($B108,'1.3 FY2016'!$B$5:$G$61,6,FALSE), " ")</f>
        <v>2069010000</v>
      </c>
      <c r="F108" s="4" t="str">
        <f>IFERROR(VLOOKUP($B108,'1.2 FY2015'!$B$5:$G$61,6,FALSE), " ")</f>
        <v xml:space="preserve"> </v>
      </c>
      <c r="G108" s="4">
        <f>IFERROR(VLOOKUP($B108,'1.3 FY2016'!$B$5:$G$61,6,FALSE), " ")</f>
        <v>2069010000</v>
      </c>
    </row>
    <row r="109" spans="2:7" x14ac:dyDescent="0.2">
      <c r="B109" s="1" t="s">
        <v>189</v>
      </c>
      <c r="C109" s="4" t="str">
        <f>VLOOKUP($B109,'1.3 FY2016'!$B$5:$G$78,2,FALSE)</f>
        <v>Reimbursements+compensation for damages</v>
      </c>
      <c r="D109" s="14" t="s">
        <v>200</v>
      </c>
      <c r="E109" s="4">
        <f>IFERROR(VLOOKUP($B109,'1.3 FY2016'!$B$5:$G$61,6,FALSE), " ")</f>
        <v>2069020000</v>
      </c>
      <c r="F109" s="4" t="str">
        <f>IFERROR(VLOOKUP($B109,'1.2 FY2015'!$B$5:$G$61,6,FALSE), " ")</f>
        <v xml:space="preserve"> </v>
      </c>
      <c r="G109" s="4">
        <f>IFERROR(VLOOKUP($B109,'1.3 FY2016'!$B$5:$G$61,6,FALSE), " ")</f>
        <v>2069020000</v>
      </c>
    </row>
    <row r="110" spans="2:7" x14ac:dyDescent="0.2">
      <c r="B110" s="1" t="s">
        <v>190</v>
      </c>
      <c r="C110" s="4" t="str">
        <f>VLOOKUP($B110,'1.3 FY2016'!$B$5:$G$78,2,FALSE)</f>
        <v>Other income</v>
      </c>
      <c r="D110" s="14" t="s">
        <v>64</v>
      </c>
      <c r="E110" s="4">
        <f>IFERROR(VLOOKUP($B110,'1.3 FY2016'!$B$5:$G$61,6,FALSE), " ")</f>
        <v>2069980000</v>
      </c>
      <c r="F110" s="4" t="str">
        <f>IFERROR(VLOOKUP($B110,'1.2 FY2015'!$B$5:$G$61,6,FALSE), " ")</f>
        <v xml:space="preserve"> </v>
      </c>
      <c r="G110" s="4">
        <f>IFERROR(VLOOKUP($B110,'1.3 FY2016'!$B$5:$G$61,6,FALSE), " ")</f>
        <v>2069980000</v>
      </c>
    </row>
    <row r="111" spans="2:7" x14ac:dyDescent="0.2">
      <c r="B111" s="1" t="s">
        <v>191</v>
      </c>
      <c r="C111" s="4" t="str">
        <f>VLOOKUP($B111,'1.3 FY2016'!$B$5:$G$78,2,FALSE)</f>
        <v>Leasings</v>
      </c>
      <c r="D111" s="14" t="s">
        <v>203</v>
      </c>
      <c r="E111" s="4">
        <f>IFERROR(VLOOKUP($B111,'1.3 FY2016'!$B$5:$G$61,6,FALSE), " ")</f>
        <v>2070600000</v>
      </c>
      <c r="F111" s="4" t="str">
        <f>IFERROR(VLOOKUP($B111,'1.2 FY2015'!$B$5:$G$61,6,FALSE), " ")</f>
        <v xml:space="preserve"> </v>
      </c>
      <c r="G111" s="4">
        <f>IFERROR(VLOOKUP($B111,'1.3 FY2016'!$B$5:$G$61,6,FALSE), " ")</f>
        <v>2070600000</v>
      </c>
    </row>
    <row r="112" spans="2:7" x14ac:dyDescent="0.2">
      <c r="B112" s="1" t="s">
        <v>192</v>
      </c>
      <c r="C112" s="4" t="str">
        <f>VLOOKUP($B112,'1.3 FY2016'!$B$5:$G$78,2,FALSE)</f>
        <v>Insurance expenses</v>
      </c>
      <c r="D112" s="14" t="s">
        <v>200</v>
      </c>
      <c r="E112" s="4">
        <f>IFERROR(VLOOKUP($B112,'1.3 FY2016'!$B$5:$G$61,6,FALSE), " ")</f>
        <v>2071100000</v>
      </c>
      <c r="F112" s="4" t="str">
        <f>IFERROR(VLOOKUP($B112,'1.2 FY2015'!$B$5:$G$61,6,FALSE), " ")</f>
        <v xml:space="preserve"> </v>
      </c>
      <c r="G112" s="4">
        <f>IFERROR(VLOOKUP($B112,'1.3 FY2016'!$B$5:$G$61,6,FALSE), " ")</f>
        <v>2071100000</v>
      </c>
    </row>
    <row r="113" spans="2:7" x14ac:dyDescent="0.2">
      <c r="B113" s="1" t="s">
        <v>193</v>
      </c>
      <c r="C113" s="4" t="str">
        <f>VLOOKUP($B113,'1.3 FY2016'!$B$5:$G$78,2,FALSE)</f>
        <v>Repairs/Maintenance costs</v>
      </c>
      <c r="D113" s="14" t="s">
        <v>200</v>
      </c>
      <c r="E113" s="4">
        <f>IFERROR(VLOOKUP($B113,'1.3 FY2016'!$B$5:$G$61,6,FALSE), " ")</f>
        <v>2071209100</v>
      </c>
      <c r="F113" s="4" t="str">
        <f>IFERROR(VLOOKUP($B113,'1.2 FY2015'!$B$5:$G$61,6,FALSE), " ")</f>
        <v xml:space="preserve"> </v>
      </c>
      <c r="G113" s="4">
        <f>IFERROR(VLOOKUP($B113,'1.3 FY2016'!$B$5:$G$61,6,FALSE), " ")</f>
        <v>2071209100</v>
      </c>
    </row>
    <row r="114" spans="2:7" x14ac:dyDescent="0.2">
      <c r="B114" s="1" t="s">
        <v>194</v>
      </c>
      <c r="C114" s="4" t="str">
        <f>VLOOKUP($B114,'1.3 FY2016'!$B$5:$G$78,2,FALSE)</f>
        <v>Impairment of participation</v>
      </c>
      <c r="D114" s="14">
        <v>0</v>
      </c>
      <c r="E114" s="4" t="str">
        <f>IFERROR(VLOOKUP($B114,'1.3 FY2016'!$B$5:$G$61,6,FALSE), " ")</f>
        <v xml:space="preserve"> </v>
      </c>
      <c r="F114" s="4" t="str">
        <f>IFERROR(VLOOKUP($B114,'1.2 FY2015'!$B$5:$G$61,6,FALSE), " ")</f>
        <v xml:space="preserve"> </v>
      </c>
      <c r="G114" s="4" t="str">
        <f>IFERROR(VLOOKUP($B114,'1.3 FY2016'!$B$5:$G$61,6,FALSE), " ")</f>
        <v xml:space="preserve"> </v>
      </c>
    </row>
    <row r="115" spans="2:7" x14ac:dyDescent="0.2">
      <c r="B115" s="1" t="s">
        <v>195</v>
      </c>
      <c r="C115" s="4" t="str">
        <f>VLOOKUP($B115,'1.3 FY2016'!$B$5:$G$78,2,FALSE)</f>
        <v>Offset segments (tech.)</v>
      </c>
      <c r="D115" s="14">
        <v>0</v>
      </c>
      <c r="E115" s="4" t="str">
        <f>IFERROR(VLOOKUP($B115,'1.3 FY2016'!$B$5:$G$61,6,FALSE), " ")</f>
        <v xml:space="preserve"> </v>
      </c>
      <c r="F115" s="4" t="str">
        <f>IFERROR(VLOOKUP($B115,'1.2 FY2015'!$B$5:$G$61,6,FALSE), " ")</f>
        <v xml:space="preserve"> </v>
      </c>
      <c r="G115" s="4" t="str">
        <f>IFERROR(VLOOKUP($B115,'1.3 FY2016'!$B$5:$G$61,6,FALSE), " ")</f>
        <v xml:space="preserve"> </v>
      </c>
    </row>
  </sheetData>
  <autoFilter ref="B10:G10" xr:uid="{00000000-0009-0000-0000-000000000000}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96"/>
  <sheetViews>
    <sheetView workbookViewId="0">
      <selection activeCell="D5" sqref="D5"/>
    </sheetView>
  </sheetViews>
  <sheetFormatPr defaultColWidth="9.109375" defaultRowHeight="11.4" x14ac:dyDescent="0.2"/>
  <cols>
    <col min="1" max="1" width="2" style="1" customWidth="1"/>
    <col min="2" max="2" width="17.33203125" style="1" bestFit="1" customWidth="1"/>
    <col min="3" max="3" width="30" style="1" customWidth="1"/>
    <col min="4" max="4" width="23.88671875" style="1" bestFit="1" customWidth="1"/>
    <col min="5" max="5" width="36.5546875" style="1" bestFit="1" customWidth="1"/>
    <col min="6" max="6" width="11.5546875" style="1" bestFit="1" customWidth="1"/>
    <col min="7" max="8" width="11" style="1" bestFit="1" customWidth="1"/>
    <col min="9" max="16384" width="9.109375" style="1"/>
  </cols>
  <sheetData>
    <row r="1" spans="2:7" ht="15.6" x14ac:dyDescent="0.3">
      <c r="B1" s="2" t="s">
        <v>211</v>
      </c>
    </row>
    <row r="4" spans="2:7" x14ac:dyDescent="0.2">
      <c r="B4" s="1" t="s">
        <v>90</v>
      </c>
      <c r="C4" s="4" t="s">
        <v>82</v>
      </c>
      <c r="D4" s="4" t="s">
        <v>29</v>
      </c>
      <c r="E4" s="4" t="s">
        <v>83</v>
      </c>
      <c r="F4" s="4" t="s">
        <v>84</v>
      </c>
      <c r="G4" s="4" t="s">
        <v>85</v>
      </c>
    </row>
    <row r="5" spans="2:7" x14ac:dyDescent="0.2">
      <c r="B5" s="1" t="s">
        <v>88</v>
      </c>
      <c r="C5" s="4" t="s">
        <v>55</v>
      </c>
      <c r="D5" s="4">
        <v>111111</v>
      </c>
      <c r="E5" s="4" t="s">
        <v>86</v>
      </c>
      <c r="F5" s="5">
        <v>-14500341</v>
      </c>
      <c r="G5" s="6">
        <v>2001110000</v>
      </c>
    </row>
    <row r="6" spans="2:7" x14ac:dyDescent="0.2">
      <c r="B6" s="1" t="s">
        <v>91</v>
      </c>
      <c r="C6" s="4" t="s">
        <v>56</v>
      </c>
      <c r="D6" s="4">
        <v>111111</v>
      </c>
      <c r="E6" s="4" t="s">
        <v>86</v>
      </c>
      <c r="F6" s="5">
        <v>-4794856.1919999998</v>
      </c>
      <c r="G6" s="6">
        <v>2001190000</v>
      </c>
    </row>
    <row r="7" spans="2:7" x14ac:dyDescent="0.2">
      <c r="B7" s="1" t="s">
        <v>92</v>
      </c>
      <c r="C7" s="4" t="s">
        <v>57</v>
      </c>
      <c r="D7" s="4">
        <v>1009</v>
      </c>
      <c r="E7" s="4" t="s">
        <v>33</v>
      </c>
      <c r="F7" s="5">
        <v>-154890.4</v>
      </c>
      <c r="G7" s="6">
        <v>2020000000</v>
      </c>
    </row>
    <row r="8" spans="2:7" x14ac:dyDescent="0.2">
      <c r="B8" s="1" t="s">
        <v>93</v>
      </c>
      <c r="C8" s="4" t="s">
        <v>57</v>
      </c>
      <c r="D8" s="4">
        <v>1007</v>
      </c>
      <c r="E8" s="4" t="s">
        <v>35</v>
      </c>
      <c r="F8" s="5">
        <v>-1180894.0520000001</v>
      </c>
      <c r="G8" s="6">
        <v>2020000000</v>
      </c>
    </row>
    <row r="9" spans="2:7" x14ac:dyDescent="0.2">
      <c r="B9" s="1" t="s">
        <v>94</v>
      </c>
      <c r="C9" s="4" t="s">
        <v>57</v>
      </c>
      <c r="D9" s="4">
        <v>1008</v>
      </c>
      <c r="E9" s="4" t="s">
        <v>37</v>
      </c>
      <c r="F9" s="5">
        <v>-793079.51199999999</v>
      </c>
      <c r="G9" s="6">
        <v>2020000000</v>
      </c>
    </row>
    <row r="10" spans="2:7" x14ac:dyDescent="0.2">
      <c r="B10" s="1" t="s">
        <v>95</v>
      </c>
      <c r="C10" s="4" t="s">
        <v>57</v>
      </c>
      <c r="D10" s="4">
        <v>111101</v>
      </c>
      <c r="E10" s="4" t="s">
        <v>0</v>
      </c>
      <c r="F10" s="5">
        <v>-2277197.6</v>
      </c>
      <c r="G10" s="6">
        <v>2020000000</v>
      </c>
    </row>
    <row r="11" spans="2:7" x14ac:dyDescent="0.2">
      <c r="B11" s="1" t="s">
        <v>96</v>
      </c>
      <c r="C11" s="4" t="s">
        <v>87</v>
      </c>
      <c r="D11" s="4">
        <v>111111</v>
      </c>
      <c r="E11" s="4" t="s">
        <v>86</v>
      </c>
      <c r="F11" s="5">
        <v>4428911.7640000004</v>
      </c>
      <c r="G11" s="6">
        <v>2021900000</v>
      </c>
    </row>
    <row r="12" spans="2:7" x14ac:dyDescent="0.2">
      <c r="B12" s="1" t="s">
        <v>97</v>
      </c>
      <c r="C12" s="4" t="s">
        <v>59</v>
      </c>
      <c r="D12" s="4">
        <v>111111</v>
      </c>
      <c r="E12" s="4" t="s">
        <v>86</v>
      </c>
      <c r="F12" s="5">
        <v>16977.628000000001</v>
      </c>
      <c r="G12" s="6">
        <v>2024080000</v>
      </c>
    </row>
    <row r="13" spans="2:7" x14ac:dyDescent="0.2">
      <c r="B13" s="1" t="s">
        <v>89</v>
      </c>
      <c r="C13" s="4" t="s">
        <v>58</v>
      </c>
      <c r="D13" s="4">
        <v>88</v>
      </c>
      <c r="E13" s="4" t="s">
        <v>30</v>
      </c>
      <c r="F13" s="5">
        <v>2245437.54</v>
      </c>
      <c r="G13" s="6">
        <v>2024090000</v>
      </c>
    </row>
    <row r="14" spans="2:7" x14ac:dyDescent="0.2">
      <c r="B14" s="1" t="s">
        <v>98</v>
      </c>
      <c r="C14" s="4" t="s">
        <v>58</v>
      </c>
      <c r="D14" s="4">
        <v>111111</v>
      </c>
      <c r="E14" s="4" t="s">
        <v>86</v>
      </c>
      <c r="F14" s="5">
        <v>16605.634000000002</v>
      </c>
      <c r="G14" s="6">
        <v>2024090000</v>
      </c>
    </row>
    <row r="15" spans="2:7" x14ac:dyDescent="0.2">
      <c r="B15" s="1" t="s">
        <v>99</v>
      </c>
      <c r="C15" s="4" t="s">
        <v>1</v>
      </c>
      <c r="D15" s="4">
        <v>111111</v>
      </c>
      <c r="E15" s="4" t="s">
        <v>86</v>
      </c>
      <c r="F15" s="5">
        <v>4683394.0460000001</v>
      </c>
      <c r="G15" s="6">
        <v>2041000000</v>
      </c>
    </row>
    <row r="16" spans="2:7" x14ac:dyDescent="0.2">
      <c r="B16" s="1" t="s">
        <v>100</v>
      </c>
      <c r="C16" s="4" t="s">
        <v>60</v>
      </c>
      <c r="D16" s="4">
        <v>111101</v>
      </c>
      <c r="E16" s="4" t="s">
        <v>0</v>
      </c>
      <c r="F16" s="5">
        <v>1143051.5760000001</v>
      </c>
      <c r="G16" s="6">
        <v>2042000000</v>
      </c>
    </row>
    <row r="17" spans="2:7" x14ac:dyDescent="0.2">
      <c r="B17" s="1" t="s">
        <v>101</v>
      </c>
      <c r="C17" s="4" t="s">
        <v>60</v>
      </c>
      <c r="D17" s="4">
        <v>88</v>
      </c>
      <c r="E17" s="4" t="s">
        <v>30</v>
      </c>
      <c r="F17" s="5">
        <v>239379.61800000002</v>
      </c>
      <c r="G17" s="6">
        <v>2042000000</v>
      </c>
    </row>
    <row r="18" spans="2:7" x14ac:dyDescent="0.2">
      <c r="B18" s="1" t="s">
        <v>102</v>
      </c>
      <c r="C18" s="4" t="s">
        <v>61</v>
      </c>
      <c r="D18" s="4">
        <v>111101</v>
      </c>
      <c r="E18" s="4" t="s">
        <v>0</v>
      </c>
      <c r="F18" s="5">
        <v>104913.8</v>
      </c>
      <c r="G18" s="6">
        <v>2045000000</v>
      </c>
    </row>
    <row r="19" spans="2:7" x14ac:dyDescent="0.2">
      <c r="B19" s="1" t="s">
        <v>103</v>
      </c>
      <c r="C19" s="4" t="s">
        <v>62</v>
      </c>
      <c r="D19" s="4">
        <v>111101</v>
      </c>
      <c r="E19" s="4" t="s">
        <v>0</v>
      </c>
      <c r="F19" s="5">
        <v>2003262.2180000001</v>
      </c>
      <c r="G19" s="6">
        <v>2051210000</v>
      </c>
    </row>
    <row r="20" spans="2:7" x14ac:dyDescent="0.2">
      <c r="B20" s="1" t="s">
        <v>197</v>
      </c>
      <c r="C20" s="4" t="s">
        <v>62</v>
      </c>
      <c r="D20" s="4">
        <v>1</v>
      </c>
      <c r="E20" s="4" t="s">
        <v>0</v>
      </c>
      <c r="F20" s="5">
        <v>41981.296000000002</v>
      </c>
      <c r="G20" s="6">
        <v>2051210000</v>
      </c>
    </row>
    <row r="21" spans="2:7" x14ac:dyDescent="0.2">
      <c r="B21" s="1" t="s">
        <v>105</v>
      </c>
      <c r="C21" s="4" t="s">
        <v>63</v>
      </c>
      <c r="D21" s="4" t="s">
        <v>3</v>
      </c>
      <c r="E21" s="4" t="s">
        <v>38</v>
      </c>
      <c r="F21" s="5">
        <v>-2156147.4</v>
      </c>
      <c r="G21" s="6">
        <v>2069010000</v>
      </c>
    </row>
    <row r="22" spans="2:7" x14ac:dyDescent="0.2">
      <c r="B22" s="1" t="s">
        <v>106</v>
      </c>
      <c r="C22" s="4" t="s">
        <v>63</v>
      </c>
      <c r="D22" s="4">
        <v>14</v>
      </c>
      <c r="E22" s="4" t="s">
        <v>39</v>
      </c>
      <c r="F22" s="5">
        <v>-291428.55199999997</v>
      </c>
      <c r="G22" s="6">
        <v>2069010000</v>
      </c>
    </row>
    <row r="23" spans="2:7" x14ac:dyDescent="0.2">
      <c r="B23" s="1" t="s">
        <v>107</v>
      </c>
      <c r="C23" s="4" t="s">
        <v>63</v>
      </c>
      <c r="D23" s="4">
        <v>1037</v>
      </c>
      <c r="E23" s="4" t="s">
        <v>44</v>
      </c>
      <c r="F23" s="5">
        <v>0</v>
      </c>
      <c r="G23" s="6">
        <v>2069010000</v>
      </c>
    </row>
    <row r="24" spans="2:7" x14ac:dyDescent="0.2">
      <c r="B24" s="1" t="s">
        <v>108</v>
      </c>
      <c r="C24" s="4" t="s">
        <v>63</v>
      </c>
      <c r="D24" s="4" t="s">
        <v>4</v>
      </c>
      <c r="E24" s="4" t="s">
        <v>43</v>
      </c>
      <c r="F24" s="5">
        <v>-33736.5</v>
      </c>
      <c r="G24" s="6">
        <v>2069010000</v>
      </c>
    </row>
    <row r="25" spans="2:7" x14ac:dyDescent="0.2">
      <c r="B25" s="1" t="s">
        <v>109</v>
      </c>
      <c r="C25" s="4" t="s">
        <v>63</v>
      </c>
      <c r="D25" s="4">
        <v>1009</v>
      </c>
      <c r="E25" s="4" t="s">
        <v>33</v>
      </c>
      <c r="F25" s="5">
        <v>0</v>
      </c>
      <c r="G25" s="6">
        <v>2069010000</v>
      </c>
    </row>
    <row r="26" spans="2:7" x14ac:dyDescent="0.2">
      <c r="B26" s="1" t="s">
        <v>110</v>
      </c>
      <c r="C26" s="4" t="s">
        <v>63</v>
      </c>
      <c r="D26" s="4">
        <v>1007</v>
      </c>
      <c r="E26" s="4" t="s">
        <v>35</v>
      </c>
      <c r="F26" s="5">
        <v>0</v>
      </c>
      <c r="G26" s="6">
        <v>2069010000</v>
      </c>
    </row>
    <row r="27" spans="2:7" x14ac:dyDescent="0.2">
      <c r="B27" s="1" t="s">
        <v>111</v>
      </c>
      <c r="C27" s="4" t="s">
        <v>63</v>
      </c>
      <c r="D27" s="4">
        <v>1008</v>
      </c>
      <c r="E27" s="4" t="s">
        <v>37</v>
      </c>
      <c r="F27" s="5">
        <v>0</v>
      </c>
      <c r="G27" s="6">
        <v>2069010000</v>
      </c>
    </row>
    <row r="28" spans="2:7" x14ac:dyDescent="0.2">
      <c r="B28" s="1" t="s">
        <v>112</v>
      </c>
      <c r="C28" s="4" t="s">
        <v>63</v>
      </c>
      <c r="D28" s="4">
        <v>1240</v>
      </c>
      <c r="E28" s="4" t="s">
        <v>42</v>
      </c>
      <c r="F28" s="5">
        <v>-199600.4</v>
      </c>
      <c r="G28" s="6">
        <v>2069010000</v>
      </c>
    </row>
    <row r="29" spans="2:7" x14ac:dyDescent="0.2">
      <c r="B29" s="1" t="s">
        <v>113</v>
      </c>
      <c r="C29" s="4" t="s">
        <v>63</v>
      </c>
      <c r="D29" s="4">
        <v>111111</v>
      </c>
      <c r="E29" s="4" t="s">
        <v>86</v>
      </c>
      <c r="F29" s="5">
        <v>-539141.4</v>
      </c>
      <c r="G29" s="6">
        <v>2069010000</v>
      </c>
    </row>
    <row r="30" spans="2:7" x14ac:dyDescent="0.2">
      <c r="B30" s="1" t="s">
        <v>114</v>
      </c>
      <c r="C30" s="4" t="s">
        <v>64</v>
      </c>
      <c r="D30" s="4">
        <v>111111</v>
      </c>
      <c r="E30" s="4" t="s">
        <v>86</v>
      </c>
      <c r="F30" s="5">
        <v>-57.221999999999994</v>
      </c>
      <c r="G30" s="6">
        <v>2069980000</v>
      </c>
    </row>
    <row r="31" spans="2:7" x14ac:dyDescent="0.2">
      <c r="B31" s="1" t="s">
        <v>115</v>
      </c>
      <c r="C31" s="4" t="s">
        <v>65</v>
      </c>
      <c r="D31" s="4">
        <v>111111</v>
      </c>
      <c r="E31" s="4" t="s">
        <v>86</v>
      </c>
      <c r="F31" s="5">
        <v>22314.879999999997</v>
      </c>
      <c r="G31" s="6">
        <v>2070400000</v>
      </c>
    </row>
    <row r="32" spans="2:7" x14ac:dyDescent="0.2">
      <c r="B32" s="1" t="s">
        <v>116</v>
      </c>
      <c r="C32" s="4" t="s">
        <v>66</v>
      </c>
      <c r="D32" s="4">
        <v>88</v>
      </c>
      <c r="E32" s="4" t="s">
        <v>30</v>
      </c>
      <c r="F32" s="5">
        <v>204000</v>
      </c>
      <c r="G32" s="6">
        <v>2070500000</v>
      </c>
    </row>
    <row r="33" spans="2:7" x14ac:dyDescent="0.2">
      <c r="B33" s="1" t="s">
        <v>117</v>
      </c>
      <c r="C33" s="4" t="s">
        <v>66</v>
      </c>
      <c r="D33" s="4">
        <v>111111</v>
      </c>
      <c r="E33" s="4" t="s">
        <v>86</v>
      </c>
      <c r="F33" s="5">
        <v>138.41399999999999</v>
      </c>
      <c r="G33" s="6">
        <v>2070500000</v>
      </c>
    </row>
    <row r="34" spans="2:7" x14ac:dyDescent="0.2">
      <c r="B34" s="1" t="s">
        <v>118</v>
      </c>
      <c r="C34" s="4" t="s">
        <v>67</v>
      </c>
      <c r="D34" s="4">
        <v>111111</v>
      </c>
      <c r="E34" s="4" t="s">
        <v>86</v>
      </c>
      <c r="F34" s="5">
        <v>1127445.872</v>
      </c>
      <c r="G34" s="6">
        <v>2070600000</v>
      </c>
    </row>
    <row r="35" spans="2:7" x14ac:dyDescent="0.2">
      <c r="B35" s="1" t="s">
        <v>119</v>
      </c>
      <c r="C35" s="4" t="s">
        <v>68</v>
      </c>
      <c r="D35" s="4" t="s">
        <v>5</v>
      </c>
      <c r="E35" s="4" t="s">
        <v>40</v>
      </c>
      <c r="F35" s="5">
        <v>133722</v>
      </c>
      <c r="G35" s="6">
        <v>2070900000</v>
      </c>
    </row>
    <row r="36" spans="2:7" x14ac:dyDescent="0.2">
      <c r="B36" s="1" t="s">
        <v>120</v>
      </c>
      <c r="C36" s="4" t="s">
        <v>68</v>
      </c>
      <c r="D36" s="4" t="s">
        <v>6</v>
      </c>
      <c r="E36" s="4" t="s">
        <v>41</v>
      </c>
      <c r="F36" s="5">
        <v>328061.886</v>
      </c>
      <c r="G36" s="6">
        <v>2070900000</v>
      </c>
    </row>
    <row r="37" spans="2:7" x14ac:dyDescent="0.2">
      <c r="B37" s="1" t="s">
        <v>121</v>
      </c>
      <c r="C37" s="4" t="s">
        <v>68</v>
      </c>
      <c r="D37" s="4">
        <v>111111</v>
      </c>
      <c r="E37" s="4" t="s">
        <v>86</v>
      </c>
      <c r="F37" s="5">
        <v>2081304.3219999997</v>
      </c>
      <c r="G37" s="6">
        <v>2070900000</v>
      </c>
    </row>
    <row r="38" spans="2:7" x14ac:dyDescent="0.2">
      <c r="B38" s="1" t="s">
        <v>122</v>
      </c>
      <c r="C38" s="4" t="s">
        <v>7</v>
      </c>
      <c r="D38" s="4">
        <v>111111</v>
      </c>
      <c r="E38" s="4" t="s">
        <v>86</v>
      </c>
      <c r="F38" s="5">
        <v>33410.031999999999</v>
      </c>
      <c r="G38" s="6">
        <v>2071000000</v>
      </c>
    </row>
    <row r="39" spans="2:7" x14ac:dyDescent="0.2">
      <c r="B39" s="1" t="s">
        <v>123</v>
      </c>
      <c r="C39" s="4" t="s">
        <v>69</v>
      </c>
      <c r="D39" s="4">
        <v>111111</v>
      </c>
      <c r="E39" s="4" t="s">
        <v>86</v>
      </c>
      <c r="F39" s="5">
        <v>213090.85199999998</v>
      </c>
      <c r="G39" s="6">
        <v>2071100000</v>
      </c>
    </row>
    <row r="40" spans="2:7" x14ac:dyDescent="0.2">
      <c r="B40" s="1" t="s">
        <v>124</v>
      </c>
      <c r="C40" s="4" t="s">
        <v>8</v>
      </c>
      <c r="D40" s="4">
        <v>111111</v>
      </c>
      <c r="E40" s="4" t="s">
        <v>86</v>
      </c>
      <c r="F40" s="5">
        <v>1813525.004</v>
      </c>
      <c r="G40" s="6">
        <v>2071209200</v>
      </c>
    </row>
    <row r="41" spans="2:7" x14ac:dyDescent="0.2">
      <c r="B41" s="1" t="s">
        <v>125</v>
      </c>
      <c r="C41" s="4" t="s">
        <v>70</v>
      </c>
      <c r="D41" s="4">
        <v>111111</v>
      </c>
      <c r="E41" s="4" t="s">
        <v>86</v>
      </c>
      <c r="F41" s="5">
        <v>5552.2</v>
      </c>
      <c r="G41" s="6">
        <v>2071209400</v>
      </c>
    </row>
    <row r="42" spans="2:7" x14ac:dyDescent="0.2">
      <c r="B42" s="1" t="s">
        <v>126</v>
      </c>
      <c r="C42" s="4" t="s">
        <v>71</v>
      </c>
      <c r="D42" s="4">
        <v>111111</v>
      </c>
      <c r="E42" s="4" t="s">
        <v>86</v>
      </c>
      <c r="F42" s="5">
        <v>43868.975999999995</v>
      </c>
      <c r="G42" s="6">
        <v>2071209500</v>
      </c>
    </row>
    <row r="43" spans="2:7" x14ac:dyDescent="0.2">
      <c r="B43" s="1" t="s">
        <v>127</v>
      </c>
      <c r="C43" s="4" t="s">
        <v>72</v>
      </c>
      <c r="D43" s="4">
        <v>111101</v>
      </c>
      <c r="E43" s="4" t="s">
        <v>0</v>
      </c>
      <c r="F43" s="5">
        <v>10934.671999999999</v>
      </c>
      <c r="G43" s="6">
        <v>2071980000</v>
      </c>
    </row>
    <row r="44" spans="2:7" x14ac:dyDescent="0.2">
      <c r="B44" s="1" t="s">
        <v>128</v>
      </c>
      <c r="C44" s="4" t="s">
        <v>73</v>
      </c>
      <c r="D44" s="4">
        <v>111111</v>
      </c>
      <c r="E44" s="4" t="s">
        <v>86</v>
      </c>
      <c r="F44" s="5">
        <v>20400</v>
      </c>
      <c r="G44" s="6">
        <v>2079022000</v>
      </c>
    </row>
    <row r="45" spans="2:7" x14ac:dyDescent="0.2">
      <c r="B45" s="1" t="s">
        <v>129</v>
      </c>
      <c r="C45" s="4" t="s">
        <v>74</v>
      </c>
      <c r="D45" s="4">
        <v>105</v>
      </c>
      <c r="E45" s="4" t="s">
        <v>31</v>
      </c>
      <c r="F45" s="5">
        <v>0</v>
      </c>
      <c r="G45" s="6">
        <v>2079070000</v>
      </c>
    </row>
    <row r="46" spans="2:7" x14ac:dyDescent="0.2">
      <c r="B46" s="1" t="s">
        <v>130</v>
      </c>
      <c r="C46" s="4" t="s">
        <v>74</v>
      </c>
      <c r="D46" s="4">
        <v>111111</v>
      </c>
      <c r="E46" s="4" t="s">
        <v>86</v>
      </c>
      <c r="F46" s="5">
        <v>563918.152</v>
      </c>
      <c r="G46" s="6">
        <v>2079070000</v>
      </c>
    </row>
    <row r="47" spans="2:7" x14ac:dyDescent="0.2">
      <c r="B47" s="1" t="s">
        <v>131</v>
      </c>
      <c r="C47" s="4" t="s">
        <v>75</v>
      </c>
      <c r="D47" s="4">
        <v>1009</v>
      </c>
      <c r="E47" s="4" t="s">
        <v>33</v>
      </c>
      <c r="F47" s="5">
        <v>0</v>
      </c>
      <c r="G47" s="6">
        <v>2079080000</v>
      </c>
    </row>
    <row r="48" spans="2:7" x14ac:dyDescent="0.2">
      <c r="B48" s="1" t="s">
        <v>132</v>
      </c>
      <c r="C48" s="4" t="s">
        <v>75</v>
      </c>
      <c r="D48" s="4">
        <v>1007</v>
      </c>
      <c r="E48" s="4" t="s">
        <v>35</v>
      </c>
      <c r="F48" s="5">
        <v>0</v>
      </c>
      <c r="G48" s="6">
        <v>2079080000</v>
      </c>
    </row>
    <row r="49" spans="2:7" x14ac:dyDescent="0.2">
      <c r="B49" s="1" t="s">
        <v>133</v>
      </c>
      <c r="C49" s="4" t="s">
        <v>75</v>
      </c>
      <c r="D49" s="4">
        <v>1008</v>
      </c>
      <c r="E49" s="4" t="s">
        <v>37</v>
      </c>
      <c r="F49" s="5">
        <v>0</v>
      </c>
      <c r="G49" s="6">
        <v>2079080000</v>
      </c>
    </row>
    <row r="50" spans="2:7" x14ac:dyDescent="0.2">
      <c r="B50" s="1" t="s">
        <v>134</v>
      </c>
      <c r="C50" s="4" t="s">
        <v>76</v>
      </c>
      <c r="D50" s="4">
        <v>1009</v>
      </c>
      <c r="E50" s="4" t="s">
        <v>33</v>
      </c>
      <c r="F50" s="5">
        <v>0</v>
      </c>
      <c r="G50" s="6">
        <v>2082280000</v>
      </c>
    </row>
    <row r="51" spans="2:7" x14ac:dyDescent="0.2">
      <c r="B51" s="1" t="s">
        <v>135</v>
      </c>
      <c r="C51" s="4" t="s">
        <v>76</v>
      </c>
      <c r="D51" s="4">
        <v>1007</v>
      </c>
      <c r="E51" s="4" t="s">
        <v>35</v>
      </c>
      <c r="F51" s="5">
        <v>0</v>
      </c>
      <c r="G51" s="6">
        <v>2082280000</v>
      </c>
    </row>
    <row r="52" spans="2:7" x14ac:dyDescent="0.2">
      <c r="B52" s="1" t="s">
        <v>136</v>
      </c>
      <c r="C52" s="4" t="s">
        <v>76</v>
      </c>
      <c r="D52" s="4">
        <v>1008</v>
      </c>
      <c r="E52" s="4" t="s">
        <v>37</v>
      </c>
      <c r="F52" s="5">
        <v>0</v>
      </c>
      <c r="G52" s="6">
        <v>2082280000</v>
      </c>
    </row>
    <row r="53" spans="2:7" x14ac:dyDescent="0.2">
      <c r="B53" s="1" t="s">
        <v>137</v>
      </c>
      <c r="C53" s="4" t="s">
        <v>76</v>
      </c>
      <c r="D53" s="4">
        <v>1240</v>
      </c>
      <c r="E53" s="4" t="s">
        <v>42</v>
      </c>
      <c r="F53" s="5">
        <v>-35810.228000000003</v>
      </c>
      <c r="G53" s="6">
        <v>2082280000</v>
      </c>
    </row>
    <row r="54" spans="2:7" x14ac:dyDescent="0.2">
      <c r="B54" s="1" t="s">
        <v>138</v>
      </c>
      <c r="C54" s="4" t="s">
        <v>76</v>
      </c>
      <c r="D54" s="4">
        <v>111111</v>
      </c>
      <c r="E54" s="4" t="s">
        <v>86</v>
      </c>
      <c r="F54" s="5">
        <v>-51927.417999999998</v>
      </c>
      <c r="G54" s="6">
        <v>2082280000</v>
      </c>
    </row>
    <row r="55" spans="2:7" x14ac:dyDescent="0.2">
      <c r="B55" s="1" t="s">
        <v>139</v>
      </c>
      <c r="C55" s="4" t="s">
        <v>9</v>
      </c>
      <c r="D55" s="4">
        <v>111101</v>
      </c>
      <c r="E55" s="4" t="s">
        <v>0</v>
      </c>
      <c r="F55" s="5">
        <v>-862270.63399999996</v>
      </c>
      <c r="G55" s="6">
        <v>2082202000</v>
      </c>
    </row>
    <row r="56" spans="2:7" x14ac:dyDescent="0.2">
      <c r="B56" s="1" t="s">
        <v>140</v>
      </c>
      <c r="C56" s="4" t="s">
        <v>77</v>
      </c>
      <c r="D56" s="4">
        <v>111101</v>
      </c>
      <c r="E56" s="4" t="s">
        <v>0</v>
      </c>
      <c r="F56" s="5">
        <v>22763</v>
      </c>
      <c r="G56" s="6">
        <v>2082208200</v>
      </c>
    </row>
    <row r="57" spans="2:7" x14ac:dyDescent="0.2">
      <c r="B57" s="1" t="s">
        <v>141</v>
      </c>
      <c r="C57" s="4" t="s">
        <v>78</v>
      </c>
      <c r="D57" s="4">
        <v>88</v>
      </c>
      <c r="E57" s="4" t="s">
        <v>30</v>
      </c>
      <c r="F57" s="5">
        <v>2930430.0120000001</v>
      </c>
      <c r="G57" s="6">
        <v>2082214000</v>
      </c>
    </row>
    <row r="58" spans="2:7" x14ac:dyDescent="0.2">
      <c r="B58" s="1" t="s">
        <v>142</v>
      </c>
      <c r="C58" s="4" t="s">
        <v>79</v>
      </c>
      <c r="D58" s="4">
        <v>111101</v>
      </c>
      <c r="E58" s="4" t="s">
        <v>0</v>
      </c>
      <c r="F58" s="5">
        <v>-49378.641999999993</v>
      </c>
      <c r="G58" s="6">
        <v>2091200000</v>
      </c>
    </row>
    <row r="59" spans="2:7" x14ac:dyDescent="0.2">
      <c r="B59" s="1" t="s">
        <v>143</v>
      </c>
      <c r="C59" s="4" t="s">
        <v>80</v>
      </c>
      <c r="D59" s="4">
        <v>111101</v>
      </c>
      <c r="E59" s="4" t="s">
        <v>0</v>
      </c>
      <c r="F59" s="5">
        <v>516250.67</v>
      </c>
      <c r="G59" s="6">
        <v>2091200001</v>
      </c>
    </row>
    <row r="60" spans="2:7" x14ac:dyDescent="0.2">
      <c r="B60" s="1" t="s">
        <v>144</v>
      </c>
      <c r="C60" s="4" t="s">
        <v>81</v>
      </c>
      <c r="D60" s="4">
        <v>111101</v>
      </c>
      <c r="E60" s="4" t="s">
        <v>0</v>
      </c>
      <c r="F60" s="5">
        <v>21593.093999999997</v>
      </c>
      <c r="G60" s="6">
        <v>2092200000</v>
      </c>
    </row>
    <row r="61" spans="2:7" x14ac:dyDescent="0.2">
      <c r="B61" s="1" t="s">
        <v>145</v>
      </c>
      <c r="C61" s="7" t="s">
        <v>54</v>
      </c>
      <c r="D61" s="7">
        <v>111101</v>
      </c>
      <c r="E61" s="7" t="s">
        <v>0</v>
      </c>
      <c r="F61" s="8">
        <v>-2904117.9939999986</v>
      </c>
      <c r="G61" s="9">
        <v>2999999999</v>
      </c>
    </row>
    <row r="62" spans="2:7" x14ac:dyDescent="0.2">
      <c r="D62" s="4"/>
      <c r="G62" s="3"/>
    </row>
    <row r="63" spans="2:7" x14ac:dyDescent="0.2">
      <c r="D63" s="4"/>
      <c r="G63" s="3"/>
    </row>
    <row r="64" spans="2:7" x14ac:dyDescent="0.2">
      <c r="D64" s="4"/>
      <c r="G64" s="3"/>
    </row>
    <row r="65" spans="4:7" x14ac:dyDescent="0.2">
      <c r="D65" s="4"/>
      <c r="G65" s="3"/>
    </row>
    <row r="66" spans="4:7" x14ac:dyDescent="0.2">
      <c r="D66" s="4"/>
      <c r="G66" s="3"/>
    </row>
    <row r="67" spans="4:7" x14ac:dyDescent="0.2">
      <c r="D67" s="4"/>
      <c r="G67" s="3"/>
    </row>
    <row r="68" spans="4:7" x14ac:dyDescent="0.2">
      <c r="D68" s="4"/>
      <c r="G68" s="3"/>
    </row>
    <row r="69" spans="4:7" x14ac:dyDescent="0.2">
      <c r="D69" s="4"/>
      <c r="G69" s="3"/>
    </row>
    <row r="70" spans="4:7" x14ac:dyDescent="0.2">
      <c r="D70" s="4"/>
      <c r="G70" s="3"/>
    </row>
    <row r="71" spans="4:7" x14ac:dyDescent="0.2">
      <c r="D71" s="4"/>
      <c r="G71" s="3"/>
    </row>
    <row r="72" spans="4:7" x14ac:dyDescent="0.2">
      <c r="D72" s="4"/>
      <c r="G72" s="3"/>
    </row>
    <row r="73" spans="4:7" x14ac:dyDescent="0.2">
      <c r="D73" s="4"/>
      <c r="G73" s="3"/>
    </row>
    <row r="74" spans="4:7" x14ac:dyDescent="0.2">
      <c r="D74" s="4"/>
      <c r="G74" s="3"/>
    </row>
    <row r="75" spans="4:7" x14ac:dyDescent="0.2">
      <c r="D75" s="4"/>
      <c r="G75" s="3"/>
    </row>
    <row r="76" spans="4:7" x14ac:dyDescent="0.2">
      <c r="D76" s="4"/>
      <c r="G76" s="3"/>
    </row>
    <row r="77" spans="4:7" x14ac:dyDescent="0.2">
      <c r="D77" s="4"/>
      <c r="G77" s="3"/>
    </row>
    <row r="78" spans="4:7" x14ac:dyDescent="0.2">
      <c r="D78" s="4"/>
      <c r="G78" s="3"/>
    </row>
    <row r="79" spans="4:7" x14ac:dyDescent="0.2">
      <c r="D79" s="4"/>
      <c r="G79" s="3"/>
    </row>
    <row r="80" spans="4:7" x14ac:dyDescent="0.2">
      <c r="D80" s="4"/>
      <c r="G80" s="3"/>
    </row>
    <row r="81" spans="4:7" x14ac:dyDescent="0.2">
      <c r="D81" s="4"/>
      <c r="G81" s="3"/>
    </row>
    <row r="82" spans="4:7" x14ac:dyDescent="0.2">
      <c r="D82" s="4"/>
      <c r="G82" s="3"/>
    </row>
    <row r="83" spans="4:7" x14ac:dyDescent="0.2">
      <c r="D83" s="4"/>
      <c r="G83" s="3"/>
    </row>
    <row r="84" spans="4:7" x14ac:dyDescent="0.2">
      <c r="D84" s="4"/>
      <c r="G84" s="3"/>
    </row>
    <row r="85" spans="4:7" x14ac:dyDescent="0.2">
      <c r="D85" s="4"/>
      <c r="G85" s="3"/>
    </row>
    <row r="86" spans="4:7" x14ac:dyDescent="0.2">
      <c r="D86" s="4"/>
      <c r="G86" s="3"/>
    </row>
    <row r="87" spans="4:7" x14ac:dyDescent="0.2">
      <c r="D87" s="4"/>
      <c r="G87" s="3"/>
    </row>
    <row r="88" spans="4:7" x14ac:dyDescent="0.2">
      <c r="D88" s="4"/>
      <c r="G88" s="3"/>
    </row>
    <row r="89" spans="4:7" x14ac:dyDescent="0.2">
      <c r="D89" s="4"/>
      <c r="G89" s="3"/>
    </row>
    <row r="90" spans="4:7" x14ac:dyDescent="0.2">
      <c r="D90" s="4"/>
      <c r="G90" s="3"/>
    </row>
    <row r="91" spans="4:7" x14ac:dyDescent="0.2">
      <c r="D91" s="4"/>
      <c r="G91" s="3"/>
    </row>
    <row r="92" spans="4:7" x14ac:dyDescent="0.2">
      <c r="D92" s="4"/>
      <c r="G92" s="3"/>
    </row>
    <row r="93" spans="4:7" x14ac:dyDescent="0.2">
      <c r="D93" s="4"/>
      <c r="G93" s="3"/>
    </row>
    <row r="94" spans="4:7" x14ac:dyDescent="0.2">
      <c r="D94" s="4"/>
      <c r="G94" s="3"/>
    </row>
    <row r="95" spans="4:7" x14ac:dyDescent="0.2">
      <c r="D95" s="4"/>
      <c r="G95" s="3"/>
    </row>
    <row r="96" spans="4:7" x14ac:dyDescent="0.2">
      <c r="D96" s="4"/>
      <c r="G96" s="3"/>
    </row>
  </sheetData>
  <autoFilter ref="C4:G61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129"/>
  <sheetViews>
    <sheetView workbookViewId="0">
      <selection activeCell="B1" sqref="B1"/>
    </sheetView>
  </sheetViews>
  <sheetFormatPr defaultColWidth="9.109375" defaultRowHeight="11.4" x14ac:dyDescent="0.2"/>
  <cols>
    <col min="1" max="1" width="2" style="1" customWidth="1"/>
    <col min="2" max="2" width="17.33203125" style="1" bestFit="1" customWidth="1"/>
    <col min="3" max="3" width="34.88671875" style="1" bestFit="1" customWidth="1"/>
    <col min="4" max="4" width="21.109375" style="1" bestFit="1" customWidth="1"/>
    <col min="5" max="5" width="37.5546875" style="1" bestFit="1" customWidth="1"/>
    <col min="6" max="6" width="11.5546875" style="1" bestFit="1" customWidth="1"/>
    <col min="7" max="7" width="11" style="1" bestFit="1" customWidth="1"/>
    <col min="8" max="16384" width="9.109375" style="1"/>
  </cols>
  <sheetData>
    <row r="1" spans="2:7" ht="15.6" x14ac:dyDescent="0.3">
      <c r="B1" s="2" t="s">
        <v>212</v>
      </c>
    </row>
    <row r="4" spans="2:7" x14ac:dyDescent="0.2">
      <c r="B4" s="1" t="s">
        <v>90</v>
      </c>
      <c r="C4" s="4" t="s">
        <v>82</v>
      </c>
      <c r="D4" s="4" t="s">
        <v>29</v>
      </c>
      <c r="E4" s="4" t="s">
        <v>83</v>
      </c>
      <c r="F4" s="4" t="s">
        <v>84</v>
      </c>
      <c r="G4" s="4" t="s">
        <v>85</v>
      </c>
    </row>
    <row r="5" spans="2:7" x14ac:dyDescent="0.2">
      <c r="B5" s="1" t="s">
        <v>146</v>
      </c>
      <c r="C5" s="4" t="s">
        <v>55</v>
      </c>
      <c r="D5" s="4">
        <v>105</v>
      </c>
      <c r="E5" s="4" t="s">
        <v>31</v>
      </c>
      <c r="F5" s="5">
        <v>-355396.61499999999</v>
      </c>
      <c r="G5" s="4">
        <v>2001110000</v>
      </c>
    </row>
    <row r="6" spans="2:7" x14ac:dyDescent="0.2">
      <c r="B6" s="1" t="s">
        <v>88</v>
      </c>
      <c r="C6" s="4" t="s">
        <v>55</v>
      </c>
      <c r="D6" s="4">
        <v>111111</v>
      </c>
      <c r="E6" s="4" t="s">
        <v>86</v>
      </c>
      <c r="F6" s="5">
        <v>-15792898.75</v>
      </c>
      <c r="G6" s="4">
        <v>2001110000</v>
      </c>
    </row>
    <row r="7" spans="2:7" x14ac:dyDescent="0.2">
      <c r="B7" s="1" t="s">
        <v>91</v>
      </c>
      <c r="C7" s="4" t="s">
        <v>56</v>
      </c>
      <c r="D7" s="4">
        <v>111111</v>
      </c>
      <c r="E7" s="4" t="s">
        <v>86</v>
      </c>
      <c r="F7" s="5">
        <v>-6960217.6449999996</v>
      </c>
      <c r="G7" s="4">
        <v>2001190000</v>
      </c>
    </row>
    <row r="8" spans="2:7" x14ac:dyDescent="0.2">
      <c r="B8" s="1" t="s">
        <v>147</v>
      </c>
      <c r="C8" s="4" t="s">
        <v>57</v>
      </c>
      <c r="D8" s="4" t="s">
        <v>10</v>
      </c>
      <c r="E8" s="4" t="s">
        <v>45</v>
      </c>
      <c r="F8" s="5">
        <v>-420017.14999999997</v>
      </c>
      <c r="G8" s="4">
        <v>2020000000</v>
      </c>
    </row>
    <row r="9" spans="2:7" x14ac:dyDescent="0.2">
      <c r="B9" s="1" t="s">
        <v>93</v>
      </c>
      <c r="C9" s="4" t="s">
        <v>57</v>
      </c>
      <c r="D9" s="4">
        <v>1007</v>
      </c>
      <c r="E9" s="4" t="s">
        <v>35</v>
      </c>
      <c r="F9" s="5">
        <v>-89234.880000000005</v>
      </c>
      <c r="G9" s="4">
        <v>2020000000</v>
      </c>
    </row>
    <row r="10" spans="2:7" x14ac:dyDescent="0.2">
      <c r="B10" s="1" t="s">
        <v>94</v>
      </c>
      <c r="C10" s="4" t="s">
        <v>57</v>
      </c>
      <c r="D10" s="4">
        <v>1008</v>
      </c>
      <c r="E10" s="4" t="s">
        <v>37</v>
      </c>
      <c r="F10" s="5">
        <v>-26173</v>
      </c>
      <c r="G10" s="4">
        <v>2020000000</v>
      </c>
    </row>
    <row r="11" spans="2:7" x14ac:dyDescent="0.2">
      <c r="B11" s="1" t="s">
        <v>95</v>
      </c>
      <c r="C11" s="4" t="s">
        <v>57</v>
      </c>
      <c r="D11" s="4">
        <v>111101</v>
      </c>
      <c r="E11" s="4" t="s">
        <v>0</v>
      </c>
      <c r="F11" s="5">
        <v>-209401.92</v>
      </c>
      <c r="G11" s="4">
        <v>2020000000</v>
      </c>
    </row>
    <row r="12" spans="2:7" x14ac:dyDescent="0.2">
      <c r="B12" s="1" t="s">
        <v>148</v>
      </c>
      <c r="C12" s="4" t="s">
        <v>149</v>
      </c>
      <c r="D12" s="4">
        <v>111111</v>
      </c>
      <c r="E12" s="4" t="s">
        <v>86</v>
      </c>
      <c r="F12" s="5">
        <v>14589.33</v>
      </c>
      <c r="G12" s="4">
        <v>2021210000</v>
      </c>
    </row>
    <row r="13" spans="2:7" x14ac:dyDescent="0.2">
      <c r="B13" s="1" t="s">
        <v>96</v>
      </c>
      <c r="C13" s="4" t="s">
        <v>87</v>
      </c>
      <c r="D13" s="4">
        <v>111111</v>
      </c>
      <c r="E13" s="4" t="s">
        <v>86</v>
      </c>
      <c r="F13" s="5">
        <v>5463188.8250000002</v>
      </c>
      <c r="G13" s="4">
        <v>2021900000</v>
      </c>
    </row>
    <row r="14" spans="2:7" x14ac:dyDescent="0.2">
      <c r="B14" s="1" t="s">
        <v>97</v>
      </c>
      <c r="C14" s="4" t="s">
        <v>59</v>
      </c>
      <c r="D14" s="4">
        <v>111111</v>
      </c>
      <c r="E14" s="4" t="s">
        <v>86</v>
      </c>
      <c r="F14" s="5">
        <v>343675</v>
      </c>
      <c r="G14" s="4">
        <v>2024080000</v>
      </c>
    </row>
    <row r="15" spans="2:7" x14ac:dyDescent="0.2">
      <c r="B15" s="1" t="s">
        <v>150</v>
      </c>
      <c r="C15" s="4" t="s">
        <v>58</v>
      </c>
      <c r="D15" s="4">
        <v>19</v>
      </c>
      <c r="E15" s="4" t="s">
        <v>39</v>
      </c>
      <c r="F15" s="5">
        <v>38521</v>
      </c>
      <c r="G15" s="4">
        <v>2024090000</v>
      </c>
    </row>
    <row r="16" spans="2:7" x14ac:dyDescent="0.2">
      <c r="B16" s="1" t="s">
        <v>89</v>
      </c>
      <c r="C16" s="4" t="s">
        <v>58</v>
      </c>
      <c r="D16" s="4">
        <v>88</v>
      </c>
      <c r="E16" s="4" t="s">
        <v>30</v>
      </c>
      <c r="F16" s="5">
        <v>1980162.23</v>
      </c>
      <c r="G16" s="4">
        <v>2024090000</v>
      </c>
    </row>
    <row r="17" spans="2:7" x14ac:dyDescent="0.2">
      <c r="B17" s="1" t="s">
        <v>151</v>
      </c>
      <c r="C17" s="4" t="s">
        <v>58</v>
      </c>
      <c r="D17" s="4" t="s">
        <v>11</v>
      </c>
      <c r="E17" s="4" t="s">
        <v>32</v>
      </c>
      <c r="F17" s="5">
        <v>1820</v>
      </c>
      <c r="G17" s="4">
        <v>2024090000</v>
      </c>
    </row>
    <row r="18" spans="2:7" x14ac:dyDescent="0.2">
      <c r="B18" s="1" t="s">
        <v>152</v>
      </c>
      <c r="C18" s="4" t="s">
        <v>58</v>
      </c>
      <c r="D18" s="4" t="s">
        <v>12</v>
      </c>
      <c r="E18" s="4" t="s">
        <v>34</v>
      </c>
      <c r="F18" s="5">
        <v>10448.129999999999</v>
      </c>
      <c r="G18" s="4">
        <v>2024090000</v>
      </c>
    </row>
    <row r="19" spans="2:7" x14ac:dyDescent="0.2">
      <c r="B19" s="1" t="s">
        <v>153</v>
      </c>
      <c r="C19" s="4" t="s">
        <v>58</v>
      </c>
      <c r="D19" s="4" t="s">
        <v>13</v>
      </c>
      <c r="E19" s="4" t="s">
        <v>47</v>
      </c>
      <c r="F19" s="5">
        <v>10412.5</v>
      </c>
      <c r="G19" s="4">
        <v>2024090000</v>
      </c>
    </row>
    <row r="20" spans="2:7" x14ac:dyDescent="0.2">
      <c r="B20" s="1" t="s">
        <v>98</v>
      </c>
      <c r="C20" s="4" t="s">
        <v>58</v>
      </c>
      <c r="D20" s="4">
        <v>111111</v>
      </c>
      <c r="E20" s="4" t="s">
        <v>86</v>
      </c>
      <c r="F20" s="5">
        <v>27148.625</v>
      </c>
      <c r="G20" s="4">
        <v>2024090000</v>
      </c>
    </row>
    <row r="21" spans="2:7" x14ac:dyDescent="0.2">
      <c r="B21" s="1" t="s">
        <v>99</v>
      </c>
      <c r="C21" s="4" t="s">
        <v>1</v>
      </c>
      <c r="D21" s="4">
        <v>111111</v>
      </c>
      <c r="E21" s="4" t="s">
        <v>86</v>
      </c>
      <c r="F21" s="5">
        <v>5507141.0549999997</v>
      </c>
      <c r="G21" s="4">
        <v>2041000000</v>
      </c>
    </row>
    <row r="22" spans="2:7" x14ac:dyDescent="0.2">
      <c r="B22" s="1" t="s">
        <v>100</v>
      </c>
      <c r="C22" s="4" t="s">
        <v>2</v>
      </c>
      <c r="D22" s="4">
        <v>111101</v>
      </c>
      <c r="E22" s="4" t="s">
        <v>0</v>
      </c>
      <c r="F22" s="5">
        <v>1752994.18</v>
      </c>
      <c r="G22" s="4">
        <v>2042000000</v>
      </c>
    </row>
    <row r="23" spans="2:7" x14ac:dyDescent="0.2">
      <c r="B23" s="1" t="s">
        <v>100</v>
      </c>
      <c r="C23" s="4" t="s">
        <v>60</v>
      </c>
      <c r="D23" s="4">
        <v>111101</v>
      </c>
      <c r="E23" s="4" t="s">
        <v>0</v>
      </c>
      <c r="F23" s="5">
        <v>304303.86000000004</v>
      </c>
      <c r="G23" s="4">
        <v>2042000000</v>
      </c>
    </row>
    <row r="24" spans="2:7" x14ac:dyDescent="0.2">
      <c r="B24" s="1" t="s">
        <v>102</v>
      </c>
      <c r="C24" s="4" t="s">
        <v>61</v>
      </c>
      <c r="D24" s="4">
        <v>111101</v>
      </c>
      <c r="E24" s="4" t="s">
        <v>0</v>
      </c>
      <c r="F24" s="5">
        <v>500500</v>
      </c>
      <c r="G24" s="4">
        <v>2045000000</v>
      </c>
    </row>
    <row r="25" spans="2:7" x14ac:dyDescent="0.2">
      <c r="B25" s="1" t="s">
        <v>154</v>
      </c>
      <c r="C25" s="4" t="s">
        <v>14</v>
      </c>
      <c r="D25" s="4">
        <v>111101</v>
      </c>
      <c r="E25" s="4" t="s">
        <v>0</v>
      </c>
      <c r="F25" s="5">
        <v>6919.8499999999995</v>
      </c>
      <c r="G25" s="4">
        <v>2049000000</v>
      </c>
    </row>
    <row r="26" spans="2:7" x14ac:dyDescent="0.2">
      <c r="B26" s="1" t="s">
        <v>103</v>
      </c>
      <c r="C26" s="4" t="s">
        <v>62</v>
      </c>
      <c r="D26" s="4">
        <v>111101</v>
      </c>
      <c r="E26" s="4" t="s">
        <v>0</v>
      </c>
      <c r="F26" s="5">
        <v>1897676.87</v>
      </c>
      <c r="G26" s="4">
        <v>2051210000</v>
      </c>
    </row>
    <row r="27" spans="2:7" x14ac:dyDescent="0.2">
      <c r="B27" s="1" t="s">
        <v>104</v>
      </c>
      <c r="C27" s="4" t="s">
        <v>62</v>
      </c>
      <c r="D27" s="4">
        <v>111101</v>
      </c>
      <c r="E27" s="4" t="s">
        <v>0</v>
      </c>
      <c r="F27" s="5">
        <v>146328.94499999998</v>
      </c>
      <c r="G27" s="4">
        <v>2051260000</v>
      </c>
    </row>
    <row r="28" spans="2:7" x14ac:dyDescent="0.2">
      <c r="B28" s="1" t="s">
        <v>155</v>
      </c>
      <c r="C28" s="4" t="s">
        <v>15</v>
      </c>
      <c r="D28" s="4">
        <v>111111</v>
      </c>
      <c r="E28" s="4" t="s">
        <v>86</v>
      </c>
      <c r="F28" s="5">
        <v>-121553.07499999998</v>
      </c>
      <c r="G28" s="4">
        <v>2060220000</v>
      </c>
    </row>
    <row r="29" spans="2:7" x14ac:dyDescent="0.2">
      <c r="B29" s="1" t="s">
        <v>105</v>
      </c>
      <c r="C29" s="4" t="s">
        <v>63</v>
      </c>
      <c r="D29" s="4" t="s">
        <v>3</v>
      </c>
      <c r="E29" s="4" t="s">
        <v>38</v>
      </c>
      <c r="F29" s="5">
        <v>-1643711.145</v>
      </c>
      <c r="G29" s="4">
        <v>2069010000</v>
      </c>
    </row>
    <row r="30" spans="2:7" x14ac:dyDescent="0.2">
      <c r="B30" s="1" t="s">
        <v>156</v>
      </c>
      <c r="C30" s="4" t="s">
        <v>63</v>
      </c>
      <c r="D30" s="4">
        <v>19</v>
      </c>
      <c r="E30" s="4" t="s">
        <v>39</v>
      </c>
      <c r="F30" s="5">
        <v>-416278.66</v>
      </c>
      <c r="G30" s="4">
        <v>2069010000</v>
      </c>
    </row>
    <row r="31" spans="2:7" x14ac:dyDescent="0.2">
      <c r="B31" s="1" t="s">
        <v>157</v>
      </c>
      <c r="C31" s="4" t="s">
        <v>63</v>
      </c>
      <c r="D31" s="4" t="s">
        <v>16</v>
      </c>
      <c r="E31" s="4" t="s">
        <v>49</v>
      </c>
      <c r="F31" s="5">
        <v>-364243.84499999997</v>
      </c>
      <c r="G31" s="4">
        <v>2069010000</v>
      </c>
    </row>
    <row r="32" spans="2:7" x14ac:dyDescent="0.2">
      <c r="B32" s="1" t="s">
        <v>158</v>
      </c>
      <c r="C32" s="4" t="s">
        <v>63</v>
      </c>
      <c r="D32" s="4" t="s">
        <v>10</v>
      </c>
      <c r="E32" s="4" t="s">
        <v>45</v>
      </c>
      <c r="F32" s="5">
        <v>0</v>
      </c>
      <c r="G32" s="4">
        <v>2069010000</v>
      </c>
    </row>
    <row r="33" spans="2:7" x14ac:dyDescent="0.2">
      <c r="B33" s="1" t="s">
        <v>109</v>
      </c>
      <c r="C33" s="4" t="s">
        <v>63</v>
      </c>
      <c r="D33" s="4">
        <v>1009</v>
      </c>
      <c r="E33" s="4" t="s">
        <v>33</v>
      </c>
      <c r="F33" s="5">
        <v>0</v>
      </c>
      <c r="G33" s="4">
        <v>2069010000</v>
      </c>
    </row>
    <row r="34" spans="2:7" x14ac:dyDescent="0.2">
      <c r="B34" s="1" t="s">
        <v>110</v>
      </c>
      <c r="C34" s="4" t="s">
        <v>63</v>
      </c>
      <c r="D34" s="4">
        <v>1007</v>
      </c>
      <c r="E34" s="4" t="s">
        <v>35</v>
      </c>
      <c r="F34" s="5">
        <v>0</v>
      </c>
      <c r="G34" s="4">
        <v>2069010000</v>
      </c>
    </row>
    <row r="35" spans="2:7" x14ac:dyDescent="0.2">
      <c r="B35" s="1" t="s">
        <v>111</v>
      </c>
      <c r="C35" s="4" t="s">
        <v>63</v>
      </c>
      <c r="D35" s="4">
        <v>1008</v>
      </c>
      <c r="E35" s="4" t="s">
        <v>37</v>
      </c>
      <c r="F35" s="5">
        <v>0</v>
      </c>
      <c r="G35" s="4">
        <v>2069010000</v>
      </c>
    </row>
    <row r="36" spans="2:7" x14ac:dyDescent="0.2">
      <c r="B36" s="1" t="s">
        <v>112</v>
      </c>
      <c r="C36" s="4" t="s">
        <v>63</v>
      </c>
      <c r="D36" s="4">
        <v>1240</v>
      </c>
      <c r="E36" s="4" t="s">
        <v>42</v>
      </c>
      <c r="F36" s="5">
        <v>-10461.36</v>
      </c>
      <c r="G36" s="4">
        <v>2069010000</v>
      </c>
    </row>
    <row r="37" spans="2:7" x14ac:dyDescent="0.2">
      <c r="B37" s="1" t="s">
        <v>110</v>
      </c>
      <c r="C37" s="4" t="s">
        <v>63</v>
      </c>
      <c r="D37" s="4">
        <v>1007</v>
      </c>
      <c r="E37" s="4" t="s">
        <v>36</v>
      </c>
      <c r="F37" s="5">
        <v>0</v>
      </c>
      <c r="G37" s="4">
        <v>2069010000</v>
      </c>
    </row>
    <row r="38" spans="2:7" x14ac:dyDescent="0.2">
      <c r="B38" s="1" t="s">
        <v>159</v>
      </c>
      <c r="C38" s="4" t="s">
        <v>63</v>
      </c>
      <c r="D38" s="4" t="s">
        <v>17</v>
      </c>
      <c r="E38" s="4" t="s">
        <v>50</v>
      </c>
      <c r="F38" s="5">
        <v>-482611.04499999998</v>
      </c>
      <c r="G38" s="4">
        <v>2069010000</v>
      </c>
    </row>
    <row r="39" spans="2:7" x14ac:dyDescent="0.2">
      <c r="B39" s="1" t="s">
        <v>113</v>
      </c>
      <c r="C39" s="4" t="s">
        <v>63</v>
      </c>
      <c r="D39" s="4">
        <v>111111</v>
      </c>
      <c r="E39" s="4" t="s">
        <v>86</v>
      </c>
      <c r="F39" s="5">
        <v>-6785.94</v>
      </c>
      <c r="G39" s="4">
        <v>2069010000</v>
      </c>
    </row>
    <row r="40" spans="2:7" x14ac:dyDescent="0.2">
      <c r="B40" s="1" t="s">
        <v>160</v>
      </c>
      <c r="C40" s="4" t="s">
        <v>64</v>
      </c>
      <c r="D40" s="4">
        <v>88</v>
      </c>
      <c r="E40" s="4" t="s">
        <v>30</v>
      </c>
      <c r="F40" s="5">
        <v>-2436.35</v>
      </c>
      <c r="G40" s="4">
        <v>2069980000</v>
      </c>
    </row>
    <row r="41" spans="2:7" x14ac:dyDescent="0.2">
      <c r="B41" s="1" t="s">
        <v>114</v>
      </c>
      <c r="C41" s="4" t="s">
        <v>64</v>
      </c>
      <c r="D41" s="4">
        <v>111111</v>
      </c>
      <c r="E41" s="4" t="s">
        <v>86</v>
      </c>
      <c r="F41" s="5">
        <v>9793.84</v>
      </c>
      <c r="G41" s="4">
        <v>2069980000</v>
      </c>
    </row>
    <row r="42" spans="2:7" x14ac:dyDescent="0.2">
      <c r="B42" s="1" t="s">
        <v>161</v>
      </c>
      <c r="C42" s="4" t="s">
        <v>18</v>
      </c>
      <c r="D42" s="4">
        <v>111101</v>
      </c>
      <c r="E42" s="4" t="s">
        <v>0</v>
      </c>
      <c r="F42" s="5">
        <v>81.339999999999989</v>
      </c>
      <c r="G42" s="4">
        <v>2070290000</v>
      </c>
    </row>
    <row r="43" spans="2:7" x14ac:dyDescent="0.2">
      <c r="B43" s="1" t="s">
        <v>115</v>
      </c>
      <c r="C43" s="4" t="s">
        <v>65</v>
      </c>
      <c r="D43" s="4">
        <v>111111</v>
      </c>
      <c r="E43" s="4" t="s">
        <v>86</v>
      </c>
      <c r="F43" s="5">
        <v>65947.7</v>
      </c>
      <c r="G43" s="4">
        <v>2070400000</v>
      </c>
    </row>
    <row r="44" spans="2:7" x14ac:dyDescent="0.2">
      <c r="B44" s="1" t="s">
        <v>117</v>
      </c>
      <c r="C44" s="4" t="s">
        <v>66</v>
      </c>
      <c r="D44" s="4">
        <v>111111</v>
      </c>
      <c r="E44" s="4" t="s">
        <v>86</v>
      </c>
      <c r="F44" s="5">
        <v>5138.91</v>
      </c>
      <c r="G44" s="4">
        <v>2070500000</v>
      </c>
    </row>
    <row r="45" spans="2:7" x14ac:dyDescent="0.2">
      <c r="B45" s="1" t="s">
        <v>118</v>
      </c>
      <c r="C45" s="4" t="s">
        <v>67</v>
      </c>
      <c r="D45" s="4">
        <v>111111</v>
      </c>
      <c r="E45" s="4" t="s">
        <v>86</v>
      </c>
      <c r="F45" s="5">
        <v>1055381.4750000001</v>
      </c>
      <c r="G45" s="4">
        <v>2070600000</v>
      </c>
    </row>
    <row r="46" spans="2:7" x14ac:dyDescent="0.2">
      <c r="B46" s="1" t="s">
        <v>120</v>
      </c>
      <c r="C46" s="4" t="s">
        <v>68</v>
      </c>
      <c r="D46" s="4" t="s">
        <v>6</v>
      </c>
      <c r="E46" s="4" t="s">
        <v>41</v>
      </c>
      <c r="F46" s="5">
        <v>430845.34499999997</v>
      </c>
      <c r="G46" s="4">
        <v>2070900000</v>
      </c>
    </row>
    <row r="47" spans="2:7" x14ac:dyDescent="0.2">
      <c r="B47" s="1" t="s">
        <v>162</v>
      </c>
      <c r="C47" s="4" t="s">
        <v>68</v>
      </c>
      <c r="D47" s="4">
        <v>105</v>
      </c>
      <c r="E47" s="4" t="s">
        <v>31</v>
      </c>
      <c r="F47" s="5">
        <v>276920</v>
      </c>
      <c r="G47" s="4">
        <v>2070900000</v>
      </c>
    </row>
    <row r="48" spans="2:7" x14ac:dyDescent="0.2">
      <c r="B48" s="1" t="s">
        <v>121</v>
      </c>
      <c r="C48" s="4" t="s">
        <v>68</v>
      </c>
      <c r="D48" s="4">
        <v>111111</v>
      </c>
      <c r="E48" s="4" t="s">
        <v>86</v>
      </c>
      <c r="F48" s="5">
        <v>1130021</v>
      </c>
      <c r="G48" s="4">
        <v>2070900000</v>
      </c>
    </row>
    <row r="49" spans="2:7" x14ac:dyDescent="0.2">
      <c r="B49" s="1" t="s">
        <v>122</v>
      </c>
      <c r="C49" s="4" t="s">
        <v>7</v>
      </c>
      <c r="D49" s="4">
        <v>111111</v>
      </c>
      <c r="E49" s="4" t="s">
        <v>86</v>
      </c>
      <c r="F49" s="5">
        <v>7293.5450000000001</v>
      </c>
      <c r="G49" s="4">
        <v>2071000000</v>
      </c>
    </row>
    <row r="50" spans="2:7" x14ac:dyDescent="0.2">
      <c r="B50" s="1" t="s">
        <v>163</v>
      </c>
      <c r="C50" s="4" t="s">
        <v>69</v>
      </c>
      <c r="D50" s="4">
        <v>1900</v>
      </c>
      <c r="E50" s="4" t="s">
        <v>51</v>
      </c>
      <c r="F50" s="5">
        <v>0</v>
      </c>
      <c r="G50" s="4">
        <v>2071100000</v>
      </c>
    </row>
    <row r="51" spans="2:7" x14ac:dyDescent="0.2">
      <c r="B51" s="1" t="s">
        <v>123</v>
      </c>
      <c r="C51" s="4" t="s">
        <v>69</v>
      </c>
      <c r="D51" s="4">
        <v>111111</v>
      </c>
      <c r="E51" s="4" t="s">
        <v>86</v>
      </c>
      <c r="F51" s="5">
        <v>48468.665000000001</v>
      </c>
      <c r="G51" s="4">
        <v>2071100000</v>
      </c>
    </row>
    <row r="52" spans="2:7" x14ac:dyDescent="0.2">
      <c r="B52" s="1" t="s">
        <v>164</v>
      </c>
      <c r="C52" s="4" t="s">
        <v>8</v>
      </c>
      <c r="D52" s="4" t="s">
        <v>19</v>
      </c>
      <c r="E52" s="4" t="s">
        <v>53</v>
      </c>
      <c r="F52" s="5">
        <v>23928.799999999999</v>
      </c>
      <c r="G52" s="4">
        <v>2071209200</v>
      </c>
    </row>
    <row r="53" spans="2:7" x14ac:dyDescent="0.2">
      <c r="B53" s="1" t="s">
        <v>124</v>
      </c>
      <c r="C53" s="4" t="s">
        <v>8</v>
      </c>
      <c r="D53" s="4">
        <v>111111</v>
      </c>
      <c r="E53" s="4" t="s">
        <v>86</v>
      </c>
      <c r="F53" s="5">
        <v>2393259.19</v>
      </c>
      <c r="G53" s="4">
        <v>2071209200</v>
      </c>
    </row>
    <row r="54" spans="2:7" x14ac:dyDescent="0.2">
      <c r="B54" s="1" t="s">
        <v>125</v>
      </c>
      <c r="C54" s="4" t="s">
        <v>70</v>
      </c>
      <c r="D54" s="4">
        <v>111111</v>
      </c>
      <c r="E54" s="4" t="s">
        <v>86</v>
      </c>
      <c r="F54" s="5">
        <v>23069.654999999999</v>
      </c>
      <c r="G54" s="4">
        <v>2071209400</v>
      </c>
    </row>
    <row r="55" spans="2:7" x14ac:dyDescent="0.2">
      <c r="B55" s="1" t="s">
        <v>126</v>
      </c>
      <c r="C55" s="4" t="s">
        <v>71</v>
      </c>
      <c r="D55" s="4">
        <v>111111</v>
      </c>
      <c r="E55" s="4" t="s">
        <v>86</v>
      </c>
      <c r="F55" s="5">
        <v>208366.935</v>
      </c>
      <c r="G55" s="4">
        <v>2071209500</v>
      </c>
    </row>
    <row r="56" spans="2:7" x14ac:dyDescent="0.2">
      <c r="B56" s="1" t="s">
        <v>165</v>
      </c>
      <c r="C56" s="4" t="s">
        <v>20</v>
      </c>
      <c r="D56" s="4">
        <v>111111</v>
      </c>
      <c r="E56" s="4" t="s">
        <v>86</v>
      </c>
      <c r="F56" s="5">
        <v>308232</v>
      </c>
      <c r="G56" s="4">
        <v>2071220000</v>
      </c>
    </row>
    <row r="57" spans="2:7" x14ac:dyDescent="0.2">
      <c r="B57" s="1" t="s">
        <v>166</v>
      </c>
      <c r="C57" s="4" t="s">
        <v>21</v>
      </c>
      <c r="D57" s="4">
        <v>19</v>
      </c>
      <c r="E57" s="4" t="s">
        <v>39</v>
      </c>
      <c r="F57" s="5">
        <v>13422.779999999999</v>
      </c>
      <c r="G57" s="4">
        <v>2071511000</v>
      </c>
    </row>
    <row r="58" spans="2:7" x14ac:dyDescent="0.2">
      <c r="B58" s="1" t="s">
        <v>167</v>
      </c>
      <c r="C58" s="4" t="s">
        <v>21</v>
      </c>
      <c r="D58" s="4">
        <v>111111</v>
      </c>
      <c r="E58" s="4" t="s">
        <v>86</v>
      </c>
      <c r="F58" s="5">
        <v>4045.6150000000002</v>
      </c>
      <c r="G58" s="4">
        <v>2071511000</v>
      </c>
    </row>
    <row r="59" spans="2:7" x14ac:dyDescent="0.2">
      <c r="B59" s="1" t="s">
        <v>168</v>
      </c>
      <c r="C59" s="4" t="s">
        <v>22</v>
      </c>
      <c r="D59" s="4">
        <v>111111</v>
      </c>
      <c r="E59" s="4" t="s">
        <v>86</v>
      </c>
      <c r="F59" s="5">
        <v>49621.144999999997</v>
      </c>
      <c r="G59" s="4">
        <v>2071910000</v>
      </c>
    </row>
    <row r="60" spans="2:7" x14ac:dyDescent="0.2">
      <c r="B60" s="1" t="s">
        <v>127</v>
      </c>
      <c r="C60" s="4" t="s">
        <v>72</v>
      </c>
      <c r="D60" s="4">
        <v>111101</v>
      </c>
      <c r="E60" s="4" t="s">
        <v>0</v>
      </c>
      <c r="F60" s="5">
        <v>20323.309999999998</v>
      </c>
      <c r="G60" s="4">
        <v>2071980000</v>
      </c>
    </row>
    <row r="61" spans="2:7" x14ac:dyDescent="0.2">
      <c r="B61" s="1" t="s">
        <v>128</v>
      </c>
      <c r="C61" s="4" t="s">
        <v>73</v>
      </c>
      <c r="D61" s="4">
        <v>111111</v>
      </c>
      <c r="E61" s="4" t="s">
        <v>86</v>
      </c>
      <c r="F61" s="5">
        <v>169489</v>
      </c>
      <c r="G61" s="4">
        <v>2079022000</v>
      </c>
    </row>
    <row r="62" spans="2:7" x14ac:dyDescent="0.2">
      <c r="B62" s="1" t="s">
        <v>169</v>
      </c>
      <c r="C62" s="4" t="s">
        <v>74</v>
      </c>
      <c r="D62" s="4">
        <v>19</v>
      </c>
      <c r="E62" s="4" t="s">
        <v>39</v>
      </c>
      <c r="F62" s="5">
        <v>85462.684999999998</v>
      </c>
      <c r="G62" s="4">
        <v>2079070000</v>
      </c>
    </row>
    <row r="63" spans="2:7" x14ac:dyDescent="0.2">
      <c r="B63" s="1" t="s">
        <v>170</v>
      </c>
      <c r="C63" s="4" t="s">
        <v>74</v>
      </c>
      <c r="D63" s="4" t="s">
        <v>5</v>
      </c>
      <c r="E63" s="4" t="s">
        <v>40</v>
      </c>
      <c r="F63" s="5">
        <v>11422.144999999999</v>
      </c>
      <c r="G63" s="4">
        <v>2079070000</v>
      </c>
    </row>
    <row r="64" spans="2:7" x14ac:dyDescent="0.2">
      <c r="B64" s="1" t="s">
        <v>171</v>
      </c>
      <c r="C64" s="4" t="s">
        <v>74</v>
      </c>
      <c r="D64" s="4" t="s">
        <v>12</v>
      </c>
      <c r="E64" s="4" t="s">
        <v>34</v>
      </c>
      <c r="F64" s="5">
        <v>84438.864999999991</v>
      </c>
      <c r="G64" s="4">
        <v>2079070000</v>
      </c>
    </row>
    <row r="65" spans="2:7" x14ac:dyDescent="0.2">
      <c r="B65" s="1" t="s">
        <v>130</v>
      </c>
      <c r="C65" s="4" t="s">
        <v>74</v>
      </c>
      <c r="D65" s="4">
        <v>111111</v>
      </c>
      <c r="E65" s="4" t="s">
        <v>86</v>
      </c>
      <c r="F65" s="5">
        <v>638869.13</v>
      </c>
      <c r="G65" s="4">
        <v>2079070000</v>
      </c>
    </row>
    <row r="66" spans="2:7" x14ac:dyDescent="0.2">
      <c r="B66" s="1" t="s">
        <v>172</v>
      </c>
      <c r="C66" s="4" t="s">
        <v>75</v>
      </c>
      <c r="D66" s="4" t="s">
        <v>10</v>
      </c>
      <c r="E66" s="4" t="s">
        <v>45</v>
      </c>
      <c r="F66" s="5">
        <v>0</v>
      </c>
      <c r="G66" s="4">
        <v>2079080000</v>
      </c>
    </row>
    <row r="67" spans="2:7" x14ac:dyDescent="0.2">
      <c r="B67" s="1" t="s">
        <v>132</v>
      </c>
      <c r="C67" s="4" t="s">
        <v>75</v>
      </c>
      <c r="D67" s="4">
        <v>1007</v>
      </c>
      <c r="E67" s="4" t="s">
        <v>35</v>
      </c>
      <c r="F67" s="5">
        <v>0</v>
      </c>
      <c r="G67" s="4">
        <v>2079080000</v>
      </c>
    </row>
    <row r="68" spans="2:7" x14ac:dyDescent="0.2">
      <c r="B68" s="1" t="s">
        <v>133</v>
      </c>
      <c r="C68" s="4" t="s">
        <v>75</v>
      </c>
      <c r="D68" s="4">
        <v>1008</v>
      </c>
      <c r="E68" s="4" t="s">
        <v>37</v>
      </c>
      <c r="F68" s="5">
        <v>0</v>
      </c>
      <c r="G68" s="4">
        <v>2079080000</v>
      </c>
    </row>
    <row r="69" spans="2:7" x14ac:dyDescent="0.2">
      <c r="B69" s="1" t="s">
        <v>173</v>
      </c>
      <c r="C69" s="4" t="s">
        <v>76</v>
      </c>
      <c r="D69" s="4" t="s">
        <v>10</v>
      </c>
      <c r="E69" s="4" t="s">
        <v>45</v>
      </c>
      <c r="F69" s="5">
        <v>0</v>
      </c>
      <c r="G69" s="4">
        <v>2082280000</v>
      </c>
    </row>
    <row r="70" spans="2:7" x14ac:dyDescent="0.2">
      <c r="B70" s="1" t="s">
        <v>134</v>
      </c>
      <c r="C70" s="4" t="s">
        <v>76</v>
      </c>
      <c r="D70" s="4">
        <v>1009</v>
      </c>
      <c r="E70" s="4" t="s">
        <v>33</v>
      </c>
      <c r="F70" s="5">
        <v>0</v>
      </c>
      <c r="G70" s="4">
        <v>2082280000</v>
      </c>
    </row>
    <row r="71" spans="2:7" x14ac:dyDescent="0.2">
      <c r="B71" s="1" t="s">
        <v>135</v>
      </c>
      <c r="C71" s="4" t="s">
        <v>76</v>
      </c>
      <c r="D71" s="4">
        <v>1007</v>
      </c>
      <c r="E71" s="4" t="s">
        <v>35</v>
      </c>
      <c r="F71" s="5">
        <v>0</v>
      </c>
      <c r="G71" s="4">
        <v>2082280000</v>
      </c>
    </row>
    <row r="72" spans="2:7" x14ac:dyDescent="0.2">
      <c r="B72" s="1" t="s">
        <v>136</v>
      </c>
      <c r="C72" s="4" t="s">
        <v>76</v>
      </c>
      <c r="D72" s="4">
        <v>1008</v>
      </c>
      <c r="E72" s="4" t="s">
        <v>37</v>
      </c>
      <c r="F72" s="5">
        <v>0</v>
      </c>
      <c r="G72" s="4">
        <v>2082280000</v>
      </c>
    </row>
    <row r="73" spans="2:7" x14ac:dyDescent="0.2">
      <c r="B73" s="1" t="s">
        <v>137</v>
      </c>
      <c r="C73" s="4" t="s">
        <v>76</v>
      </c>
      <c r="D73" s="4">
        <v>1240</v>
      </c>
      <c r="E73" s="4" t="s">
        <v>42</v>
      </c>
      <c r="F73" s="5">
        <v>-34224.959999999999</v>
      </c>
      <c r="G73" s="4">
        <v>2082280000</v>
      </c>
    </row>
    <row r="74" spans="2:7" x14ac:dyDescent="0.2">
      <c r="B74" s="1" t="s">
        <v>174</v>
      </c>
      <c r="C74" s="4" t="s">
        <v>76</v>
      </c>
      <c r="D74" s="4">
        <v>1006</v>
      </c>
      <c r="E74" s="4" t="s">
        <v>52</v>
      </c>
      <c r="F74" s="5">
        <v>-6778.415</v>
      </c>
      <c r="G74" s="4">
        <v>2082280000</v>
      </c>
    </row>
    <row r="75" spans="2:7" x14ac:dyDescent="0.2">
      <c r="B75" s="1" t="s">
        <v>135</v>
      </c>
      <c r="C75" s="4" t="s">
        <v>76</v>
      </c>
      <c r="D75" s="4">
        <v>1007</v>
      </c>
      <c r="E75" s="4" t="s">
        <v>36</v>
      </c>
      <c r="F75" s="5">
        <v>0</v>
      </c>
      <c r="G75" s="4">
        <v>2082280000</v>
      </c>
    </row>
    <row r="76" spans="2:7" x14ac:dyDescent="0.2">
      <c r="B76" s="1" t="s">
        <v>138</v>
      </c>
      <c r="C76" s="4" t="s">
        <v>76</v>
      </c>
      <c r="D76" s="4">
        <v>111111</v>
      </c>
      <c r="E76" s="4" t="s">
        <v>86</v>
      </c>
      <c r="F76" s="5">
        <v>-2204.7199999999998</v>
      </c>
      <c r="G76" s="4">
        <v>2082280000</v>
      </c>
    </row>
    <row r="77" spans="2:7" x14ac:dyDescent="0.2">
      <c r="B77" s="1" t="s">
        <v>140</v>
      </c>
      <c r="C77" s="4" t="s">
        <v>77</v>
      </c>
      <c r="D77" s="4">
        <v>111101</v>
      </c>
      <c r="E77" s="4" t="s">
        <v>0</v>
      </c>
      <c r="F77" s="5">
        <v>80617.179999999993</v>
      </c>
      <c r="G77" s="4">
        <v>2082208200</v>
      </c>
    </row>
    <row r="78" spans="2:7" x14ac:dyDescent="0.2">
      <c r="B78" s="1" t="s">
        <v>141</v>
      </c>
      <c r="C78" s="4" t="s">
        <v>78</v>
      </c>
      <c r="D78" s="4">
        <v>88</v>
      </c>
      <c r="E78" s="4" t="s">
        <v>30</v>
      </c>
      <c r="F78" s="5">
        <v>2752704.22</v>
      </c>
      <c r="G78" s="4">
        <v>2082214000</v>
      </c>
    </row>
    <row r="79" spans="2:7" x14ac:dyDescent="0.2">
      <c r="B79" s="1" t="s">
        <v>175</v>
      </c>
      <c r="C79" s="4" t="s">
        <v>78</v>
      </c>
      <c r="D79" s="4">
        <v>1007</v>
      </c>
      <c r="E79" s="4" t="s">
        <v>36</v>
      </c>
      <c r="F79" s="5">
        <v>0</v>
      </c>
      <c r="G79" s="4">
        <v>2082214000</v>
      </c>
    </row>
    <row r="80" spans="2:7" x14ac:dyDescent="0.2">
      <c r="B80" s="1" t="s">
        <v>176</v>
      </c>
      <c r="C80" s="4" t="s">
        <v>78</v>
      </c>
      <c r="D80" s="4">
        <v>111111</v>
      </c>
      <c r="E80" s="4" t="s">
        <v>86</v>
      </c>
      <c r="F80" s="5">
        <v>1250.7950000000001</v>
      </c>
      <c r="G80" s="4">
        <v>2082214000</v>
      </c>
    </row>
    <row r="81" spans="2:7" x14ac:dyDescent="0.2">
      <c r="B81" s="1" t="s">
        <v>177</v>
      </c>
      <c r="C81" s="4" t="s">
        <v>178</v>
      </c>
      <c r="D81" s="4">
        <v>1240</v>
      </c>
      <c r="E81" s="4" t="s">
        <v>42</v>
      </c>
      <c r="F81" s="5">
        <v>4130000</v>
      </c>
      <c r="G81" s="4">
        <v>2082110000</v>
      </c>
    </row>
    <row r="82" spans="2:7" x14ac:dyDescent="0.2">
      <c r="B82" s="1" t="s">
        <v>142</v>
      </c>
      <c r="C82" s="4" t="s">
        <v>79</v>
      </c>
      <c r="D82" s="4">
        <v>111101</v>
      </c>
      <c r="E82" s="4" t="s">
        <v>0</v>
      </c>
      <c r="F82" s="5">
        <v>496748.70000000007</v>
      </c>
      <c r="G82" s="4">
        <v>2091200000</v>
      </c>
    </row>
    <row r="83" spans="2:7" x14ac:dyDescent="0.2">
      <c r="B83" s="1" t="s">
        <v>143</v>
      </c>
      <c r="C83" s="4" t="s">
        <v>80</v>
      </c>
      <c r="D83" s="4">
        <v>111101</v>
      </c>
      <c r="E83" s="4" t="s">
        <v>0</v>
      </c>
      <c r="F83" s="5">
        <v>480872.96000000002</v>
      </c>
      <c r="G83" s="4">
        <v>2091200001</v>
      </c>
    </row>
    <row r="84" spans="2:7" x14ac:dyDescent="0.2">
      <c r="B84" s="1" t="s">
        <v>179</v>
      </c>
      <c r="C84" s="4" t="s">
        <v>23</v>
      </c>
      <c r="D84" s="4">
        <v>111101</v>
      </c>
      <c r="E84" s="4" t="s">
        <v>0</v>
      </c>
      <c r="F84" s="5">
        <v>0</v>
      </c>
      <c r="G84" s="4">
        <v>2091900000</v>
      </c>
    </row>
    <row r="85" spans="2:7" x14ac:dyDescent="0.2">
      <c r="B85" s="1" t="s">
        <v>144</v>
      </c>
      <c r="C85" s="4" t="s">
        <v>81</v>
      </c>
      <c r="D85" s="4">
        <v>111101</v>
      </c>
      <c r="E85" s="4" t="s">
        <v>0</v>
      </c>
      <c r="F85" s="5">
        <v>6570.3050000000003</v>
      </c>
      <c r="G85" s="4">
        <v>2092200000</v>
      </c>
    </row>
    <row r="86" spans="2:7" x14ac:dyDescent="0.2">
      <c r="B86" s="1" t="s">
        <v>180</v>
      </c>
      <c r="C86" s="7" t="s">
        <v>54</v>
      </c>
      <c r="D86" s="7">
        <v>111101</v>
      </c>
      <c r="E86" s="7" t="s">
        <v>0</v>
      </c>
      <c r="F86" s="8">
        <v>6073808.1600000001</v>
      </c>
      <c r="G86" s="7">
        <v>2111111999</v>
      </c>
    </row>
    <row r="87" spans="2:7" x14ac:dyDescent="0.2">
      <c r="B87" s="1" t="s">
        <v>196</v>
      </c>
      <c r="D87" s="4"/>
    </row>
    <row r="88" spans="2:7" x14ac:dyDescent="0.2">
      <c r="D88" s="4"/>
    </row>
    <row r="89" spans="2:7" x14ac:dyDescent="0.2">
      <c r="D89" s="4"/>
    </row>
    <row r="90" spans="2:7" x14ac:dyDescent="0.2">
      <c r="D90" s="4"/>
    </row>
    <row r="91" spans="2:7" x14ac:dyDescent="0.2">
      <c r="D91" s="4"/>
    </row>
    <row r="92" spans="2:7" x14ac:dyDescent="0.2">
      <c r="D92" s="4"/>
    </row>
    <row r="93" spans="2:7" x14ac:dyDescent="0.2">
      <c r="D93" s="4"/>
    </row>
    <row r="94" spans="2:7" x14ac:dyDescent="0.2">
      <c r="D94" s="4"/>
    </row>
    <row r="95" spans="2:7" x14ac:dyDescent="0.2">
      <c r="D95" s="4"/>
    </row>
    <row r="96" spans="2:7" x14ac:dyDescent="0.2">
      <c r="D96" s="4"/>
    </row>
    <row r="97" spans="4:4" x14ac:dyDescent="0.2">
      <c r="D97" s="4"/>
    </row>
    <row r="98" spans="4:4" x14ac:dyDescent="0.2">
      <c r="D98" s="4"/>
    </row>
    <row r="99" spans="4:4" x14ac:dyDescent="0.2">
      <c r="D99" s="4"/>
    </row>
    <row r="100" spans="4:4" x14ac:dyDescent="0.2">
      <c r="D100" s="4"/>
    </row>
    <row r="101" spans="4:4" x14ac:dyDescent="0.2">
      <c r="D101" s="4"/>
    </row>
    <row r="102" spans="4:4" x14ac:dyDescent="0.2">
      <c r="D102" s="4"/>
    </row>
    <row r="103" spans="4:4" x14ac:dyDescent="0.2">
      <c r="D103" s="4"/>
    </row>
    <row r="104" spans="4:4" x14ac:dyDescent="0.2">
      <c r="D104" s="4"/>
    </row>
    <row r="105" spans="4:4" x14ac:dyDescent="0.2">
      <c r="D105" s="4"/>
    </row>
    <row r="106" spans="4:4" x14ac:dyDescent="0.2">
      <c r="D106" s="4"/>
    </row>
    <row r="107" spans="4:4" x14ac:dyDescent="0.2">
      <c r="D107" s="4"/>
    </row>
    <row r="108" spans="4:4" x14ac:dyDescent="0.2">
      <c r="D108" s="4"/>
    </row>
    <row r="109" spans="4:4" x14ac:dyDescent="0.2">
      <c r="D109" s="4"/>
    </row>
    <row r="110" spans="4:4" x14ac:dyDescent="0.2">
      <c r="D110" s="4"/>
    </row>
    <row r="111" spans="4:4" x14ac:dyDescent="0.2">
      <c r="D111" s="4"/>
    </row>
    <row r="112" spans="4:4" x14ac:dyDescent="0.2">
      <c r="D112" s="4"/>
    </row>
    <row r="113" spans="4:4" x14ac:dyDescent="0.2">
      <c r="D113" s="4"/>
    </row>
    <row r="114" spans="4:4" x14ac:dyDescent="0.2">
      <c r="D114" s="4"/>
    </row>
    <row r="115" spans="4:4" x14ac:dyDescent="0.2">
      <c r="D115" s="4"/>
    </row>
    <row r="116" spans="4:4" x14ac:dyDescent="0.2">
      <c r="D116" s="4"/>
    </row>
    <row r="117" spans="4:4" x14ac:dyDescent="0.2">
      <c r="D117" s="4"/>
    </row>
    <row r="118" spans="4:4" x14ac:dyDescent="0.2">
      <c r="D118" s="4"/>
    </row>
    <row r="119" spans="4:4" x14ac:dyDescent="0.2">
      <c r="D119" s="4"/>
    </row>
    <row r="120" spans="4:4" x14ac:dyDescent="0.2">
      <c r="D120" s="4"/>
    </row>
    <row r="121" spans="4:4" x14ac:dyDescent="0.2">
      <c r="D121" s="4"/>
    </row>
    <row r="122" spans="4:4" x14ac:dyDescent="0.2">
      <c r="D122" s="4"/>
    </row>
    <row r="123" spans="4:4" x14ac:dyDescent="0.2">
      <c r="D123" s="4"/>
    </row>
    <row r="124" spans="4:4" x14ac:dyDescent="0.2">
      <c r="D124" s="4"/>
    </row>
    <row r="125" spans="4:4" x14ac:dyDescent="0.2">
      <c r="D125" s="4"/>
    </row>
    <row r="126" spans="4:4" x14ac:dyDescent="0.2">
      <c r="D126" s="4"/>
    </row>
    <row r="127" spans="4:4" x14ac:dyDescent="0.2">
      <c r="D127" s="4"/>
    </row>
    <row r="128" spans="4:4" x14ac:dyDescent="0.2">
      <c r="D128" s="4"/>
    </row>
    <row r="129" spans="4:4" x14ac:dyDescent="0.2">
      <c r="D129" s="4"/>
    </row>
  </sheetData>
  <autoFilter ref="C4:G86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117"/>
  <sheetViews>
    <sheetView workbookViewId="0">
      <selection activeCell="F9" sqref="F9"/>
    </sheetView>
  </sheetViews>
  <sheetFormatPr defaultColWidth="9.109375" defaultRowHeight="11.4" x14ac:dyDescent="0.2"/>
  <cols>
    <col min="1" max="1" width="2" style="1" customWidth="1"/>
    <col min="2" max="2" width="17.33203125" style="1" bestFit="1" customWidth="1"/>
    <col min="3" max="3" width="29.5546875" style="1" customWidth="1"/>
    <col min="4" max="4" width="22.109375" style="1" customWidth="1"/>
    <col min="5" max="5" width="30.88671875" style="1" bestFit="1" customWidth="1"/>
    <col min="6" max="6" width="11.5546875" style="1" bestFit="1" customWidth="1"/>
    <col min="7" max="7" width="12" style="1" bestFit="1" customWidth="1"/>
    <col min="8" max="16384" width="9.109375" style="1"/>
  </cols>
  <sheetData>
    <row r="1" spans="2:7" ht="15.6" x14ac:dyDescent="0.3">
      <c r="B1" s="2" t="s">
        <v>213</v>
      </c>
    </row>
    <row r="4" spans="2:7" x14ac:dyDescent="0.2">
      <c r="B4" s="1" t="s">
        <v>90</v>
      </c>
      <c r="C4" s="4" t="s">
        <v>82</v>
      </c>
      <c r="D4" s="4" t="s">
        <v>29</v>
      </c>
      <c r="E4" s="4" t="s">
        <v>83</v>
      </c>
      <c r="F4" s="4" t="s">
        <v>84</v>
      </c>
      <c r="G4" s="4" t="s">
        <v>85</v>
      </c>
    </row>
    <row r="5" spans="2:7" x14ac:dyDescent="0.2">
      <c r="B5" s="1" t="s">
        <v>146</v>
      </c>
      <c r="C5" s="4" t="s">
        <v>55</v>
      </c>
      <c r="D5" s="4">
        <v>105</v>
      </c>
      <c r="E5" s="4" t="s">
        <v>31</v>
      </c>
      <c r="F5" s="10">
        <v>-616462.01899999997</v>
      </c>
      <c r="G5" s="4">
        <v>2001110000</v>
      </c>
    </row>
    <row r="6" spans="2:7" x14ac:dyDescent="0.2">
      <c r="B6" s="1" t="s">
        <v>88</v>
      </c>
      <c r="C6" s="1" t="s">
        <v>55</v>
      </c>
      <c r="D6" s="4">
        <v>111111</v>
      </c>
      <c r="E6" s="1" t="s">
        <v>86</v>
      </c>
      <c r="F6" s="11">
        <v>-14431341</v>
      </c>
      <c r="G6" s="6">
        <v>2001110000</v>
      </c>
    </row>
    <row r="7" spans="2:7" x14ac:dyDescent="0.2">
      <c r="B7" s="1" t="s">
        <v>91</v>
      </c>
      <c r="C7" s="4" t="s">
        <v>56</v>
      </c>
      <c r="D7" s="4">
        <v>111111</v>
      </c>
      <c r="E7" s="4" t="s">
        <v>86</v>
      </c>
      <c r="F7" s="5">
        <v>-6373617.5140000004</v>
      </c>
      <c r="G7" s="4">
        <v>2001190000</v>
      </c>
    </row>
    <row r="8" spans="2:7" x14ac:dyDescent="0.2">
      <c r="B8" s="1" t="s">
        <v>148</v>
      </c>
      <c r="C8" s="4" t="s">
        <v>181</v>
      </c>
      <c r="D8" s="4">
        <v>111111</v>
      </c>
      <c r="E8" s="4" t="s">
        <v>86</v>
      </c>
      <c r="F8" s="5">
        <v>20504.509999999998</v>
      </c>
      <c r="G8" s="4">
        <v>2021210000</v>
      </c>
    </row>
    <row r="9" spans="2:7" x14ac:dyDescent="0.2">
      <c r="B9" s="1" t="s">
        <v>96</v>
      </c>
      <c r="C9" s="4" t="s">
        <v>87</v>
      </c>
      <c r="D9" s="4">
        <v>111111</v>
      </c>
      <c r="E9" s="4" t="s">
        <v>86</v>
      </c>
      <c r="F9" s="5">
        <v>5674152.0669999998</v>
      </c>
      <c r="G9" s="4">
        <v>2021900000</v>
      </c>
    </row>
    <row r="10" spans="2:7" x14ac:dyDescent="0.2">
      <c r="B10" s="1" t="s">
        <v>182</v>
      </c>
      <c r="C10" s="4" t="s">
        <v>24</v>
      </c>
      <c r="D10" s="4">
        <v>111111</v>
      </c>
      <c r="E10" s="4" t="s">
        <v>86</v>
      </c>
      <c r="F10" s="5">
        <v>13691.949999999999</v>
      </c>
      <c r="G10" s="4">
        <v>2024020000</v>
      </c>
    </row>
    <row r="11" spans="2:7" x14ac:dyDescent="0.2">
      <c r="B11" s="1" t="s">
        <v>97</v>
      </c>
      <c r="C11" s="4" t="s">
        <v>59</v>
      </c>
      <c r="D11" s="4">
        <v>111111</v>
      </c>
      <c r="E11" s="4" t="s">
        <v>86</v>
      </c>
      <c r="F11" s="5">
        <v>350370.99399999995</v>
      </c>
      <c r="G11" s="4">
        <v>2024080000</v>
      </c>
    </row>
    <row r="12" spans="2:7" x14ac:dyDescent="0.2">
      <c r="B12" s="1" t="s">
        <v>89</v>
      </c>
      <c r="C12" s="4" t="s">
        <v>58</v>
      </c>
      <c r="D12" s="4">
        <v>88</v>
      </c>
      <c r="E12" s="4" t="s">
        <v>30</v>
      </c>
      <c r="F12" s="5">
        <v>3116017.1540000001</v>
      </c>
      <c r="G12" s="4">
        <v>2024090000</v>
      </c>
    </row>
    <row r="13" spans="2:7" x14ac:dyDescent="0.2">
      <c r="B13" s="1" t="s">
        <v>151</v>
      </c>
      <c r="C13" s="4" t="s">
        <v>58</v>
      </c>
      <c r="D13" s="4" t="s">
        <v>11</v>
      </c>
      <c r="E13" s="4" t="s">
        <v>32</v>
      </c>
      <c r="F13" s="5">
        <v>0</v>
      </c>
      <c r="G13" s="4">
        <v>2024090000</v>
      </c>
    </row>
    <row r="14" spans="2:7" x14ac:dyDescent="0.2">
      <c r="B14" s="1" t="s">
        <v>152</v>
      </c>
      <c r="C14" s="4" t="s">
        <v>58</v>
      </c>
      <c r="D14" s="4" t="s">
        <v>12</v>
      </c>
      <c r="E14" s="4" t="s">
        <v>34</v>
      </c>
      <c r="F14" s="5">
        <v>673.34299999999985</v>
      </c>
      <c r="G14" s="4">
        <v>2024090000</v>
      </c>
    </row>
    <row r="15" spans="2:7" x14ac:dyDescent="0.2">
      <c r="B15" s="1" t="s">
        <v>183</v>
      </c>
      <c r="C15" s="4" t="s">
        <v>58</v>
      </c>
      <c r="D15" s="4" t="s">
        <v>25</v>
      </c>
      <c r="E15" s="4" t="s">
        <v>46</v>
      </c>
      <c r="F15" s="5">
        <v>192017.14499999996</v>
      </c>
      <c r="G15" s="4">
        <v>2024090000</v>
      </c>
    </row>
    <row r="16" spans="2:7" x14ac:dyDescent="0.2">
      <c r="B16" s="1" t="s">
        <v>184</v>
      </c>
      <c r="C16" s="4" t="s">
        <v>58</v>
      </c>
      <c r="D16" s="4" t="s">
        <v>6</v>
      </c>
      <c r="E16" s="4" t="s">
        <v>41</v>
      </c>
      <c r="F16" s="5">
        <v>375290.46599999996</v>
      </c>
      <c r="G16" s="4">
        <v>2024090000</v>
      </c>
    </row>
    <row r="17" spans="2:7" x14ac:dyDescent="0.2">
      <c r="B17" s="1" t="s">
        <v>185</v>
      </c>
      <c r="C17" s="4" t="s">
        <v>58</v>
      </c>
      <c r="D17" s="4">
        <v>17000</v>
      </c>
      <c r="E17" s="4" t="s">
        <v>48</v>
      </c>
      <c r="F17" s="5">
        <v>4920</v>
      </c>
      <c r="G17" s="4">
        <v>2024090000</v>
      </c>
    </row>
    <row r="18" spans="2:7" x14ac:dyDescent="0.2">
      <c r="B18" s="1" t="s">
        <v>98</v>
      </c>
      <c r="C18" s="4" t="s">
        <v>58</v>
      </c>
      <c r="D18" s="4">
        <v>111111</v>
      </c>
      <c r="E18" s="4" t="s">
        <v>86</v>
      </c>
      <c r="F18" s="5">
        <v>9783.7069999999985</v>
      </c>
      <c r="G18" s="4">
        <v>2024090000</v>
      </c>
    </row>
    <row r="19" spans="2:7" x14ac:dyDescent="0.2">
      <c r="B19" s="1" t="s">
        <v>99</v>
      </c>
      <c r="C19" s="4" t="s">
        <v>1</v>
      </c>
      <c r="D19" s="4">
        <v>111111</v>
      </c>
      <c r="E19" s="4" t="s">
        <v>86</v>
      </c>
      <c r="F19" s="5">
        <v>3982699.5329999998</v>
      </c>
      <c r="G19" s="4">
        <v>2041000000</v>
      </c>
    </row>
    <row r="20" spans="2:7" x14ac:dyDescent="0.2">
      <c r="B20" s="1" t="s">
        <v>100</v>
      </c>
      <c r="C20" s="4" t="s">
        <v>2</v>
      </c>
      <c r="D20" s="4">
        <v>111101</v>
      </c>
      <c r="E20" s="4" t="s">
        <v>0</v>
      </c>
      <c r="F20" s="5">
        <v>1420796.8209999998</v>
      </c>
      <c r="G20" s="4">
        <v>2042000000</v>
      </c>
    </row>
    <row r="21" spans="2:7" x14ac:dyDescent="0.2">
      <c r="B21" s="1" t="s">
        <v>100</v>
      </c>
      <c r="C21" s="4" t="s">
        <v>60</v>
      </c>
      <c r="D21" s="4">
        <v>111101</v>
      </c>
      <c r="E21" s="4" t="s">
        <v>0</v>
      </c>
      <c r="F21" s="5">
        <v>288891.82199999999</v>
      </c>
      <c r="G21" s="4">
        <v>2042000000</v>
      </c>
    </row>
    <row r="22" spans="2:7" x14ac:dyDescent="0.2">
      <c r="B22" s="1" t="s">
        <v>102</v>
      </c>
      <c r="C22" s="4" t="s">
        <v>61</v>
      </c>
      <c r="D22" s="4">
        <v>111101</v>
      </c>
      <c r="E22" s="4" t="s">
        <v>0</v>
      </c>
      <c r="F22" s="5">
        <v>143500</v>
      </c>
      <c r="G22" s="4">
        <v>2045000000</v>
      </c>
    </row>
    <row r="23" spans="2:7" x14ac:dyDescent="0.2">
      <c r="B23" s="1" t="s">
        <v>103</v>
      </c>
      <c r="C23" s="4" t="s">
        <v>62</v>
      </c>
      <c r="D23" s="4">
        <v>111101</v>
      </c>
      <c r="E23" s="4" t="s">
        <v>0</v>
      </c>
      <c r="F23" s="5">
        <v>1875768.159</v>
      </c>
      <c r="G23" s="4">
        <v>2051210000</v>
      </c>
    </row>
    <row r="24" spans="2:7" x14ac:dyDescent="0.2">
      <c r="B24" s="1" t="s">
        <v>104</v>
      </c>
      <c r="C24" s="4" t="s">
        <v>62</v>
      </c>
      <c r="D24" s="4">
        <v>111101</v>
      </c>
      <c r="E24" s="4" t="s">
        <v>0</v>
      </c>
      <c r="F24" s="5">
        <v>12593.355</v>
      </c>
      <c r="G24" s="4">
        <v>2051260000</v>
      </c>
    </row>
    <row r="25" spans="2:7" x14ac:dyDescent="0.2">
      <c r="B25" s="1" t="s">
        <v>186</v>
      </c>
      <c r="C25" s="4" t="s">
        <v>21</v>
      </c>
      <c r="D25" s="4" t="s">
        <v>19</v>
      </c>
      <c r="E25" s="4" t="s">
        <v>53</v>
      </c>
      <c r="F25" s="5">
        <v>0</v>
      </c>
      <c r="G25" s="4">
        <v>2060441000</v>
      </c>
    </row>
    <row r="26" spans="2:7" x14ac:dyDescent="0.2">
      <c r="B26" s="1" t="s">
        <v>187</v>
      </c>
      <c r="C26" s="4" t="s">
        <v>21</v>
      </c>
      <c r="D26" s="4">
        <v>111111</v>
      </c>
      <c r="E26" s="4" t="s">
        <v>86</v>
      </c>
      <c r="F26" s="5">
        <v>-1252.8369999999998</v>
      </c>
      <c r="G26" s="4">
        <v>2060441000</v>
      </c>
    </row>
    <row r="27" spans="2:7" x14ac:dyDescent="0.2">
      <c r="B27" s="1" t="s">
        <v>105</v>
      </c>
      <c r="C27" s="4" t="s">
        <v>63</v>
      </c>
      <c r="D27" s="4" t="s">
        <v>3</v>
      </c>
      <c r="E27" s="4" t="s">
        <v>38</v>
      </c>
      <c r="F27" s="5">
        <v>-1418521.358</v>
      </c>
      <c r="G27" s="4">
        <v>2069010000</v>
      </c>
    </row>
    <row r="28" spans="2:7" x14ac:dyDescent="0.2">
      <c r="B28" s="1" t="s">
        <v>156</v>
      </c>
      <c r="C28" s="4" t="s">
        <v>63</v>
      </c>
      <c r="D28" s="4">
        <v>19</v>
      </c>
      <c r="E28" s="4" t="s">
        <v>39</v>
      </c>
      <c r="F28" s="5">
        <v>-622966.38600000006</v>
      </c>
      <c r="G28" s="4">
        <v>2069010000</v>
      </c>
    </row>
    <row r="29" spans="2:7" x14ac:dyDescent="0.2">
      <c r="B29" s="1" t="s">
        <v>157</v>
      </c>
      <c r="C29" s="4" t="s">
        <v>63</v>
      </c>
      <c r="D29" s="4" t="s">
        <v>16</v>
      </c>
      <c r="E29" s="4" t="s">
        <v>49</v>
      </c>
      <c r="F29" s="5">
        <v>0</v>
      </c>
      <c r="G29" s="4">
        <v>2069010000</v>
      </c>
    </row>
    <row r="30" spans="2:7" x14ac:dyDescent="0.2">
      <c r="B30" s="1" t="s">
        <v>158</v>
      </c>
      <c r="C30" s="4" t="s">
        <v>63</v>
      </c>
      <c r="D30" s="4" t="s">
        <v>10</v>
      </c>
      <c r="E30" s="4" t="s">
        <v>45</v>
      </c>
      <c r="F30" s="5">
        <v>0</v>
      </c>
      <c r="G30" s="4">
        <v>2069010000</v>
      </c>
    </row>
    <row r="31" spans="2:7" x14ac:dyDescent="0.2">
      <c r="B31" s="1" t="s">
        <v>109</v>
      </c>
      <c r="C31" s="4" t="s">
        <v>63</v>
      </c>
      <c r="D31" s="4">
        <v>1009</v>
      </c>
      <c r="E31" s="4" t="s">
        <v>33</v>
      </c>
      <c r="F31" s="5">
        <v>0</v>
      </c>
      <c r="G31" s="4">
        <v>2069010000</v>
      </c>
    </row>
    <row r="32" spans="2:7" x14ac:dyDescent="0.2">
      <c r="B32" s="1" t="s">
        <v>110</v>
      </c>
      <c r="C32" s="4" t="s">
        <v>63</v>
      </c>
      <c r="D32" s="4">
        <v>1007</v>
      </c>
      <c r="E32" s="4" t="s">
        <v>35</v>
      </c>
      <c r="F32" s="5">
        <v>0</v>
      </c>
      <c r="G32" s="4">
        <v>2069010000</v>
      </c>
    </row>
    <row r="33" spans="2:7" x14ac:dyDescent="0.2">
      <c r="B33" s="1" t="s">
        <v>111</v>
      </c>
      <c r="C33" s="4" t="s">
        <v>63</v>
      </c>
      <c r="D33" s="4">
        <v>1008</v>
      </c>
      <c r="E33" s="4" t="s">
        <v>37</v>
      </c>
      <c r="F33" s="5">
        <v>0</v>
      </c>
      <c r="G33" s="4">
        <v>2069010000</v>
      </c>
    </row>
    <row r="34" spans="2:7" x14ac:dyDescent="0.2">
      <c r="B34" s="1" t="s">
        <v>112</v>
      </c>
      <c r="C34" s="4" t="s">
        <v>63</v>
      </c>
      <c r="D34" s="4">
        <v>1240</v>
      </c>
      <c r="E34" s="4" t="s">
        <v>42</v>
      </c>
      <c r="F34" s="5">
        <v>0</v>
      </c>
      <c r="G34" s="4">
        <v>2069010000</v>
      </c>
    </row>
    <row r="35" spans="2:7" x14ac:dyDescent="0.2">
      <c r="B35" s="1" t="s">
        <v>188</v>
      </c>
      <c r="C35" s="4" t="s">
        <v>63</v>
      </c>
      <c r="D35" s="4">
        <v>1006</v>
      </c>
      <c r="E35" s="4" t="s">
        <v>52</v>
      </c>
      <c r="F35" s="5">
        <v>0</v>
      </c>
      <c r="G35" s="4">
        <v>2069010000</v>
      </c>
    </row>
    <row r="36" spans="2:7" x14ac:dyDescent="0.2">
      <c r="B36" s="1" t="s">
        <v>110</v>
      </c>
      <c r="C36" s="4" t="s">
        <v>63</v>
      </c>
      <c r="D36" s="4">
        <v>1007</v>
      </c>
      <c r="E36" s="4" t="s">
        <v>36</v>
      </c>
      <c r="F36" s="5">
        <v>0</v>
      </c>
      <c r="G36" s="4">
        <v>2069010000</v>
      </c>
    </row>
    <row r="37" spans="2:7" x14ac:dyDescent="0.2">
      <c r="B37" s="1" t="s">
        <v>159</v>
      </c>
      <c r="C37" s="4" t="s">
        <v>63</v>
      </c>
      <c r="D37" s="4" t="s">
        <v>17</v>
      </c>
      <c r="E37" s="4" t="s">
        <v>50</v>
      </c>
      <c r="F37" s="5">
        <v>-1948832.1429999999</v>
      </c>
      <c r="G37" s="4">
        <v>2069010000</v>
      </c>
    </row>
    <row r="38" spans="2:7" x14ac:dyDescent="0.2">
      <c r="B38" s="1" t="s">
        <v>113</v>
      </c>
      <c r="C38" s="4" t="s">
        <v>63</v>
      </c>
      <c r="D38" s="4">
        <v>111111</v>
      </c>
      <c r="E38" s="4" t="s">
        <v>86</v>
      </c>
      <c r="F38" s="5">
        <v>-902857.84299999999</v>
      </c>
      <c r="G38" s="4">
        <v>2069010000</v>
      </c>
    </row>
    <row r="39" spans="2:7" x14ac:dyDescent="0.2">
      <c r="B39" s="1" t="s">
        <v>189</v>
      </c>
      <c r="C39" s="4" t="s">
        <v>26</v>
      </c>
      <c r="D39" s="4">
        <v>111111</v>
      </c>
      <c r="E39" s="4" t="s">
        <v>86</v>
      </c>
      <c r="F39" s="5">
        <v>-61499.999999999993</v>
      </c>
      <c r="G39" s="4">
        <v>2069020000</v>
      </c>
    </row>
    <row r="40" spans="2:7" x14ac:dyDescent="0.2">
      <c r="B40" s="1" t="s">
        <v>190</v>
      </c>
      <c r="C40" s="4" t="s">
        <v>64</v>
      </c>
      <c r="D40" s="4">
        <v>105</v>
      </c>
      <c r="E40" s="4" t="s">
        <v>31</v>
      </c>
      <c r="F40" s="5">
        <v>-30913.425999999996</v>
      </c>
      <c r="G40" s="4">
        <v>2069980000</v>
      </c>
    </row>
    <row r="41" spans="2:7" x14ac:dyDescent="0.2">
      <c r="B41" s="1" t="s">
        <v>114</v>
      </c>
      <c r="C41" s="4" t="s">
        <v>64</v>
      </c>
      <c r="D41" s="4">
        <v>111111</v>
      </c>
      <c r="E41" s="4" t="s">
        <v>86</v>
      </c>
      <c r="F41" s="5">
        <v>-15872.001999999999</v>
      </c>
      <c r="G41" s="4">
        <v>2069980000</v>
      </c>
    </row>
    <row r="42" spans="2:7" x14ac:dyDescent="0.2">
      <c r="B42" s="1" t="s">
        <v>115</v>
      </c>
      <c r="C42" s="4" t="s">
        <v>65</v>
      </c>
      <c r="D42" s="4">
        <v>111111</v>
      </c>
      <c r="E42" s="4" t="s">
        <v>86</v>
      </c>
      <c r="F42" s="5">
        <v>57.317999999999998</v>
      </c>
      <c r="G42" s="4">
        <v>2070400000</v>
      </c>
    </row>
    <row r="43" spans="2:7" x14ac:dyDescent="0.2">
      <c r="B43" s="1" t="s">
        <v>117</v>
      </c>
      <c r="C43" s="4" t="s">
        <v>66</v>
      </c>
      <c r="D43" s="4">
        <v>111111</v>
      </c>
      <c r="E43" s="4" t="s">
        <v>86</v>
      </c>
      <c r="F43" s="5">
        <v>19198.66</v>
      </c>
      <c r="G43" s="4">
        <v>2070500000</v>
      </c>
    </row>
    <row r="44" spans="2:7" x14ac:dyDescent="0.2">
      <c r="B44" s="1" t="s">
        <v>191</v>
      </c>
      <c r="C44" s="4" t="s">
        <v>67</v>
      </c>
      <c r="D44" s="4">
        <v>105</v>
      </c>
      <c r="E44" s="4" t="s">
        <v>31</v>
      </c>
      <c r="F44" s="5">
        <v>-1423120</v>
      </c>
      <c r="G44" s="4">
        <v>2070600000</v>
      </c>
    </row>
    <row r="45" spans="2:7" x14ac:dyDescent="0.2">
      <c r="B45" s="1" t="s">
        <v>118</v>
      </c>
      <c r="C45" s="4" t="s">
        <v>67</v>
      </c>
      <c r="D45" s="4">
        <v>111111</v>
      </c>
      <c r="E45" s="4" t="s">
        <v>86</v>
      </c>
      <c r="F45" s="5">
        <v>-172933.44899999999</v>
      </c>
      <c r="G45" s="4">
        <v>2070600000</v>
      </c>
    </row>
    <row r="46" spans="2:7" x14ac:dyDescent="0.2">
      <c r="B46" s="1" t="s">
        <v>162</v>
      </c>
      <c r="C46" s="4" t="s">
        <v>68</v>
      </c>
      <c r="D46" s="4">
        <v>105</v>
      </c>
      <c r="E46" s="4" t="s">
        <v>31</v>
      </c>
      <c r="F46" s="5">
        <v>473575.46100000001</v>
      </c>
      <c r="G46" s="4">
        <v>2070900000</v>
      </c>
    </row>
    <row r="47" spans="2:7" x14ac:dyDescent="0.2">
      <c r="B47" s="1" t="s">
        <v>121</v>
      </c>
      <c r="C47" s="4" t="s">
        <v>68</v>
      </c>
      <c r="D47" s="4">
        <v>111111</v>
      </c>
      <c r="E47" s="4" t="s">
        <v>86</v>
      </c>
      <c r="F47" s="5">
        <v>1481408.47</v>
      </c>
      <c r="G47" s="4">
        <v>2070900000</v>
      </c>
    </row>
    <row r="48" spans="2:7" x14ac:dyDescent="0.2">
      <c r="B48" s="1" t="s">
        <v>122</v>
      </c>
      <c r="C48" s="4" t="s">
        <v>7</v>
      </c>
      <c r="D48" s="4">
        <v>111111</v>
      </c>
      <c r="E48" s="4" t="s">
        <v>86</v>
      </c>
      <c r="F48" s="5">
        <v>40048.799999999996</v>
      </c>
      <c r="G48" s="4">
        <v>2071000000</v>
      </c>
    </row>
    <row r="49" spans="2:7" x14ac:dyDescent="0.2">
      <c r="B49" s="1" t="s">
        <v>192</v>
      </c>
      <c r="C49" s="4" t="s">
        <v>69</v>
      </c>
      <c r="D49" s="4">
        <v>88</v>
      </c>
      <c r="E49" s="4" t="s">
        <v>30</v>
      </c>
      <c r="F49" s="5">
        <v>584.66</v>
      </c>
      <c r="G49" s="4">
        <v>2071100000</v>
      </c>
    </row>
    <row r="50" spans="2:7" x14ac:dyDescent="0.2">
      <c r="B50" s="1" t="s">
        <v>123</v>
      </c>
      <c r="C50" s="4" t="s">
        <v>69</v>
      </c>
      <c r="D50" s="4">
        <v>111111</v>
      </c>
      <c r="E50" s="4" t="s">
        <v>86</v>
      </c>
      <c r="F50" s="5">
        <v>64039.82699999999</v>
      </c>
      <c r="G50" s="4">
        <v>2071100000</v>
      </c>
    </row>
    <row r="51" spans="2:7" x14ac:dyDescent="0.2">
      <c r="B51" s="1" t="s">
        <v>193</v>
      </c>
      <c r="C51" s="4" t="s">
        <v>27</v>
      </c>
      <c r="D51" s="4">
        <v>111111</v>
      </c>
      <c r="E51" s="4" t="s">
        <v>86</v>
      </c>
      <c r="F51" s="5">
        <v>1352.9999999999998</v>
      </c>
      <c r="G51" s="4">
        <v>2071209100</v>
      </c>
    </row>
    <row r="52" spans="2:7" x14ac:dyDescent="0.2">
      <c r="B52" s="1" t="s">
        <v>124</v>
      </c>
      <c r="C52" s="4" t="s">
        <v>8</v>
      </c>
      <c r="D52" s="4">
        <v>111111</v>
      </c>
      <c r="E52" s="4" t="s">
        <v>86</v>
      </c>
      <c r="F52" s="5">
        <v>2514431.8869999996</v>
      </c>
      <c r="G52" s="4">
        <v>2071209200</v>
      </c>
    </row>
    <row r="53" spans="2:7" x14ac:dyDescent="0.2">
      <c r="B53" s="1" t="s">
        <v>125</v>
      </c>
      <c r="C53" s="4" t="s">
        <v>70</v>
      </c>
      <c r="D53" s="4">
        <v>111111</v>
      </c>
      <c r="E53" s="4" t="s">
        <v>86</v>
      </c>
      <c r="F53" s="5">
        <v>4194.2999999999993</v>
      </c>
      <c r="G53" s="4">
        <v>2071209400</v>
      </c>
    </row>
    <row r="54" spans="2:7" x14ac:dyDescent="0.2">
      <c r="B54" s="1" t="s">
        <v>126</v>
      </c>
      <c r="C54" s="4" t="s">
        <v>71</v>
      </c>
      <c r="D54" s="4">
        <v>111111</v>
      </c>
      <c r="E54" s="4" t="s">
        <v>86</v>
      </c>
      <c r="F54" s="5">
        <v>106525.708</v>
      </c>
      <c r="G54" s="4">
        <v>2071209500</v>
      </c>
    </row>
    <row r="55" spans="2:7" x14ac:dyDescent="0.2">
      <c r="B55" s="1" t="s">
        <v>127</v>
      </c>
      <c r="C55" s="4" t="s">
        <v>72</v>
      </c>
      <c r="D55" s="4">
        <v>111101</v>
      </c>
      <c r="E55" s="4" t="s">
        <v>0</v>
      </c>
      <c r="F55" s="5">
        <v>109811.284</v>
      </c>
      <c r="G55" s="4">
        <v>2071980000</v>
      </c>
    </row>
    <row r="56" spans="2:7" x14ac:dyDescent="0.2">
      <c r="B56" s="1" t="s">
        <v>128</v>
      </c>
      <c r="C56" s="4" t="s">
        <v>73</v>
      </c>
      <c r="D56" s="4">
        <v>111111</v>
      </c>
      <c r="E56" s="4" t="s">
        <v>86</v>
      </c>
      <c r="F56" s="5">
        <v>61111.483999999997</v>
      </c>
      <c r="G56" s="4">
        <v>2079022000</v>
      </c>
    </row>
    <row r="57" spans="2:7" x14ac:dyDescent="0.2">
      <c r="B57" s="1" t="s">
        <v>171</v>
      </c>
      <c r="C57" s="4" t="s">
        <v>74</v>
      </c>
      <c r="D57" s="4" t="s">
        <v>12</v>
      </c>
      <c r="E57" s="4" t="s">
        <v>34</v>
      </c>
      <c r="F57" s="5">
        <v>0</v>
      </c>
      <c r="G57" s="4">
        <v>2079070000</v>
      </c>
    </row>
    <row r="58" spans="2:7" x14ac:dyDescent="0.2">
      <c r="B58" s="1" t="s">
        <v>129</v>
      </c>
      <c r="C58" s="4" t="s">
        <v>74</v>
      </c>
      <c r="D58" s="4">
        <v>105</v>
      </c>
      <c r="E58" s="4" t="s">
        <v>31</v>
      </c>
      <c r="F58" s="5">
        <v>1684415.2999999998</v>
      </c>
      <c r="G58" s="4">
        <v>2079070000</v>
      </c>
    </row>
    <row r="59" spans="2:7" x14ac:dyDescent="0.2">
      <c r="B59" s="1" t="s">
        <v>130</v>
      </c>
      <c r="C59" s="4" t="s">
        <v>74</v>
      </c>
      <c r="D59" s="4">
        <v>111111</v>
      </c>
      <c r="E59" s="4" t="s">
        <v>86</v>
      </c>
      <c r="F59" s="5">
        <v>575626.2649999999</v>
      </c>
      <c r="G59" s="4">
        <v>2079070000</v>
      </c>
    </row>
    <row r="60" spans="2:7" x14ac:dyDescent="0.2">
      <c r="B60" s="1" t="s">
        <v>172</v>
      </c>
      <c r="C60" s="4" t="s">
        <v>75</v>
      </c>
      <c r="D60" s="4" t="s">
        <v>10</v>
      </c>
      <c r="E60" s="4" t="s">
        <v>45</v>
      </c>
      <c r="F60" s="5">
        <v>0</v>
      </c>
      <c r="G60" s="4">
        <v>2079080000</v>
      </c>
    </row>
    <row r="61" spans="2:7" x14ac:dyDescent="0.2">
      <c r="B61" s="1" t="s">
        <v>132</v>
      </c>
      <c r="C61" s="4" t="s">
        <v>75</v>
      </c>
      <c r="D61" s="4">
        <v>1007</v>
      </c>
      <c r="E61" s="4" t="s">
        <v>36</v>
      </c>
      <c r="F61" s="5">
        <v>0</v>
      </c>
      <c r="G61" s="4">
        <v>2079080000</v>
      </c>
    </row>
    <row r="62" spans="2:7" x14ac:dyDescent="0.2">
      <c r="B62" s="1" t="s">
        <v>173</v>
      </c>
      <c r="C62" s="4" t="s">
        <v>76</v>
      </c>
      <c r="D62" s="4" t="s">
        <v>10</v>
      </c>
      <c r="E62" s="4" t="s">
        <v>45</v>
      </c>
      <c r="F62" s="5">
        <v>0</v>
      </c>
      <c r="G62" s="4">
        <v>2082280000</v>
      </c>
    </row>
    <row r="63" spans="2:7" x14ac:dyDescent="0.2">
      <c r="B63" s="1" t="s">
        <v>134</v>
      </c>
      <c r="C63" s="4" t="s">
        <v>76</v>
      </c>
      <c r="D63" s="4">
        <v>1009</v>
      </c>
      <c r="E63" s="4" t="s">
        <v>33</v>
      </c>
      <c r="F63" s="5">
        <v>0</v>
      </c>
      <c r="G63" s="4">
        <v>2082280000</v>
      </c>
    </row>
    <row r="64" spans="2:7" x14ac:dyDescent="0.2">
      <c r="B64" s="1" t="s">
        <v>135</v>
      </c>
      <c r="C64" s="4" t="s">
        <v>76</v>
      </c>
      <c r="D64" s="4">
        <v>1007</v>
      </c>
      <c r="E64" s="4" t="s">
        <v>35</v>
      </c>
      <c r="F64" s="5">
        <v>0</v>
      </c>
      <c r="G64" s="4">
        <v>2082280000</v>
      </c>
    </row>
    <row r="65" spans="2:7" x14ac:dyDescent="0.2">
      <c r="B65" s="1" t="s">
        <v>136</v>
      </c>
      <c r="C65" s="4" t="s">
        <v>76</v>
      </c>
      <c r="D65" s="4">
        <v>1008</v>
      </c>
      <c r="E65" s="4" t="s">
        <v>37</v>
      </c>
      <c r="F65" s="5">
        <v>0</v>
      </c>
      <c r="G65" s="4">
        <v>2082280000</v>
      </c>
    </row>
    <row r="66" spans="2:7" x14ac:dyDescent="0.2">
      <c r="B66" s="1" t="s">
        <v>137</v>
      </c>
      <c r="C66" s="4" t="s">
        <v>76</v>
      </c>
      <c r="D66" s="4">
        <v>1240</v>
      </c>
      <c r="E66" s="4" t="s">
        <v>42</v>
      </c>
      <c r="F66" s="5">
        <v>0</v>
      </c>
      <c r="G66" s="4">
        <v>2082280000</v>
      </c>
    </row>
    <row r="67" spans="2:7" x14ac:dyDescent="0.2">
      <c r="B67" s="1" t="s">
        <v>174</v>
      </c>
      <c r="C67" s="4" t="s">
        <v>76</v>
      </c>
      <c r="D67" s="4">
        <v>1006</v>
      </c>
      <c r="E67" s="4" t="s">
        <v>52</v>
      </c>
      <c r="F67" s="5">
        <v>0</v>
      </c>
      <c r="G67" s="4">
        <v>2082280000</v>
      </c>
    </row>
    <row r="68" spans="2:7" x14ac:dyDescent="0.2">
      <c r="B68" s="1" t="s">
        <v>138</v>
      </c>
      <c r="C68" s="4" t="s">
        <v>76</v>
      </c>
      <c r="D68" s="4">
        <v>111111</v>
      </c>
      <c r="E68" s="4" t="s">
        <v>86</v>
      </c>
      <c r="F68" s="5">
        <v>-73809.511999999988</v>
      </c>
      <c r="G68" s="4">
        <v>2082280000</v>
      </c>
    </row>
    <row r="69" spans="2:7" x14ac:dyDescent="0.2">
      <c r="B69" s="1" t="s">
        <v>140</v>
      </c>
      <c r="C69" s="4" t="s">
        <v>77</v>
      </c>
      <c r="D69" s="4">
        <v>111101</v>
      </c>
      <c r="E69" s="4" t="s">
        <v>0</v>
      </c>
      <c r="F69" s="5">
        <v>7173.195999999999</v>
      </c>
      <c r="G69" s="4">
        <v>2082208200</v>
      </c>
    </row>
    <row r="70" spans="2:7" x14ac:dyDescent="0.2">
      <c r="B70" s="1" t="s">
        <v>141</v>
      </c>
      <c r="C70" s="4" t="s">
        <v>78</v>
      </c>
      <c r="D70" s="4">
        <v>88</v>
      </c>
      <c r="E70" s="4" t="s">
        <v>30</v>
      </c>
      <c r="F70" s="5">
        <v>2324465.8859999999</v>
      </c>
      <c r="G70" s="4">
        <v>2082214000</v>
      </c>
    </row>
    <row r="71" spans="2:7" x14ac:dyDescent="0.2">
      <c r="B71" s="1" t="s">
        <v>175</v>
      </c>
      <c r="C71" s="4" t="s">
        <v>78</v>
      </c>
      <c r="D71" s="4">
        <v>1007</v>
      </c>
      <c r="E71" s="4" t="s">
        <v>36</v>
      </c>
      <c r="F71" s="5">
        <v>0</v>
      </c>
      <c r="G71" s="4">
        <v>2082214000</v>
      </c>
    </row>
    <row r="72" spans="2:7" x14ac:dyDescent="0.2">
      <c r="B72" s="1" t="s">
        <v>176</v>
      </c>
      <c r="C72" s="4" t="s">
        <v>78</v>
      </c>
      <c r="D72" s="4">
        <v>111111</v>
      </c>
      <c r="E72" s="4" t="s">
        <v>86</v>
      </c>
      <c r="F72" s="5">
        <v>51.454999999999998</v>
      </c>
      <c r="G72" s="4">
        <v>2082214000</v>
      </c>
    </row>
    <row r="73" spans="2:7" x14ac:dyDescent="0.2">
      <c r="B73" s="1" t="s">
        <v>194</v>
      </c>
      <c r="C73" s="4" t="s">
        <v>178</v>
      </c>
      <c r="D73" s="4">
        <v>111101</v>
      </c>
      <c r="E73" s="4" t="s">
        <v>0</v>
      </c>
      <c r="F73" s="5">
        <v>0</v>
      </c>
      <c r="G73" s="4">
        <v>2082110000</v>
      </c>
    </row>
    <row r="74" spans="2:7" x14ac:dyDescent="0.2">
      <c r="B74" s="1" t="s">
        <v>142</v>
      </c>
      <c r="C74" s="4" t="s">
        <v>79</v>
      </c>
      <c r="D74" s="4">
        <v>111101</v>
      </c>
      <c r="E74" s="4" t="s">
        <v>0</v>
      </c>
      <c r="F74" s="5">
        <v>2558.1950000000002</v>
      </c>
      <c r="G74" s="4">
        <v>2091200000</v>
      </c>
    </row>
    <row r="75" spans="2:7" x14ac:dyDescent="0.2">
      <c r="B75" s="1" t="s">
        <v>143</v>
      </c>
      <c r="C75" s="4" t="s">
        <v>80</v>
      </c>
      <c r="D75" s="4">
        <v>111101</v>
      </c>
      <c r="E75" s="4" t="s">
        <v>0</v>
      </c>
      <c r="F75" s="5">
        <v>522710.353</v>
      </c>
      <c r="G75" s="4">
        <v>2091200001</v>
      </c>
    </row>
    <row r="76" spans="2:7" x14ac:dyDescent="0.2">
      <c r="B76" s="1" t="s">
        <v>144</v>
      </c>
      <c r="C76" s="4" t="s">
        <v>81</v>
      </c>
      <c r="D76" s="4">
        <v>111101</v>
      </c>
      <c r="E76" s="4" t="s">
        <v>0</v>
      </c>
      <c r="F76" s="5">
        <v>-160303.52199999997</v>
      </c>
      <c r="G76" s="4">
        <v>2092200000</v>
      </c>
    </row>
    <row r="77" spans="2:7" x14ac:dyDescent="0.2">
      <c r="B77" s="1" t="s">
        <v>195</v>
      </c>
      <c r="C77" s="4" t="s">
        <v>28</v>
      </c>
      <c r="D77" s="4">
        <v>111101</v>
      </c>
      <c r="E77" s="4" t="s">
        <v>0</v>
      </c>
      <c r="F77" s="5">
        <v>0</v>
      </c>
      <c r="G77" s="4">
        <v>2111111997</v>
      </c>
    </row>
    <row r="78" spans="2:7" x14ac:dyDescent="0.2">
      <c r="B78" s="1" t="s">
        <v>180</v>
      </c>
      <c r="C78" s="7" t="s">
        <v>54</v>
      </c>
      <c r="D78" s="7">
        <v>111101</v>
      </c>
      <c r="E78" s="7" t="s">
        <v>0</v>
      </c>
      <c r="F78" s="8">
        <v>-779290.47600000002</v>
      </c>
      <c r="G78" s="7">
        <v>2111111999</v>
      </c>
    </row>
    <row r="79" spans="2:7" x14ac:dyDescent="0.2">
      <c r="D79" s="4"/>
    </row>
    <row r="80" spans="2:7" x14ac:dyDescent="0.2">
      <c r="D80" s="4"/>
    </row>
    <row r="81" spans="4:4" x14ac:dyDescent="0.2">
      <c r="D81" s="4"/>
    </row>
    <row r="82" spans="4:4" x14ac:dyDescent="0.2">
      <c r="D82" s="4"/>
    </row>
    <row r="83" spans="4:4" x14ac:dyDescent="0.2">
      <c r="D83" s="4"/>
    </row>
    <row r="84" spans="4:4" x14ac:dyDescent="0.2">
      <c r="D84" s="4"/>
    </row>
    <row r="85" spans="4:4" x14ac:dyDescent="0.2">
      <c r="D85" s="4"/>
    </row>
    <row r="86" spans="4:4" x14ac:dyDescent="0.2">
      <c r="D86" s="4"/>
    </row>
    <row r="87" spans="4:4" x14ac:dyDescent="0.2">
      <c r="D87" s="4"/>
    </row>
    <row r="88" spans="4:4" x14ac:dyDescent="0.2">
      <c r="D88" s="4"/>
    </row>
    <row r="89" spans="4:4" x14ac:dyDescent="0.2">
      <c r="D89" s="4"/>
    </row>
    <row r="90" spans="4:4" x14ac:dyDescent="0.2">
      <c r="D90" s="4"/>
    </row>
    <row r="91" spans="4:4" x14ac:dyDescent="0.2">
      <c r="D91" s="4"/>
    </row>
    <row r="92" spans="4:4" x14ac:dyDescent="0.2">
      <c r="D92" s="4"/>
    </row>
    <row r="93" spans="4:4" x14ac:dyDescent="0.2">
      <c r="D93" s="4"/>
    </row>
    <row r="94" spans="4:4" x14ac:dyDescent="0.2">
      <c r="D94" s="4"/>
    </row>
    <row r="95" spans="4:4" x14ac:dyDescent="0.2">
      <c r="D95" s="4"/>
    </row>
    <row r="96" spans="4:4" x14ac:dyDescent="0.2">
      <c r="D96" s="4"/>
    </row>
    <row r="97" spans="4:4" x14ac:dyDescent="0.2">
      <c r="D97" s="4"/>
    </row>
    <row r="98" spans="4:4" x14ac:dyDescent="0.2">
      <c r="D98" s="4"/>
    </row>
    <row r="99" spans="4:4" x14ac:dyDescent="0.2">
      <c r="D99" s="4"/>
    </row>
    <row r="100" spans="4:4" x14ac:dyDescent="0.2">
      <c r="D100" s="4"/>
    </row>
    <row r="101" spans="4:4" x14ac:dyDescent="0.2">
      <c r="D101" s="4"/>
    </row>
    <row r="102" spans="4:4" x14ac:dyDescent="0.2">
      <c r="D102" s="4"/>
    </row>
    <row r="103" spans="4:4" x14ac:dyDescent="0.2">
      <c r="D103" s="4"/>
    </row>
    <row r="104" spans="4:4" x14ac:dyDescent="0.2">
      <c r="D104" s="4"/>
    </row>
    <row r="105" spans="4:4" x14ac:dyDescent="0.2">
      <c r="D105" s="4"/>
    </row>
    <row r="106" spans="4:4" x14ac:dyDescent="0.2">
      <c r="D106" s="4"/>
    </row>
    <row r="107" spans="4:4" x14ac:dyDescent="0.2">
      <c r="D107" s="4"/>
    </row>
    <row r="108" spans="4:4" x14ac:dyDescent="0.2">
      <c r="D108" s="4"/>
    </row>
    <row r="109" spans="4:4" x14ac:dyDescent="0.2">
      <c r="D109" s="4"/>
    </row>
    <row r="110" spans="4:4" x14ac:dyDescent="0.2">
      <c r="D110" s="4"/>
    </row>
    <row r="111" spans="4:4" x14ac:dyDescent="0.2">
      <c r="D111" s="4"/>
    </row>
    <row r="112" spans="4:4" x14ac:dyDescent="0.2">
      <c r="D112" s="4"/>
    </row>
    <row r="113" spans="4:4" x14ac:dyDescent="0.2">
      <c r="D113" s="4"/>
    </row>
    <row r="114" spans="4:4" x14ac:dyDescent="0.2">
      <c r="D114" s="4"/>
    </row>
    <row r="115" spans="4:4" x14ac:dyDescent="0.2">
      <c r="D115" s="4"/>
    </row>
    <row r="116" spans="4:4" x14ac:dyDescent="0.2">
      <c r="D116" s="4"/>
    </row>
    <row r="117" spans="4:4" x14ac:dyDescent="0.2">
      <c r="D117" s="4"/>
    </row>
  </sheetData>
  <autoFilter ref="C4:G78" xr:uid="{00000000-0009-0000-0000-000003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2.1 Database</vt:lpstr>
      <vt:lpstr>1.1 FY2014</vt:lpstr>
      <vt:lpstr>1.2 FY2015</vt:lpstr>
      <vt:lpstr>1.3 FY2016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2022-11-11T17:16:20Z</dcterms:modified>
</cp:coreProperties>
</file>