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akash Sawant\MACD_EMA_trend\"/>
    </mc:Choice>
  </mc:AlternateContent>
  <xr:revisionPtr revIDLastSave="0" documentId="13_ncr:1_{301CF81A-FA97-41D5-B630-7436821D348A}" xr6:coauthVersionLast="47" xr6:coauthVersionMax="47" xr10:uidLastSave="{00000000-0000-0000-0000-000000000000}"/>
  <bookViews>
    <workbookView xWindow="11424" yWindow="0" windowWidth="11712" windowHeight="13776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Sheet1!$A$1:$Y$1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5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" i="1"/>
  <c r="W3" i="1"/>
  <c r="W2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5" i="1"/>
  <c r="V6" i="1"/>
  <c r="V7" i="1"/>
  <c r="V8" i="1"/>
  <c r="V3" i="1"/>
  <c r="V4" i="1"/>
  <c r="V2" i="1"/>
  <c r="U2" i="1"/>
  <c r="U3" i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U220" i="1" s="1"/>
  <c r="U221" i="1" s="1"/>
  <c r="U222" i="1" s="1"/>
  <c r="U223" i="1" s="1"/>
  <c r="U224" i="1" s="1"/>
  <c r="U225" i="1" s="1"/>
  <c r="U226" i="1" s="1"/>
  <c r="U227" i="1" s="1"/>
  <c r="U228" i="1" s="1"/>
  <c r="U229" i="1" s="1"/>
  <c r="U230" i="1" s="1"/>
  <c r="U231" i="1" s="1"/>
  <c r="U232" i="1" s="1"/>
  <c r="U233" i="1" s="1"/>
  <c r="U234" i="1" s="1"/>
  <c r="U235" i="1" s="1"/>
  <c r="U236" i="1" s="1"/>
  <c r="U237" i="1" s="1"/>
  <c r="U238" i="1" s="1"/>
  <c r="U239" i="1" s="1"/>
  <c r="U240" i="1" s="1"/>
  <c r="U241" i="1" s="1"/>
  <c r="U242" i="1" s="1"/>
  <c r="U243" i="1" s="1"/>
  <c r="U244" i="1" s="1"/>
  <c r="U245" i="1" s="1"/>
  <c r="U246" i="1" s="1"/>
  <c r="U247" i="1" s="1"/>
  <c r="U248" i="1" s="1"/>
  <c r="U249" i="1" s="1"/>
  <c r="U250" i="1" s="1"/>
  <c r="U251" i="1" s="1"/>
  <c r="U252" i="1" s="1"/>
  <c r="U253" i="1" s="1"/>
  <c r="U254" i="1" s="1"/>
  <c r="U255" i="1" s="1"/>
  <c r="U256" i="1" s="1"/>
  <c r="U257" i="1" s="1"/>
  <c r="U258" i="1" s="1"/>
  <c r="U259" i="1" s="1"/>
  <c r="U260" i="1" s="1"/>
  <c r="U261" i="1" s="1"/>
  <c r="U262" i="1" s="1"/>
  <c r="U263" i="1" s="1"/>
  <c r="U264" i="1" s="1"/>
  <c r="U265" i="1" s="1"/>
  <c r="U266" i="1" s="1"/>
  <c r="U267" i="1" s="1"/>
  <c r="U268" i="1" s="1"/>
  <c r="U269" i="1" s="1"/>
  <c r="U270" i="1" s="1"/>
  <c r="U271" i="1" s="1"/>
  <c r="U272" i="1" s="1"/>
  <c r="U273" i="1" s="1"/>
  <c r="U274" i="1" s="1"/>
  <c r="U275" i="1" s="1"/>
  <c r="U276" i="1" s="1"/>
  <c r="U277" i="1" s="1"/>
  <c r="U278" i="1" s="1"/>
  <c r="U279" i="1" s="1"/>
  <c r="U280" i="1" s="1"/>
  <c r="U281" i="1" s="1"/>
  <c r="U282" i="1" s="1"/>
  <c r="U283" i="1" s="1"/>
  <c r="U284" i="1" s="1"/>
  <c r="U285" i="1" s="1"/>
  <c r="U286" i="1" s="1"/>
  <c r="U287" i="1" s="1"/>
  <c r="U288" i="1" s="1"/>
  <c r="U289" i="1" s="1"/>
  <c r="U290" i="1" s="1"/>
  <c r="U291" i="1" s="1"/>
  <c r="U292" i="1" s="1"/>
  <c r="U293" i="1" s="1"/>
  <c r="U294" i="1" s="1"/>
  <c r="U295" i="1" s="1"/>
  <c r="U296" i="1" s="1"/>
  <c r="U297" i="1" s="1"/>
  <c r="U298" i="1" s="1"/>
  <c r="U299" i="1" s="1"/>
  <c r="U300" i="1" s="1"/>
  <c r="U301" i="1" s="1"/>
  <c r="U302" i="1" s="1"/>
  <c r="U303" i="1" s="1"/>
  <c r="U304" i="1" s="1"/>
  <c r="U305" i="1" s="1"/>
  <c r="U306" i="1" s="1"/>
  <c r="U307" i="1" s="1"/>
  <c r="U308" i="1" s="1"/>
  <c r="U309" i="1" s="1"/>
  <c r="U310" i="1" s="1"/>
  <c r="U311" i="1" s="1"/>
  <c r="U312" i="1" s="1"/>
  <c r="U313" i="1" s="1"/>
  <c r="U314" i="1" s="1"/>
  <c r="U315" i="1" s="1"/>
  <c r="U316" i="1" s="1"/>
  <c r="U317" i="1" s="1"/>
  <c r="U318" i="1" s="1"/>
  <c r="U319" i="1" s="1"/>
  <c r="U320" i="1" s="1"/>
  <c r="U321" i="1" s="1"/>
  <c r="U322" i="1" s="1"/>
  <c r="U323" i="1" s="1"/>
  <c r="U324" i="1" s="1"/>
  <c r="U325" i="1" s="1"/>
  <c r="U326" i="1" s="1"/>
  <c r="U327" i="1" s="1"/>
  <c r="U328" i="1" s="1"/>
  <c r="U329" i="1" s="1"/>
  <c r="U330" i="1" s="1"/>
  <c r="U331" i="1" s="1"/>
  <c r="U332" i="1" s="1"/>
  <c r="U333" i="1" s="1"/>
  <c r="U334" i="1" s="1"/>
  <c r="U335" i="1" s="1"/>
  <c r="U336" i="1" s="1"/>
  <c r="U337" i="1" s="1"/>
  <c r="U338" i="1" s="1"/>
  <c r="U339" i="1" s="1"/>
  <c r="U340" i="1" s="1"/>
  <c r="U341" i="1" s="1"/>
  <c r="U342" i="1" s="1"/>
  <c r="U343" i="1" s="1"/>
  <c r="U344" i="1" s="1"/>
  <c r="U345" i="1" s="1"/>
  <c r="U346" i="1" s="1"/>
  <c r="U347" i="1" s="1"/>
  <c r="U348" i="1" s="1"/>
  <c r="U349" i="1" s="1"/>
  <c r="U350" i="1" s="1"/>
  <c r="U351" i="1" s="1"/>
  <c r="U352" i="1" s="1"/>
  <c r="U353" i="1" s="1"/>
  <c r="U354" i="1" s="1"/>
  <c r="U355" i="1" s="1"/>
  <c r="U356" i="1" s="1"/>
  <c r="U357" i="1" s="1"/>
  <c r="U358" i="1" s="1"/>
  <c r="U359" i="1" s="1"/>
  <c r="U360" i="1" s="1"/>
  <c r="U361" i="1" s="1"/>
  <c r="U362" i="1" s="1"/>
  <c r="U363" i="1" s="1"/>
  <c r="U364" i="1" s="1"/>
  <c r="U365" i="1" s="1"/>
  <c r="U366" i="1" s="1"/>
  <c r="U367" i="1" s="1"/>
  <c r="U368" i="1" s="1"/>
  <c r="U369" i="1" s="1"/>
  <c r="U370" i="1" s="1"/>
  <c r="U371" i="1" s="1"/>
  <c r="U372" i="1" s="1"/>
  <c r="U373" i="1" s="1"/>
  <c r="U374" i="1" s="1"/>
  <c r="U375" i="1" s="1"/>
  <c r="U376" i="1" s="1"/>
  <c r="U377" i="1" s="1"/>
  <c r="U378" i="1" s="1"/>
  <c r="U379" i="1" s="1"/>
  <c r="U380" i="1" s="1"/>
  <c r="U381" i="1" s="1"/>
  <c r="U382" i="1" s="1"/>
  <c r="U383" i="1" s="1"/>
  <c r="U384" i="1" s="1"/>
  <c r="U385" i="1" s="1"/>
  <c r="U386" i="1" s="1"/>
  <c r="U387" i="1" s="1"/>
  <c r="U388" i="1" s="1"/>
  <c r="U389" i="1" s="1"/>
  <c r="U390" i="1" s="1"/>
  <c r="U391" i="1" s="1"/>
  <c r="U392" i="1" s="1"/>
  <c r="U393" i="1" s="1"/>
  <c r="U394" i="1" s="1"/>
  <c r="U395" i="1" s="1"/>
  <c r="U396" i="1" s="1"/>
  <c r="U397" i="1" s="1"/>
  <c r="U398" i="1" s="1"/>
  <c r="U399" i="1" s="1"/>
  <c r="U400" i="1" s="1"/>
  <c r="U401" i="1" s="1"/>
  <c r="U402" i="1" s="1"/>
  <c r="U403" i="1" s="1"/>
  <c r="U404" i="1" s="1"/>
  <c r="U405" i="1" s="1"/>
  <c r="U406" i="1" s="1"/>
  <c r="U407" i="1" s="1"/>
  <c r="U408" i="1" s="1"/>
  <c r="U409" i="1" s="1"/>
  <c r="U410" i="1" s="1"/>
  <c r="U411" i="1" s="1"/>
  <c r="U412" i="1" s="1"/>
  <c r="U413" i="1" s="1"/>
  <c r="U414" i="1" s="1"/>
  <c r="U415" i="1" s="1"/>
  <c r="U416" i="1" s="1"/>
  <c r="U417" i="1" s="1"/>
  <c r="U418" i="1" s="1"/>
  <c r="U419" i="1" s="1"/>
  <c r="U420" i="1" s="1"/>
  <c r="U421" i="1" s="1"/>
  <c r="U422" i="1" s="1"/>
  <c r="U423" i="1" s="1"/>
  <c r="U424" i="1" s="1"/>
  <c r="U425" i="1" s="1"/>
  <c r="U426" i="1" s="1"/>
  <c r="U427" i="1" s="1"/>
  <c r="U428" i="1" s="1"/>
  <c r="U429" i="1" s="1"/>
  <c r="U430" i="1" s="1"/>
  <c r="U431" i="1" s="1"/>
  <c r="U432" i="1" s="1"/>
  <c r="U433" i="1" s="1"/>
  <c r="U434" i="1" s="1"/>
  <c r="U435" i="1" s="1"/>
  <c r="U436" i="1" s="1"/>
  <c r="U437" i="1" s="1"/>
  <c r="U438" i="1" s="1"/>
  <c r="U439" i="1" s="1"/>
  <c r="U440" i="1" s="1"/>
  <c r="U441" i="1" s="1"/>
  <c r="U442" i="1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2" i="1"/>
</calcChain>
</file>

<file path=xl/sharedStrings.xml><?xml version="1.0" encoding="utf-8"?>
<sst xmlns="http://schemas.openxmlformats.org/spreadsheetml/2006/main" count="480" uniqueCount="40">
  <si>
    <t>entry_datetime</t>
  </si>
  <si>
    <t>asset_class</t>
  </si>
  <si>
    <t>strike</t>
  </si>
  <si>
    <t>expiry</t>
  </si>
  <si>
    <t>entry_price</t>
  </si>
  <si>
    <t>high</t>
  </si>
  <si>
    <t>low</t>
  </si>
  <si>
    <t>exit_price</t>
  </si>
  <si>
    <t>exit_datetime</t>
  </si>
  <si>
    <t>pnl</t>
  </si>
  <si>
    <t>pnl_pct</t>
  </si>
  <si>
    <t>max_pnl</t>
  </si>
  <si>
    <t>max_pnl_pct</t>
  </si>
  <si>
    <t>max_loss</t>
  </si>
  <si>
    <t>max_loss_pct</t>
  </si>
  <si>
    <t>year</t>
  </si>
  <si>
    <t>C</t>
  </si>
  <si>
    <t>P</t>
  </si>
  <si>
    <t>Quantity</t>
  </si>
  <si>
    <t>Leverage</t>
  </si>
  <si>
    <t>capital</t>
  </si>
  <si>
    <t>pnl in rs</t>
  </si>
  <si>
    <t>pnl in pct</t>
  </si>
  <si>
    <t>cum pnl</t>
  </si>
  <si>
    <t>max</t>
  </si>
  <si>
    <t>DD</t>
  </si>
  <si>
    <t>Row Labels</t>
  </si>
  <si>
    <t>Grand Total</t>
  </si>
  <si>
    <t>&lt;11/01/2019</t>
  </si>
  <si>
    <t>2019</t>
  </si>
  <si>
    <t>2020</t>
  </si>
  <si>
    <t>2021</t>
  </si>
  <si>
    <t>2022</t>
  </si>
  <si>
    <t>2023</t>
  </si>
  <si>
    <t>2024</t>
  </si>
  <si>
    <t>2025</t>
  </si>
  <si>
    <t>(All)</t>
  </si>
  <si>
    <t>Sum of pnl</t>
  </si>
  <si>
    <t>Sum of pnl in pct</t>
  </si>
  <si>
    <t>Max of 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</si>
</sst>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kash Sawant" refreshedDate="45707.831477893516" createdVersion="8" refreshedVersion="8" minRefreshableVersion="3" recordCount="443" xr:uid="{4ACEEED6-FD9F-4B9A-8BE7-CB59537F5872}">
  <cacheSource type="worksheet">
    <worksheetSource ref="B1:W1048576" sheet="Sheet1"/>
  </cacheSource>
  <cacheFields count="25">
    <cacheField name="entry_datetime" numFmtId="0">
      <sharedItems containsNonDate="0" containsDate="1" containsString="0" containsBlank="1" minDate="2019-01-11T12:00:00" maxDate="2025-01-06T11:00:00" count="442">
        <d v="2019-01-11T12:00:00"/>
        <d v="2019-01-15T09:45:00"/>
        <d v="2019-01-23T10:30:00"/>
        <d v="2019-01-23T15:00:00"/>
        <d v="2019-01-25T10:45:00"/>
        <d v="2019-01-31T13:30:00"/>
        <d v="2019-02-11T09:15:00"/>
        <d v="2019-02-21T11:45:00"/>
        <d v="2019-02-28T14:45:00"/>
        <d v="2019-03-01T11:15:00"/>
        <d v="2019-03-25T09:30:00"/>
        <d v="2019-03-26T13:45:00"/>
        <d v="2019-04-04T14:45:00"/>
        <d v="2019-04-05T14:15:00"/>
        <d v="2019-04-08T13:45:00"/>
        <d v="2019-04-09T14:30:00"/>
        <d v="2019-04-10T14:30:00"/>
        <d v="2019-04-12T10:00:00"/>
        <d v="2019-04-12T12:45:00"/>
        <d v="2019-04-12T14:00:00"/>
        <d v="2019-04-22T10:00:00"/>
        <d v="2019-04-24T14:45:00"/>
        <d v="2019-04-26T09:15:00"/>
        <d v="2019-04-30T09:30:00"/>
        <d v="2019-04-30T10:30:00"/>
        <d v="2019-04-30T13:15:00"/>
        <d v="2019-04-30T14:45:00"/>
        <d v="2019-05-03T11:45:00"/>
        <d v="2019-05-07T09:30:00"/>
        <d v="2019-05-17T12:15:00"/>
        <d v="2019-06-06T13:30:00"/>
        <d v="2019-06-10T09:45:00"/>
        <d v="2019-06-12T10:30:00"/>
        <d v="2019-06-14T09:15:00"/>
        <d v="2019-06-14T12:30:00"/>
        <d v="2019-06-20T15:15:00"/>
        <d v="2019-06-21T14:45:00"/>
        <d v="2019-06-25T14:00:00"/>
        <d v="2019-06-28T15:00:00"/>
        <d v="2019-07-02T10:15:00"/>
        <d v="2019-07-05T13:30:00"/>
        <d v="2019-07-16T14:30:00"/>
        <d v="2019-07-18T14:00:00"/>
        <d v="2019-08-08T15:15:00"/>
        <d v="2019-08-13T14:15:00"/>
        <d v="2019-08-14T13:30:00"/>
        <d v="2019-08-16T11:00:00"/>
        <d v="2019-08-16T13:15:00"/>
        <d v="2019-08-20T10:15:00"/>
        <d v="2019-08-26T12:45:00"/>
        <d v="2019-08-29T10:45:00"/>
        <d v="2019-08-30T15:15:00"/>
        <d v="2019-09-06T13:00:00"/>
        <d v="2019-09-16T09:30:00"/>
        <d v="2019-09-16T13:30:00"/>
        <d v="2019-09-20T11:15:00"/>
        <d v="2019-10-01T10:15:00"/>
        <d v="2019-10-01T14:00:00"/>
        <d v="2019-10-09T15:15:00"/>
        <d v="2019-10-10T14:30:00"/>
        <d v="2019-10-11T12:45:00"/>
        <d v="2019-10-11T14:15:00"/>
        <d v="2019-10-25T13:00:00"/>
        <d v="2019-11-11T10:45:00"/>
        <d v="2019-11-13T10:15:00"/>
        <d v="2019-11-13T13:45:00"/>
        <d v="2019-11-15T09:30:00"/>
        <d v="2019-11-18T11:45:00"/>
        <d v="2019-11-19T11:00:00"/>
        <d v="2019-11-22T10:30:00"/>
        <d v="2019-11-25T10:30:00"/>
        <d v="2019-12-02T13:30:00"/>
        <d v="2019-12-04T11:45:00"/>
        <d v="2019-12-05T09:15:00"/>
        <d v="2019-12-06T10:00:00"/>
        <d v="2019-12-06T11:00:00"/>
        <d v="2019-12-11T15:15:00"/>
        <d v="2019-12-12T10:00:00"/>
        <d v="2019-12-26T13:30:00"/>
        <d v="2019-12-27T11:45:00"/>
        <d v="2019-12-30T14:30:00"/>
        <d v="2019-12-31T15:15:00"/>
        <d v="2020-01-02T10:00:00"/>
        <d v="2020-01-03T15:00:00"/>
        <d v="2020-01-09T09:30:00"/>
        <d v="2020-01-20T13:00:00"/>
        <d v="2020-01-24T10:30:00"/>
        <d v="2020-01-27T10:45:00"/>
        <d v="2020-01-30T09:30:00"/>
        <d v="2020-02-04T15:15:00"/>
        <d v="2020-02-10T10:15:00"/>
        <d v="2020-02-17T10:30:00"/>
        <d v="2020-02-19T12:00:00"/>
        <d v="2020-03-26T11:30:00"/>
        <d v="2020-03-30T10:45:00"/>
        <d v="2020-03-31T12:30:00"/>
        <d v="2020-04-07T10:00:00"/>
        <d v="2020-04-21T14:30:00"/>
        <d v="2020-05-04T10:15:00"/>
        <d v="2020-05-08T10:45:00"/>
        <d v="2020-05-11T09:30:00"/>
        <d v="2020-05-11T14:45:00"/>
        <d v="2020-05-14T10:00:00"/>
        <d v="2020-05-21T09:45:00"/>
        <d v="2020-05-22T14:30:00"/>
        <d v="2020-05-26T10:45:00"/>
        <d v="2020-05-26T15:00:00"/>
        <d v="2020-05-27T11:15:00"/>
        <d v="2020-06-11T13:45:00"/>
        <d v="2020-06-15T09:15:00"/>
        <d v="2020-06-16T11:45:00"/>
        <d v="2020-06-17T11:00:00"/>
        <d v="2020-06-17T12:30:00"/>
        <d v="2020-06-18T09:30:00"/>
        <d v="2020-06-18T12:15:00"/>
        <d v="2020-06-29T09:30:00"/>
        <d v="2020-06-29T10:15:00"/>
        <d v="2020-06-30T14:30:00"/>
        <d v="2020-07-14T10:45:00"/>
        <d v="2020-07-15T14:30:00"/>
        <d v="2020-07-16T10:00:00"/>
        <d v="2020-07-17T09:15:00"/>
        <d v="2020-07-30T14:30:00"/>
        <d v="2020-08-04T15:00:00"/>
        <d v="2020-08-17T09:30:00"/>
        <d v="2020-08-31T13:30:00"/>
        <d v="2020-09-01T14:30:00"/>
        <d v="2020-09-02T10:30:00"/>
        <d v="2020-09-02T14:30:00"/>
        <d v="2020-09-10T09:30:00"/>
        <d v="2020-09-10T11:30:00"/>
        <d v="2020-09-15T13:15:00"/>
        <d v="2020-09-21T13:00:00"/>
        <d v="2020-09-28T12:30:00"/>
        <d v="2020-09-30T10:30:00"/>
        <d v="2020-10-15T14:15:00"/>
        <d v="2020-10-19T12:00:00"/>
        <d v="2020-10-21T14:45:00"/>
        <d v="2020-10-26T11:45:00"/>
        <d v="2020-10-27T14:45:00"/>
        <d v="2020-11-03T09:45:00"/>
        <d v="2020-11-26T10:00:00"/>
        <d v="2020-11-27T15:00:00"/>
        <d v="2020-12-21T14:30:00"/>
        <d v="2020-12-23T10:45:00"/>
        <d v="2021-01-18T09:45:00"/>
        <d v="2021-01-19T11:30:00"/>
        <d v="2021-01-22T11:30:00"/>
        <d v="2021-02-01T13:45:00"/>
        <d v="2021-02-18T12:45:00"/>
        <d v="2021-03-02T10:15:00"/>
        <d v="2021-03-05T14:45:00"/>
        <d v="2021-03-08T10:45:00"/>
        <d v="2021-03-08T11:30:00"/>
        <d v="2021-03-08T14:00:00"/>
        <d v="2021-03-09T12:30:00"/>
        <d v="2021-03-09T13:45:00"/>
        <d v="2021-03-12T14:45:00"/>
        <d v="2021-03-16T10:45:00"/>
        <d v="2021-03-16T15:15:00"/>
        <d v="2021-03-23T14:30:00"/>
        <d v="2021-03-30T09:45:00"/>
        <d v="2021-04-01T11:00:00"/>
        <d v="2021-04-01T12:45:00"/>
        <d v="2021-04-05T14:00:00"/>
        <d v="2021-04-06T10:00:00"/>
        <d v="2021-04-06T14:00:00"/>
        <d v="2021-04-16T09:45:00"/>
        <d v="2021-04-20T09:30:00"/>
        <d v="2021-04-26T09:45:00"/>
        <d v="2021-05-03T09:15:00"/>
        <d v="2021-05-04T11:00:00"/>
        <d v="2021-05-04T14:00:00"/>
        <d v="2021-05-05T14:15:00"/>
        <d v="2021-05-06T09:30:00"/>
        <d v="2021-05-12T10:30:00"/>
        <d v="2021-05-17T10:00:00"/>
        <d v="2021-06-09T13:15:00"/>
        <d v="2021-06-09T15:00:00"/>
        <d v="2021-06-17T09:30:00"/>
        <d v="2021-06-21T14:30:00"/>
        <d v="2021-06-23T15:00:00"/>
        <d v="2021-06-24T12:45:00"/>
        <d v="2021-06-29T10:30:00"/>
        <d v="2021-06-30T11:00:00"/>
        <d v="2021-06-30T14:45:00"/>
        <d v="2021-07-05T09:30:00"/>
        <d v="2021-07-07T15:00:00"/>
        <d v="2021-07-08T12:30:00"/>
        <d v="2021-07-12T10:30:00"/>
        <d v="2021-07-13T11:45:00"/>
        <d v="2021-07-19T09:30:00"/>
        <d v="2021-07-22T10:45:00"/>
        <d v="2021-07-27T10:15:00"/>
        <d v="2021-07-27T12:45:00"/>
        <d v="2021-07-29T11:00:00"/>
        <d v="2021-08-20T11:15:00"/>
        <d v="2021-08-23T12:30:00"/>
        <d v="2021-09-20T15:15:00"/>
        <d v="2021-09-21T14:45:00"/>
        <d v="2021-09-28T13:15:00"/>
        <d v="2021-09-29T14:30:00"/>
        <d v="2021-09-30T13:30:00"/>
        <d v="2021-10-04T10:00:00"/>
        <d v="2021-10-06T15:00:00"/>
        <d v="2021-10-21T11:00:00"/>
        <d v="2021-10-22T10:15:00"/>
        <d v="2021-10-22T12:30:00"/>
        <d v="2021-10-25T15:00:00"/>
        <d v="2021-10-26T09:45:00"/>
        <d v="2021-10-28T09:30:00"/>
        <d v="2021-11-04T18:30:00"/>
        <d v="2021-11-08T13:00:00"/>
        <d v="2021-11-10T09:45:00"/>
        <d v="2021-11-10T14:30:00"/>
        <d v="2021-11-11T10:00:00"/>
        <d v="2021-11-12T12:45:00"/>
        <d v="2021-11-16T14:15:00"/>
        <d v="2021-11-17T09:15:00"/>
        <d v="2021-12-02T14:45:00"/>
        <d v="2021-12-03T13:45:00"/>
        <d v="2021-12-14T09:45:00"/>
        <d v="2021-12-16T11:30:00"/>
        <d v="2021-12-23T09:30:00"/>
        <d v="2021-12-24T11:15:00"/>
        <d v="2021-12-24T14:45:00"/>
        <d v="2021-12-27T10:00:00"/>
        <d v="2021-12-27T12:30:00"/>
        <d v="2022-01-19T09:45:00"/>
        <d v="2022-02-01T09:30:00"/>
        <d v="2022-02-04T12:15:00"/>
        <d v="2022-02-09T14:15:00"/>
        <d v="2022-02-11T12:45:00"/>
        <d v="2022-02-15T14:45:00"/>
        <d v="2022-02-18T09:15:00"/>
        <d v="2022-02-18T13:15:00"/>
        <d v="2022-02-18T14:45:00"/>
        <d v="2022-02-21T13:15:00"/>
        <d v="2022-02-21T15:00:00"/>
        <d v="2022-03-03T09:30:00"/>
        <d v="2022-03-09T14:15:00"/>
        <d v="2022-03-28T10:00:00"/>
        <d v="2022-04-07T15:00:00"/>
        <d v="2022-04-11T10:15:00"/>
        <d v="2022-04-11T14:00:00"/>
        <d v="2022-04-21T14:30:00"/>
        <d v="2022-04-22T11:15:00"/>
        <d v="2022-04-28T09:30:00"/>
        <d v="2022-04-28T13:00:00"/>
        <d v="2022-05-04T09:30:00"/>
        <d v="2022-05-17T14:30:00"/>
        <d v="2022-05-20T09:30:00"/>
        <d v="2022-05-20T10:30:00"/>
        <d v="2022-05-24T10:15:00"/>
        <d v="2022-05-26T15:00:00"/>
        <d v="2022-06-06T09:45:00"/>
        <d v="2022-06-09T12:45:00"/>
        <d v="2022-06-09T15:15:00"/>
        <d v="2022-06-23T10:00:00"/>
        <d v="2022-06-23T14:00:00"/>
        <d v="2022-06-24T09:30:00"/>
        <d v="2022-06-30T09:30:00"/>
        <d v="2022-06-30T15:15:00"/>
        <d v="2022-07-01T09:30:00"/>
        <d v="2022-07-04T11:15:00"/>
        <d v="2022-07-13T13:15:00"/>
        <d v="2022-07-15T15:15:00"/>
        <d v="2022-08-22T09:30:00"/>
        <d v="2022-08-25T09:30:00"/>
        <d v="2022-08-26T10:45:00"/>
        <d v="2022-08-30T12:15:00"/>
        <d v="2022-09-01T13:45:00"/>
        <d v="2022-09-02T13:45:00"/>
        <d v="2022-09-05T09:45:00"/>
        <d v="2022-09-07T09:45:00"/>
        <d v="2022-09-08T09:15:00"/>
        <d v="2022-09-16T09:30:00"/>
        <d v="2022-09-20T09:45:00"/>
        <d v="2022-09-21T11:45:00"/>
        <d v="2022-10-04T09:45:00"/>
        <d v="2022-10-10T11:45:00"/>
        <d v="2022-10-11T09:15:00"/>
        <d v="2022-10-11T10:00:00"/>
        <d v="2022-10-14T14:30:00"/>
        <d v="2022-10-17T10:45:00"/>
        <d v="2022-11-10T12:30:00"/>
        <d v="2022-11-18T11:15:00"/>
        <d v="2022-11-23T09:15:00"/>
        <d v="2022-12-06T13:00:00"/>
        <d v="2022-12-07T10:15:00"/>
        <d v="2022-12-07T11:15:00"/>
        <d v="2022-12-09T09:15:00"/>
        <d v="2022-12-09T11:15:00"/>
        <d v="2022-12-13T11:45:00"/>
        <d v="2022-12-15T10:15:00"/>
        <d v="2022-12-29T14:00:00"/>
        <d v="2022-12-29T15:15:00"/>
        <d v="2023-01-02T11:30:00"/>
        <d v="2023-01-02T15:15:00"/>
        <d v="2023-01-04T10:15:00"/>
        <d v="2023-01-09T10:45:00"/>
        <d v="2023-01-13T13:30:00"/>
        <d v="2023-01-16T13:15:00"/>
        <d v="2023-01-17T10:15:00"/>
        <d v="2023-01-23T09:15:00"/>
        <d v="2023-01-23T12:45:00"/>
        <d v="2023-01-25T09:45:00"/>
        <d v="2023-02-01T12:45:00"/>
        <d v="2023-02-03T09:30:00"/>
        <d v="2023-02-03T14:30:00"/>
        <d v="2023-02-07T12:30:00"/>
        <d v="2023-02-09T09:30:00"/>
        <d v="2023-02-10T09:30:00"/>
        <d v="2023-02-13T10:15:00"/>
        <d v="2023-02-14T10:15:00"/>
        <d v="2023-02-20T13:00:00"/>
        <d v="2023-03-03T09:30:00"/>
        <d v="2023-03-03T10:30:00"/>
        <d v="2023-03-10T09:15:00"/>
        <d v="2023-03-22T09:30:00"/>
        <d v="2023-03-23T10:30:00"/>
        <d v="2023-03-23T15:00:00"/>
        <d v="2023-03-28T09:30:00"/>
        <d v="2023-03-31T09:15:00"/>
        <d v="2023-04-19T14:00:00"/>
        <d v="2023-04-21T10:15:00"/>
        <d v="2023-04-21T15:15:00"/>
        <d v="2023-05-17T09:45:00"/>
        <d v="2023-05-18T13:00:00"/>
        <d v="2023-05-22T09:45:00"/>
        <d v="2023-05-24T15:00:00"/>
        <d v="2023-06-02T14:15:00"/>
        <d v="2023-06-09T14:15:00"/>
        <d v="2023-06-12T15:00:00"/>
        <d v="2023-06-20T09:45:00"/>
        <d v="2023-06-20T14:30:00"/>
        <d v="2023-06-23T09:30:00"/>
        <d v="2023-06-27T11:45:00"/>
        <d v="2023-07-13T14:30:00"/>
        <d v="2023-07-25T09:15:00"/>
        <d v="2023-07-26T09:45:00"/>
        <d v="2023-07-27T13:45:00"/>
        <d v="2023-07-31T11:15:00"/>
        <d v="2023-08-07T13:45:00"/>
        <d v="2023-08-08T15:15:00"/>
        <d v="2023-08-09T15:15:00"/>
        <d v="2023-08-10T14:15:00"/>
        <d v="2023-08-18T14:30:00"/>
        <d v="2023-08-22T09:45:00"/>
        <d v="2023-08-23T10:00:00"/>
        <d v="2023-08-23T12:00:00"/>
        <d v="2023-08-24T15:00:00"/>
        <d v="2023-08-29T15:00:00"/>
        <d v="2023-08-30T09:30:00"/>
        <d v="2023-08-31T09:15:00"/>
        <d v="2023-09-01T13:00:00"/>
        <d v="2023-09-20T10:30:00"/>
        <d v="2023-09-29T11:45:00"/>
        <d v="2023-10-06T09:30:00"/>
        <d v="2023-10-09T10:15:00"/>
        <d v="2023-10-10T10:30:00"/>
        <d v="2023-10-13T11:15:00"/>
        <d v="2023-10-13T15:15:00"/>
        <d v="2023-10-16T10:45:00"/>
        <d v="2023-10-17T14:15:00"/>
        <d v="2023-10-18T12:00:00"/>
        <d v="2023-11-02T09:30:00"/>
        <d v="2023-11-03T14:45:00"/>
        <d v="2023-12-21T10:45:00"/>
        <d v="2023-12-22T09:45:00"/>
        <d v="2024-01-03T12:45:00"/>
        <d v="2024-01-04T10:45:00"/>
        <d v="2024-01-08T09:45:00"/>
        <d v="2024-01-08T12:15:00"/>
        <d v="2024-01-09T11:00:00"/>
        <d v="2024-01-09T15:00:00"/>
        <d v="2024-01-11T10:00:00"/>
        <d v="2024-01-17T10:15:00"/>
        <d v="2024-01-20T14:45:00"/>
        <d v="2024-01-23T10:45:00"/>
        <d v="2024-01-29T09:45:00"/>
        <d v="2024-01-30T15:15:00"/>
        <d v="2024-02-01T11:30:00"/>
        <d v="2024-02-08T10:45:00"/>
        <d v="2024-02-08T11:30:00"/>
        <d v="2024-02-12T10:15:00"/>
        <d v="2024-02-14T12:45:00"/>
        <d v="2024-02-14T14:45:00"/>
        <d v="2024-02-22T10:15:00"/>
        <d v="2024-02-26T10:00:00"/>
        <d v="2024-02-27T12:45:00"/>
        <d v="2024-02-28T11:30:00"/>
        <d v="2024-03-01T09:45:00"/>
        <d v="2024-03-13T10:45:00"/>
        <d v="2024-03-21T10:30:00"/>
        <d v="2024-03-26T15:00:00"/>
        <d v="2024-03-27T10:00:00"/>
        <d v="2024-04-12T15:00:00"/>
        <d v="2024-04-22T15:00:00"/>
        <d v="2024-05-03T10:30:00"/>
        <d v="2024-05-03T11:45:00"/>
        <d v="2024-05-14T13:45:00"/>
        <d v="2024-05-16T11:30:00"/>
        <d v="2024-05-29T11:45:00"/>
        <d v="2024-05-31T14:30:00"/>
        <d v="2024-06-04T10:45:00"/>
        <d v="2024-06-05T15:15:00"/>
        <d v="2024-06-24T09:45:00"/>
        <d v="2024-06-24T15:00:00"/>
        <d v="2024-07-11T10:15:00"/>
        <d v="2024-07-11T14:00:00"/>
        <d v="2024-07-22T09:30:00"/>
        <d v="2024-07-26T09:45:00"/>
        <d v="2024-08-02T10:00:00"/>
        <d v="2024-08-12T10:45:00"/>
        <d v="2024-08-12T11:30:00"/>
        <d v="2024-08-13T10:00:00"/>
        <d v="2024-08-16T09:45:00"/>
        <d v="2024-09-05T10:15:00"/>
        <d v="2024-09-06T10:00:00"/>
        <d v="2024-09-10T12:45:00"/>
        <d v="2024-09-11T14:30:00"/>
        <d v="2024-09-30T13:45:00"/>
        <d v="2024-10-15T09:30:00"/>
        <d v="2024-10-15T12:00:00"/>
        <d v="2024-10-21T14:15:00"/>
        <d v="2024-11-01T18:15:00"/>
        <d v="2024-11-06T09:45:00"/>
        <d v="2024-11-07T10:45:00"/>
        <d v="2024-11-11T11:15:00"/>
        <d v="2024-11-11T14:45:00"/>
        <d v="2024-11-22T14:00:00"/>
        <d v="2024-11-28T10:45:00"/>
        <d v="2024-11-28T14:30:00"/>
        <d v="2024-11-29T12:00:00"/>
        <d v="2024-12-13T09:30:00"/>
        <d v="2024-12-13T13:30:00"/>
        <d v="2024-12-17T10:15:00"/>
        <d v="2024-12-30T11:45:00"/>
        <d v="2025-01-02T10:15:00"/>
        <d v="2025-01-06T11:00:00"/>
        <m/>
      </sharedItems>
      <fieldGroup par="24"/>
    </cacheField>
    <cacheField name="asset_class" numFmtId="0">
      <sharedItems containsBlank="1" count="3">
        <s v="C"/>
        <s v="P"/>
        <m/>
      </sharedItems>
    </cacheField>
    <cacheField name="strike" numFmtId="0">
      <sharedItems containsString="0" containsBlank="1" containsNumber="1" containsInteger="1" minValue="8450" maxValue="25850"/>
    </cacheField>
    <cacheField name="expiry" numFmtId="0">
      <sharedItems containsNonDate="0" containsDate="1" containsString="0" containsBlank="1" minDate="2019-01-31T00:00:00" maxDate="2025-01-10T00:00:00"/>
    </cacheField>
    <cacheField name="entry_price" numFmtId="0">
      <sharedItems containsString="0" containsBlank="1" containsNumber="1" minValue="0.25" maxValue="465.85"/>
    </cacheField>
    <cacheField name="high" numFmtId="0">
      <sharedItems containsString="0" containsBlank="1" containsNumber="1" minValue="0.3" maxValue="1050"/>
    </cacheField>
    <cacheField name="low" numFmtId="0">
      <sharedItems containsString="0" containsBlank="1" containsNumber="1" minValue="0.05" maxValue="451.25"/>
    </cacheField>
    <cacheField name="exit_price" numFmtId="0">
      <sharedItems containsString="0" containsBlank="1" containsNumber="1" minValue="0.05" maxValue="763.85"/>
    </cacheField>
    <cacheField name="exit_datetime" numFmtId="0">
      <sharedItems containsNonDate="0" containsDate="1" containsString="0" containsBlank="1" minDate="2019-01-15T09:30:00" maxDate="2025-01-08T15:00:00"/>
    </cacheField>
    <cacheField name="pnl" numFmtId="0">
      <sharedItems containsString="0" containsBlank="1" containsNumber="1" minValue="-314.64999999999998" maxValue="309.25"/>
    </cacheField>
    <cacheField name="pnl_pct" numFmtId="0">
      <sharedItems containsString="0" containsBlank="1" containsNumber="1" minValue="-418.69594145043237" maxValue="99.974772956609485"/>
    </cacheField>
    <cacheField name="max_pnl" numFmtId="0">
      <sharedItems containsString="0" containsBlank="1" containsNumber="1" minValue="0" maxValue="369.1"/>
    </cacheField>
    <cacheField name="max_pnl_pct" numFmtId="0">
      <sharedItems containsString="0" containsBlank="1" containsNumber="1" minValue="0" maxValue="99.974772956609485"/>
    </cacheField>
    <cacheField name="max_loss" numFmtId="0">
      <sharedItems containsString="0" containsBlank="1" containsNumber="1" minValue="0" maxValue="584.15"/>
    </cacheField>
    <cacheField name="max_loss_pct" numFmtId="0">
      <sharedItems containsString="0" containsBlank="1" containsNumber="1" minValue="0" maxValue="474.05189620758478"/>
    </cacheField>
    <cacheField name="year" numFmtId="0">
      <sharedItems containsString="0" containsBlank="1" containsNumber="1" containsInteger="1" minValue="2019" maxValue="2025"/>
    </cacheField>
    <cacheField name="Quantity" numFmtId="0">
      <sharedItems containsString="0" containsBlank="1" containsNumber="1" containsInteger="1" minValue="2700" maxValue="8275"/>
    </cacheField>
    <cacheField name="pnl in rs" numFmtId="0">
      <sharedItems containsString="0" containsBlank="1" containsNumber="1" minValue="-1229562.5" maxValue="1559790"/>
    </cacheField>
    <cacheField name="pnl in pct" numFmtId="0">
      <sharedItems containsString="0" containsBlank="1" containsNumber="1" minValue="-12.295625000000001" maxValue="15.597900000000001"/>
    </cacheField>
    <cacheField name="cum pnl" numFmtId="0">
      <sharedItems containsString="0" containsBlank="1" containsNumber="1" minValue="96.995687500000003" maxValue="390.58265000000029"/>
    </cacheField>
    <cacheField name="max" numFmtId="0">
      <sharedItems containsString="0" containsBlank="1" containsNumber="1" minValue="100.317275" maxValue="390.58265000000029"/>
    </cacheField>
    <cacheField name="DD" numFmtId="0">
      <sharedItems containsString="0" containsBlank="1" containsNumber="1" minValue="0" maxValue="21.900912228530999"/>
    </cacheField>
    <cacheField name="Months (entry_datetime)" numFmtId="0" databaseField="0">
      <fieldGroup base="0">
        <rangePr groupBy="months" startDate="2019-01-11T12:00:00" endDate="2025-01-06T11:00:00"/>
        <groupItems count="14">
          <s v="&lt;11/0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6/01/2025"/>
        </groupItems>
      </fieldGroup>
    </cacheField>
    <cacheField name="Quarters (entry_datetime)" numFmtId="0" databaseField="0">
      <fieldGroup base="0">
        <rangePr groupBy="quarters" startDate="2019-01-11T12:00:00" endDate="2025-01-06T11:00:00"/>
        <groupItems count="6">
          <s v="&lt;11/01/2019"/>
          <s v="Qtr1"/>
          <s v="Qtr2"/>
          <s v="Qtr3"/>
          <s v="Qtr4"/>
          <s v="&gt;06/01/2025"/>
        </groupItems>
      </fieldGroup>
    </cacheField>
    <cacheField name="Years (entry_datetime)" numFmtId="0" databaseField="0">
      <fieldGroup base="0">
        <rangePr groupBy="years" startDate="2019-01-11T12:00:00" endDate="2025-01-06T11:00:00"/>
        <groupItems count="9">
          <s v="&lt;11/01/2019"/>
          <s v="2019"/>
          <s v="2020"/>
          <s v="2021"/>
          <s v="2022"/>
          <s v="2023"/>
          <s v="2024"/>
          <s v="2025"/>
          <s v="&gt;06/01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3">
  <r>
    <x v="0"/>
    <x v="0"/>
    <n v="10800"/>
    <d v="2019-01-31T00:00:00"/>
    <n v="151.30000000000001"/>
    <n v="165"/>
    <n v="102.5"/>
    <n v="146.4"/>
    <d v="2019-01-15T09:30:00"/>
    <n v="4.9000000000000057"/>
    <n v="3.238598810310644"/>
    <n v="48.800000000000011"/>
    <n v="32.253800396563129"/>
    <n v="13.69999999999999"/>
    <n v="9.0548578982154577"/>
    <n v="2019"/>
    <n v="6475"/>
    <n v="31727.500000000036"/>
    <n v="0.31727500000000036"/>
    <n v="100.317275"/>
    <n v="100.317275"/>
    <n v="0"/>
  </r>
  <r>
    <x v="1"/>
    <x v="1"/>
    <n v="10800"/>
    <d v="2019-01-31T00:00:00"/>
    <n v="107.05"/>
    <n v="112.45"/>
    <n v="70.349999999999994"/>
    <n v="88.75"/>
    <d v="2019-01-17T13:30:00"/>
    <n v="18.3"/>
    <n v="17.09481550677253"/>
    <n v="36.700000000000003"/>
    <n v="34.283045305931807"/>
    <n v="5.4000000000000057"/>
    <n v="5.0443717888837041"/>
    <n v="2019"/>
    <n v="6475"/>
    <n v="118492.5"/>
    <n v="1.184925"/>
    <n v="101.5022"/>
    <n v="101.5022"/>
    <n v="0"/>
  </r>
  <r>
    <x v="2"/>
    <x v="1"/>
    <n v="10900"/>
    <d v="2019-01-31T00:00:00"/>
    <n v="85.1"/>
    <n v="98.75"/>
    <n v="76.650000000000006"/>
    <n v="95.25"/>
    <d v="2019-01-23T14:30:00"/>
    <n v="-10.150000000000009"/>
    <n v="-11.927144535840201"/>
    <n v="8.4499999999999886"/>
    <n v="9.929494712103395"/>
    <n v="13.650000000000009"/>
    <n v="16.039952996474739"/>
    <n v="2019"/>
    <n v="6425"/>
    <n v="-65213.750000000058"/>
    <n v="-0.65213750000000059"/>
    <n v="100.85006250000001"/>
    <n v="101.5022"/>
    <n v="0.64248607419346071"/>
  </r>
  <r>
    <x v="3"/>
    <x v="0"/>
    <n v="10850"/>
    <d v="2019-01-31T00:00:00"/>
    <n v="126.65"/>
    <n v="140.9"/>
    <n v="74.3"/>
    <n v="137"/>
    <d v="2019-01-25T09:30:00"/>
    <n v="-10.349999999999991"/>
    <n v="-8.1721279115673067"/>
    <n v="52.350000000000009"/>
    <n v="41.334386103434667"/>
    <n v="14.25"/>
    <n v="11.25148045795499"/>
    <n v="2019"/>
    <n v="6450"/>
    <n v="-66757.499999999942"/>
    <n v="-0.66757499999999936"/>
    <n v="100.18248750000001"/>
    <n v="101.5022"/>
    <n v="1.3001811783389861"/>
  </r>
  <r>
    <x v="4"/>
    <x v="1"/>
    <n v="10900"/>
    <d v="2019-01-31T00:00:00"/>
    <n v="62.7"/>
    <n v="119.85"/>
    <n v="57.2"/>
    <n v="112.3"/>
    <d v="2019-01-25T14:15:00"/>
    <n v="-49.599999999999987"/>
    <n v="-79.106858054226464"/>
    <n v="5.5"/>
    <n v="8.7719298245614024"/>
    <n v="57.149999999999991"/>
    <n v="91.14832535885165"/>
    <n v="2019"/>
    <n v="6425"/>
    <n v="-318679.99999999994"/>
    <n v="-3.1867999999999994"/>
    <n v="96.995687500000003"/>
    <n v="101.5022"/>
    <n v="4.4398175606045971"/>
  </r>
  <r>
    <x v="5"/>
    <x v="1"/>
    <n v="10800"/>
    <d v="2019-01-31T00:00:00"/>
    <n v="26.3"/>
    <n v="28"/>
    <n v="0.05"/>
    <n v="0.05"/>
    <d v="2019-02-04T11:00:00"/>
    <n v="26.25"/>
    <n v="99.809885931558924"/>
    <n v="26.25"/>
    <n v="99.809885931558924"/>
    <n v="1.6999999999999991"/>
    <n v="6.4638783269961948"/>
    <n v="2019"/>
    <n v="6475"/>
    <n v="169968.75"/>
    <n v="1.6996875000000002"/>
    <n v="98.695374999999999"/>
    <n v="101.5022"/>
    <n v="2.7652848903767637"/>
  </r>
  <r>
    <x v="6"/>
    <x v="0"/>
    <n v="10950"/>
    <d v="2019-02-14T00:00:00"/>
    <n v="71.099999999999994"/>
    <n v="71.099999999999994"/>
    <n v="0.05"/>
    <n v="0.05"/>
    <d v="2019-02-18T09:15:00"/>
    <n v="71.05"/>
    <n v="99.929676511954995"/>
    <n v="71.05"/>
    <n v="99.929676511954995"/>
    <n v="0"/>
    <n v="0"/>
    <n v="2019"/>
    <n v="6400"/>
    <n v="454720"/>
    <n v="4.5472000000000001"/>
    <n v="103.242575"/>
    <n v="103.242575"/>
    <n v="0"/>
  </r>
  <r>
    <x v="7"/>
    <x v="1"/>
    <n v="10750"/>
    <d v="2019-02-21T00:00:00"/>
    <n v="11.6"/>
    <n v="15.1"/>
    <n v="0.05"/>
    <n v="0.05"/>
    <d v="2019-02-26T10:15:00"/>
    <n v="11.55"/>
    <n v="99.568965517241367"/>
    <n v="11.55"/>
    <n v="99.568965517241367"/>
    <n v="3.5"/>
    <n v="30.172413793103448"/>
    <n v="2019"/>
    <n v="6500"/>
    <n v="75075"/>
    <n v="0.75075000000000003"/>
    <n v="103.993325"/>
    <n v="103.993325"/>
    <n v="0"/>
  </r>
  <r>
    <x v="8"/>
    <x v="1"/>
    <n v="10850"/>
    <d v="2019-02-28T00:00:00"/>
    <n v="25"/>
    <n v="57.7"/>
    <n v="13.05"/>
    <n v="52.6"/>
    <d v="2019-02-28T15:15:00"/>
    <n v="-27.6"/>
    <n v="-110.4"/>
    <n v="11.95"/>
    <n v="47.8"/>
    <n v="32.700000000000003"/>
    <n v="130.80000000000001"/>
    <n v="2019"/>
    <n v="6450"/>
    <n v="-178020"/>
    <n v="-1.7801999999999998"/>
    <n v="102.21312500000001"/>
    <n v="103.993325"/>
    <n v="1.7118406397718253"/>
  </r>
  <r>
    <x v="9"/>
    <x v="1"/>
    <n v="10850"/>
    <d v="2019-03-07T00:00:00"/>
    <n v="71.3"/>
    <n v="81"/>
    <n v="0.05"/>
    <n v="0.05"/>
    <d v="2019-03-08T10:00:00"/>
    <n v="71.25"/>
    <n v="99.929873772791026"/>
    <n v="71.25"/>
    <n v="99.929873772791026"/>
    <n v="9.7000000000000028"/>
    <n v="13.60448807854138"/>
    <n v="2019"/>
    <n v="6450"/>
    <n v="459562.5"/>
    <n v="4.5956250000000001"/>
    <n v="106.80875"/>
    <n v="106.80875"/>
    <n v="0"/>
  </r>
  <r>
    <x v="10"/>
    <x v="0"/>
    <n v="11350"/>
    <d v="2019-03-28T00:00:00"/>
    <n v="86.2"/>
    <n v="89.75"/>
    <n v="53.9"/>
    <n v="68.8"/>
    <d v="2019-03-26T13:15:00"/>
    <n v="17.400000000000009"/>
    <n v="20.185614849187939"/>
    <n v="32.299999999999997"/>
    <n v="37.470997679814388"/>
    <n v="3.5499999999999972"/>
    <n v="4.1183294663573049"/>
    <n v="2019"/>
    <n v="6175"/>
    <n v="107445.00000000006"/>
    <n v="1.0744500000000006"/>
    <n v="107.8832"/>
    <n v="107.8832"/>
    <n v="0"/>
  </r>
  <r>
    <x v="11"/>
    <x v="1"/>
    <n v="11400"/>
    <d v="2019-03-28T00:00:00"/>
    <n v="33.049999999999997"/>
    <n v="36.75"/>
    <n v="4.7"/>
    <n v="12.5"/>
    <d v="2019-03-27T15:15:00"/>
    <n v="20.55"/>
    <n v="62.178517397881997"/>
    <n v="28.35"/>
    <n v="85.779122541603641"/>
    <n v="3.7000000000000028"/>
    <n v="11.195158850226941"/>
    <n v="2019"/>
    <n v="6150"/>
    <n v="126382.5"/>
    <n v="1.263825"/>
    <n v="109.147025"/>
    <n v="109.147025"/>
    <n v="0"/>
  </r>
  <r>
    <x v="12"/>
    <x v="0"/>
    <n v="11600"/>
    <d v="2019-04-04T00:00:00"/>
    <n v="1.35"/>
    <n v="3.95"/>
    <n v="0.05"/>
    <n v="0.05"/>
    <d v="2019-04-05T14:00:00"/>
    <n v="1.3"/>
    <n v="96.296296296296291"/>
    <n v="1.3"/>
    <n v="96.296296296296291"/>
    <n v="2.6"/>
    <n v="192.59259259259261"/>
    <n v="2019"/>
    <n v="6025"/>
    <n v="7832.5"/>
    <n v="7.8324999999999992E-2"/>
    <n v="109.22535000000001"/>
    <n v="109.22535000000001"/>
    <n v="0"/>
  </r>
  <r>
    <x v="13"/>
    <x v="1"/>
    <n v="11650"/>
    <d v="2019-04-11T00:00:00"/>
    <n v="63.75"/>
    <n v="71.3"/>
    <n v="35.75"/>
    <n v="65.900000000000006"/>
    <d v="2019-04-08T12:15:00"/>
    <n v="-2.1500000000000061"/>
    <n v="-3.372549019607852"/>
    <n v="28"/>
    <n v="43.921568627450981"/>
    <n v="7.5499999999999972"/>
    <n v="11.84313725490196"/>
    <n v="2019"/>
    <n v="6000"/>
    <n v="-12900.000000000036"/>
    <n v="-0.12900000000000036"/>
    <n v="109.09635"/>
    <n v="109.22535000000001"/>
    <n v="0.11810445102716986"/>
  </r>
  <r>
    <x v="14"/>
    <x v="0"/>
    <n v="11600"/>
    <d v="2019-04-11T00:00:00"/>
    <n v="62.6"/>
    <n v="86"/>
    <n v="40.700000000000003"/>
    <n v="81"/>
    <d v="2019-04-09T14:15:00"/>
    <n v="-18.399999999999999"/>
    <n v="-29.39297124600639"/>
    <n v="21.9"/>
    <n v="34.984025559105433"/>
    <n v="23.4"/>
    <n v="37.380191693290733"/>
    <n v="2019"/>
    <n v="6025"/>
    <n v="-110859.99999999999"/>
    <n v="-1.1085999999999998"/>
    <n v="107.98775000000001"/>
    <n v="109.22535000000001"/>
    <n v="1.1330702991567438"/>
  </r>
  <r>
    <x v="15"/>
    <x v="1"/>
    <n v="11650"/>
    <d v="2019-04-11T00:00:00"/>
    <n v="37.35"/>
    <n v="59.8"/>
    <n v="20.45"/>
    <n v="47"/>
    <d v="2019-04-10T14:15:00"/>
    <n v="-9.6499999999999986"/>
    <n v="-25.836680053547521"/>
    <n v="16.899999999999999"/>
    <n v="45.247657295850068"/>
    <n v="22.45"/>
    <n v="60.107095046854063"/>
    <n v="2019"/>
    <n v="6000"/>
    <n v="-57899.999999999993"/>
    <n v="-0.57899999999999996"/>
    <n v="107.40875000000001"/>
    <n v="109.22535000000001"/>
    <n v="1.6631670212088987"/>
  </r>
  <r>
    <x v="16"/>
    <x v="0"/>
    <n v="11600"/>
    <d v="2019-04-11T00:00:00"/>
    <n v="38.299999999999997"/>
    <n v="50.7"/>
    <n v="0.05"/>
    <n v="0.05"/>
    <d v="2019-04-12T09:45:00"/>
    <n v="38.25"/>
    <n v="99.869451697127943"/>
    <n v="38.25"/>
    <n v="99.869451697127943"/>
    <n v="12.400000000000009"/>
    <n v="32.375979112271558"/>
    <n v="2019"/>
    <n v="6025"/>
    <n v="230456.25"/>
    <n v="2.3045624999999998"/>
    <n v="109.71331250000001"/>
    <n v="109.71331250000001"/>
    <n v="0"/>
  </r>
  <r>
    <x v="17"/>
    <x v="1"/>
    <n v="11600"/>
    <d v="2019-04-18T00:00:00"/>
    <n v="49.1"/>
    <n v="64"/>
    <n v="47.7"/>
    <n v="59.1"/>
    <d v="2019-04-12T12:30:00"/>
    <n v="-10"/>
    <n v="-20.366598778004072"/>
    <n v="1.399999999999999"/>
    <n v="2.8513238289205671"/>
    <n v="14.9"/>
    <n v="30.346232179226071"/>
    <n v="2019"/>
    <n v="6025"/>
    <n v="-60250"/>
    <n v="-0.60250000000000004"/>
    <n v="109.11081250000001"/>
    <n v="109.71331250000001"/>
    <n v="0.54915851711250274"/>
  </r>
  <r>
    <x v="18"/>
    <x v="0"/>
    <n v="11600"/>
    <d v="2019-04-18T00:00:00"/>
    <n v="72.349999999999994"/>
    <n v="93.3"/>
    <n v="69.55"/>
    <n v="87.3"/>
    <d v="2019-04-12T13:45:00"/>
    <n v="-14.95"/>
    <n v="-20.66344160331721"/>
    <n v="2.7999999999999972"/>
    <n v="3.870076019350376"/>
    <n v="20.95"/>
    <n v="28.956461644782319"/>
    <n v="2019"/>
    <n v="6025"/>
    <n v="-90073.75"/>
    <n v="-0.90073749999999997"/>
    <n v="108.210075"/>
    <n v="109.71331250000001"/>
    <n v="1.3701505001956908"/>
  </r>
  <r>
    <x v="19"/>
    <x v="1"/>
    <n v="11600"/>
    <d v="2019-04-18T00:00:00"/>
    <n v="43.15"/>
    <n v="45.7"/>
    <n v="0.15"/>
    <n v="0.15"/>
    <d v="2019-04-18T12:00:00"/>
    <n v="43"/>
    <n v="99.652375434530711"/>
    <n v="43"/>
    <n v="99.652375434530711"/>
    <n v="2.5500000000000038"/>
    <n v="5.9096176129779936"/>
    <n v="2019"/>
    <n v="6025"/>
    <n v="259075"/>
    <n v="2.5907499999999999"/>
    <n v="110.800825"/>
    <n v="110.800825"/>
    <n v="0"/>
  </r>
  <r>
    <x v="20"/>
    <x v="0"/>
    <n v="11650"/>
    <d v="2019-04-25T00:00:00"/>
    <n v="70.05"/>
    <n v="73.650000000000006"/>
    <n v="12.5"/>
    <n v="43.1"/>
    <d v="2019-04-24T14:15:00"/>
    <n v="26.95"/>
    <n v="38.472519628836537"/>
    <n v="57.55"/>
    <n v="82.155603140613849"/>
    <n v="3.600000000000009"/>
    <n v="5.1391862955032241"/>
    <n v="2019"/>
    <n v="6000"/>
    <n v="161700"/>
    <n v="1.617"/>
    <n v="112.41782500000001"/>
    <n v="112.41782500000001"/>
    <n v="0"/>
  </r>
  <r>
    <x v="21"/>
    <x v="1"/>
    <n v="11700"/>
    <d v="2019-04-25T00:00:00"/>
    <n v="31.7"/>
    <n v="69"/>
    <n v="1.5"/>
    <n v="57.8"/>
    <d v="2019-04-25T15:15:00"/>
    <n v="-26.1"/>
    <n v="-82.33438485804416"/>
    <n v="30.2"/>
    <n v="95.268138801261827"/>
    <n v="37.299999999999997"/>
    <n v="117.6656151419558"/>
    <n v="2019"/>
    <n v="5975"/>
    <n v="-155947.5"/>
    <n v="-1.5594749999999999"/>
    <n v="110.85835"/>
    <n v="112.41782500000001"/>
    <n v="1.3872132822352736"/>
  </r>
  <r>
    <x v="22"/>
    <x v="0"/>
    <n v="11700"/>
    <d v="2019-05-02T00:00:00"/>
    <n v="40.049999999999997"/>
    <n v="69.8"/>
    <n v="32.549999999999997"/>
    <n v="64.900000000000006"/>
    <d v="2019-04-26T14:15:00"/>
    <n v="-24.850000000000009"/>
    <n v="-62.04744069912612"/>
    <n v="7.5"/>
    <n v="18.72659176029963"/>
    <n v="29.75"/>
    <n v="74.282147315855184"/>
    <n v="2019"/>
    <n v="5975"/>
    <n v="-148478.75000000006"/>
    <n v="-1.4847875000000006"/>
    <n v="109.37356250000001"/>
    <n v="112.41782500000001"/>
    <n v="2.7079891467389641"/>
  </r>
  <r>
    <x v="23"/>
    <x v="1"/>
    <n v="11700"/>
    <d v="2019-05-02T00:00:00"/>
    <n v="37.25"/>
    <n v="65.7"/>
    <n v="34.9"/>
    <n v="56"/>
    <d v="2019-04-30T10:15:00"/>
    <n v="-18.75"/>
    <n v="-50.335570469798661"/>
    <n v="2.350000000000001"/>
    <n v="6.3087248322147698"/>
    <n v="28.45"/>
    <n v="76.375838926174495"/>
    <n v="2019"/>
    <n v="5975"/>
    <n v="-112031.25"/>
    <n v="-1.1203125"/>
    <n v="108.25325000000001"/>
    <n v="112.41782500000001"/>
    <n v="3.7045504127125741"/>
  </r>
  <r>
    <x v="24"/>
    <x v="0"/>
    <n v="11650"/>
    <d v="2019-05-02T00:00:00"/>
    <n v="58.75"/>
    <n v="85.6"/>
    <n v="55.5"/>
    <n v="81.2"/>
    <d v="2019-04-30T12:45:00"/>
    <n v="-22.45"/>
    <n v="-38.212765957446813"/>
    <n v="3.25"/>
    <n v="5.5319148936170208"/>
    <n v="26.849999999999991"/>
    <n v="45.702127659574458"/>
    <n v="2019"/>
    <n v="6000"/>
    <n v="-134700"/>
    <n v="-1.347"/>
    <n v="106.90625000000001"/>
    <n v="112.41782500000001"/>
    <n v="4.9027589708304644"/>
  </r>
  <r>
    <x v="25"/>
    <x v="1"/>
    <n v="11700"/>
    <d v="2019-05-02T00:00:00"/>
    <n v="41.55"/>
    <n v="56.05"/>
    <n v="36.799999999999997"/>
    <n v="49.65"/>
    <d v="2019-04-30T13:45:00"/>
    <n v="-8.1000000000000014"/>
    <n v="-19.49458483754513"/>
    <n v="4.75"/>
    <n v="11.43200962695548"/>
    <n v="14.5"/>
    <n v="34.89771359807461"/>
    <n v="2019"/>
    <n v="5975"/>
    <n v="-48397.500000000007"/>
    <n v="-0.48397500000000004"/>
    <n v="106.42227500000001"/>
    <n v="112.41782500000001"/>
    <n v="5.3332734377310658"/>
  </r>
  <r>
    <x v="26"/>
    <x v="1"/>
    <n v="11700"/>
    <d v="2019-05-02T00:00:00"/>
    <n v="39.700000000000003"/>
    <n v="39.75"/>
    <n v="0.05"/>
    <n v="0.05"/>
    <d v="2019-05-03T09:15:00"/>
    <n v="39.650000000000013"/>
    <n v="99.874055415617136"/>
    <n v="39.650000000000013"/>
    <n v="99.874055415617136"/>
    <n v="4.9999999999997158E-2"/>
    <n v="0.12594458438286441"/>
    <n v="2019"/>
    <n v="5975"/>
    <n v="236908.75000000009"/>
    <n v="2.3690875000000009"/>
    <n v="108.79136250000002"/>
    <n v="112.41782500000001"/>
    <n v="3.2258785472855287"/>
  </r>
  <r>
    <x v="27"/>
    <x v="1"/>
    <n v="11750"/>
    <d v="2019-05-09T00:00:00"/>
    <n v="62.3"/>
    <n v="69.5"/>
    <n v="43.4"/>
    <n v="57.5"/>
    <d v="2019-05-03T15:00:00"/>
    <n v="4.7999999999999972"/>
    <n v="7.7046548956661267"/>
    <n v="18.899999999999999"/>
    <n v="30.337078651685388"/>
    <n v="7.2000000000000028"/>
    <n v="11.5569823434992"/>
    <n v="2019"/>
    <n v="5950"/>
    <n v="28559.999999999982"/>
    <n v="0.28559999999999985"/>
    <n v="109.07696250000002"/>
    <n v="112.41782500000001"/>
    <n v="2.9718263095732245"/>
  </r>
  <r>
    <x v="28"/>
    <x v="0"/>
    <n v="11650"/>
    <d v="2019-05-09T00:00:00"/>
    <n v="51.7"/>
    <n v="54.6"/>
    <n v="0.05"/>
    <n v="0.05"/>
    <d v="2019-05-14T14:30:00"/>
    <n v="51.650000000000013"/>
    <n v="99.903288201160549"/>
    <n v="51.650000000000013"/>
    <n v="99.903288201160549"/>
    <n v="2.899999999999999"/>
    <n v="5.6092843326885848"/>
    <n v="2019"/>
    <n v="6000"/>
    <n v="309900.00000000006"/>
    <n v="3.0990000000000006"/>
    <n v="112.17596250000003"/>
    <n v="112.41782500000001"/>
    <n v="0.21514604111935282"/>
  </r>
  <r>
    <x v="29"/>
    <x v="1"/>
    <n v="11350"/>
    <d v="2019-05-23T00:00:00"/>
    <n v="241"/>
    <n v="263.14999999999998"/>
    <n v="39.299999999999997"/>
    <n v="72"/>
    <d v="2019-05-21T14:45:00"/>
    <n v="169"/>
    <n v="70.124481327800822"/>
    <n v="201.7"/>
    <n v="83.69294605809128"/>
    <n v="22.149999999999981"/>
    <n v="9.1908713692945962"/>
    <n v="2019"/>
    <n v="6175"/>
    <n v="1043575"/>
    <n v="10.435750000000001"/>
    <n v="122.61171250000002"/>
    <n v="122.61171250000002"/>
    <n v="0"/>
  </r>
  <r>
    <x v="30"/>
    <x v="0"/>
    <n v="11900"/>
    <d v="2019-06-06T00:00:00"/>
    <n v="17.600000000000001"/>
    <n v="17.600000000000001"/>
    <n v="0.05"/>
    <n v="0.1"/>
    <d v="2019-06-10T09:30:00"/>
    <n v="17.5"/>
    <n v="99.431818181818173"/>
    <n v="17.55"/>
    <n v="99.715909090909079"/>
    <n v="0"/>
    <n v="0"/>
    <n v="2019"/>
    <n v="5875"/>
    <n v="102812.5"/>
    <n v="1.028125"/>
    <n v="123.63983750000003"/>
    <n v="123.63983750000003"/>
    <n v="0"/>
  </r>
  <r>
    <x v="31"/>
    <x v="1"/>
    <n v="11950"/>
    <d v="2019-06-13T00:00:00"/>
    <n v="59.2"/>
    <n v="114.5"/>
    <n v="25.45"/>
    <n v="64.25"/>
    <d v="2019-06-12T10:15:00"/>
    <n v="-5.0499999999999972"/>
    <n v="-8.5304054054053999"/>
    <n v="33.75"/>
    <n v="57.01013513513513"/>
    <n v="55.3"/>
    <n v="93.412162162162147"/>
    <n v="2019"/>
    <n v="5850"/>
    <n v="-29542.499999999982"/>
    <n v="-0.29542499999999983"/>
    <n v="123.34441250000003"/>
    <n v="123.63983750000003"/>
    <n v="0.23893997757801519"/>
  </r>
  <r>
    <x v="32"/>
    <x v="0"/>
    <n v="11900"/>
    <d v="2019-06-13T00:00:00"/>
    <n v="35.25"/>
    <n v="45.75"/>
    <n v="1.55"/>
    <n v="9.35"/>
    <d v="2019-06-13T14:45:00"/>
    <n v="25.9"/>
    <n v="73.475177304964532"/>
    <n v="33.700000000000003"/>
    <n v="95.60283687943263"/>
    <n v="10.5"/>
    <n v="29.787234042553191"/>
    <n v="2019"/>
    <n v="5875"/>
    <n v="152162.5"/>
    <n v="1.521625"/>
    <n v="124.86603750000003"/>
    <n v="124.86603750000003"/>
    <n v="0"/>
  </r>
  <r>
    <x v="33"/>
    <x v="1"/>
    <n v="11900"/>
    <d v="2019-06-20T00:00:00"/>
    <n v="60.35"/>
    <n v="96.4"/>
    <n v="60.35"/>
    <n v="88.25"/>
    <d v="2019-06-14T11:15:00"/>
    <n v="-27.9"/>
    <n v="-46.230323115161553"/>
    <n v="0"/>
    <n v="0"/>
    <n v="36.049999999999997"/>
    <n v="59.734879867439943"/>
    <n v="2019"/>
    <n v="5875"/>
    <n v="-163912.5"/>
    <n v="-1.6391249999999999"/>
    <n v="123.22691250000003"/>
    <n v="124.86603750000003"/>
    <n v="1.3127068279074738"/>
  </r>
  <r>
    <x v="34"/>
    <x v="0"/>
    <n v="11850"/>
    <d v="2019-06-20T00:00:00"/>
    <n v="77.8"/>
    <n v="78.849999999999994"/>
    <n v="4.3"/>
    <n v="16.95"/>
    <d v="2019-06-19T09:45:00"/>
    <n v="60.849999999999987"/>
    <n v="78.21336760925449"/>
    <n v="73.5"/>
    <n v="94.473007712082264"/>
    <n v="1.0499999999999969"/>
    <n v="1.349614395886886"/>
    <n v="2019"/>
    <n v="5900"/>
    <n v="359014.99999999994"/>
    <n v="3.5901499999999995"/>
    <n v="126.81706250000002"/>
    <n v="126.81706250000002"/>
    <n v="0"/>
  </r>
  <r>
    <x v="35"/>
    <x v="1"/>
    <n v="11850"/>
    <d v="2019-06-20T00:00:00"/>
    <n v="11"/>
    <n v="15.1"/>
    <n v="7.25"/>
    <n v="10.8"/>
    <d v="2019-06-21T14:15:00"/>
    <n v="0.19999999999999929"/>
    <n v="1.8181818181818119"/>
    <n v="3.75"/>
    <n v="34.090909090909093"/>
    <n v="4.0999999999999996"/>
    <n v="37.272727272727273"/>
    <n v="2019"/>
    <n v="5900"/>
    <n v="1179.9999999999959"/>
    <n v="1.1799999999999958E-2"/>
    <n v="126.82886250000001"/>
    <n v="126.82886250000001"/>
    <n v="0"/>
  </r>
  <r>
    <x v="36"/>
    <x v="0"/>
    <n v="11750"/>
    <d v="2019-06-27T00:00:00"/>
    <n v="80.150000000000006"/>
    <n v="97.65"/>
    <n v="25.15"/>
    <n v="60.75"/>
    <d v="2019-06-25T12:30:00"/>
    <n v="19.400000000000009"/>
    <n v="24.204616344354339"/>
    <n v="55.000000000000007"/>
    <n v="68.621334996880861"/>
    <n v="17.5"/>
    <n v="21.834061135371179"/>
    <n v="2019"/>
    <n v="5950"/>
    <n v="115430.00000000006"/>
    <n v="1.1543000000000005"/>
    <n v="127.98316250000002"/>
    <n v="127.98316250000002"/>
    <n v="0"/>
  </r>
  <r>
    <x v="37"/>
    <x v="1"/>
    <n v="11750"/>
    <d v="2019-06-27T00:00:00"/>
    <n v="38.1"/>
    <n v="41.2"/>
    <n v="0.05"/>
    <n v="0.05"/>
    <d v="2019-06-28T09:30:00"/>
    <n v="38.049999999999997"/>
    <n v="99.868766404199476"/>
    <n v="38.049999999999997"/>
    <n v="99.868766404199476"/>
    <n v="3.100000000000001"/>
    <n v="8.1364829396325504"/>
    <n v="2019"/>
    <n v="5950"/>
    <n v="226397.49999999997"/>
    <n v="2.2639749999999998"/>
    <n v="130.24713750000001"/>
    <n v="130.24713750000001"/>
    <n v="0"/>
  </r>
  <r>
    <x v="38"/>
    <x v="0"/>
    <n v="11800"/>
    <d v="2019-07-04T00:00:00"/>
    <n v="83"/>
    <n v="105.4"/>
    <n v="78.55"/>
    <n v="96.5"/>
    <d v="2019-07-01T10:30:00"/>
    <n v="-13.5"/>
    <n v="-16.265060240963859"/>
    <n v="4.4500000000000028"/>
    <n v="5.3614457831325328"/>
    <n v="22.400000000000009"/>
    <n v="26.987951807228921"/>
    <n v="2019"/>
    <n v="5925"/>
    <n v="-79987.5"/>
    <n v="-0.79987500000000011"/>
    <n v="129.44726250000002"/>
    <n v="130.24713750000001"/>
    <n v="0.61412098212138122"/>
  </r>
  <r>
    <x v="39"/>
    <x v="1"/>
    <n v="11850"/>
    <d v="2019-07-04T00:00:00"/>
    <n v="58.5"/>
    <n v="68.8"/>
    <n v="54.25"/>
    <n v="66.2"/>
    <d v="2019-07-02T11:00:00"/>
    <n v="-7.7000000000000028"/>
    <n v="-13.162393162393171"/>
    <n v="4.25"/>
    <n v="7.2649572649572658"/>
    <n v="10.3"/>
    <n v="17.606837606837601"/>
    <n v="2019"/>
    <n v="5900"/>
    <n v="-45430.000000000015"/>
    <n v="-0.45430000000000009"/>
    <n v="128.99296250000003"/>
    <n v="130.24713750000001"/>
    <n v="0.96291943460175866"/>
  </r>
  <r>
    <x v="40"/>
    <x v="0"/>
    <n v="11800"/>
    <d v="2019-07-11T00:00:00"/>
    <n v="93.95"/>
    <n v="122.3"/>
    <n v="1.55"/>
    <n v="1.7"/>
    <d v="2019-07-10T10:00:00"/>
    <n v="92.25"/>
    <n v="98.190526875997861"/>
    <n v="92.4"/>
    <n v="98.35018626929218"/>
    <n v="28.349999999999991"/>
    <n v="30.175625332623731"/>
    <n v="2019"/>
    <n v="5925"/>
    <n v="546581.25"/>
    <n v="5.4658125000000002"/>
    <n v="134.45877500000003"/>
    <n v="134.45877500000003"/>
    <n v="0"/>
  </r>
  <r>
    <x v="41"/>
    <x v="1"/>
    <n v="11650"/>
    <d v="2019-07-18T00:00:00"/>
    <n v="38.549999999999997"/>
    <n v="42.15"/>
    <n v="10.75"/>
    <n v="13.3"/>
    <d v="2019-07-18T10:45:00"/>
    <n v="25.25"/>
    <n v="65.499351491569385"/>
    <n v="27.8"/>
    <n v="72.114137483787289"/>
    <n v="3.600000000000001"/>
    <n v="9.3385214007782142"/>
    <n v="2019"/>
    <n v="6000"/>
    <n v="151500"/>
    <n v="1.5150000000000001"/>
    <n v="135.97377500000002"/>
    <n v="135.97377500000002"/>
    <n v="0"/>
  </r>
  <r>
    <x v="42"/>
    <x v="0"/>
    <n v="11650"/>
    <d v="2019-07-18T00:00:00"/>
    <n v="4.05"/>
    <n v="9.3000000000000007"/>
    <n v="0.05"/>
    <n v="0.05"/>
    <d v="2019-07-23T13:30:00"/>
    <n v="4"/>
    <n v="98.765432098765444"/>
    <n v="4"/>
    <n v="98.765432098765444"/>
    <n v="5.2500000000000009"/>
    <n v="129.62962962962959"/>
    <n v="2019"/>
    <n v="6000"/>
    <n v="24000"/>
    <n v="0.24"/>
    <n v="136.21377500000003"/>
    <n v="136.21377500000003"/>
    <n v="0"/>
  </r>
  <r>
    <x v="43"/>
    <x v="1"/>
    <n v="11000"/>
    <d v="2019-08-08T00:00:00"/>
    <n v="0.25"/>
    <n v="0.3"/>
    <n v="0.05"/>
    <n v="0.05"/>
    <d v="2019-08-13T11:30:00"/>
    <n v="0.2"/>
    <n v="80"/>
    <n v="0.2"/>
    <n v="80"/>
    <n v="4.9999999999999989E-2"/>
    <n v="20"/>
    <n v="2019"/>
    <n v="6375"/>
    <n v="1275"/>
    <n v="1.2750000000000001E-2"/>
    <n v="136.22652500000004"/>
    <n v="136.22652500000004"/>
    <n v="0"/>
  </r>
  <r>
    <x v="44"/>
    <x v="0"/>
    <n v="11050"/>
    <d v="2019-08-14T00:00:00"/>
    <n v="29.45"/>
    <n v="35.6"/>
    <n v="4.55"/>
    <n v="24"/>
    <d v="2019-08-14T13:15:00"/>
    <n v="5.4499999999999993"/>
    <n v="18.50594227504244"/>
    <n v="24.9"/>
    <n v="84.550084889643458"/>
    <n v="6.1500000000000021"/>
    <n v="20.882852292020381"/>
    <n v="2019"/>
    <n v="6325"/>
    <n v="34471.249999999993"/>
    <n v="0.34471249999999992"/>
    <n v="136.57123750000002"/>
    <n v="136.57123750000002"/>
    <n v="0"/>
  </r>
  <r>
    <x v="45"/>
    <x v="1"/>
    <n v="11050"/>
    <d v="2019-08-14T00:00:00"/>
    <n v="29.15"/>
    <n v="37.950000000000003"/>
    <n v="7.55"/>
    <n v="20.5"/>
    <d v="2019-08-16T09:30:00"/>
    <n v="8.6499999999999986"/>
    <n v="29.674099485420239"/>
    <n v="21.6"/>
    <n v="74.099485420240129"/>
    <n v="8.8000000000000043"/>
    <n v="30.18867924528303"/>
    <n v="2019"/>
    <n v="6325"/>
    <n v="54711.249999999993"/>
    <n v="0.54711249999999989"/>
    <n v="137.11835000000002"/>
    <n v="137.11835000000002"/>
    <n v="0"/>
  </r>
  <r>
    <x v="46"/>
    <x v="0"/>
    <n v="11000"/>
    <d v="2019-08-22T00:00:00"/>
    <n v="85"/>
    <n v="120"/>
    <n v="81.400000000000006"/>
    <n v="114"/>
    <d v="2019-08-16T13:00:00"/>
    <n v="-29"/>
    <n v="-34.117647058823529"/>
    <n v="3.5999999999999939"/>
    <n v="4.2352941176470527"/>
    <n v="35"/>
    <n v="41.17647058823529"/>
    <n v="2019"/>
    <n v="6375"/>
    <n v="-184875"/>
    <n v="-1.8487500000000001"/>
    <n v="135.26960000000003"/>
    <n v="137.11835000000002"/>
    <n v="1.3482878112229291"/>
  </r>
  <r>
    <x v="47"/>
    <x v="1"/>
    <n v="11050"/>
    <d v="2019-08-22T00:00:00"/>
    <n v="81.650000000000006"/>
    <n v="99.5"/>
    <n v="37.799999999999997"/>
    <n v="70.75"/>
    <d v="2019-08-19T15:15:00"/>
    <n v="10.900000000000009"/>
    <n v="13.349663196570731"/>
    <n v="43.850000000000009"/>
    <n v="53.704837721984092"/>
    <n v="17.849999999999991"/>
    <n v="21.861604409063069"/>
    <n v="2019"/>
    <n v="6325"/>
    <n v="68942.500000000058"/>
    <n v="0.68942500000000051"/>
    <n v="135.95902500000003"/>
    <n v="137.11835000000002"/>
    <n v="0.84549223353402037"/>
  </r>
  <r>
    <x v="48"/>
    <x v="0"/>
    <n v="11000"/>
    <d v="2019-08-22T00:00:00"/>
    <n v="66.55"/>
    <n v="102.9"/>
    <n v="0.05"/>
    <n v="0.05"/>
    <d v="2019-08-23T14:00:00"/>
    <n v="66.5"/>
    <n v="99.92486851990985"/>
    <n v="66.5"/>
    <n v="99.92486851990985"/>
    <n v="36.350000000000009"/>
    <n v="54.620586025544718"/>
    <n v="2019"/>
    <n v="6375"/>
    <n v="423937.5"/>
    <n v="4.2393749999999999"/>
    <n v="140.19840000000002"/>
    <n v="140.19840000000002"/>
    <n v="0"/>
  </r>
  <r>
    <x v="49"/>
    <x v="1"/>
    <n v="10950"/>
    <d v="2019-08-29T00:00:00"/>
    <n v="73.7"/>
    <n v="76.599999999999994"/>
    <n v="8"/>
    <n v="20.45"/>
    <d v="2019-08-28T11:45:00"/>
    <n v="53.25"/>
    <n v="72.252374491180461"/>
    <n v="65.7"/>
    <n v="89.145183175033921"/>
    <n v="2.899999999999991"/>
    <n v="3.9348710990501918"/>
    <n v="2019"/>
    <n v="6400"/>
    <n v="340800"/>
    <n v="3.4079999999999999"/>
    <n v="143.60640000000001"/>
    <n v="143.60640000000001"/>
    <n v="0"/>
  </r>
  <r>
    <x v="50"/>
    <x v="0"/>
    <n v="10950"/>
    <d v="2019-08-29T00:00:00"/>
    <n v="40.200000000000003"/>
    <n v="63.7"/>
    <n v="0.05"/>
    <n v="0.05"/>
    <d v="2019-08-30T15:00:00"/>
    <n v="40.150000000000013"/>
    <n v="99.875621890547279"/>
    <n v="40.150000000000013"/>
    <n v="99.875621890547279"/>
    <n v="23.5"/>
    <n v="58.457711442786056"/>
    <n v="2019"/>
    <n v="6400"/>
    <n v="256960.00000000009"/>
    <n v="2.5696000000000008"/>
    <n v="146.17600000000002"/>
    <n v="146.17600000000002"/>
    <n v="0"/>
  </r>
  <r>
    <x v="51"/>
    <x v="1"/>
    <n v="11000"/>
    <d v="2019-09-05T00:00:00"/>
    <n v="67.45"/>
    <n v="147.85"/>
    <n v="53.4"/>
    <n v="125.6"/>
    <d v="2019-09-03T10:00:00"/>
    <n v="-58.149999999999991"/>
    <n v="-86.212008895478121"/>
    <n v="14.05"/>
    <n v="20.830244625648628"/>
    <n v="80.399999999999991"/>
    <n v="119.19940696812451"/>
    <n v="2019"/>
    <n v="6375"/>
    <n v="-370706.24999999994"/>
    <n v="-3.7070624999999997"/>
    <n v="142.46893750000001"/>
    <n v="146.17600000000002"/>
    <n v="2.5360267759413349"/>
  </r>
  <r>
    <x v="52"/>
    <x v="1"/>
    <n v="10900"/>
    <d v="2019-09-12T00:00:00"/>
    <n v="72.8"/>
    <n v="74.95"/>
    <n v="0.25"/>
    <n v="0.4"/>
    <d v="2019-09-12T14:00:00"/>
    <n v="72.399999999999991"/>
    <n v="99.450549450549445"/>
    <n v="72.55"/>
    <n v="99.656593406593402"/>
    <n v="2.1500000000000061"/>
    <n v="2.953296703296711"/>
    <n v="2019"/>
    <n v="6425"/>
    <n v="465169.99999999994"/>
    <n v="4.6516999999999999"/>
    <n v="147.12063750000002"/>
    <n v="147.12063750000002"/>
    <n v="0"/>
  </r>
  <r>
    <x v="53"/>
    <x v="1"/>
    <n v="11000"/>
    <d v="2019-09-19T00:00:00"/>
    <n v="60.45"/>
    <n v="77.25"/>
    <n v="38.65"/>
    <n v="71.25"/>
    <d v="2019-09-16T13:00:00"/>
    <n v="-10.8"/>
    <n v="-17.866004962779151"/>
    <n v="21.8"/>
    <n v="36.062861869313487"/>
    <n v="16.8"/>
    <n v="27.791563275434239"/>
    <n v="2019"/>
    <n v="6375"/>
    <n v="-68850"/>
    <n v="-0.6885"/>
    <n v="146.43213750000001"/>
    <n v="147.12063750000002"/>
    <n v="0.46798329024369861"/>
  </r>
  <r>
    <x v="54"/>
    <x v="0"/>
    <n v="11000"/>
    <d v="2019-09-19T00:00:00"/>
    <n v="61.05"/>
    <n v="78.599999999999994"/>
    <n v="0.05"/>
    <n v="0.05"/>
    <d v="2019-09-20T11:00:00"/>
    <n v="61"/>
    <n v="99.918099918099927"/>
    <n v="61"/>
    <n v="99.918099918099927"/>
    <n v="17.55"/>
    <n v="28.746928746928749"/>
    <n v="2019"/>
    <n v="6375"/>
    <n v="388875"/>
    <n v="3.8887499999999999"/>
    <n v="150.3208875"/>
    <n v="150.3208875"/>
    <n v="0"/>
  </r>
  <r>
    <x v="55"/>
    <x v="1"/>
    <n v="11050"/>
    <d v="2019-09-26T00:00:00"/>
    <n v="89.3"/>
    <n v="95"/>
    <n v="2.15"/>
    <n v="2.5499999999999998"/>
    <d v="2019-09-25T09:45:00"/>
    <n v="86.75"/>
    <n v="97.144456886898098"/>
    <n v="87.149999999999991"/>
    <n v="97.592385218365052"/>
    <n v="5.7000000000000028"/>
    <n v="6.3829787234042588"/>
    <n v="2019"/>
    <n v="6325"/>
    <n v="548693.75"/>
    <n v="5.4869374999999998"/>
    <n v="155.80782500000001"/>
    <n v="155.80782500000001"/>
    <n v="0"/>
  </r>
  <r>
    <x v="56"/>
    <x v="1"/>
    <n v="11450"/>
    <d v="2019-10-03T00:00:00"/>
    <n v="47.65"/>
    <n v="54.8"/>
    <n v="18.399999999999999"/>
    <n v="49.3"/>
    <d v="2019-10-01T13:30:00"/>
    <n v="-1.649999999999999"/>
    <n v="-3.4627492130115392"/>
    <n v="29.25"/>
    <n v="61.385099685204622"/>
    <n v="7.1499999999999986"/>
    <n v="15.00524658971668"/>
    <n v="2019"/>
    <n v="6125"/>
    <n v="-10106.249999999995"/>
    <n v="-0.10106249999999994"/>
    <n v="155.7067625"/>
    <n v="155.80782500000001"/>
    <n v="6.4863558681992908E-2"/>
  </r>
  <r>
    <x v="57"/>
    <x v="0"/>
    <n v="11350"/>
    <d v="2019-10-03T00:00:00"/>
    <n v="69.2"/>
    <n v="81.2"/>
    <n v="0.05"/>
    <n v="0.05"/>
    <d v="2019-10-04T10:45:00"/>
    <n v="69.150000000000006"/>
    <n v="99.927745664739888"/>
    <n v="69.150000000000006"/>
    <n v="99.927745664739888"/>
    <n v="12"/>
    <n v="17.341040462427749"/>
    <n v="2019"/>
    <n v="6175"/>
    <n v="427001.25000000006"/>
    <n v="4.2700125000000009"/>
    <n v="159.976775"/>
    <n v="159.976775"/>
    <n v="0"/>
  </r>
  <r>
    <x v="58"/>
    <x v="1"/>
    <n v="11300"/>
    <d v="2019-10-10T00:00:00"/>
    <n v="31.45"/>
    <n v="105.25"/>
    <n v="25.8"/>
    <n v="87.4"/>
    <d v="2019-10-10T13:45:00"/>
    <n v="-55.95"/>
    <n v="-177.90143084260731"/>
    <n v="5.6499999999999986"/>
    <n v="17.965023847376781"/>
    <n v="73.8"/>
    <n v="234.65818759936411"/>
    <n v="2019"/>
    <n v="6200"/>
    <n v="-346890"/>
    <n v="-3.4688999999999997"/>
    <n v="156.50787500000001"/>
    <n v="159.976775"/>
    <n v="2.1683772535106991"/>
  </r>
  <r>
    <x v="59"/>
    <x v="0"/>
    <n v="11250"/>
    <d v="2019-10-10T00:00:00"/>
    <n v="5.45"/>
    <n v="5.75"/>
    <n v="0.05"/>
    <n v="0.05"/>
    <d v="2019-10-11T09:30:00"/>
    <n v="5.4"/>
    <n v="99.082568807339456"/>
    <n v="5.4"/>
    <n v="99.082568807339456"/>
    <n v="0.29999999999999982"/>
    <n v="5.5045871559632999"/>
    <n v="2019"/>
    <n v="6225"/>
    <n v="33615"/>
    <n v="0.33615"/>
    <n v="156.84402500000002"/>
    <n v="159.976775"/>
    <n v="1.9582530026624096"/>
  </r>
  <r>
    <x v="60"/>
    <x v="0"/>
    <n v="11250"/>
    <d v="2019-10-17T00:00:00"/>
    <n v="101.05"/>
    <n v="107"/>
    <n v="93.45"/>
    <n v="103"/>
    <d v="2019-10-11T13:00:00"/>
    <n v="-1.9500000000000031"/>
    <n v="-1.9297377535873359"/>
    <n v="7.5999999999999943"/>
    <n v="7.521029193468574"/>
    <n v="5.9500000000000028"/>
    <n v="5.8881741712023778"/>
    <n v="2019"/>
    <n v="6225"/>
    <n v="-12138.750000000018"/>
    <n v="-0.12138750000000019"/>
    <n v="156.72263750000002"/>
    <n v="159.976775"/>
    <n v="2.0341312043576232"/>
  </r>
  <r>
    <x v="61"/>
    <x v="1"/>
    <n v="11300"/>
    <d v="2019-10-17T00:00:00"/>
    <n v="89.9"/>
    <n v="116.25"/>
    <n v="3.3"/>
    <n v="3.4"/>
    <d v="2019-10-22T14:15:00"/>
    <n v="86.5"/>
    <n v="96.218020022246932"/>
    <n v="86.600000000000009"/>
    <n v="96.329254727474975"/>
    <n v="26.349999999999991"/>
    <n v="29.310344827586199"/>
    <n v="2019"/>
    <n v="6200"/>
    <n v="536300"/>
    <n v="5.3629999999999995"/>
    <n v="162.08563750000002"/>
    <n v="162.08563750000002"/>
    <n v="0"/>
  </r>
  <r>
    <x v="62"/>
    <x v="0"/>
    <n v="11500"/>
    <d v="2019-10-31T00:00:00"/>
    <n v="90.1"/>
    <n v="169.55"/>
    <n v="82.35"/>
    <n v="134.44999999999999"/>
    <d v="2019-10-25T17:15:00"/>
    <n v="-44.349999999999987"/>
    <n v="-49.223085460599329"/>
    <n v="7.75"/>
    <n v="8.6015538290788029"/>
    <n v="79.450000000000017"/>
    <n v="88.179800221975597"/>
    <n v="2019"/>
    <n v="6075"/>
    <n v="-269426.24999999994"/>
    <n v="-2.6942624999999993"/>
    <n v="159.39137500000001"/>
    <n v="162.08563750000002"/>
    <n v="1.6622462924884431"/>
  </r>
  <r>
    <x v="63"/>
    <x v="0"/>
    <n v="11900"/>
    <d v="2019-11-14T00:00:00"/>
    <n v="55.4"/>
    <n v="84.7"/>
    <n v="40.25"/>
    <n v="58.15"/>
    <d v="2019-11-13T10:00:00"/>
    <n v="-2.75"/>
    <n v="-4.9638989169675094"/>
    <n v="15.15"/>
    <n v="27.346570397111911"/>
    <n v="29.3"/>
    <n v="52.888086642599283"/>
    <n v="2019"/>
    <n v="5875"/>
    <n v="-16156.25"/>
    <n v="-0.1615625"/>
    <n v="159.22981250000001"/>
    <n v="162.08563750000002"/>
    <n v="1.7619235387219361"/>
  </r>
  <r>
    <x v="64"/>
    <x v="1"/>
    <n v="11950"/>
    <d v="2019-11-14T00:00:00"/>
    <n v="69.400000000000006"/>
    <n v="85.9"/>
    <n v="66.099999999999994"/>
    <n v="80.45"/>
    <d v="2019-11-13T12:15:00"/>
    <n v="-11.05"/>
    <n v="-15.9221902017291"/>
    <n v="3.3000000000000109"/>
    <n v="4.7550432276657224"/>
    <n v="16.5"/>
    <n v="23.775216138328531"/>
    <n v="2019"/>
    <n v="5850"/>
    <n v="-64642.500000000007"/>
    <n v="-0.64642500000000003"/>
    <n v="158.58338750000001"/>
    <n v="162.08563750000002"/>
    <n v="2.1607404912727097"/>
  </r>
  <r>
    <x v="65"/>
    <x v="0"/>
    <n v="11900"/>
    <d v="2019-11-14T00:00:00"/>
    <n v="42.6"/>
    <n v="44.25"/>
    <n v="0.05"/>
    <n v="0.1"/>
    <d v="2019-11-14T15:15:00"/>
    <n v="42.5"/>
    <n v="99.765258215962433"/>
    <n v="42.55"/>
    <n v="99.882629107981231"/>
    <n v="1.649999999999999"/>
    <n v="3.873239436619714"/>
    <n v="2019"/>
    <n v="5875"/>
    <n v="249687.5"/>
    <n v="2.4968750000000002"/>
    <n v="161.0802625"/>
    <n v="162.08563750000002"/>
    <n v="0.62027395857329726"/>
  </r>
  <r>
    <x v="66"/>
    <x v="1"/>
    <n v="11950"/>
    <d v="2019-11-21T00:00:00"/>
    <n v="83.95"/>
    <n v="103.2"/>
    <n v="59.3"/>
    <n v="92.45"/>
    <d v="2019-11-18T10:30:00"/>
    <n v="-8.5"/>
    <n v="-10.125074449076831"/>
    <n v="24.650000000000009"/>
    <n v="29.362715902322819"/>
    <n v="19.25"/>
    <n v="22.930315664085761"/>
    <n v="2019"/>
    <n v="5850"/>
    <n v="-49725"/>
    <n v="-0.49725000000000003"/>
    <n v="160.5830125"/>
    <n v="162.08563750000002"/>
    <n v="0.92705622976620805"/>
  </r>
  <r>
    <x v="67"/>
    <x v="0"/>
    <n v="11900"/>
    <d v="2019-11-21T00:00:00"/>
    <n v="61.05"/>
    <n v="77"/>
    <n v="50.85"/>
    <n v="72.349999999999994"/>
    <d v="2019-11-19T10:45:00"/>
    <n v="-11.3"/>
    <n v="-18.509418509418509"/>
    <n v="10.199999999999999"/>
    <n v="16.707616707616701"/>
    <n v="15.95"/>
    <n v="26.126126126126131"/>
    <n v="2019"/>
    <n v="5875"/>
    <n v="-66387.5"/>
    <n v="-0.66387499999999999"/>
    <n v="159.91913750000001"/>
    <n v="162.08563750000002"/>
    <n v="1.3366390961074595"/>
  </r>
  <r>
    <x v="68"/>
    <x v="1"/>
    <n v="11900"/>
    <d v="2019-11-21T00:00:00"/>
    <n v="45.3"/>
    <n v="46.5"/>
    <n v="3.1"/>
    <n v="4.2"/>
    <d v="2019-11-21T10:45:00"/>
    <n v="41.099999999999987"/>
    <n v="90.728476821192046"/>
    <n v="42.2"/>
    <n v="93.156732891832235"/>
    <n v="1.2000000000000031"/>
    <n v="2.6490066225165632"/>
    <n v="2019"/>
    <n v="5875"/>
    <n v="241462.49999999991"/>
    <n v="2.4146249999999991"/>
    <n v="162.33376250000001"/>
    <n v="162.33376250000001"/>
    <n v="0"/>
  </r>
  <r>
    <x v="69"/>
    <x v="0"/>
    <n v="11900"/>
    <d v="2019-11-28T00:00:00"/>
    <n v="90"/>
    <n v="116"/>
    <n v="63.8"/>
    <n v="112"/>
    <d v="2019-11-25T10:00:00"/>
    <n v="-22"/>
    <n v="-24.444444444444439"/>
    <n v="26.2"/>
    <n v="29.111111111111111"/>
    <n v="26"/>
    <n v="28.888888888888889"/>
    <n v="2019"/>
    <n v="5875"/>
    <n v="-129250"/>
    <n v="-1.2925"/>
    <n v="161.04126250000002"/>
    <n v="162.33376250000001"/>
    <n v="0.79619912709162377"/>
  </r>
  <r>
    <x v="70"/>
    <x v="1"/>
    <n v="12000"/>
    <d v="2019-11-28T00:00:00"/>
    <n v="69.5"/>
    <n v="69.849999999999994"/>
    <n v="15.85"/>
    <n v="24.4"/>
    <d v="2019-11-26T15:15:00"/>
    <n v="45.1"/>
    <n v="64.892086330935257"/>
    <n v="53.65"/>
    <n v="77.194244604316538"/>
    <n v="0.34999999999999432"/>
    <n v="0.50359712230215004"/>
    <n v="2019"/>
    <n v="5825"/>
    <n v="262707.5"/>
    <n v="2.627075"/>
    <n v="163.66833750000001"/>
    <n v="163.66833750000001"/>
    <n v="0"/>
  </r>
  <r>
    <x v="71"/>
    <x v="0"/>
    <n v="12050"/>
    <d v="2019-12-05T00:00:00"/>
    <n v="57.5"/>
    <n v="72.900000000000006"/>
    <n v="10.9"/>
    <n v="28.3"/>
    <d v="2019-12-04T11:00:00"/>
    <n v="29.2"/>
    <n v="50.782608695652179"/>
    <n v="46.6"/>
    <n v="81.043478260869577"/>
    <n v="15.400000000000009"/>
    <n v="26.782608695652179"/>
    <n v="2019"/>
    <n v="5800"/>
    <n v="169360"/>
    <n v="1.6936"/>
    <n v="165.36193750000001"/>
    <n v="165.36193750000001"/>
    <n v="0"/>
  </r>
  <r>
    <x v="72"/>
    <x v="0"/>
    <n v="12000"/>
    <d v="2019-12-05T00:00:00"/>
    <n v="41.5"/>
    <n v="67.849999999999994"/>
    <n v="16.600000000000001"/>
    <n v="63.85"/>
    <d v="2019-12-04T15:15:00"/>
    <n v="-22.35"/>
    <n v="-53.855421686746993"/>
    <n v="24.9"/>
    <n v="60"/>
    <n v="26.349999999999991"/>
    <n v="63.493975903614441"/>
    <n v="2019"/>
    <n v="5825"/>
    <n v="-130188.75000000001"/>
    <n v="-1.3018875000000001"/>
    <n v="164.06005000000002"/>
    <n v="165.36193750000001"/>
    <n v="0.78729574633823596"/>
  </r>
  <r>
    <x v="73"/>
    <x v="1"/>
    <n v="12050"/>
    <d v="2019-12-05T00:00:00"/>
    <n v="28.9"/>
    <n v="57.8"/>
    <n v="6.2"/>
    <n v="31.8"/>
    <d v="2019-12-06T09:15:00"/>
    <n v="-2.9000000000000021"/>
    <n v="-10.034602076124569"/>
    <n v="22.7"/>
    <n v="78.54671280276817"/>
    <n v="28.9"/>
    <n v="100"/>
    <n v="2019"/>
    <n v="5800"/>
    <n v="-16820.000000000011"/>
    <n v="-0.1682000000000001"/>
    <n v="163.89185000000001"/>
    <n v="165.36193750000001"/>
    <n v="0.8890120194679052"/>
  </r>
  <r>
    <x v="74"/>
    <x v="1"/>
    <n v="12050"/>
    <d v="2019-12-12T00:00:00"/>
    <n v="70.2"/>
    <n v="84"/>
    <n v="70.2"/>
    <n v="80.3"/>
    <d v="2019-12-06T10:30:00"/>
    <n v="-10.099999999999991"/>
    <n v="-14.38746438746438"/>
    <n v="0"/>
    <n v="0"/>
    <n v="13.8"/>
    <n v="19.658119658119649"/>
    <n v="2019"/>
    <n v="5800"/>
    <n v="-58579.999999999949"/>
    <n v="-0.58579999999999954"/>
    <n v="163.30605"/>
    <n v="165.36193750000001"/>
    <n v="1.2432652465746608"/>
  </r>
  <r>
    <x v="75"/>
    <x v="0"/>
    <n v="12000"/>
    <d v="2019-12-12T00:00:00"/>
    <n v="79.5"/>
    <n v="81.25"/>
    <n v="27.35"/>
    <n v="44.95"/>
    <d v="2019-12-09T13:15:00"/>
    <n v="34.549999999999997"/>
    <n v="43.459119496855337"/>
    <n v="52.15"/>
    <n v="65.59748427672956"/>
    <n v="1.75"/>
    <n v="2.2012578616352201"/>
    <n v="2019"/>
    <n v="5825"/>
    <n v="201253.74999999997"/>
    <n v="2.0125374999999996"/>
    <n v="165.31858750000001"/>
    <n v="165.36193750000001"/>
    <n v="2.6215222593170068E-2"/>
  </r>
  <r>
    <x v="76"/>
    <x v="0"/>
    <n v="11900"/>
    <d v="2019-12-12T00:00:00"/>
    <n v="37.700000000000003"/>
    <n v="66.099999999999994"/>
    <n v="35.85"/>
    <n v="51.4"/>
    <d v="2019-12-12T09:15:00"/>
    <n v="-13.7"/>
    <n v="-36.339522546419083"/>
    <n v="1.850000000000001"/>
    <n v="4.9071618037135316"/>
    <n v="28.399999999999991"/>
    <n v="75.331564986737376"/>
    <n v="2019"/>
    <n v="5875"/>
    <n v="-80487.5"/>
    <n v="-0.80487500000000001"/>
    <n v="164.5137125"/>
    <n v="165.36193750000001"/>
    <n v="0.5129505694138432"/>
  </r>
  <r>
    <x v="77"/>
    <x v="1"/>
    <n v="11950"/>
    <d v="2019-12-12T00:00:00"/>
    <n v="14.65"/>
    <n v="20.6"/>
    <n v="0.05"/>
    <n v="0.05"/>
    <d v="2019-12-23T13:15:00"/>
    <n v="14.6"/>
    <n v="99.658703071672349"/>
    <n v="14.6"/>
    <n v="99.658703071672349"/>
    <n v="5.9500000000000011"/>
    <n v="40.614334470989768"/>
    <n v="2019"/>
    <n v="5850"/>
    <n v="85410"/>
    <n v="0.85409999999999997"/>
    <n v="165.36781249999999"/>
    <n v="165.36781249999999"/>
    <n v="0"/>
  </r>
  <r>
    <x v="78"/>
    <x v="0"/>
    <n v="12200"/>
    <d v="2019-12-26T00:00:00"/>
    <n v="9.1"/>
    <n v="12.35"/>
    <n v="0.05"/>
    <n v="0.05"/>
    <d v="2019-12-27T11:30:00"/>
    <n v="9.0499999999999989"/>
    <n v="99.450549450549445"/>
    <n v="9.0499999999999989"/>
    <n v="99.450549450549445"/>
    <n v="3.25"/>
    <n v="35.714285714285722"/>
    <n v="2019"/>
    <n v="5750"/>
    <n v="52037.499999999993"/>
    <n v="0.52037499999999992"/>
    <n v="165.88818749999999"/>
    <n v="165.88818749999999"/>
    <n v="0"/>
  </r>
  <r>
    <x v="79"/>
    <x v="1"/>
    <n v="12200"/>
    <d v="2020-01-02T00:00:00"/>
    <n v="43.6"/>
    <n v="47"/>
    <n v="16.7"/>
    <n v="29.2"/>
    <d v="2019-12-30T14:15:00"/>
    <n v="14.4"/>
    <n v="33.027522935779821"/>
    <n v="26.9"/>
    <n v="61.697247706422019"/>
    <n v="3.399999999999999"/>
    <n v="7.7981651376146752"/>
    <n v="2019"/>
    <n v="5750"/>
    <n v="82800"/>
    <n v="0.82799999999999996"/>
    <n v="166.71618749999999"/>
    <n v="166.71618749999999"/>
    <n v="0"/>
  </r>
  <r>
    <x v="80"/>
    <x v="1"/>
    <n v="12250"/>
    <d v="2020-01-02T00:00:00"/>
    <n v="40.299999999999997"/>
    <n v="65.25"/>
    <n v="28.4"/>
    <n v="57.4"/>
    <d v="2019-12-31T10:00:00"/>
    <n v="-17.100000000000001"/>
    <n v="-42.431761786600497"/>
    <n v="11.9"/>
    <n v="29.528535980148881"/>
    <n v="24.95"/>
    <n v="61.910669975186117"/>
    <n v="2019"/>
    <n v="5725"/>
    <n v="-97897.500000000015"/>
    <n v="-0.97897500000000015"/>
    <n v="165.7372125"/>
    <n v="166.71618749999999"/>
    <n v="0.58721052507273264"/>
  </r>
  <r>
    <x v="81"/>
    <x v="0"/>
    <n v="12150"/>
    <d v="2020-01-02T00:00:00"/>
    <n v="61.65"/>
    <n v="80.650000000000006"/>
    <n v="46.25"/>
    <n v="74.5"/>
    <d v="2020-01-02T09:45:00"/>
    <n v="-12.85"/>
    <n v="-20.843471208434721"/>
    <n v="15.4"/>
    <n v="24.97972424979724"/>
    <n v="19.000000000000011"/>
    <n v="30.819140308191422"/>
    <n v="2019"/>
    <n v="5750"/>
    <n v="-73887.5"/>
    <n v="-0.73887500000000006"/>
    <n v="164.99833749999999"/>
    <n v="166.71618749999999"/>
    <n v="1.0304038412586651"/>
  </r>
  <r>
    <x v="82"/>
    <x v="1"/>
    <n v="12200"/>
    <d v="2020-01-02T00:00:00"/>
    <n v="11.3"/>
    <n v="11.3"/>
    <n v="0.05"/>
    <n v="0.05"/>
    <d v="2020-01-03T12:00:00"/>
    <n v="11.25"/>
    <n v="99.55752212389379"/>
    <n v="11.25"/>
    <n v="99.55752212389379"/>
    <n v="0"/>
    <n v="0"/>
    <n v="2020"/>
    <n v="5750"/>
    <n v="64687.5"/>
    <n v="0.64687499999999998"/>
    <n v="165.64521249999999"/>
    <n v="166.71618749999999"/>
    <n v="0.64239412864452905"/>
  </r>
  <r>
    <x v="83"/>
    <x v="0"/>
    <n v="12200"/>
    <d v="2020-01-09T00:00:00"/>
    <n v="57.5"/>
    <n v="80.900000000000006"/>
    <n v="8.4499999999999993"/>
    <n v="24.9"/>
    <d v="2020-01-07T10:30:00"/>
    <n v="32.6"/>
    <n v="56.695652173913047"/>
    <n v="49.05"/>
    <n v="85.304347826086953"/>
    <n v="23.400000000000009"/>
    <n v="40.695652173913047"/>
    <n v="2020"/>
    <n v="5750"/>
    <n v="187450"/>
    <n v="1.8745000000000001"/>
    <n v="167.5197125"/>
    <n v="167.5197125"/>
    <n v="0"/>
  </r>
  <r>
    <x v="84"/>
    <x v="1"/>
    <n v="12150"/>
    <d v="2020-01-09T00:00:00"/>
    <n v="21.45"/>
    <n v="24.85"/>
    <n v="0.05"/>
    <n v="0.05"/>
    <d v="2020-01-15T10:00:00"/>
    <n v="21.4"/>
    <n v="99.766899766899769"/>
    <n v="21.4"/>
    <n v="99.766899766899769"/>
    <n v="3.4000000000000021"/>
    <n v="15.850815850815859"/>
    <n v="2020"/>
    <n v="5750"/>
    <n v="123049.99999999999"/>
    <n v="1.2304999999999999"/>
    <n v="168.7502125"/>
    <n v="168.7502125"/>
    <n v="0"/>
  </r>
  <r>
    <x v="85"/>
    <x v="0"/>
    <n v="12250"/>
    <d v="2020-01-23T00:00:00"/>
    <n v="66.650000000000006"/>
    <n v="73.3"/>
    <n v="0.15"/>
    <n v="0.4"/>
    <d v="2020-01-23T13:00:00"/>
    <n v="66.25"/>
    <n v="99.39984996249062"/>
    <n v="66.5"/>
    <n v="99.774943735933974"/>
    <n v="6.6499999999999906"/>
    <n v="9.9774943735933839"/>
    <n v="2020"/>
    <n v="5725"/>
    <n v="379281.25"/>
    <n v="3.7928125000000001"/>
    <n v="172.543025"/>
    <n v="172.543025"/>
    <n v="0"/>
  </r>
  <r>
    <x v="86"/>
    <x v="1"/>
    <n v="12250"/>
    <d v="2020-01-30T00:00:00"/>
    <n v="65.25"/>
    <n v="124.9"/>
    <n v="45.1"/>
    <n v="86.95"/>
    <d v="2020-01-27T10:30:00"/>
    <n v="-21.7"/>
    <n v="-33.256704980842919"/>
    <n v="20.149999999999999"/>
    <n v="30.881226053639839"/>
    <n v="59.650000000000013"/>
    <n v="91.41762452107281"/>
    <n v="2020"/>
    <n v="5725"/>
    <n v="-124232.5"/>
    <n v="-1.2423250000000001"/>
    <n v="171.30070000000001"/>
    <n v="172.543025"/>
    <n v="0.72000882098826879"/>
  </r>
  <r>
    <x v="87"/>
    <x v="0"/>
    <n v="12200"/>
    <d v="2020-01-30T00:00:00"/>
    <n v="57.05"/>
    <n v="60.75"/>
    <n v="12.25"/>
    <n v="24.75"/>
    <d v="2020-01-29T10:45:00"/>
    <n v="32.299999999999997"/>
    <n v="56.617002629272562"/>
    <n v="44.8"/>
    <n v="78.527607361963192"/>
    <n v="3.7000000000000028"/>
    <n v="6.4855390008764298"/>
    <n v="2020"/>
    <n v="5750"/>
    <n v="185724.99999999997"/>
    <n v="1.8572499999999998"/>
    <n v="173.15795"/>
    <n v="173.15795"/>
    <n v="0"/>
  </r>
  <r>
    <x v="88"/>
    <x v="0"/>
    <n v="12100"/>
    <d v="2020-01-30T00:00:00"/>
    <n v="16.55"/>
    <n v="17.100000000000001"/>
    <n v="0.05"/>
    <n v="0.05"/>
    <d v="2020-02-04T09:45:00"/>
    <n v="16.5"/>
    <n v="99.697885196374614"/>
    <n v="16.5"/>
    <n v="99.697885196374614"/>
    <n v="0.55000000000000071"/>
    <n v="3.3232628398791579"/>
    <n v="2020"/>
    <n v="5775"/>
    <n v="95287.5"/>
    <n v="0.95287500000000003"/>
    <n v="174.11082500000001"/>
    <n v="174.11082500000001"/>
    <n v="0"/>
  </r>
  <r>
    <x v="89"/>
    <x v="1"/>
    <n v="12000"/>
    <d v="2020-02-06T00:00:00"/>
    <n v="82"/>
    <n v="90.6"/>
    <n v="0.05"/>
    <n v="0.05"/>
    <d v="2020-02-07T11:30:00"/>
    <n v="81.95"/>
    <n v="99.939024390243901"/>
    <n v="81.95"/>
    <n v="99.939024390243901"/>
    <n v="8.5999999999999943"/>
    <n v="10.48780487804877"/>
    <n v="2020"/>
    <n v="5825"/>
    <n v="477358.75"/>
    <n v="4.7735874999999997"/>
    <n v="178.8844125"/>
    <n v="178.8844125"/>
    <n v="0"/>
  </r>
  <r>
    <x v="90"/>
    <x v="0"/>
    <n v="12000"/>
    <d v="2020-02-13T00:00:00"/>
    <n v="69.400000000000006"/>
    <n v="167.65"/>
    <n v="54.2"/>
    <n v="156.55000000000001"/>
    <d v="2020-02-11T09:30:00"/>
    <n v="-87.15"/>
    <n v="-125.57636887608071"/>
    <n v="15.2"/>
    <n v="21.902017291066279"/>
    <n v="98.25"/>
    <n v="141.5706051873199"/>
    <n v="2020"/>
    <n v="5825"/>
    <n v="-507648.75000000006"/>
    <n v="-5.0764875000000007"/>
    <n v="173.80792499999998"/>
    <n v="178.8844125"/>
    <n v="2.8378590560538712"/>
  </r>
  <r>
    <x v="91"/>
    <x v="0"/>
    <n v="12100"/>
    <d v="2020-02-20T00:00:00"/>
    <n v="66.75"/>
    <n v="72.650000000000006"/>
    <n v="6.6"/>
    <n v="46.1"/>
    <d v="2020-02-19T09:30:00"/>
    <n v="20.65"/>
    <n v="30.936329588014981"/>
    <n v="60.15"/>
    <n v="90.112359550561791"/>
    <n v="5.9000000000000057"/>
    <n v="8.8389513108614324"/>
    <n v="2020"/>
    <n v="5775"/>
    <n v="119253.74999999999"/>
    <n v="1.1925374999999998"/>
    <n v="175.00046249999997"/>
    <n v="178.8844125"/>
    <n v="2.1712065046472553"/>
  </r>
  <r>
    <x v="92"/>
    <x v="1"/>
    <n v="12100"/>
    <d v="2020-02-20T00:00:00"/>
    <n v="46.6"/>
    <n v="48.55"/>
    <n v="1.6"/>
    <n v="17.75"/>
    <d v="2020-02-20T15:15:00"/>
    <n v="28.85"/>
    <n v="61.909871244635198"/>
    <n v="45"/>
    <n v="96.566523605150209"/>
    <n v="1.949999999999996"/>
    <n v="4.184549356223167"/>
    <n v="2020"/>
    <n v="5775"/>
    <n v="166608.75"/>
    <n v="1.6660874999999999"/>
    <n v="176.66654999999997"/>
    <n v="178.8844125"/>
    <n v="1.2398299376699597"/>
  </r>
  <r>
    <x v="93"/>
    <x v="1"/>
    <n v="8550"/>
    <d v="2020-03-26T00:00:00"/>
    <n v="114.95"/>
    <n v="230.95"/>
    <n v="0.05"/>
    <n v="0.05"/>
    <d v="2020-03-30T09:30:00"/>
    <n v="114.9"/>
    <n v="99.956502827316228"/>
    <n v="114.9"/>
    <n v="99.956502827316228"/>
    <n v="116"/>
    <n v="100.9134406263593"/>
    <n v="2020"/>
    <n v="8175"/>
    <n v="939307.5"/>
    <n v="9.3930749999999996"/>
    <n v="186.05962499999998"/>
    <n v="186.05962499999998"/>
    <n v="0"/>
  </r>
  <r>
    <x v="94"/>
    <x v="0"/>
    <n v="8550"/>
    <d v="2020-04-01T00:00:00"/>
    <n v="330.2"/>
    <n v="342.9"/>
    <n v="68.3"/>
    <n v="139.4"/>
    <d v="2020-03-31T11:45:00"/>
    <n v="190.8"/>
    <n v="57.783161720169588"/>
    <n v="261.89999999999998"/>
    <n v="79.315566323440336"/>
    <n v="12.69999999999999"/>
    <n v="3.8461538461538431"/>
    <n v="2020"/>
    <n v="8175"/>
    <n v="1559790"/>
    <n v="15.597900000000001"/>
    <n v="201.65752499999999"/>
    <n v="201.65752499999999"/>
    <n v="0"/>
  </r>
  <r>
    <x v="95"/>
    <x v="1"/>
    <n v="8550"/>
    <d v="2020-04-01T00:00:00"/>
    <n v="154"/>
    <n v="223.2"/>
    <n v="77.5"/>
    <n v="191.05"/>
    <d v="2020-04-01T10:00:00"/>
    <n v="-37.050000000000011"/>
    <n v="-24.058441558441569"/>
    <n v="76.5"/>
    <n v="49.675324675324681"/>
    <n v="69.199999999999989"/>
    <n v="44.935064935064929"/>
    <n v="2020"/>
    <n v="8175"/>
    <n v="-302883.75000000012"/>
    <n v="-3.0288375000000012"/>
    <n v="198.62868749999998"/>
    <n v="201.65752499999999"/>
    <n v="1.5019709777753192"/>
  </r>
  <r>
    <x v="96"/>
    <x v="1"/>
    <n v="8450"/>
    <d v="2020-04-09T00:00:00"/>
    <n v="150"/>
    <n v="193.55"/>
    <n v="0.3"/>
    <n v="0.3"/>
    <d v="2020-04-09T09:15:00"/>
    <n v="149.69999999999999"/>
    <n v="99.799999999999983"/>
    <n v="149.69999999999999"/>
    <n v="99.799999999999983"/>
    <n v="43.550000000000011"/>
    <n v="29.033333333333339"/>
    <n v="2020"/>
    <n v="8275"/>
    <n v="1238767.5"/>
    <n v="12.387675"/>
    <n v="211.01636249999999"/>
    <n v="211.01636249999999"/>
    <n v="0"/>
  </r>
  <r>
    <x v="97"/>
    <x v="0"/>
    <n v="9000"/>
    <d v="2020-04-23T00:00:00"/>
    <n v="108.9"/>
    <n v="155"/>
    <n v="69.95"/>
    <n v="148.9"/>
    <d v="2020-04-22T11:15:00"/>
    <n v="-40"/>
    <n v="-36.73094582185491"/>
    <n v="38.950000000000003"/>
    <n v="35.766758494031222"/>
    <n v="46.099999999999987"/>
    <n v="42.332415059687783"/>
    <n v="2020"/>
    <n v="7775"/>
    <n v="-311000"/>
    <n v="-3.11"/>
    <n v="207.90636249999997"/>
    <n v="211.01636249999999"/>
    <n v="1.4738193584395682"/>
  </r>
  <r>
    <x v="98"/>
    <x v="0"/>
    <n v="9400"/>
    <d v="2020-05-07T00:00:00"/>
    <n v="150.55000000000001"/>
    <n v="164.4"/>
    <n v="0.05"/>
    <n v="0.05"/>
    <d v="2020-05-08T09:45:00"/>
    <n v="150.5"/>
    <n v="99.966788442377947"/>
    <n v="150.5"/>
    <n v="99.966788442377947"/>
    <n v="13.849999999999991"/>
    <n v="9.1996014613085304"/>
    <n v="2020"/>
    <n v="7450"/>
    <n v="1121225"/>
    <n v="11.212249999999999"/>
    <n v="219.11861249999998"/>
    <n v="219.11861249999998"/>
    <n v="0"/>
  </r>
  <r>
    <x v="99"/>
    <x v="1"/>
    <n v="9350"/>
    <d v="2020-05-14T00:00:00"/>
    <n v="173.1"/>
    <n v="232.95"/>
    <n v="165.75"/>
    <n v="223.95"/>
    <d v="2020-05-08T15:15:00"/>
    <n v="-50.849999999999987"/>
    <n v="-29.37608318890814"/>
    <n v="7.3499999999999943"/>
    <n v="4.2461005199306729"/>
    <n v="59.849999999999987"/>
    <n v="34.575389948006929"/>
    <n v="2020"/>
    <n v="7475"/>
    <n v="-380103.74999999988"/>
    <n v="-3.8010374999999987"/>
    <n v="215.31757499999998"/>
    <n v="219.11861249999998"/>
    <n v="1.7346940347205817"/>
  </r>
  <r>
    <x v="100"/>
    <x v="1"/>
    <n v="9400"/>
    <d v="2020-05-14T00:00:00"/>
    <n v="143.15"/>
    <n v="190.5"/>
    <n v="111.65"/>
    <n v="179.8"/>
    <d v="2020-05-11T14:30:00"/>
    <n v="-36.650000000000013"/>
    <n v="-25.602514844568631"/>
    <n v="31.5"/>
    <n v="22.004889975550121"/>
    <n v="47.349999999999987"/>
    <n v="33.077191756898358"/>
    <n v="2020"/>
    <n v="7450"/>
    <n v="-273042.50000000012"/>
    <n v="-2.7304250000000012"/>
    <n v="212.58714999999998"/>
    <n v="219.11861249999998"/>
    <n v="2.9807885443779925"/>
  </r>
  <r>
    <x v="101"/>
    <x v="0"/>
    <n v="9250"/>
    <d v="2020-05-14T00:00:00"/>
    <n v="122.15"/>
    <n v="349.95"/>
    <n v="37.5"/>
    <n v="238.3"/>
    <d v="2020-05-13T09:30:00"/>
    <n v="-116.15"/>
    <n v="-95.088006549324604"/>
    <n v="84.65"/>
    <n v="69.300040933278765"/>
    <n v="227.8"/>
    <n v="186.4920180106426"/>
    <n v="2020"/>
    <n v="7575"/>
    <n v="-879836.25"/>
    <n v="-8.7983624999999996"/>
    <n v="203.78878749999998"/>
    <n v="219.11861249999998"/>
    <n v="6.9961309197318871"/>
  </r>
  <r>
    <x v="102"/>
    <x v="0"/>
    <n v="9250"/>
    <d v="2020-05-14T00:00:00"/>
    <n v="37.5"/>
    <n v="38.15"/>
    <n v="0.05"/>
    <n v="0.05"/>
    <d v="2020-05-19T10:45:00"/>
    <n v="37.450000000000003"/>
    <n v="99.866666666666674"/>
    <n v="37.450000000000003"/>
    <n v="99.866666666666674"/>
    <n v="0.64999999999999858"/>
    <n v="1.733333333333329"/>
    <n v="2020"/>
    <n v="7575"/>
    <n v="283683.75"/>
    <n v="2.8368375000000001"/>
    <n v="206.62562499999999"/>
    <n v="219.11861249999998"/>
    <n v="5.7014725300891538"/>
  </r>
  <r>
    <x v="103"/>
    <x v="1"/>
    <n v="9100"/>
    <d v="2020-05-21T00:00:00"/>
    <n v="26.45"/>
    <n v="36.200000000000003"/>
    <n v="0.05"/>
    <n v="0.05"/>
    <d v="2020-05-22T10:30:00"/>
    <n v="26.4"/>
    <n v="99.810964083175804"/>
    <n v="26.4"/>
    <n v="99.810964083175804"/>
    <n v="9.7500000000000036"/>
    <n v="36.862003780718346"/>
    <n v="2020"/>
    <n v="7700"/>
    <n v="203280"/>
    <n v="2.0327999999999999"/>
    <n v="208.65842499999999"/>
    <n v="219.11861249999998"/>
    <n v="4.7737558122772388"/>
  </r>
  <r>
    <x v="104"/>
    <x v="0"/>
    <n v="9050"/>
    <d v="2020-05-28T00:00:00"/>
    <n v="106.55"/>
    <n v="153.80000000000001"/>
    <n v="93.2"/>
    <n v="140.85"/>
    <d v="2020-05-26T09:45:00"/>
    <n v="-34.299999999999997"/>
    <n v="-32.191459408728292"/>
    <n v="13.349999999999991"/>
    <n v="12.52932895354293"/>
    <n v="47.250000000000007"/>
    <n v="44.34537775692165"/>
    <n v="2020"/>
    <n v="7725"/>
    <n v="-264967.5"/>
    <n v="-2.6496749999999998"/>
    <n v="206.00874999999999"/>
    <n v="219.11861249999998"/>
    <n v="5.9829981353135819"/>
  </r>
  <r>
    <x v="105"/>
    <x v="1"/>
    <n v="9100"/>
    <d v="2020-05-28T00:00:00"/>
    <n v="73.95"/>
    <n v="139.30000000000001"/>
    <n v="70.25"/>
    <n v="121.15"/>
    <d v="2020-05-26T14:00:00"/>
    <n v="-47.2"/>
    <n v="-63.826910074374567"/>
    <n v="3.7000000000000028"/>
    <n v="5.0033806626098754"/>
    <n v="65.350000000000009"/>
    <n v="88.370520622041923"/>
    <n v="2020"/>
    <n v="7700"/>
    <n v="-363440"/>
    <n v="-3.6344000000000003"/>
    <n v="202.37434999999999"/>
    <n v="219.11861249999998"/>
    <n v="7.6416431762500281"/>
  </r>
  <r>
    <x v="106"/>
    <x v="0"/>
    <n v="9050"/>
    <d v="2020-05-28T00:00:00"/>
    <n v="78"/>
    <n v="105"/>
    <n v="42.75"/>
    <n v="101.35"/>
    <d v="2020-05-27T11:00:00"/>
    <n v="-23.349999999999991"/>
    <n v="-29.935897435897431"/>
    <n v="35.25"/>
    <n v="45.192307692307693"/>
    <n v="27"/>
    <n v="34.615384615384613"/>
    <n v="2020"/>
    <n v="7725"/>
    <n v="-180378.74999999994"/>
    <n v="-1.8037874999999994"/>
    <n v="200.57056249999999"/>
    <n v="219.11861249999998"/>
    <n v="8.4648445827485297"/>
  </r>
  <r>
    <x v="107"/>
    <x v="1"/>
    <n v="9100"/>
    <d v="2020-05-28T00:00:00"/>
    <n v="63.55"/>
    <n v="73.900000000000006"/>
    <n v="0.05"/>
    <n v="0.05"/>
    <d v="2020-06-04T11:15:00"/>
    <n v="63.5"/>
    <n v="99.9213217938631"/>
    <n v="63.5"/>
    <n v="99.9213217938631"/>
    <n v="10.35000000000001"/>
    <n v="16.286388670338329"/>
    <n v="2020"/>
    <n v="7700"/>
    <n v="488950"/>
    <n v="4.8895"/>
    <n v="205.46006249999999"/>
    <n v="219.11861249999998"/>
    <n v="6.2334047501327587"/>
  </r>
  <r>
    <x v="108"/>
    <x v="0"/>
    <n v="10000"/>
    <d v="2020-06-11T00:00:00"/>
    <n v="15.1"/>
    <n v="21.45"/>
    <n v="0.05"/>
    <n v="0.05"/>
    <d v="2020-06-12T15:00:00"/>
    <n v="15.05"/>
    <n v="99.668874172185426"/>
    <n v="15.05"/>
    <n v="99.668874172185426"/>
    <n v="6.35"/>
    <n v="42.05298013245033"/>
    <n v="2020"/>
    <n v="7000"/>
    <n v="105350"/>
    <n v="1.0534999999999999"/>
    <n v="206.51356250000001"/>
    <n v="219.11861249999998"/>
    <n v="5.7526149222033691"/>
  </r>
  <r>
    <x v="109"/>
    <x v="1"/>
    <n v="9900"/>
    <d v="2020-06-18T00:00:00"/>
    <n v="100"/>
    <n v="232.05"/>
    <n v="100"/>
    <n v="223"/>
    <d v="2020-06-15T11:00:00"/>
    <n v="-123"/>
    <n v="-123"/>
    <n v="0"/>
    <n v="0"/>
    <n v="132.05000000000001"/>
    <n v="132.05000000000001"/>
    <n v="2020"/>
    <n v="7075"/>
    <n v="-870225"/>
    <n v="-8.7022499999999994"/>
    <n v="197.81131250000001"/>
    <n v="219.11861249999998"/>
    <n v="9.7240940680016266"/>
  </r>
  <r>
    <x v="110"/>
    <x v="1"/>
    <n v="9950"/>
    <d v="2020-06-18T00:00:00"/>
    <n v="110.9"/>
    <n v="282.85000000000002"/>
    <n v="97.2"/>
    <n v="229.65"/>
    <d v="2020-06-16T13:45:00"/>
    <n v="-118.75"/>
    <n v="-107.0784490532011"/>
    <n v="13.7"/>
    <n v="12.35347159603247"/>
    <n v="171.95"/>
    <n v="155.04959422903519"/>
    <n v="2020"/>
    <n v="7025"/>
    <n v="-834218.75"/>
    <n v="-8.3421875000000014"/>
    <n v="189.46912500000002"/>
    <n v="219.11861249999998"/>
    <n v="13.53125011231073"/>
  </r>
  <r>
    <x v="111"/>
    <x v="0"/>
    <n v="9850"/>
    <d v="2020-06-18T00:00:00"/>
    <n v="107.1"/>
    <n v="147.65"/>
    <n v="100.15"/>
    <n v="131.35"/>
    <d v="2020-06-17T12:00:00"/>
    <n v="-24.25"/>
    <n v="-22.642390289449111"/>
    <n v="6.9499999999999886"/>
    <n v="6.4892623716153022"/>
    <n v="40.550000000000011"/>
    <n v="37.861811391223171"/>
    <n v="2020"/>
    <n v="7100"/>
    <n v="-172175"/>
    <n v="-1.7217500000000001"/>
    <n v="187.74737500000003"/>
    <n v="219.11861249999998"/>
    <n v="14.317011750884445"/>
  </r>
  <r>
    <x v="112"/>
    <x v="1"/>
    <n v="9950"/>
    <d v="2020-06-18T00:00:00"/>
    <n v="95.3"/>
    <n v="134.15"/>
    <n v="60.65"/>
    <n v="118.95"/>
    <d v="2020-06-18T09:15:00"/>
    <n v="-23.650000000000009"/>
    <n v="-24.81636935991606"/>
    <n v="34.65"/>
    <n v="36.358866736621202"/>
    <n v="38.850000000000009"/>
    <n v="40.766002098635887"/>
    <n v="2020"/>
    <n v="7025"/>
    <n v="-166141.25000000006"/>
    <n v="-1.6614125000000008"/>
    <n v="186.08596250000002"/>
    <n v="219.11861249999998"/>
    <n v="15.075236933603694"/>
  </r>
  <r>
    <x v="113"/>
    <x v="0"/>
    <n v="9900"/>
    <d v="2020-06-18T00:00:00"/>
    <n v="26.35"/>
    <n v="70"/>
    <n v="20"/>
    <n v="55.4"/>
    <d v="2020-06-18T12:00:00"/>
    <n v="-29.05"/>
    <n v="-110.24667931688801"/>
    <n v="6.3500000000000014"/>
    <n v="24.098671726755221"/>
    <n v="43.65"/>
    <n v="165.65464895635671"/>
    <n v="2020"/>
    <n v="7075"/>
    <n v="-205528.75"/>
    <n v="-2.0552875000000004"/>
    <n v="184.03067500000003"/>
    <n v="219.11861249999998"/>
    <n v="16.013216357875557"/>
  </r>
  <r>
    <x v="114"/>
    <x v="1"/>
    <n v="9950"/>
    <d v="2020-06-18T00:00:00"/>
    <n v="28.9"/>
    <n v="37.65"/>
    <n v="0.05"/>
    <n v="0.05"/>
    <d v="2020-06-24T14:15:00"/>
    <n v="28.85"/>
    <n v="99.826989619377159"/>
    <n v="28.85"/>
    <n v="99.826989619377159"/>
    <n v="8.75"/>
    <n v="30.27681660899654"/>
    <n v="2020"/>
    <n v="7025"/>
    <n v="202671.25"/>
    <n v="2.0267124999999999"/>
    <n v="186.05738750000003"/>
    <n v="219.11861249999998"/>
    <n v="15.088277815742353"/>
  </r>
  <r>
    <x v="115"/>
    <x v="1"/>
    <n v="10300"/>
    <d v="2020-07-02T00:00:00"/>
    <n v="152.75"/>
    <n v="165.9"/>
    <n v="143.15"/>
    <n v="162.80000000000001"/>
    <d v="2020-06-29T09:45:00"/>
    <n v="-10.05000000000001"/>
    <n v="-6.5793780687397776"/>
    <n v="9.5999999999999943"/>
    <n v="6.2847790507364936"/>
    <n v="13.150000000000009"/>
    <n v="8.6088379705401028"/>
    <n v="2020"/>
    <n v="6800"/>
    <n v="-68340.000000000058"/>
    <n v="-0.68340000000000056"/>
    <n v="185.37398750000003"/>
    <n v="219.11861249999998"/>
    <n v="15.400163689882785"/>
  </r>
  <r>
    <x v="116"/>
    <x v="0"/>
    <n v="10250"/>
    <d v="2020-07-02T00:00:00"/>
    <n v="117"/>
    <n v="175"/>
    <n v="98.65"/>
    <n v="168"/>
    <d v="2020-06-30T09:30:00"/>
    <n v="-51"/>
    <n v="-43.589743589743591"/>
    <n v="18.349999999999991"/>
    <n v="15.68376068376068"/>
    <n v="58"/>
    <n v="49.572649572649567"/>
    <n v="2020"/>
    <n v="6825"/>
    <n v="-348075"/>
    <n v="-3.48075"/>
    <n v="181.89323750000003"/>
    <n v="219.11861249999998"/>
    <n v="16.98868689212787"/>
  </r>
  <r>
    <x v="117"/>
    <x v="1"/>
    <n v="10300"/>
    <d v="2020-07-02T00:00:00"/>
    <n v="138.55000000000001"/>
    <n v="154.44999999999999"/>
    <n v="117.45"/>
    <n v="128.30000000000001"/>
    <d v="2020-06-30T15:00:00"/>
    <n v="10.25"/>
    <n v="7.398051245037891"/>
    <n v="21.100000000000009"/>
    <n v="15.22915914832191"/>
    <n v="15.899999999999981"/>
    <n v="11.476001443522181"/>
    <n v="2020"/>
    <n v="6800"/>
    <n v="69700"/>
    <n v="0.69699999999999995"/>
    <n v="182.59023750000003"/>
    <n v="219.11861249999998"/>
    <n v="16.670594333924946"/>
  </r>
  <r>
    <x v="118"/>
    <x v="0"/>
    <n v="10650"/>
    <d v="2020-07-16T00:00:00"/>
    <n v="94.5"/>
    <n v="131.4"/>
    <n v="51.55"/>
    <n v="123.45"/>
    <d v="2020-07-15T10:15:00"/>
    <n v="-28.95"/>
    <n v="-30.63492063492064"/>
    <n v="42.95"/>
    <n v="45.449735449735449"/>
    <n v="36.900000000000013"/>
    <n v="39.047619047619051"/>
    <n v="2020"/>
    <n v="6575"/>
    <n v="-190346.25"/>
    <n v="-1.9034624999999998"/>
    <n v="180.68677500000004"/>
    <n v="219.11861249999998"/>
    <n v="17.539284801741772"/>
  </r>
  <r>
    <x v="119"/>
    <x v="1"/>
    <n v="10750"/>
    <d v="2020-07-16T00:00:00"/>
    <n v="58.2"/>
    <n v="176.3"/>
    <n v="58.15"/>
    <n v="149.75"/>
    <d v="2020-07-15T15:15:00"/>
    <n v="-91.55"/>
    <n v="-157.30240549828179"/>
    <n v="5.0000000000004263E-2"/>
    <n v="8.5910652920969513E-2"/>
    <n v="118.1"/>
    <n v="202.9209621993127"/>
    <n v="2020"/>
    <n v="6500"/>
    <n v="-595075"/>
    <n v="-5.9507500000000002"/>
    <n v="174.73602500000004"/>
    <n v="219.11861249999998"/>
    <n v="20.255051359454892"/>
  </r>
  <r>
    <x v="120"/>
    <x v="0"/>
    <n v="10650"/>
    <d v="2020-07-16T00:00:00"/>
    <n v="34.1"/>
    <n v="94.4"/>
    <n v="9.25"/>
    <n v="88.95"/>
    <d v="2020-07-16T15:15:00"/>
    <n v="-54.85"/>
    <n v="-160.85043988269791"/>
    <n v="24.85"/>
    <n v="72.873900293255133"/>
    <n v="60.3"/>
    <n v="176.8328445747801"/>
    <n v="2020"/>
    <n v="6575"/>
    <n v="-360638.75"/>
    <n v="-3.6063875000000003"/>
    <n v="171.12963750000003"/>
    <n v="219.11861249999998"/>
    <n v="21.900912228530999"/>
  </r>
  <r>
    <x v="121"/>
    <x v="1"/>
    <n v="10750"/>
    <d v="2020-07-23T00:00:00"/>
    <n v="145.15"/>
    <n v="145.15"/>
    <n v="4.3"/>
    <n v="4.95"/>
    <d v="2020-07-22T14:00:00"/>
    <n v="140.19999999999999"/>
    <n v="96.589734757147781"/>
    <n v="140.85"/>
    <n v="97.037547364795032"/>
    <n v="0"/>
    <n v="0"/>
    <n v="2020"/>
    <n v="6500"/>
    <n v="911299.99999999988"/>
    <n v="9.1129999999999995"/>
    <n v="180.24263750000003"/>
    <n v="219.11861249999998"/>
    <n v="17.741977532830518"/>
  </r>
  <r>
    <x v="122"/>
    <x v="0"/>
    <n v="11100"/>
    <d v="2020-07-30T00:00:00"/>
    <n v="17.3"/>
    <n v="54.1"/>
    <n v="2.15"/>
    <n v="2.4500000000000002"/>
    <d v="2020-08-04T11:00:00"/>
    <n v="14.85"/>
    <n v="85.838150289017349"/>
    <n v="15.15"/>
    <n v="87.572254335260112"/>
    <n v="36.799999999999997"/>
    <n v="212.71676300578031"/>
    <n v="2020"/>
    <n v="6300"/>
    <n v="93555"/>
    <n v="0.93554999999999988"/>
    <n v="181.17818750000004"/>
    <n v="219.11861249999998"/>
    <n v="17.315016997928439"/>
  </r>
  <r>
    <x v="123"/>
    <x v="1"/>
    <n v="11100"/>
    <d v="2020-08-06T00:00:00"/>
    <n v="77.3"/>
    <n v="92.95"/>
    <n v="0.05"/>
    <n v="0.05"/>
    <d v="2020-08-12T09:45:00"/>
    <n v="77.25"/>
    <n v="99.935316946959901"/>
    <n v="77.25"/>
    <n v="99.935316946959901"/>
    <n v="15.650000000000009"/>
    <n v="20.245795601552398"/>
    <n v="2020"/>
    <n v="6300"/>
    <n v="486675"/>
    <n v="4.8667500000000006"/>
    <n v="186.04493750000003"/>
    <n v="219.11861249999998"/>
    <n v="15.093959669902507"/>
  </r>
  <r>
    <x v="124"/>
    <x v="0"/>
    <n v="11200"/>
    <d v="2020-08-20T00:00:00"/>
    <n v="102.65"/>
    <n v="143.94999999999999"/>
    <n v="77.400000000000006"/>
    <n v="140"/>
    <d v="2020-08-18T09:30:00"/>
    <n v="-37.349999999999987"/>
    <n v="-36.385776911836331"/>
    <n v="25.25"/>
    <n v="24.59814905017048"/>
    <n v="41.299999999999983"/>
    <n v="40.233804188991698"/>
    <n v="2020"/>
    <n v="6250"/>
    <n v="-233437.49999999991"/>
    <n v="-2.3343749999999992"/>
    <n v="183.71056250000004"/>
    <n v="219.11861249999998"/>
    <n v="16.159307324931124"/>
  </r>
  <r>
    <x v="125"/>
    <x v="0"/>
    <n v="11450"/>
    <d v="2020-09-03T00:00:00"/>
    <n v="114.45"/>
    <n v="164.4"/>
    <n v="73.05"/>
    <n v="125"/>
    <d v="2020-09-01T13:45:00"/>
    <n v="-10.55"/>
    <n v="-9.2179991262560037"/>
    <n v="41.400000000000013"/>
    <n v="36.173001310615987"/>
    <n v="49.95"/>
    <n v="43.643512450851901"/>
    <n v="2020"/>
    <n v="6125"/>
    <n v="-64618.750000000007"/>
    <n v="-0.64618750000000003"/>
    <n v="183.06437500000004"/>
    <n v="219.11861249999998"/>
    <n v="16.454210387992461"/>
  </r>
  <r>
    <x v="126"/>
    <x v="0"/>
    <n v="11450"/>
    <d v="2020-09-03T00:00:00"/>
    <n v="90.9"/>
    <n v="113.3"/>
    <n v="68.05"/>
    <n v="91.6"/>
    <d v="2020-09-02T09:45:00"/>
    <n v="-0.69999999999998863"/>
    <n v="-0.77007700770075749"/>
    <n v="22.850000000000009"/>
    <n v="25.137513751375149"/>
    <n v="22.399999999999991"/>
    <n v="24.64246424642463"/>
    <n v="2020"/>
    <n v="6125"/>
    <n v="-4287.49999999993"/>
    <n v="-4.2874999999999303E-2"/>
    <n v="183.02150000000003"/>
    <n v="219.11861249999998"/>
    <n v="16.473777415873311"/>
  </r>
  <r>
    <x v="127"/>
    <x v="0"/>
    <n v="11450"/>
    <d v="2020-09-03T00:00:00"/>
    <n v="71"/>
    <n v="110.8"/>
    <n v="62.3"/>
    <n v="96.55"/>
    <d v="2020-09-02T14:15:00"/>
    <n v="-25.55"/>
    <n v="-35.985915492957737"/>
    <n v="8.7000000000000028"/>
    <n v="12.253521126760569"/>
    <n v="39.799999999999997"/>
    <n v="56.056338028169009"/>
    <n v="2020"/>
    <n v="6125"/>
    <n v="-156493.75"/>
    <n v="-1.5649375000000001"/>
    <n v="181.45656250000002"/>
    <n v="219.11861249999998"/>
    <n v="17.18797393352423"/>
  </r>
  <r>
    <x v="128"/>
    <x v="1"/>
    <n v="11550"/>
    <d v="2020-09-03T00:00:00"/>
    <n v="53.1"/>
    <n v="60.5"/>
    <n v="4.5"/>
    <n v="22"/>
    <d v="2020-09-04T09:30:00"/>
    <n v="31.1"/>
    <n v="58.568738229755184"/>
    <n v="48.6"/>
    <n v="91.525423728813564"/>
    <n v="7.3999999999999986"/>
    <n v="13.93596986817326"/>
    <n v="2020"/>
    <n v="6050"/>
    <n v="188155"/>
    <n v="1.8815499999999998"/>
    <n v="183.33811250000002"/>
    <n v="219.11861249999998"/>
    <n v="16.329283757216182"/>
  </r>
  <r>
    <x v="129"/>
    <x v="0"/>
    <n v="11350"/>
    <d v="2020-09-10T00:00:00"/>
    <n v="22.1"/>
    <n v="26.05"/>
    <n v="20.149999999999999"/>
    <n v="23.3"/>
    <d v="2020-09-10T09:45:00"/>
    <n v="-1.1999999999999991"/>
    <n v="-5.4298642533936619"/>
    <n v="1.9500000000000031"/>
    <n v="8.8235294117647172"/>
    <n v="3.9499999999999988"/>
    <n v="17.873303167420811"/>
    <n v="2020"/>
    <n v="6175"/>
    <n v="-7409.9999999999945"/>
    <n v="-7.4099999999999944E-2"/>
    <n v="183.26401250000004"/>
    <n v="219.11861249999998"/>
    <n v="16.363101057880218"/>
  </r>
  <r>
    <x v="130"/>
    <x v="1"/>
    <n v="11400"/>
    <d v="2020-09-10T00:00:00"/>
    <n v="25.35"/>
    <n v="44.65"/>
    <n v="0.05"/>
    <n v="0.05"/>
    <d v="2020-09-14T14:30:00"/>
    <n v="25.3"/>
    <n v="99.802761341222876"/>
    <n v="25.3"/>
    <n v="99.802761341222876"/>
    <n v="19.3"/>
    <n v="76.134122287968438"/>
    <n v="2020"/>
    <n v="6150"/>
    <n v="155595"/>
    <n v="1.5559499999999999"/>
    <n v="184.81996250000003"/>
    <n v="219.11861249999998"/>
    <n v="15.653006200009575"/>
  </r>
  <r>
    <x v="131"/>
    <x v="1"/>
    <n v="11500"/>
    <d v="2020-09-17T00:00:00"/>
    <n v="87.9"/>
    <n v="94"/>
    <n v="5.4"/>
    <n v="21"/>
    <d v="2020-09-17T12:00:00"/>
    <n v="66.900000000000006"/>
    <n v="76.109215017064841"/>
    <n v="82.5"/>
    <n v="93.856655290102381"/>
    <n v="6.0999999999999943"/>
    <n v="6.9397042093287764"/>
    <n v="2020"/>
    <n v="6075"/>
    <n v="406417.50000000006"/>
    <n v="4.0641750000000005"/>
    <n v="188.88413750000004"/>
    <n v="219.11861249999998"/>
    <n v="13.798223097090828"/>
  </r>
  <r>
    <x v="132"/>
    <x v="0"/>
    <n v="11450"/>
    <d v="2020-09-24T00:00:00"/>
    <n v="94.8"/>
    <n v="96.1"/>
    <n v="0.05"/>
    <n v="0.1"/>
    <d v="2020-09-25T12:30:00"/>
    <n v="94.7"/>
    <n v="99.894514767932492"/>
    <n v="94.75"/>
    <n v="99.947257383966246"/>
    <n v="1.2999999999999969"/>
    <n v="1.3713080168776339"/>
    <n v="2020"/>
    <n v="6125"/>
    <n v="580037.5"/>
    <n v="5.8003749999999998"/>
    <n v="194.68451250000004"/>
    <n v="219.11861249999998"/>
    <n v="11.151083753781959"/>
  </r>
  <r>
    <x v="133"/>
    <x v="1"/>
    <n v="11200"/>
    <d v="2020-10-01T00:00:00"/>
    <n v="89.3"/>
    <n v="102.5"/>
    <n v="30.6"/>
    <n v="56"/>
    <d v="2020-09-30T10:15:00"/>
    <n v="33.299999999999997"/>
    <n v="37.290033594624859"/>
    <n v="58.7"/>
    <n v="65.733482642777147"/>
    <n v="13.2"/>
    <n v="14.78163493840986"/>
    <n v="2020"/>
    <n v="6250"/>
    <n v="208124.99999999997"/>
    <n v="2.0812499999999998"/>
    <n v="196.76576250000005"/>
    <n v="219.11861249999998"/>
    <n v="10.2012557239974"/>
  </r>
  <r>
    <x v="134"/>
    <x v="1"/>
    <n v="11250"/>
    <d v="2020-10-01T00:00:00"/>
    <n v="55.1"/>
    <n v="84"/>
    <n v="0.05"/>
    <n v="0.05"/>
    <d v="2020-10-12T14:00:00"/>
    <n v="55.05"/>
    <n v="99.909255898366609"/>
    <n v="55.05"/>
    <n v="99.909255898366609"/>
    <n v="28.9"/>
    <n v="52.45009074410163"/>
    <n v="2020"/>
    <n v="6225"/>
    <n v="342686.25"/>
    <n v="3.4268624999999995"/>
    <n v="200.19262500000005"/>
    <n v="219.11861249999998"/>
    <n v="8.6373253664153875"/>
  </r>
  <r>
    <x v="135"/>
    <x v="0"/>
    <n v="11700"/>
    <d v="2020-10-15T00:00:00"/>
    <n v="39.450000000000003"/>
    <n v="59.25"/>
    <n v="0.05"/>
    <n v="0.05"/>
    <d v="2020-10-19T09:30:00"/>
    <n v="39.400000000000013"/>
    <n v="99.873257287705968"/>
    <n v="39.400000000000013"/>
    <n v="99.873257287705968"/>
    <n v="19.8"/>
    <n v="50.190114068441048"/>
    <n v="2020"/>
    <n v="5975"/>
    <n v="235415.00000000009"/>
    <n v="2.3541500000000011"/>
    <n v="202.54677500000005"/>
    <n v="219.11861249999998"/>
    <n v="7.562952918935598"/>
  </r>
  <r>
    <x v="136"/>
    <x v="1"/>
    <n v="11850"/>
    <d v="2020-10-22T00:00:00"/>
    <n v="95.8"/>
    <n v="100"/>
    <n v="9"/>
    <n v="58.75"/>
    <d v="2020-10-21T14:00:00"/>
    <n v="37.049999999999997"/>
    <n v="38.674321503131523"/>
    <n v="86.8"/>
    <n v="90.605427974947801"/>
    <n v="4.2000000000000028"/>
    <n v="4.3841336116910261"/>
    <n v="2020"/>
    <n v="5900"/>
    <n v="218594.99999999997"/>
    <n v="2.1859499999999996"/>
    <n v="204.73272500000004"/>
    <n v="219.11861249999998"/>
    <n v="6.5653425493463908"/>
  </r>
  <r>
    <x v="137"/>
    <x v="0"/>
    <n v="11850"/>
    <d v="2020-10-22T00:00:00"/>
    <n v="46.3"/>
    <n v="127.1"/>
    <n v="6.6"/>
    <n v="46.8"/>
    <d v="2020-10-23T09:45:00"/>
    <n v="-0.5"/>
    <n v="-1.079913606911447"/>
    <n v="39.700000000000003"/>
    <n v="85.745140388768888"/>
    <n v="80.8"/>
    <n v="174.51403887688991"/>
    <n v="2020"/>
    <n v="5900"/>
    <n v="-2950"/>
    <n v="-2.9500000000000002E-2"/>
    <n v="204.70322500000003"/>
    <n v="219.11861249999998"/>
    <n v="6.5788055772760758"/>
  </r>
  <r>
    <x v="138"/>
    <x v="0"/>
    <n v="11850"/>
    <d v="2020-10-29T00:00:00"/>
    <n v="92.6"/>
    <n v="95.7"/>
    <n v="44.1"/>
    <n v="72.95"/>
    <d v="2020-10-27T12:30:00"/>
    <n v="19.649999999999991"/>
    <n v="21.220302375809929"/>
    <n v="48.499999999999993"/>
    <n v="52.375809935205183"/>
    <n v="3.100000000000009"/>
    <n v="3.3477321814254948"/>
    <n v="2020"/>
    <n v="5900"/>
    <n v="115934.99999999996"/>
    <n v="1.1593499999999997"/>
    <n v="205.86257500000002"/>
    <n v="219.11861249999998"/>
    <n v="6.0497085796396979"/>
  </r>
  <r>
    <x v="139"/>
    <x v="1"/>
    <n v="11850"/>
    <d v="2020-10-29T00:00:00"/>
    <n v="71.7"/>
    <n v="115.4"/>
    <n v="45.9"/>
    <n v="102.3"/>
    <d v="2020-10-28T12:30:00"/>
    <n v="-30.599999999999991"/>
    <n v="-42.677824267782412"/>
    <n v="25.8"/>
    <n v="35.983263598326367"/>
    <n v="43.7"/>
    <n v="60.948396094839609"/>
    <n v="2020"/>
    <n v="5900"/>
    <n v="-180539.99999999994"/>
    <n v="-1.8053999999999994"/>
    <n v="204.05717500000003"/>
    <n v="219.11861249999998"/>
    <n v="6.8736458889360463"/>
  </r>
  <r>
    <x v="140"/>
    <x v="1"/>
    <n v="11800"/>
    <d v="2020-11-05T00:00:00"/>
    <n v="141.05000000000001"/>
    <n v="159.1"/>
    <n v="0.05"/>
    <n v="0.05"/>
    <d v="2020-11-12T13:45:00"/>
    <n v="141"/>
    <n v="99.964551577454799"/>
    <n v="141"/>
    <n v="99.964551577454799"/>
    <n v="18.049999999999979"/>
    <n v="12.79688053881601"/>
    <n v="2020"/>
    <n v="5925"/>
    <n v="835425"/>
    <n v="8.3542500000000004"/>
    <n v="212.41142500000004"/>
    <n v="219.11861249999998"/>
    <n v="3.060984835325181"/>
  </r>
  <r>
    <x v="141"/>
    <x v="0"/>
    <n v="12850"/>
    <d v="2020-11-26T00:00:00"/>
    <n v="33.35"/>
    <n v="104"/>
    <n v="13.7"/>
    <n v="86.15"/>
    <d v="2020-11-26T14:45:00"/>
    <n v="-52.8"/>
    <n v="-158.32083958020991"/>
    <n v="19.649999999999999"/>
    <n v="58.920539730134927"/>
    <n v="70.650000000000006"/>
    <n v="211.84407796101951"/>
    <n v="2020"/>
    <n v="5450"/>
    <n v="-287760"/>
    <n v="-2.8776000000000002"/>
    <n v="209.53382500000004"/>
    <n v="219.11861249999998"/>
    <n v="4.3742461631368483"/>
  </r>
  <r>
    <x v="142"/>
    <x v="1"/>
    <n v="13000"/>
    <d v="2020-12-03T00:00:00"/>
    <n v="102.75"/>
    <n v="124.35"/>
    <n v="26.2"/>
    <n v="55.8"/>
    <d v="2020-12-02T13:15:00"/>
    <n v="46.95"/>
    <n v="45.693430656934311"/>
    <n v="76.55"/>
    <n v="74.501216545012156"/>
    <n v="21.599999999999991"/>
    <n v="21.02189781021897"/>
    <n v="2020"/>
    <n v="5375"/>
    <n v="252356.25000000003"/>
    <n v="2.5235625000000006"/>
    <n v="212.05738750000003"/>
    <n v="219.11861249999998"/>
    <n v="3.2225582844998852"/>
  </r>
  <r>
    <x v="143"/>
    <x v="0"/>
    <n v="13400"/>
    <d v="2020-12-24T00:00:00"/>
    <n v="139.19999999999999"/>
    <n v="145.9"/>
    <n v="40.1"/>
    <n v="126.45"/>
    <d v="2020-12-22T15:15:00"/>
    <n v="12.749999999999989"/>
    <n v="9.1594827586206797"/>
    <n v="99.1"/>
    <n v="71.192528735632195"/>
    <n v="6.7000000000000171"/>
    <n v="4.8132183908046109"/>
    <n v="2020"/>
    <n v="5225"/>
    <n v="66618.749999999942"/>
    <n v="0.66618749999999938"/>
    <n v="212.72357500000004"/>
    <n v="219.11861249999998"/>
    <n v="2.9185277448760516"/>
  </r>
  <r>
    <x v="144"/>
    <x v="1"/>
    <n v="13550"/>
    <d v="2020-12-24T00:00:00"/>
    <n v="76.900000000000006"/>
    <n v="90.5"/>
    <n v="0.05"/>
    <n v="0.05"/>
    <d v="2020-12-30T13:15:00"/>
    <n v="76.850000000000009"/>
    <n v="99.934980494148249"/>
    <n v="76.850000000000009"/>
    <n v="99.934980494148249"/>
    <n v="13.599999999999991"/>
    <n v="17.685305591677491"/>
    <n v="2020"/>
    <n v="5175"/>
    <n v="397698.75000000006"/>
    <n v="3.9769875000000003"/>
    <n v="216.70056250000005"/>
    <n v="219.11861249999998"/>
    <n v="1.1035347350969271"/>
  </r>
  <r>
    <x v="145"/>
    <x v="0"/>
    <n v="14350"/>
    <d v="2021-01-21T00:00:00"/>
    <n v="144.44999999999999"/>
    <n v="157.75"/>
    <n v="72.25"/>
    <n v="153.15"/>
    <d v="2021-01-19T10:30:00"/>
    <n v="-8.7000000000000171"/>
    <n v="-6.0228452751817363"/>
    <n v="72.199999999999989"/>
    <n v="49.982692973347177"/>
    <n v="13.30000000000001"/>
    <n v="9.2073381793008036"/>
    <n v="2021"/>
    <n v="4875"/>
    <n v="-42412.50000000008"/>
    <n v="-0.42412500000000081"/>
    <n v="216.27643750000004"/>
    <n v="219.11861249999998"/>
    <n v="1.2970942849503215"/>
  </r>
  <r>
    <x v="146"/>
    <x v="1"/>
    <n v="14450"/>
    <d v="2021-01-21T00:00:00"/>
    <n v="96.35"/>
    <n v="99"/>
    <n v="0.15"/>
    <n v="0.25"/>
    <d v="2021-01-21T15:15:00"/>
    <n v="96.1"/>
    <n v="99.740529320186823"/>
    <n v="96.199999999999989"/>
    <n v="99.844317592112091"/>
    <n v="2.6500000000000061"/>
    <n v="2.7503892060197259"/>
    <n v="2021"/>
    <n v="4850"/>
    <n v="466085"/>
    <n v="4.6608499999999999"/>
    <n v="220.93728750000005"/>
    <n v="220.93728750000005"/>
    <n v="0"/>
  </r>
  <r>
    <x v="147"/>
    <x v="0"/>
    <n v="14500"/>
    <d v="2021-01-28T00:00:00"/>
    <n v="146.30000000000001"/>
    <n v="159.65"/>
    <n v="0.05"/>
    <n v="0.05"/>
    <d v="2021-02-01T12:00:00"/>
    <n v="146.25"/>
    <n v="99.965823650034167"/>
    <n v="146.25"/>
    <n v="99.965823650034167"/>
    <n v="13.349999999999991"/>
    <n v="9.1250854408749102"/>
    <n v="2021"/>
    <n v="4825"/>
    <n v="705656.25"/>
    <n v="7.056562500000001"/>
    <n v="227.99385000000007"/>
    <n v="227.99385000000007"/>
    <n v="0"/>
  </r>
  <r>
    <x v="148"/>
    <x v="1"/>
    <n v="14200"/>
    <d v="2021-02-04T00:00:00"/>
    <n v="145.94999999999999"/>
    <n v="189.45"/>
    <n v="0.05"/>
    <n v="0.05"/>
    <d v="2021-02-10T09:30:00"/>
    <n v="145.9"/>
    <n v="99.965741692360382"/>
    <n v="145.9"/>
    <n v="99.965741692360382"/>
    <n v="43.5"/>
    <n v="29.804727646454261"/>
    <n v="2021"/>
    <n v="4925"/>
    <n v="718557.5"/>
    <n v="7.185575"/>
    <n v="235.17942500000007"/>
    <n v="235.17942500000007"/>
    <n v="0"/>
  </r>
  <r>
    <x v="149"/>
    <x v="0"/>
    <n v="15100"/>
    <d v="2021-02-18T00:00:00"/>
    <n v="34.549999999999997"/>
    <n v="63.25"/>
    <n v="13"/>
    <n v="18.75"/>
    <d v="2021-02-24T15:30:00"/>
    <n v="15.8"/>
    <n v="45.730824891461637"/>
    <n v="21.55"/>
    <n v="62.373371924746749"/>
    <n v="28.7"/>
    <n v="83.068017366136047"/>
    <n v="2021"/>
    <n v="4625"/>
    <n v="73075"/>
    <n v="0.73075000000000001"/>
    <n v="235.91017500000007"/>
    <n v="235.91017500000007"/>
    <n v="0"/>
  </r>
  <r>
    <x v="150"/>
    <x v="1"/>
    <n v="14900"/>
    <d v="2021-03-04T00:00:00"/>
    <n v="108.95"/>
    <n v="206.4"/>
    <n v="0.05"/>
    <n v="0.05"/>
    <d v="2021-03-05T09:30:00"/>
    <n v="108.9"/>
    <n v="99.954107388710426"/>
    <n v="108.9"/>
    <n v="99.954107388710426"/>
    <n v="97.45"/>
    <n v="89.444699403396058"/>
    <n v="2021"/>
    <n v="4700"/>
    <n v="511830"/>
    <n v="5.1182999999999996"/>
    <n v="241.02847500000007"/>
    <n v="241.02847500000007"/>
    <n v="0"/>
  </r>
  <r>
    <x v="151"/>
    <x v="0"/>
    <n v="14900"/>
    <d v="2021-03-10T00:00:00"/>
    <n v="186"/>
    <n v="282"/>
    <n v="172.95"/>
    <n v="255.9"/>
    <d v="2021-03-08T10:30:00"/>
    <n v="-69.900000000000006"/>
    <n v="-37.580645161290327"/>
    <n v="13.05000000000001"/>
    <n v="7.0161290322580703"/>
    <n v="96"/>
    <n v="51.612903225806448"/>
    <n v="2021"/>
    <n v="4700"/>
    <n v="-328530"/>
    <n v="-3.2852999999999999"/>
    <n v="237.74317500000006"/>
    <n v="241.02847500000007"/>
    <n v="1.3630339734755428"/>
  </r>
  <r>
    <x v="152"/>
    <x v="1"/>
    <n v="15000"/>
    <d v="2021-03-10T00:00:00"/>
    <n v="155.30000000000001"/>
    <n v="172.95"/>
    <n v="131.9"/>
    <n v="137.85"/>
    <d v="2021-03-08T11:00:00"/>
    <n v="17.450000000000021"/>
    <n v="11.236316806181589"/>
    <n v="23.400000000000009"/>
    <n v="15.067611075338061"/>
    <n v="17.649999999999981"/>
    <n v="11.36509980682548"/>
    <n v="2021"/>
    <n v="4675"/>
    <n v="81578.750000000102"/>
    <n v="0.81578750000000111"/>
    <n v="238.55896250000006"/>
    <n v="241.02847500000007"/>
    <n v="1.0245729264975878"/>
  </r>
  <r>
    <x v="153"/>
    <x v="1"/>
    <n v="15000"/>
    <d v="2021-03-10T00:00:00"/>
    <n v="130.25"/>
    <n v="155.75"/>
    <n v="109.7"/>
    <n v="147"/>
    <d v="2021-03-08T12:45:00"/>
    <n v="-16.75"/>
    <n v="-12.85988483685221"/>
    <n v="20.55"/>
    <n v="15.77735124760077"/>
    <n v="25.5"/>
    <n v="19.577735124760071"/>
    <n v="2021"/>
    <n v="4675"/>
    <n v="-78306.25"/>
    <n v="-0.78306250000000011"/>
    <n v="237.77590000000006"/>
    <n v="241.02847500000007"/>
    <n v="1.3494567394993502"/>
  </r>
  <r>
    <x v="154"/>
    <x v="0"/>
    <n v="14950"/>
    <d v="2021-03-10T00:00:00"/>
    <n v="139.15"/>
    <n v="221"/>
    <n v="110"/>
    <n v="203.35"/>
    <d v="2021-03-09T09:30:00"/>
    <n v="-64.199999999999989"/>
    <n v="-46.137261947538619"/>
    <n v="29.150000000000009"/>
    <n v="20.948616600790519"/>
    <n v="81.849999999999994"/>
    <n v="58.821415738411773"/>
    <n v="2021"/>
    <n v="4675"/>
    <n v="-300134.99999999994"/>
    <n v="-3.0013499999999995"/>
    <n v="234.77455000000006"/>
    <n v="241.02847500000007"/>
    <n v="2.5946830556016285"/>
  </r>
  <r>
    <x v="155"/>
    <x v="1"/>
    <n v="15050"/>
    <d v="2021-03-10T00:00:00"/>
    <n v="102.9"/>
    <n v="165.4"/>
    <n v="90.6"/>
    <n v="136"/>
    <d v="2021-03-09T13:30:00"/>
    <n v="-33.099999999999987"/>
    <n v="-32.167152575315832"/>
    <n v="12.30000000000001"/>
    <n v="11.953352769679309"/>
    <n v="62.5"/>
    <n v="60.738581146744409"/>
    <n v="2021"/>
    <n v="4650"/>
    <n v="-153914.99999999994"/>
    <n v="-1.5391499999999994"/>
    <n v="233.23540000000006"/>
    <n v="241.02847500000007"/>
    <n v="3.2332590578768814"/>
  </r>
  <r>
    <x v="156"/>
    <x v="0"/>
    <n v="14950"/>
    <d v="2021-03-10T00:00:00"/>
    <n v="89.1"/>
    <n v="196.45"/>
    <n v="83.05"/>
    <n v="190.45"/>
    <d v="2021-03-09T15:15:00"/>
    <n v="-101.35"/>
    <n v="-113.7485970819304"/>
    <n v="6.0499999999999972"/>
    <n v="6.7901234567901199"/>
    <n v="107.35"/>
    <n v="120.4826038159372"/>
    <n v="2021"/>
    <n v="4675"/>
    <n v="-473811.25"/>
    <n v="-4.7381125000000006"/>
    <n v="228.49728750000006"/>
    <n v="241.02847500000007"/>
    <n v="5.1990485771442616"/>
  </r>
  <r>
    <x v="157"/>
    <x v="0"/>
    <n v="15000"/>
    <d v="2021-03-18T00:00:00"/>
    <n v="185.95"/>
    <n v="206.8"/>
    <n v="54.6"/>
    <n v="106.55"/>
    <d v="2021-03-16T10:00:00"/>
    <n v="79.399999999999991"/>
    <n v="42.69965044366765"/>
    <n v="131.35"/>
    <n v="70.637268082817968"/>
    <n v="20.850000000000019"/>
    <n v="11.21269158375909"/>
    <n v="2021"/>
    <n v="4675"/>
    <n v="371194.99999999994"/>
    <n v="3.7119499999999994"/>
    <n v="232.20923750000006"/>
    <n v="241.02847500000007"/>
    <n v="3.6590023232732194"/>
  </r>
  <r>
    <x v="158"/>
    <x v="1"/>
    <n v="15050"/>
    <d v="2021-03-18T00:00:00"/>
    <n v="107.85"/>
    <n v="204.2"/>
    <n v="102.35"/>
    <n v="163.75"/>
    <d v="2021-03-16T14:30:00"/>
    <n v="-55.900000000000013"/>
    <n v="-51.831247102457127"/>
    <n v="5.5"/>
    <n v="5.0996754751970332"/>
    <n v="96.35"/>
    <n v="89.337042188224387"/>
    <n v="2021"/>
    <n v="4650"/>
    <n v="-259935.00000000006"/>
    <n v="-2.5993500000000007"/>
    <n v="229.60988750000007"/>
    <n v="241.02847500000007"/>
    <n v="4.7374433663906297"/>
  </r>
  <r>
    <x v="159"/>
    <x v="0"/>
    <n v="14900"/>
    <d v="2021-03-18T00:00:00"/>
    <n v="124.2"/>
    <n v="134.6"/>
    <n v="0.05"/>
    <n v="0.05"/>
    <d v="2021-03-19T14:30:00"/>
    <n v="124.15"/>
    <n v="99.9597423510467"/>
    <n v="124.15"/>
    <n v="99.9597423510467"/>
    <n v="10.39999999999999"/>
    <n v="8.3735909822866272"/>
    <n v="2021"/>
    <n v="4700"/>
    <n v="583505"/>
    <n v="5.8350499999999998"/>
    <n v="235.44493750000007"/>
    <n v="241.02847500000007"/>
    <n v="2.3165468312405841"/>
  </r>
  <r>
    <x v="160"/>
    <x v="1"/>
    <n v="14850"/>
    <d v="2021-03-25T00:00:00"/>
    <n v="90.8"/>
    <n v="221.6"/>
    <n v="78.5"/>
    <n v="210"/>
    <d v="2021-03-24T10:15:00"/>
    <n v="-119.2"/>
    <n v="-131.27753303964761"/>
    <n v="12.3"/>
    <n v="13.546255506607929"/>
    <n v="130.80000000000001"/>
    <n v="144.05286343612329"/>
    <n v="2021"/>
    <n v="4725"/>
    <n v="-563220"/>
    <n v="-5.6322000000000001"/>
    <n v="229.81273750000005"/>
    <n v="241.02847500000007"/>
    <n v="4.6532831857314845"/>
  </r>
  <r>
    <x v="161"/>
    <x v="1"/>
    <n v="14700"/>
    <d v="2021-04-01T00:00:00"/>
    <n v="118.5"/>
    <n v="118.5"/>
    <n v="51"/>
    <n v="75.7"/>
    <d v="2021-03-31T12:30:00"/>
    <n v="42.8"/>
    <n v="36.118143459915608"/>
    <n v="67.5"/>
    <n v="56.962025316455701"/>
    <n v="0"/>
    <n v="0"/>
    <n v="2021"/>
    <n v="4750"/>
    <n v="203300"/>
    <n v="2.0329999999999999"/>
    <n v="231.84573750000004"/>
    <n v="241.02847500000007"/>
    <n v="3.8098143798155086"/>
  </r>
  <r>
    <x v="162"/>
    <x v="1"/>
    <n v="14700"/>
    <d v="2021-04-01T00:00:00"/>
    <n v="44.75"/>
    <n v="56.7"/>
    <n v="32.799999999999997"/>
    <n v="39.4"/>
    <d v="2021-04-01T11:30:00"/>
    <n v="5.3500000000000014"/>
    <n v="11.955307262569841"/>
    <n v="11.95"/>
    <n v="26.703910614525149"/>
    <n v="11.95"/>
    <n v="26.703910614525149"/>
    <n v="2021"/>
    <n v="4750"/>
    <n v="25412.500000000007"/>
    <n v="0.25412500000000005"/>
    <n v="232.09986250000003"/>
    <n v="241.02847500000007"/>
    <n v="3.7043807790760157"/>
  </r>
  <r>
    <x v="163"/>
    <x v="1"/>
    <n v="14750"/>
    <d v="2021-04-01T00:00:00"/>
    <n v="39.75"/>
    <n v="49.95"/>
    <n v="0.05"/>
    <n v="0.05"/>
    <d v="2021-04-05T10:15:00"/>
    <n v="39.700000000000003"/>
    <n v="99.874213836477992"/>
    <n v="39.700000000000003"/>
    <n v="99.874213836477992"/>
    <n v="10.199999999999999"/>
    <n v="25.660377358490571"/>
    <n v="2021"/>
    <n v="4750"/>
    <n v="188575"/>
    <n v="1.8857499999999998"/>
    <n v="233.98561250000003"/>
    <n v="241.02847500000007"/>
    <n v="2.9220043399436681"/>
  </r>
  <r>
    <x v="164"/>
    <x v="0"/>
    <n v="14600"/>
    <d v="2021-04-08T00:00:00"/>
    <n v="147.55000000000001"/>
    <n v="219.8"/>
    <n v="115.95"/>
    <n v="200"/>
    <d v="2021-04-06T09:45:00"/>
    <n v="-52.449999999999989"/>
    <n v="-35.54727211114875"/>
    <n v="31.600000000000009"/>
    <n v="21.416468993561509"/>
    <n v="72.25"/>
    <n v="48.966452050152483"/>
    <n v="2021"/>
    <n v="4800"/>
    <n v="-251759.99999999994"/>
    <n v="-2.5175999999999994"/>
    <n v="231.46801250000004"/>
    <n v="241.02847500000007"/>
    <n v="3.9665282286667685"/>
  </r>
  <r>
    <x v="165"/>
    <x v="1"/>
    <n v="14700"/>
    <d v="2021-04-08T00:00:00"/>
    <n v="109.95"/>
    <n v="167.85"/>
    <n v="73.7"/>
    <n v="133.85"/>
    <d v="2021-04-06T13:45:00"/>
    <n v="-23.899999999999991"/>
    <n v="-21.737153251477931"/>
    <n v="36.25"/>
    <n v="32.969531605275129"/>
    <n v="57.899999999999991"/>
    <n v="52.66030013642564"/>
    <n v="2021"/>
    <n v="4750"/>
    <n v="-113524.99999999996"/>
    <n v="-1.1352499999999996"/>
    <n v="230.33276250000003"/>
    <n v="241.02847500000007"/>
    <n v="4.4375306693535022"/>
  </r>
  <r>
    <x v="166"/>
    <x v="0"/>
    <n v="14650"/>
    <d v="2021-04-08T00:00:00"/>
    <n v="108.15"/>
    <n v="161.19999999999999"/>
    <n v="99.9"/>
    <n v="157.4"/>
    <d v="2021-04-07T09:30:00"/>
    <n v="-49.25"/>
    <n v="-45.538603791030972"/>
    <n v="8.25"/>
    <n v="7.6282940360610256"/>
    <n v="53.049999999999983"/>
    <n v="49.05224225612573"/>
    <n v="2021"/>
    <n v="4775"/>
    <n v="-235168.75"/>
    <n v="-2.3516875000000002"/>
    <n v="227.98107500000003"/>
    <n v="241.02847500000007"/>
    <n v="5.4132193302057088"/>
  </r>
  <r>
    <x v="167"/>
    <x v="1"/>
    <n v="14650"/>
    <d v="2021-04-22T00:00:00"/>
    <n v="156.05000000000001"/>
    <n v="447.5"/>
    <n v="111.45"/>
    <n v="413.55"/>
    <d v="2021-04-19T09:30:00"/>
    <n v="-257.5"/>
    <n v="-165.01121435437361"/>
    <n v="44.600000000000009"/>
    <n v="28.580583146427429"/>
    <n v="291.45"/>
    <n v="186.76706183915411"/>
    <n v="2021"/>
    <n v="4775"/>
    <n v="-1229562.5"/>
    <n v="-12.295625000000001"/>
    <n v="215.68545000000003"/>
    <n v="241.02847500000007"/>
    <n v="10.514535678823854"/>
  </r>
  <r>
    <x v="168"/>
    <x v="0"/>
    <n v="14500"/>
    <d v="2021-04-22T00:00:00"/>
    <n v="99.1"/>
    <n v="99.1"/>
    <n v="75"/>
    <n v="87.3"/>
    <d v="2021-04-20T09:45:00"/>
    <n v="11.8"/>
    <n v="11.9071644803229"/>
    <n v="24.099999999999991"/>
    <n v="24.318869828456101"/>
    <n v="0"/>
    <n v="0"/>
    <n v="2021"/>
    <n v="4825"/>
    <n v="56935"/>
    <n v="0.56935000000000002"/>
    <n v="216.25480000000005"/>
    <n v="241.02847500000007"/>
    <n v="10.27831877540611"/>
  </r>
  <r>
    <x v="169"/>
    <x v="1"/>
    <n v="14500"/>
    <d v="2021-04-29T00:00:00"/>
    <n v="140.75"/>
    <n v="160"/>
    <n v="0.05"/>
    <n v="0.1"/>
    <d v="2021-04-30T09:45:00"/>
    <n v="140.65"/>
    <n v="99.928952042628779"/>
    <n v="140.69999999999999"/>
    <n v="99.964476021314368"/>
    <n v="19.25"/>
    <n v="13.67673179396092"/>
    <n v="2021"/>
    <n v="4825"/>
    <n v="678636.25"/>
    <n v="6.7863625000000001"/>
    <n v="223.04116250000004"/>
    <n v="241.02847500000007"/>
    <n v="7.4627333969565317"/>
  </r>
  <r>
    <x v="170"/>
    <x v="0"/>
    <n v="14500"/>
    <d v="2021-05-06T00:00:00"/>
    <n v="147.80000000000001"/>
    <n v="268.39999999999998"/>
    <n v="119.5"/>
    <n v="231.1"/>
    <d v="2021-05-04T09:30:00"/>
    <n v="-83.299999999999983"/>
    <n v="-56.359945872801063"/>
    <n v="28.300000000000011"/>
    <n v="19.14749661705007"/>
    <n v="120.6"/>
    <n v="81.596752368064926"/>
    <n v="2021"/>
    <n v="4825"/>
    <n v="-401922.49999999994"/>
    <n v="-4.0192249999999996"/>
    <n v="219.02193750000004"/>
    <n v="241.02847500000007"/>
    <n v="9.1302645880326097"/>
  </r>
  <r>
    <x v="171"/>
    <x v="1"/>
    <n v="14650"/>
    <d v="2021-05-06T00:00:00"/>
    <n v="106.35"/>
    <n v="162.19999999999999"/>
    <n v="81.150000000000006"/>
    <n v="135.44999999999999"/>
    <d v="2021-05-04T13:45:00"/>
    <n v="-29.099999999999991"/>
    <n v="-27.36248236953455"/>
    <n v="25.199999999999989"/>
    <n v="23.6953455571227"/>
    <n v="55.849999999999987"/>
    <n v="52.515279736718377"/>
    <n v="2021"/>
    <n v="4775"/>
    <n v="-138952.49999999994"/>
    <n v="-1.3895249999999995"/>
    <n v="217.63241250000004"/>
    <n v="241.02847500000007"/>
    <n v="9.7067628627696472"/>
  </r>
  <r>
    <x v="172"/>
    <x v="0"/>
    <n v="14600"/>
    <d v="2021-05-06T00:00:00"/>
    <n v="120.5"/>
    <n v="132.85"/>
    <n v="51.85"/>
    <n v="82.65"/>
    <d v="2021-05-05T13:45:00"/>
    <n v="37.849999999999987"/>
    <n v="31.41078838174273"/>
    <n v="68.650000000000006"/>
    <n v="56.970954356846477"/>
    <n v="12.349999999999991"/>
    <n v="10.248962655601661"/>
    <n v="2021"/>
    <n v="4800"/>
    <n v="181679.99999999994"/>
    <n v="1.8167999999999993"/>
    <n v="219.44921250000004"/>
    <n v="241.02847500000007"/>
    <n v="8.9529930021753739"/>
  </r>
  <r>
    <x v="173"/>
    <x v="0"/>
    <n v="14550"/>
    <d v="2021-05-06T00:00:00"/>
    <n v="77.55"/>
    <n v="109.55"/>
    <n v="75.7"/>
    <n v="106.95"/>
    <d v="2021-05-05T14:30:00"/>
    <n v="-29.400000000000009"/>
    <n v="-37.911025145067697"/>
    <n v="1.8499999999999941"/>
    <n v="2.385557704706633"/>
    <n v="32"/>
    <n v="41.26370083816893"/>
    <n v="2021"/>
    <n v="4800"/>
    <n v="-141120.00000000006"/>
    <n v="-1.4112000000000007"/>
    <n v="218.03801250000004"/>
    <n v="241.02847500000007"/>
    <n v="9.5384839903252203"/>
  </r>
  <r>
    <x v="174"/>
    <x v="1"/>
    <n v="14650"/>
    <d v="2021-05-06T00:00:00"/>
    <n v="51.15"/>
    <n v="64.05"/>
    <n v="0.05"/>
    <n v="0.05"/>
    <d v="2021-05-11T10:00:00"/>
    <n v="51.1"/>
    <n v="99.902248289345067"/>
    <n v="51.1"/>
    <n v="99.902248289345067"/>
    <n v="12.9"/>
    <n v="25.21994134897361"/>
    <n v="2021"/>
    <n v="4775"/>
    <n v="244002.5"/>
    <n v="2.4400249999999999"/>
    <n v="220.47803750000003"/>
    <n v="241.02847500000007"/>
    <n v="8.5261450955120708"/>
  </r>
  <r>
    <x v="175"/>
    <x v="0"/>
    <n v="14700"/>
    <d v="2021-05-12T00:00:00"/>
    <n v="54.65"/>
    <n v="83.9"/>
    <n v="0.1"/>
    <n v="0.15"/>
    <d v="2021-05-17T09:45:00"/>
    <n v="54.5"/>
    <n v="99.72552607502287"/>
    <n v="54.55"/>
    <n v="99.817017383348585"/>
    <n v="29.250000000000011"/>
    <n v="53.522415370539811"/>
    <n v="2021"/>
    <n v="4750"/>
    <n v="258875"/>
    <n v="2.5887500000000001"/>
    <n v="223.06678750000003"/>
    <n v="241.02847500000007"/>
    <n v="7.4521018730255975"/>
  </r>
  <r>
    <x v="176"/>
    <x v="1"/>
    <n v="14750"/>
    <d v="2021-05-20T00:00:00"/>
    <n v="93"/>
    <n v="93.35"/>
    <n v="4.95"/>
    <n v="7.55"/>
    <d v="2021-05-19T14:00:00"/>
    <n v="85.45"/>
    <n v="91.881720430107521"/>
    <n v="88.05"/>
    <n v="94.677419354838705"/>
    <n v="0.34999999999999432"/>
    <n v="0.37634408602149932"/>
    <n v="2021"/>
    <n v="4750"/>
    <n v="405887.5"/>
    <n v="4.0588749999999996"/>
    <n v="227.12566250000003"/>
    <n v="241.02847500000007"/>
    <n v="5.7681203434573591"/>
  </r>
  <r>
    <x v="177"/>
    <x v="1"/>
    <n v="15650"/>
    <d v="2021-06-10T00:00:00"/>
    <n v="50.2"/>
    <n v="76"/>
    <n v="43.6"/>
    <n v="47.45"/>
    <d v="2021-06-09T13:30:00"/>
    <n v="2.75"/>
    <n v="5.47808764940239"/>
    <n v="6.6000000000000014"/>
    <n v="13.14741035856574"/>
    <n v="25.8"/>
    <n v="51.394422310756958"/>
    <n v="2021"/>
    <n v="4475"/>
    <n v="12306.25"/>
    <n v="0.12306249999999999"/>
    <n v="227.24872500000004"/>
    <n v="241.02847500000007"/>
    <n v="5.717063098042682"/>
  </r>
  <r>
    <x v="178"/>
    <x v="0"/>
    <n v="15600"/>
    <d v="2021-06-10T00:00:00"/>
    <n v="61.8"/>
    <n v="145.25"/>
    <n v="61.35"/>
    <n v="128.69999999999999"/>
    <d v="2021-06-10T13:30:00"/>
    <n v="-66.899999999999991"/>
    <n v="-108.252427184466"/>
    <n v="0.44999999999999568"/>
    <n v="0.72815533980581837"/>
    <n v="83.45"/>
    <n v="135.0323624595469"/>
    <n v="2021"/>
    <n v="4475"/>
    <n v="-299377.49999999994"/>
    <n v="-2.9937749999999994"/>
    <n v="224.25495000000004"/>
    <n v="241.02847500000007"/>
    <n v="6.9591466319487898"/>
  </r>
  <r>
    <x v="179"/>
    <x v="0"/>
    <n v="15700"/>
    <d v="2021-06-17T00:00:00"/>
    <n v="41.1"/>
    <n v="77.45"/>
    <n v="0.05"/>
    <n v="0.05"/>
    <d v="2021-06-18T15:15:00"/>
    <n v="41.05"/>
    <n v="99.87834549878346"/>
    <n v="41.05"/>
    <n v="99.87834549878346"/>
    <n v="36.35"/>
    <n v="88.442822384428226"/>
    <n v="2021"/>
    <n v="4450"/>
    <n v="182672.5"/>
    <n v="1.8267249999999999"/>
    <n v="226.08167500000005"/>
    <n v="241.02847500000007"/>
    <n v="6.2012590006222377"/>
  </r>
  <r>
    <x v="180"/>
    <x v="1"/>
    <n v="15700"/>
    <d v="2021-06-24T00:00:00"/>
    <n v="82"/>
    <n v="84.85"/>
    <n v="10"/>
    <n v="44.45"/>
    <d v="2021-06-23T10:15:00"/>
    <n v="37.549999999999997"/>
    <n v="45.792682926829258"/>
    <n v="72"/>
    <n v="87.804878048780495"/>
    <n v="2.8499999999999939"/>
    <n v="3.4756097560975538"/>
    <n v="2021"/>
    <n v="4450"/>
    <n v="167097.5"/>
    <n v="1.6709749999999999"/>
    <n v="227.75265000000005"/>
    <n v="241.02847500000007"/>
    <n v="5.5079902903588556"/>
  </r>
  <r>
    <x v="181"/>
    <x v="0"/>
    <n v="15700"/>
    <d v="2021-06-24T00:00:00"/>
    <n v="52"/>
    <n v="98"/>
    <n v="46.3"/>
    <n v="74.75"/>
    <d v="2021-06-24T12:30:00"/>
    <n v="-22.75"/>
    <n v="-43.75"/>
    <n v="5.7000000000000028"/>
    <n v="10.961538461538471"/>
    <n v="46"/>
    <n v="88.461538461538453"/>
    <n v="2021"/>
    <n v="4450"/>
    <n v="-101237.5"/>
    <n v="-1.012375"/>
    <n v="226.74027500000005"/>
    <n v="241.02847500000007"/>
    <n v="5.9280132772694234"/>
  </r>
  <r>
    <x v="182"/>
    <x v="1"/>
    <n v="15800"/>
    <d v="2021-06-24T00:00:00"/>
    <n v="47.65"/>
    <n v="53.2"/>
    <n v="6.15"/>
    <n v="9.25"/>
    <d v="2021-06-28T13:45:00"/>
    <n v="38.4"/>
    <n v="80.587618048268624"/>
    <n v="41.5"/>
    <n v="87.093389296956985"/>
    <n v="5.5500000000000043"/>
    <n v="11.64742917103883"/>
    <n v="2021"/>
    <n v="4425"/>
    <n v="169920"/>
    <n v="1.6992"/>
    <n v="228.43947500000004"/>
    <n v="241.02847500000007"/>
    <n v="5.2230343323543096"/>
  </r>
  <r>
    <x v="183"/>
    <x v="0"/>
    <n v="15750"/>
    <d v="2021-07-01T00:00:00"/>
    <n v="78.8"/>
    <n v="107.7"/>
    <n v="59.05"/>
    <n v="101.65"/>
    <d v="2021-06-30T10:45:00"/>
    <n v="-22.850000000000009"/>
    <n v="-28.997461928934019"/>
    <n v="19.75"/>
    <n v="25.06345177664975"/>
    <n v="28.900000000000009"/>
    <n v="36.675126903553313"/>
    <n v="2021"/>
    <n v="4450"/>
    <n v="-101682.50000000004"/>
    <n v="-1.0168250000000003"/>
    <n v="227.42265000000003"/>
    <n v="241.02847500000007"/>
    <n v="5.644903574152405"/>
  </r>
  <r>
    <x v="184"/>
    <x v="1"/>
    <n v="15850"/>
    <d v="2021-07-01T00:00:00"/>
    <n v="59.85"/>
    <n v="108"/>
    <n v="55.3"/>
    <n v="103.25"/>
    <d v="2021-06-30T14:30:00"/>
    <n v="-43.4"/>
    <n v="-72.514619883040936"/>
    <n v="4.5500000000000043"/>
    <n v="7.6023391812865562"/>
    <n v="48.15"/>
    <n v="80.451127819548873"/>
    <n v="2021"/>
    <n v="4425"/>
    <n v="-192045"/>
    <n v="-1.92045"/>
    <n v="225.50220000000004"/>
    <n v="241.02847500000007"/>
    <n v="6.4416766525200062"/>
  </r>
  <r>
    <x v="185"/>
    <x v="0"/>
    <n v="15750"/>
    <d v="2021-07-01T00:00:00"/>
    <n v="42.3"/>
    <n v="49.25"/>
    <n v="0.05"/>
    <n v="0.05"/>
    <d v="2021-07-02T15:00:00"/>
    <n v="42.25"/>
    <n v="99.88179669030734"/>
    <n v="42.25"/>
    <n v="99.88179669030734"/>
    <n v="6.9500000000000028"/>
    <n v="16.43026004728133"/>
    <n v="2021"/>
    <n v="4450"/>
    <n v="188012.5"/>
    <n v="1.8801249999999998"/>
    <n v="227.38232500000004"/>
    <n v="241.02847500000007"/>
    <n v="5.6616339625432346"/>
  </r>
  <r>
    <x v="186"/>
    <x v="1"/>
    <n v="15800"/>
    <d v="2021-07-08T00:00:00"/>
    <n v="65.95"/>
    <n v="65.95"/>
    <n v="21"/>
    <n v="50"/>
    <d v="2021-07-07T09:15:00"/>
    <n v="15.95"/>
    <n v="24.1849886277483"/>
    <n v="44.95"/>
    <n v="68.157695223654287"/>
    <n v="0"/>
    <n v="0"/>
    <n v="2021"/>
    <n v="4425"/>
    <n v="70578.75"/>
    <n v="0.70578750000000001"/>
    <n v="228.08811250000005"/>
    <n v="241.02847500000007"/>
    <n v="5.3688106768297885"/>
  </r>
  <r>
    <x v="187"/>
    <x v="1"/>
    <n v="15850"/>
    <d v="2021-07-08T00:00:00"/>
    <n v="44.7"/>
    <n v="45"/>
    <n v="18.3"/>
    <n v="35.549999999999997"/>
    <d v="2021-07-08T11:15:00"/>
    <n v="9.1500000000000057"/>
    <n v="20.46979865771813"/>
    <n v="26.4"/>
    <n v="59.060402684563762"/>
    <n v="0.29999999999999721"/>
    <n v="0.67114093959730903"/>
    <n v="2021"/>
    <n v="4425"/>
    <n v="40488.750000000022"/>
    <n v="0.40488750000000023"/>
    <n v="228.49300000000005"/>
    <n v="241.02847500000007"/>
    <n v="5.2008274126117326"/>
  </r>
  <r>
    <x v="188"/>
    <x v="0"/>
    <n v="15800"/>
    <d v="2021-07-08T00:00:00"/>
    <n v="20.149999999999999"/>
    <n v="21.7"/>
    <n v="0.05"/>
    <n v="0.05"/>
    <d v="2021-07-12T09:45:00"/>
    <n v="20.100000000000001"/>
    <n v="99.75186104218362"/>
    <n v="20.100000000000001"/>
    <n v="99.75186104218362"/>
    <n v="1.5500000000000009"/>
    <n v="7.692307692307697"/>
    <n v="2021"/>
    <n v="4425"/>
    <n v="88942.5"/>
    <n v="0.88942499999999991"/>
    <n v="229.38242500000004"/>
    <n v="241.02847500000007"/>
    <n v="4.8318149961327297"/>
  </r>
  <r>
    <x v="189"/>
    <x v="1"/>
    <n v="15800"/>
    <d v="2021-07-15T00:00:00"/>
    <n v="74.45"/>
    <n v="181.4"/>
    <n v="68.45"/>
    <n v="127.35"/>
    <d v="2021-07-12T14:00:00"/>
    <n v="-52.899999999999991"/>
    <n v="-71.054398925453313"/>
    <n v="6"/>
    <n v="8.0591000671591662"/>
    <n v="106.95"/>
    <n v="143.65345869711209"/>
    <n v="2021"/>
    <n v="4425"/>
    <n v="-234082.49999999997"/>
    <n v="-2.3408249999999997"/>
    <n v="227.04160000000005"/>
    <n v="241.02847500000007"/>
    <n v="5.8029969280600655"/>
  </r>
  <r>
    <x v="190"/>
    <x v="1"/>
    <n v="15800"/>
    <d v="2021-07-15T00:00:00"/>
    <n v="66.8"/>
    <n v="68.7"/>
    <n v="0.05"/>
    <n v="0.05"/>
    <d v="2021-07-16T12:45:00"/>
    <n v="66.75"/>
    <n v="99.925149700598809"/>
    <n v="66.75"/>
    <n v="99.925149700598809"/>
    <n v="1.9000000000000059"/>
    <n v="2.8443113772455182"/>
    <n v="2021"/>
    <n v="4425"/>
    <n v="295368.75"/>
    <n v="2.9536875"/>
    <n v="229.99528750000005"/>
    <n v="241.02847500000007"/>
    <n v="4.5775452464693318"/>
  </r>
  <r>
    <x v="191"/>
    <x v="0"/>
    <n v="15850"/>
    <d v="2021-07-22T00:00:00"/>
    <n v="59.3"/>
    <n v="60.9"/>
    <n v="3.4"/>
    <n v="3.55"/>
    <d v="2021-07-22T09:45:00"/>
    <n v="55.75"/>
    <n v="94.013490725126474"/>
    <n v="55.9"/>
    <n v="94.266441821247895"/>
    <n v="1.600000000000001"/>
    <n v="2.698145025295112"/>
    <n v="2021"/>
    <n v="4425"/>
    <n v="246693.75"/>
    <n v="2.4669375000000002"/>
    <n v="232.46222500000005"/>
    <n v="241.02847500000007"/>
    <n v="3.5540406584740754"/>
  </r>
  <r>
    <x v="192"/>
    <x v="1"/>
    <n v="15800"/>
    <d v="2021-07-22T00:00:00"/>
    <n v="26.5"/>
    <n v="33.15"/>
    <n v="0.05"/>
    <n v="0.05"/>
    <d v="2021-07-26T14:15:00"/>
    <n v="26.45"/>
    <n v="99.811320754716988"/>
    <n v="26.45"/>
    <n v="99.811320754716988"/>
    <n v="6.6499999999999986"/>
    <n v="25.094339622641499"/>
    <n v="2021"/>
    <n v="4425"/>
    <n v="117041.25"/>
    <n v="1.1704124999999999"/>
    <n v="233.63263750000004"/>
    <n v="241.02847500000007"/>
    <n v="3.0684496925104079"/>
  </r>
  <r>
    <x v="193"/>
    <x v="1"/>
    <n v="15850"/>
    <d v="2021-07-29T00:00:00"/>
    <n v="55.2"/>
    <n v="70.650000000000006"/>
    <n v="49.55"/>
    <n v="69.95"/>
    <d v="2021-07-27T11:30:00"/>
    <n v="-14.75"/>
    <n v="-26.721014492753621"/>
    <n v="5.6500000000000057"/>
    <n v="10.23550724637682"/>
    <n v="15.45"/>
    <n v="27.989130434782609"/>
    <n v="2021"/>
    <n v="4425"/>
    <n v="-65268.75"/>
    <n v="-0.65268749999999998"/>
    <n v="232.97995000000003"/>
    <n v="241.02847500000007"/>
    <n v="3.3392423861952567"/>
  </r>
  <r>
    <x v="194"/>
    <x v="0"/>
    <n v="15750"/>
    <d v="2021-07-29T00:00:00"/>
    <n v="78.7"/>
    <n v="85.2"/>
    <n v="12.95"/>
    <n v="30.55"/>
    <d v="2021-07-29T09:30:00"/>
    <n v="48.150000000000013"/>
    <n v="61.18170266836087"/>
    <n v="65.75"/>
    <n v="83.545108005082596"/>
    <n v="6.5"/>
    <n v="8.2592121982210926"/>
    <n v="2021"/>
    <n v="4450"/>
    <n v="214267.50000000006"/>
    <n v="2.1426750000000006"/>
    <n v="235.12262500000003"/>
    <n v="241.02847500000007"/>
    <n v="2.4502706578548623"/>
  </r>
  <r>
    <x v="195"/>
    <x v="1"/>
    <n v="15800"/>
    <d v="2021-07-29T00:00:00"/>
    <n v="34.700000000000003"/>
    <n v="47.55"/>
    <n v="5.0999999999999996"/>
    <n v="21.5"/>
    <d v="2021-08-06T11:45:00"/>
    <n v="13.2"/>
    <n v="38.040345821325658"/>
    <n v="29.6"/>
    <n v="85.30259365994236"/>
    <n v="12.849999999999991"/>
    <n v="37.031700288184418"/>
    <n v="2021"/>
    <n v="4425"/>
    <n v="58410"/>
    <n v="0.58409999999999995"/>
    <n v="235.70672500000003"/>
    <n v="241.02847500000007"/>
    <n v="2.2079341455402872"/>
  </r>
  <r>
    <x v="196"/>
    <x v="0"/>
    <n v="16400"/>
    <d v="2021-08-26T00:00:00"/>
    <n v="109.15"/>
    <n v="270"/>
    <n v="95.1"/>
    <n v="148.25"/>
    <d v="2021-08-23T12:15:00"/>
    <n v="-39.099999999999987"/>
    <n v="-35.822262940907002"/>
    <n v="14.05000000000001"/>
    <n v="12.872194228126441"/>
    <n v="160.85"/>
    <n v="147.36601007787451"/>
    <n v="2021"/>
    <n v="4275"/>
    <n v="-167152.49999999994"/>
    <n v="-1.6715249999999995"/>
    <n v="234.03520000000003"/>
    <n v="241.02847500000007"/>
    <n v="2.9014310446099936"/>
  </r>
  <r>
    <x v="197"/>
    <x v="1"/>
    <n v="16500"/>
    <d v="2021-08-26T00:00:00"/>
    <n v="82.8"/>
    <n v="101.35"/>
    <n v="2.1"/>
    <n v="3.3"/>
    <d v="2021-08-26T12:45:00"/>
    <n v="79.5"/>
    <n v="96.014492753623188"/>
    <n v="80.7"/>
    <n v="97.463768115942045"/>
    <n v="18.55"/>
    <n v="22.40338164251207"/>
    <n v="2021"/>
    <n v="4250"/>
    <n v="337875"/>
    <n v="3.3787499999999997"/>
    <n v="237.41395000000003"/>
    <n v="241.02847500000007"/>
    <n v="1.499625718496556"/>
  </r>
  <r>
    <x v="198"/>
    <x v="0"/>
    <n v="17400"/>
    <d v="2021-09-23T00:00:00"/>
    <n v="119.45"/>
    <n v="167.3"/>
    <n v="80.349999999999994"/>
    <n v="158.1"/>
    <d v="2021-09-21T14:30:00"/>
    <n v="-38.649999999999991"/>
    <n v="-32.356634575136027"/>
    <n v="39.100000000000009"/>
    <n v="32.73336123901214"/>
    <n v="47.850000000000009"/>
    <n v="40.058601925491843"/>
    <n v="2021"/>
    <n v="4025"/>
    <n v="-155566.24999999997"/>
    <n v="-1.5556624999999997"/>
    <n v="235.85828750000002"/>
    <n v="241.02847500000007"/>
    <n v="2.145052571070722"/>
  </r>
  <r>
    <x v="199"/>
    <x v="1"/>
    <n v="17550"/>
    <d v="2021-09-23T00:00:00"/>
    <n v="87.85"/>
    <n v="89.6"/>
    <n v="0.05"/>
    <n v="0.1"/>
    <d v="2021-09-27T11:45:00"/>
    <n v="87.75"/>
    <n v="99.88616960728514"/>
    <n v="87.8"/>
    <n v="99.943084803642577"/>
    <n v="1.75"/>
    <n v="1.9920318725099599"/>
    <n v="2021"/>
    <n v="4000"/>
    <n v="351000"/>
    <n v="3.51"/>
    <n v="239.36828750000001"/>
    <n v="241.02847500000007"/>
    <n v="0.68879309799394561"/>
  </r>
  <r>
    <x v="200"/>
    <x v="0"/>
    <n v="17600"/>
    <d v="2021-09-30T00:00:00"/>
    <n v="118.3"/>
    <n v="203.7"/>
    <n v="69"/>
    <n v="167.1"/>
    <d v="2021-09-29T14:15:00"/>
    <n v="-48.8"/>
    <n v="-41.251056635672008"/>
    <n v="49.3"/>
    <n v="41.673710904480131"/>
    <n v="85.399999999999991"/>
    <n v="72.189349112426029"/>
    <n v="2021"/>
    <n v="3975"/>
    <n v="-193980"/>
    <n v="-1.9398"/>
    <n v="237.42848750000002"/>
    <n v="241.02847500000007"/>
    <n v="1.4935942734567162"/>
  </r>
  <r>
    <x v="201"/>
    <x v="1"/>
    <n v="17750"/>
    <d v="2021-09-30T00:00:00"/>
    <n v="53.15"/>
    <n v="144.35"/>
    <n v="41.3"/>
    <n v="90.2"/>
    <d v="2021-09-30T13:00:00"/>
    <n v="-37.049999999999997"/>
    <n v="-69.708372530573854"/>
    <n v="11.85"/>
    <n v="22.29539040451553"/>
    <n v="91.199999999999989"/>
    <n v="171.58984007525871"/>
    <n v="2021"/>
    <n v="3950"/>
    <n v="-146347.5"/>
    <n v="-1.4634750000000001"/>
    <n v="235.96501250000003"/>
    <n v="241.02847500000007"/>
    <n v="2.1007735704256691"/>
  </r>
  <r>
    <x v="202"/>
    <x v="0"/>
    <n v="17650"/>
    <d v="2021-09-30T00:00:00"/>
    <n v="27.05"/>
    <n v="39.799999999999997"/>
    <n v="0.05"/>
    <n v="0.05"/>
    <d v="2021-10-04T09:45:00"/>
    <n v="27"/>
    <n v="99.815157116451019"/>
    <n v="27"/>
    <n v="99.815157116451019"/>
    <n v="12.75"/>
    <n v="47.134935304990741"/>
    <n v="2021"/>
    <n v="3975"/>
    <n v="107325"/>
    <n v="1.07325"/>
    <n v="237.03826250000003"/>
    <n v="241.02847500000007"/>
    <n v="1.6554942315425758"/>
  </r>
  <r>
    <x v="203"/>
    <x v="1"/>
    <n v="17700"/>
    <d v="2021-10-07T00:00:00"/>
    <n v="114"/>
    <n v="512"/>
    <n v="14.3"/>
    <n v="43.25"/>
    <d v="2021-10-06T14:15:00"/>
    <n v="70.75"/>
    <n v="62.061403508771932"/>
    <n v="99.7"/>
    <n v="87.456140350877192"/>
    <n v="398"/>
    <n v="349.12280701754389"/>
    <n v="2021"/>
    <n v="3950"/>
    <n v="279462.5"/>
    <n v="2.7946249999999999"/>
    <n v="239.83288750000003"/>
    <n v="241.02847500000007"/>
    <n v="0.49603578996217951"/>
  </r>
  <r>
    <x v="204"/>
    <x v="0"/>
    <n v="17650"/>
    <d v="2021-10-07T00:00:00"/>
    <n v="63.8"/>
    <n v="186.9"/>
    <n v="47.7"/>
    <n v="175.6"/>
    <d v="2021-10-07T10:45:00"/>
    <n v="-111.8"/>
    <n v="-175.23510971786831"/>
    <n v="16.099999999999991"/>
    <n v="25.23510971786833"/>
    <n v="123.1"/>
    <n v="192.94670846394979"/>
    <n v="2021"/>
    <n v="3975"/>
    <n v="-444405"/>
    <n v="-4.4440499999999998"/>
    <n v="235.38883750000002"/>
    <n v="241.02847500000007"/>
    <n v="2.3398220894855046"/>
  </r>
  <r>
    <x v="205"/>
    <x v="0"/>
    <n v="18150"/>
    <d v="2021-10-21T00:00:00"/>
    <n v="57.7"/>
    <n v="74.099999999999994"/>
    <n v="2"/>
    <n v="28.15"/>
    <d v="2021-10-22T10:00:00"/>
    <n v="29.55"/>
    <n v="51.213171577123049"/>
    <n v="55.7"/>
    <n v="96.533795493934136"/>
    <n v="16.399999999999991"/>
    <n v="28.422876949740019"/>
    <n v="2021"/>
    <n v="3850"/>
    <n v="113767.5"/>
    <n v="1.137675"/>
    <n v="236.52651250000002"/>
    <n v="241.02847500000007"/>
    <n v="1.8678135436072631"/>
  </r>
  <r>
    <x v="206"/>
    <x v="1"/>
    <n v="18300"/>
    <d v="2021-10-28T00:00:00"/>
    <n v="143.75"/>
    <n v="234.15"/>
    <n v="137.05000000000001"/>
    <n v="226.6"/>
    <d v="2021-10-22T12:15:00"/>
    <n v="-82.85"/>
    <n v="-57.634782608695637"/>
    <n v="6.6999999999999886"/>
    <n v="4.660869565217383"/>
    <n v="90.4"/>
    <n v="62.886956521739137"/>
    <n v="2021"/>
    <n v="3825"/>
    <n v="-316901.25"/>
    <n v="-3.1690125"/>
    <n v="233.35750000000002"/>
    <n v="241.02847500000007"/>
    <n v="3.1826011428732861"/>
  </r>
  <r>
    <x v="207"/>
    <x v="0"/>
    <n v="18150"/>
    <d v="2021-10-28T00:00:00"/>
    <n v="152.80000000000001"/>
    <n v="176.15"/>
    <n v="78.650000000000006"/>
    <n v="131"/>
    <d v="2021-10-25T12:45:00"/>
    <n v="21.800000000000011"/>
    <n v="14.267015706806291"/>
    <n v="74.150000000000006"/>
    <n v="48.527486910994767"/>
    <n v="23.349999999999991"/>
    <n v="15.281413612565441"/>
    <n v="2021"/>
    <n v="3850"/>
    <n v="83930.000000000044"/>
    <n v="0.83930000000000049"/>
    <n v="234.19680000000002"/>
    <n v="241.02847500000007"/>
    <n v="2.8343850244250373"/>
  </r>
  <r>
    <x v="208"/>
    <x v="0"/>
    <n v="18150"/>
    <d v="2021-10-28T00:00:00"/>
    <n v="118.65"/>
    <n v="143.25"/>
    <n v="107.6"/>
    <n v="125.25"/>
    <d v="2021-10-26T09:15:00"/>
    <n v="-6.5999999999999943"/>
    <n v="-5.5625790139064426"/>
    <n v="11.05000000000001"/>
    <n v="9.3131057732827731"/>
    <n v="24.599999999999991"/>
    <n v="20.73324905183312"/>
    <n v="2021"/>
    <n v="3850"/>
    <n v="-25409.999999999978"/>
    <n v="-0.25409999999999977"/>
    <n v="233.94270000000003"/>
    <n v="241.02847500000007"/>
    <n v="2.939808252946063"/>
  </r>
  <r>
    <x v="209"/>
    <x v="1"/>
    <n v="18200"/>
    <d v="2021-10-28T00:00:00"/>
    <n v="90.35"/>
    <n v="168"/>
    <n v="21.45"/>
    <n v="51.45"/>
    <d v="2021-10-27T15:15:00"/>
    <n v="38.899999999999991"/>
    <n v="43.054786939679019"/>
    <n v="68.899999999999991"/>
    <n v="76.258992805755383"/>
    <n v="77.650000000000006"/>
    <n v="85.943552850027686"/>
    <n v="2021"/>
    <n v="3850"/>
    <n v="149764.99999999997"/>
    <n v="1.4976499999999997"/>
    <n v="235.44035000000002"/>
    <n v="241.02847500000007"/>
    <n v="2.3184501333297014"/>
  </r>
  <r>
    <x v="210"/>
    <x v="0"/>
    <n v="18150"/>
    <d v="2021-10-28T00:00:00"/>
    <n v="46.05"/>
    <n v="47.95"/>
    <n v="0.05"/>
    <n v="0.15"/>
    <d v="2021-11-01T13:30:00"/>
    <n v="45.9"/>
    <n v="99.674267100977204"/>
    <n v="46"/>
    <n v="99.891422366992416"/>
    <n v="1.9000000000000059"/>
    <n v="4.125950054288829"/>
    <n v="2021"/>
    <n v="3850"/>
    <n v="176715"/>
    <n v="1.76715"/>
    <n v="237.20750000000001"/>
    <n v="241.02847500000007"/>
    <n v="1.5852794986152818"/>
  </r>
  <r>
    <x v="211"/>
    <x v="0"/>
    <n v="17950"/>
    <d v="2021-11-11T00:00:00"/>
    <n v="116.65"/>
    <n v="143.85"/>
    <n v="97.35"/>
    <n v="141.65"/>
    <d v="2021-11-08T09:15:00"/>
    <n v="-25"/>
    <n v="-21.43163309044149"/>
    <n v="19.300000000000011"/>
    <n v="16.545220745820838"/>
    <n v="27.199999999999989"/>
    <n v="23.31761680240033"/>
    <n v="2021"/>
    <n v="3900"/>
    <n v="-97500"/>
    <n v="-0.97499999999999998"/>
    <n v="236.23250000000002"/>
    <n v="241.02847500000007"/>
    <n v="1.9897960189143853"/>
  </r>
  <r>
    <x v="212"/>
    <x v="1"/>
    <n v="18000"/>
    <d v="2021-11-11T00:00:00"/>
    <n v="77.55"/>
    <n v="129.65"/>
    <n v="48.05"/>
    <n v="111.1"/>
    <d v="2021-11-10T09:30:00"/>
    <n v="-33.549999999999997"/>
    <n v="-43.262411347517727"/>
    <n v="29.5"/>
    <n v="38.039974210186983"/>
    <n v="52.100000000000009"/>
    <n v="67.182462927143789"/>
    <n v="2021"/>
    <n v="3900"/>
    <n v="-130844.99999999999"/>
    <n v="-1.3084499999999999"/>
    <n v="234.92405000000002"/>
    <n v="241.02847500000007"/>
    <n v="2.5326571891557821"/>
  </r>
  <r>
    <x v="213"/>
    <x v="0"/>
    <n v="17950"/>
    <d v="2021-11-11T00:00:00"/>
    <n v="78.099999999999994"/>
    <n v="151.44999999999999"/>
    <n v="71.650000000000006"/>
    <n v="141.25"/>
    <d v="2021-11-10T14:15:00"/>
    <n v="-63.150000000000013"/>
    <n v="-80.857874519846362"/>
    <n v="6.4499999999999886"/>
    <n v="8.2586427656850052"/>
    <n v="73.349999999999994"/>
    <n v="93.918053777208712"/>
    <n v="2021"/>
    <n v="3900"/>
    <n v="-246285.00000000006"/>
    <n v="-2.4628500000000004"/>
    <n v="232.46120000000002"/>
    <n v="241.02847500000007"/>
    <n v="3.5544659194313244"/>
  </r>
  <r>
    <x v="214"/>
    <x v="1"/>
    <n v="18050"/>
    <d v="2021-11-11T00:00:00"/>
    <n v="64.3"/>
    <n v="146.94999999999999"/>
    <n v="61.8"/>
    <n v="133.75"/>
    <d v="2021-11-11T09:45:00"/>
    <n v="-69.45"/>
    <n v="-108.0093312597201"/>
    <n v="2.5"/>
    <n v="3.888024883359253"/>
    <n v="82.649999999999991"/>
    <n v="128.53810264385689"/>
    <n v="2021"/>
    <n v="3875"/>
    <n v="-269118.75"/>
    <n v="-2.6911874999999998"/>
    <n v="229.77001250000001"/>
    <n v="241.02847500000007"/>
    <n v="4.67100930709538"/>
  </r>
  <r>
    <x v="215"/>
    <x v="0"/>
    <n v="17900"/>
    <d v="2021-11-11T00:00:00"/>
    <n v="61.15"/>
    <n v="61.15"/>
    <n v="0.05"/>
    <n v="0.05"/>
    <d v="2021-11-12T10:00:00"/>
    <n v="61.1"/>
    <n v="99.918233851185619"/>
    <n v="61.1"/>
    <n v="99.918233851185619"/>
    <n v="0"/>
    <n v="0"/>
    <n v="2021"/>
    <n v="3900"/>
    <n v="238290"/>
    <n v="2.3828999999999998"/>
    <n v="232.15291250000001"/>
    <n v="241.02847500000007"/>
    <n v="3.6823709314843631"/>
  </r>
  <r>
    <x v="216"/>
    <x v="1"/>
    <n v="18000"/>
    <d v="2021-11-18T00:00:00"/>
    <n v="116.75"/>
    <n v="118.4"/>
    <n v="34.1"/>
    <n v="72.400000000000006"/>
    <d v="2021-11-16T10:00:00"/>
    <n v="44.349999999999987"/>
    <n v="37.987152034261243"/>
    <n v="82.65"/>
    <n v="70.792291220556748"/>
    <n v="1.6500000000000059"/>
    <n v="1.413276231263388"/>
    <n v="2021"/>
    <n v="3900"/>
    <n v="172964.99999999994"/>
    <n v="1.7296499999999997"/>
    <n v="233.88256250000001"/>
    <n v="241.02847500000007"/>
    <n v="2.9647586244737529"/>
  </r>
  <r>
    <x v="217"/>
    <x v="1"/>
    <n v="18050"/>
    <d v="2021-11-18T00:00:00"/>
    <n v="75.349999999999994"/>
    <n v="118.55"/>
    <n v="75.099999999999994"/>
    <n v="115"/>
    <d v="2021-11-16T14:30:00"/>
    <n v="-39.650000000000013"/>
    <n v="-52.621101526211021"/>
    <n v="0.25"/>
    <n v="0.33178500331784999"/>
    <n v="43.2"/>
    <n v="57.332448573324491"/>
    <n v="2021"/>
    <n v="3875"/>
    <n v="-153643.75000000006"/>
    <n v="-1.5364375000000006"/>
    <n v="232.346125"/>
    <n v="241.02847500000007"/>
    <n v="3.6022092410450957"/>
  </r>
  <r>
    <x v="218"/>
    <x v="0"/>
    <n v="17950"/>
    <d v="2021-11-18T00:00:00"/>
    <n v="75"/>
    <n v="119.95"/>
    <n v="0.05"/>
    <n v="0.05"/>
    <d v="2021-11-23T14:00:00"/>
    <n v="74.95"/>
    <n v="99.933333333333337"/>
    <n v="74.95"/>
    <n v="99.933333333333337"/>
    <n v="44.95"/>
    <n v="59.933333333333337"/>
    <n v="2021"/>
    <n v="3900"/>
    <n v="292305"/>
    <n v="2.9230499999999999"/>
    <n v="235.26917499999999"/>
    <n v="241.02847500000007"/>
    <n v="2.3894687131883816"/>
  </r>
  <r>
    <x v="219"/>
    <x v="1"/>
    <n v="17350"/>
    <d v="2021-12-02T00:00:00"/>
    <n v="15"/>
    <n v="20.3"/>
    <n v="0.05"/>
    <n v="0.05"/>
    <d v="2021-12-03T13:30:00"/>
    <n v="14.95"/>
    <n v="99.666666666666657"/>
    <n v="14.95"/>
    <n v="99.666666666666657"/>
    <n v="5.3000000000000007"/>
    <n v="35.333333333333343"/>
    <n v="2021"/>
    <n v="4025"/>
    <n v="60173.75"/>
    <n v="0.60173750000000004"/>
    <n v="235.8709125"/>
    <n v="241.02847500000007"/>
    <n v="2.1398146007437777"/>
  </r>
  <r>
    <x v="220"/>
    <x v="0"/>
    <n v="17250"/>
    <d v="2021-12-09T00:00:00"/>
    <n v="161.5"/>
    <n v="178.55"/>
    <n v="10.199999999999999"/>
    <n v="75.95"/>
    <d v="2021-12-07T11:15:00"/>
    <n v="85.55"/>
    <n v="52.972136222910223"/>
    <n v="151.30000000000001"/>
    <n v="93.684210526315795"/>
    <n v="17.050000000000011"/>
    <n v="10.55727554179567"/>
    <n v="2021"/>
    <n v="4050"/>
    <n v="346477.5"/>
    <n v="3.4647749999999999"/>
    <n v="239.33568750000001"/>
    <n v="241.02847500000007"/>
    <n v="0.70231847087779353"/>
  </r>
  <r>
    <x v="221"/>
    <x v="0"/>
    <n v="17300"/>
    <d v="2021-12-16T00:00:00"/>
    <n v="117.85"/>
    <n v="154.9"/>
    <n v="28.7"/>
    <n v="40"/>
    <d v="2021-12-16T11:00:00"/>
    <n v="77.849999999999994"/>
    <n v="66.058549002969883"/>
    <n v="89.149999999999991"/>
    <n v="75.647008909630884"/>
    <n v="37.050000000000011"/>
    <n v="31.438268985999159"/>
    <n v="2021"/>
    <n v="4050"/>
    <n v="315292.5"/>
    <n v="3.1529250000000002"/>
    <n v="242.48861250000002"/>
    <n v="242.48861250000002"/>
    <n v="0"/>
  </r>
  <r>
    <x v="222"/>
    <x v="0"/>
    <n v="17250"/>
    <d v="2021-12-16T00:00:00"/>
    <n v="41.1"/>
    <n v="59.7"/>
    <n v="0.15"/>
    <n v="0.35"/>
    <d v="2021-12-21T10:15:00"/>
    <n v="40.75"/>
    <n v="99.148418491484179"/>
    <n v="40.950000000000003"/>
    <n v="99.635036496350367"/>
    <n v="18.600000000000001"/>
    <n v="45.255474452554743"/>
    <n v="2021"/>
    <n v="4050"/>
    <n v="165037.5"/>
    <n v="1.6503750000000001"/>
    <n v="244.13898750000001"/>
    <n v="244.13898750000001"/>
    <n v="0"/>
  </r>
  <r>
    <x v="223"/>
    <x v="1"/>
    <n v="17050"/>
    <d v="2021-12-23T00:00:00"/>
    <n v="40.549999999999997"/>
    <n v="51.5"/>
    <n v="0.05"/>
    <n v="0.05"/>
    <d v="2021-12-24T10:30:00"/>
    <n v="40.5"/>
    <n v="99.8766954377312"/>
    <n v="40.5"/>
    <n v="99.8766954377312"/>
    <n v="10.95"/>
    <n v="27.003699136868079"/>
    <n v="2021"/>
    <n v="4100"/>
    <n v="166050"/>
    <n v="1.6605000000000001"/>
    <n v="245.79948750000003"/>
    <n v="245.79948750000003"/>
    <n v="0"/>
  </r>
  <r>
    <x v="224"/>
    <x v="0"/>
    <n v="16950"/>
    <d v="2021-12-30T00:00:00"/>
    <n v="150.05000000000001"/>
    <n v="207.2"/>
    <n v="129.19999999999999"/>
    <n v="189.4"/>
    <d v="2021-12-24T14:30:00"/>
    <n v="-39.349999999999987"/>
    <n v="-26.224591802732419"/>
    <n v="20.850000000000019"/>
    <n v="13.89536821059648"/>
    <n v="57.149999999999977"/>
    <n v="38.087304231922673"/>
    <n v="2021"/>
    <n v="4125"/>
    <n v="-162318.74999999994"/>
    <n v="-1.6231874999999993"/>
    <n v="244.17630000000003"/>
    <n v="245.79948750000003"/>
    <n v="0.66037057949520739"/>
  </r>
  <r>
    <x v="225"/>
    <x v="1"/>
    <n v="17050"/>
    <d v="2021-12-30T00:00:00"/>
    <n v="120.75"/>
    <n v="249.6"/>
    <n v="115"/>
    <n v="185.3"/>
    <d v="2021-12-27T09:30:00"/>
    <n v="-64.550000000000011"/>
    <n v="-53.45755693581782"/>
    <n v="5.75"/>
    <n v="4.7619047619047619"/>
    <n v="128.85"/>
    <n v="106.7080745341615"/>
    <n v="2021"/>
    <n v="4100"/>
    <n v="-264655.00000000006"/>
    <n v="-2.6465500000000008"/>
    <n v="241.52975000000004"/>
    <n v="245.79948750000003"/>
    <n v="1.7370815307334562"/>
  </r>
  <r>
    <x v="226"/>
    <x v="0"/>
    <n v="16950"/>
    <d v="2021-12-30T00:00:00"/>
    <n v="134.30000000000001"/>
    <n v="184.65"/>
    <n v="120.9"/>
    <n v="154.4"/>
    <d v="2021-12-27T11:45:00"/>
    <n v="-20.099999999999991"/>
    <n v="-14.966492926284429"/>
    <n v="13.400000000000009"/>
    <n v="9.9776619508562945"/>
    <n v="50.349999999999987"/>
    <n v="37.490692479523453"/>
    <n v="2021"/>
    <n v="4125"/>
    <n v="-82912.499999999956"/>
    <n v="-0.82912499999999945"/>
    <n v="240.70062500000003"/>
    <n v="245.79948750000003"/>
    <n v="2.0743991583790407"/>
  </r>
  <r>
    <x v="227"/>
    <x v="1"/>
    <n v="17050"/>
    <d v="2021-12-30T00:00:00"/>
    <n v="117.7"/>
    <n v="124.45"/>
    <n v="0.3"/>
    <n v="0.4"/>
    <d v="2021-12-30T15:00:00"/>
    <n v="117.3"/>
    <n v="99.660152931180974"/>
    <n v="117.4"/>
    <n v="99.745114698385734"/>
    <n v="6.75"/>
    <n v="5.7349192863211549"/>
    <n v="2021"/>
    <n v="4100"/>
    <n v="480930"/>
    <n v="4.8092999999999995"/>
    <n v="245.50992500000004"/>
    <n v="245.79948750000003"/>
    <n v="0.11780435465716264"/>
  </r>
  <r>
    <x v="228"/>
    <x v="0"/>
    <n v="17950"/>
    <d v="2022-01-20T00:00:00"/>
    <n v="91"/>
    <n v="145.65"/>
    <n v="0.05"/>
    <n v="0.1"/>
    <d v="2022-01-25T14:45:00"/>
    <n v="90.9"/>
    <n v="99.890109890109898"/>
    <n v="90.95"/>
    <n v="99.945054945054949"/>
    <n v="54.650000000000013"/>
    <n v="60.054945054945073"/>
    <n v="2022"/>
    <n v="3900"/>
    <n v="354510"/>
    <n v="3.5451000000000001"/>
    <n v="249.05502500000003"/>
    <n v="249.05502500000003"/>
    <n v="0"/>
  </r>
  <r>
    <x v="229"/>
    <x v="1"/>
    <n v="17500"/>
    <d v="2022-02-03T00:00:00"/>
    <n v="217.4"/>
    <n v="340.8"/>
    <n v="2"/>
    <n v="4.25"/>
    <d v="2022-02-03T11:45:00"/>
    <n v="213.15"/>
    <n v="98.045078196872126"/>
    <n v="215.4"/>
    <n v="99.080036798528056"/>
    <n v="123.4"/>
    <n v="56.761729530818769"/>
    <n v="2022"/>
    <n v="4000"/>
    <n v="852600"/>
    <n v="8.5259999999999998"/>
    <n v="257.58102500000001"/>
    <n v="257.58102500000001"/>
    <n v="0"/>
  </r>
  <r>
    <x v="230"/>
    <x v="0"/>
    <n v="17500"/>
    <d v="2022-02-10T00:00:00"/>
    <n v="168.8"/>
    <n v="194.9"/>
    <n v="10.65"/>
    <n v="26"/>
    <d v="2022-02-09T09:15:00"/>
    <n v="142.80000000000001"/>
    <n v="84.597156398104261"/>
    <n v="158.15"/>
    <n v="93.690758293838854"/>
    <n v="26.099999999999991"/>
    <n v="15.462085308056871"/>
    <n v="2022"/>
    <n v="4000"/>
    <n v="571200"/>
    <n v="5.7119999999999997"/>
    <n v="263.293025"/>
    <n v="263.293025"/>
    <n v="0"/>
  </r>
  <r>
    <x v="231"/>
    <x v="1"/>
    <n v="17450"/>
    <d v="2022-02-10T00:00:00"/>
    <n v="65.400000000000006"/>
    <n v="67.45"/>
    <n v="0.05"/>
    <n v="0.05"/>
    <d v="2022-02-11T10:00:00"/>
    <n v="65.350000000000009"/>
    <n v="99.923547400611625"/>
    <n v="65.350000000000009"/>
    <n v="99.923547400611625"/>
    <n v="2.0499999999999972"/>
    <n v="3.1345565749235429"/>
    <n v="2022"/>
    <n v="4000"/>
    <n v="261400.00000000003"/>
    <n v="2.6140000000000003"/>
    <n v="265.90702499999998"/>
    <n v="265.90702499999998"/>
    <n v="0"/>
  </r>
  <r>
    <x v="232"/>
    <x v="0"/>
    <n v="17400"/>
    <d v="2022-02-17T00:00:00"/>
    <n v="145.4"/>
    <n v="169.4"/>
    <n v="6.8"/>
    <n v="28.4"/>
    <d v="2022-02-15T12:45:00"/>
    <n v="117"/>
    <n v="80.467675378266847"/>
    <n v="138.6"/>
    <n v="95.323246217331487"/>
    <n v="24"/>
    <n v="16.506189821182939"/>
    <n v="2022"/>
    <n v="4025"/>
    <n v="470925"/>
    <n v="4.7092499999999999"/>
    <n v="270.61627499999997"/>
    <n v="270.61627499999997"/>
    <n v="0"/>
  </r>
  <r>
    <x v="233"/>
    <x v="1"/>
    <n v="17300"/>
    <d v="2022-02-17T00:00:00"/>
    <n v="115.75"/>
    <n v="128.25"/>
    <n v="0.7"/>
    <n v="5.35"/>
    <d v="2022-02-17T15:15:00"/>
    <n v="110.4"/>
    <n v="95.377969762419013"/>
    <n v="115.05"/>
    <n v="99.395248380129587"/>
    <n v="12.5"/>
    <n v="10.79913606911447"/>
    <n v="2022"/>
    <n v="4050"/>
    <n v="447120"/>
    <n v="4.4712000000000005"/>
    <n v="275.08747499999998"/>
    <n v="275.08747499999998"/>
    <n v="0"/>
  </r>
  <r>
    <x v="234"/>
    <x v="0"/>
    <n v="17250"/>
    <d v="2022-02-24T00:00:00"/>
    <n v="248"/>
    <n v="278"/>
    <n v="201.45"/>
    <n v="265.75"/>
    <d v="2022-02-18T13:00:00"/>
    <n v="-17.75"/>
    <n v="-7.1572580645161299"/>
    <n v="46.550000000000011"/>
    <n v="18.77016129032258"/>
    <n v="30"/>
    <n v="12.09677419354839"/>
    <n v="2022"/>
    <n v="4050"/>
    <n v="-71887.5"/>
    <n v="-0.71887499999999993"/>
    <n v="274.36859999999996"/>
    <n v="275.08747499999998"/>
    <n v="0.26132596549516679"/>
  </r>
  <r>
    <x v="235"/>
    <x v="1"/>
    <n v="17350"/>
    <d v="2022-02-24T00:00:00"/>
    <n v="184.05"/>
    <n v="242.95"/>
    <n v="179.7"/>
    <n v="232.2"/>
    <d v="2022-02-18T14:30:00"/>
    <n v="-48.149999999999977"/>
    <n v="-26.16136919315402"/>
    <n v="4.3500000000000227"/>
    <n v="2.3634881825591001"/>
    <n v="58.899999999999977"/>
    <n v="32.00217332246671"/>
    <n v="2022"/>
    <n v="4025"/>
    <n v="-193803.74999999991"/>
    <n v="-1.9380374999999992"/>
    <n v="272.43056249999995"/>
    <n v="275.08747499999998"/>
    <n v="0.96584277419392972"/>
  </r>
  <r>
    <x v="236"/>
    <x v="0"/>
    <n v="17250"/>
    <d v="2022-02-24T00:00:00"/>
    <n v="207.2"/>
    <n v="223.75"/>
    <n v="101.75"/>
    <n v="197"/>
    <d v="2022-02-21T13:00:00"/>
    <n v="10.19999999999999"/>
    <n v="4.9227799227799176"/>
    <n v="105.45"/>
    <n v="50.892857142857139"/>
    <n v="16.550000000000011"/>
    <n v="7.9874517374517433"/>
    <n v="2022"/>
    <n v="4050"/>
    <n v="41309.999999999964"/>
    <n v="0.41309999999999969"/>
    <n v="272.84366249999994"/>
    <n v="275.08747499999998"/>
    <n v="0.81567236021925282"/>
  </r>
  <r>
    <x v="237"/>
    <x v="1"/>
    <n v="17350"/>
    <d v="2022-02-24T00:00:00"/>
    <n v="155.19999999999999"/>
    <n v="250"/>
    <n v="152.19999999999999"/>
    <n v="240"/>
    <d v="2022-02-21T14:45:00"/>
    <n v="-84.800000000000011"/>
    <n v="-54.639175257731978"/>
    <n v="3"/>
    <n v="1.9329896907216499"/>
    <n v="94.800000000000011"/>
    <n v="61.082474226804138"/>
    <n v="2022"/>
    <n v="4025"/>
    <n v="-341320.00000000006"/>
    <n v="-3.4132000000000002"/>
    <n v="269.43046249999992"/>
    <n v="275.08747499999998"/>
    <n v="2.0564413192567432"/>
  </r>
  <r>
    <x v="238"/>
    <x v="0"/>
    <n v="17200"/>
    <d v="2022-02-24T00:00:00"/>
    <n v="170.4"/>
    <n v="173.1"/>
    <n v="27.5"/>
    <n v="108.85"/>
    <d v="2022-02-23T09:30:00"/>
    <n v="61.550000000000011"/>
    <n v="36.120892018779351"/>
    <n v="142.9"/>
    <n v="83.86150234741784"/>
    <n v="2.6999999999999891"/>
    <n v="1.584507042253515"/>
    <n v="2022"/>
    <n v="4075"/>
    <n v="250816.25000000006"/>
    <n v="2.5081625000000005"/>
    <n v="271.93862499999994"/>
    <n v="275.08747499999998"/>
    <n v="1.1446722537985559"/>
  </r>
  <r>
    <x v="239"/>
    <x v="0"/>
    <n v="16700"/>
    <d v="2022-03-03T00:00:00"/>
    <n v="67.3"/>
    <n v="70.900000000000006"/>
    <n v="48.8"/>
    <n v="53"/>
    <d v="2022-03-03T09:45:00"/>
    <n v="14.3"/>
    <n v="21.248142644873699"/>
    <n v="18.5"/>
    <n v="27.488855869242201"/>
    <n v="3.600000000000009"/>
    <n v="5.3491827637444409"/>
    <n v="2022"/>
    <n v="4200"/>
    <n v="60060"/>
    <n v="0.60060000000000002"/>
    <n v="272.53922499999993"/>
    <n v="275.08747499999998"/>
    <n v="0.92634170276202255"/>
  </r>
  <r>
    <x v="240"/>
    <x v="1"/>
    <n v="16350"/>
    <d v="2022-03-10T00:00:00"/>
    <n v="126.3"/>
    <n v="126.45"/>
    <n v="0.05"/>
    <n v="0.05"/>
    <d v="2022-03-15T13:30:00"/>
    <n v="126.25"/>
    <n v="99.960411718131439"/>
    <n v="126.25"/>
    <n v="99.960411718131439"/>
    <n v="0.15000000000000571"/>
    <n v="0.1187648456057052"/>
    <n v="2022"/>
    <n v="4275"/>
    <n v="539718.75"/>
    <n v="5.3971875000000002"/>
    <n v="277.9364124999999"/>
    <n v="277.9364124999999"/>
    <n v="0"/>
  </r>
  <r>
    <x v="241"/>
    <x v="0"/>
    <n v="17100"/>
    <d v="2022-03-31T00:00:00"/>
    <n v="156.6"/>
    <n v="244.95"/>
    <n v="126.7"/>
    <n v="239.45"/>
    <d v="2022-03-28T13:15:00"/>
    <n v="-82.85"/>
    <n v="-52.905491698595142"/>
    <n v="29.899999999999991"/>
    <n v="19.09323116219667"/>
    <n v="88.35"/>
    <n v="56.417624521072803"/>
    <n v="2022"/>
    <n v="4100"/>
    <n v="-339685"/>
    <n v="-3.3968499999999997"/>
    <n v="274.53956249999993"/>
    <n v="277.9364124999999"/>
    <n v="1.2221680381659143"/>
  </r>
  <r>
    <x v="242"/>
    <x v="0"/>
    <n v="17650"/>
    <d v="2022-04-07T00:00:00"/>
    <n v="14"/>
    <n v="14.9"/>
    <n v="0.05"/>
    <n v="0.05"/>
    <d v="2022-04-08T13:15:00"/>
    <n v="13.95"/>
    <n v="99.642857142857139"/>
    <n v="13.95"/>
    <n v="99.642857142857139"/>
    <n v="0.90000000000000036"/>
    <n v="6.4285714285714306"/>
    <n v="2022"/>
    <n v="3975"/>
    <n v="55451.25"/>
    <n v="0.55451249999999996"/>
    <n v="275.09407499999992"/>
    <n v="277.9364124999999"/>
    <n v="1.0226574756555102"/>
  </r>
  <r>
    <x v="243"/>
    <x v="1"/>
    <n v="17700"/>
    <d v="2022-04-13T00:00:00"/>
    <n v="103.65"/>
    <n v="116.45"/>
    <n v="94"/>
    <n v="112.6"/>
    <d v="2022-04-11T10:45:00"/>
    <n v="-8.9499999999999886"/>
    <n v="-8.6348287506029795"/>
    <n v="9.6500000000000057"/>
    <n v="9.3101784852870288"/>
    <n v="12.8"/>
    <n v="12.34925229136517"/>
    <n v="2022"/>
    <n v="3950"/>
    <n v="-35352.499999999956"/>
    <n v="-0.35352499999999953"/>
    <n v="274.74054999999993"/>
    <n v="277.9364124999999"/>
    <n v="1.1498538357222181"/>
  </r>
  <r>
    <x v="244"/>
    <x v="1"/>
    <n v="17700"/>
    <d v="2022-04-13T00:00:00"/>
    <n v="85.6"/>
    <n v="106.8"/>
    <n v="71.8"/>
    <n v="97.05"/>
    <d v="2022-04-11T15:00:00"/>
    <n v="-11.45"/>
    <n v="-13.37616822429907"/>
    <n v="13.8"/>
    <n v="16.121495327102799"/>
    <n v="21.2"/>
    <n v="24.766355140186921"/>
    <n v="2022"/>
    <n v="3950"/>
    <n v="-45227.5"/>
    <n v="-0.45227499999999998"/>
    <n v="274.28827499999994"/>
    <n v="277.9364124999999"/>
    <n v="1.3125799053047658"/>
  </r>
  <r>
    <x v="245"/>
    <x v="1"/>
    <n v="17400"/>
    <d v="2022-04-21T00:00:00"/>
    <n v="16.5"/>
    <n v="25.7"/>
    <n v="5"/>
    <n v="7.1"/>
    <d v="2022-04-22T10:30:00"/>
    <n v="9.4"/>
    <n v="56.969696969696969"/>
    <n v="11.5"/>
    <n v="69.696969696969703"/>
    <n v="9.1999999999999993"/>
    <n v="55.757575757575751"/>
    <n v="2022"/>
    <n v="4025"/>
    <n v="37835"/>
    <n v="0.37835000000000002"/>
    <n v="274.66662499999995"/>
    <n v="277.9364124999999"/>
    <n v="1.1764516461116628"/>
  </r>
  <r>
    <x v="246"/>
    <x v="0"/>
    <n v="17300"/>
    <d v="2022-04-28T00:00:00"/>
    <n v="145.19999999999999"/>
    <n v="154"/>
    <n v="20.399999999999999"/>
    <n v="52.35"/>
    <d v="2022-04-26T10:00:00"/>
    <n v="92.85"/>
    <n v="63.946280991735527"/>
    <n v="124.8"/>
    <n v="85.950413223140487"/>
    <n v="8.8000000000000114"/>
    <n v="6.0606060606060694"/>
    <n v="2022"/>
    <n v="4050"/>
    <n v="376042.5"/>
    <n v="3.7604249999999997"/>
    <n v="278.42704999999995"/>
    <n v="278.42704999999995"/>
    <n v="0"/>
  </r>
  <r>
    <x v="247"/>
    <x v="0"/>
    <n v="17150"/>
    <d v="2022-04-28T00:00:00"/>
    <n v="36.25"/>
    <n v="37.9"/>
    <n v="29.75"/>
    <n v="32.450000000000003"/>
    <d v="2022-04-28T09:45:00"/>
    <n v="3.7999999999999972"/>
    <n v="10.482758620689649"/>
    <n v="6.5"/>
    <n v="17.931034482758619"/>
    <n v="1.649999999999999"/>
    <n v="4.5517241379310303"/>
    <n v="2022"/>
    <n v="4075"/>
    <n v="15484.999999999989"/>
    <n v="0.15484999999999988"/>
    <n v="278.58189999999996"/>
    <n v="278.58189999999996"/>
    <n v="0"/>
  </r>
  <r>
    <x v="248"/>
    <x v="1"/>
    <n v="17200"/>
    <d v="2022-04-28T00:00:00"/>
    <n v="22.25"/>
    <n v="22.85"/>
    <n v="0.05"/>
    <n v="0.05"/>
    <d v="2022-04-29T15:15:00"/>
    <n v="22.2"/>
    <n v="99.775280898876403"/>
    <n v="22.2"/>
    <n v="99.775280898876403"/>
    <n v="0.60000000000000142"/>
    <n v="2.6966292134831522"/>
    <n v="2022"/>
    <n v="4075"/>
    <n v="90465"/>
    <n v="0.90465000000000007"/>
    <n v="279.48654999999997"/>
    <n v="279.48654999999997"/>
    <n v="0"/>
  </r>
  <r>
    <x v="249"/>
    <x v="0"/>
    <n v="17050"/>
    <d v="2022-05-05T00:00:00"/>
    <n v="114.65"/>
    <n v="122.7"/>
    <n v="0.05"/>
    <n v="0.1"/>
    <d v="2022-05-10T12:15:00"/>
    <n v="114.55"/>
    <n v="99.912778020061054"/>
    <n v="114.6"/>
    <n v="99.956389010030534"/>
    <n v="8.0499999999999972"/>
    <n v="7.0213693850850376"/>
    <n v="2022"/>
    <n v="4100"/>
    <n v="469655"/>
    <n v="4.6965500000000002"/>
    <n v="284.18309999999997"/>
    <n v="284.18309999999997"/>
    <n v="0"/>
  </r>
  <r>
    <x v="250"/>
    <x v="1"/>
    <n v="16200"/>
    <d v="2022-05-19T00:00:00"/>
    <n v="120"/>
    <n v="302.45"/>
    <n v="34.4"/>
    <n v="274.64999999999998"/>
    <d v="2022-05-19T09:30:00"/>
    <n v="-154.65"/>
    <n v="-128.875"/>
    <n v="85.6"/>
    <n v="71.333333333333329"/>
    <n v="182.45"/>
    <n v="152.04166666666671"/>
    <n v="2022"/>
    <n v="4325"/>
    <n v="-668861.25"/>
    <n v="-6.6886125000000005"/>
    <n v="277.49448749999999"/>
    <n v="284.18309999999997"/>
    <n v="2.353627819529021"/>
  </r>
  <r>
    <x v="251"/>
    <x v="0"/>
    <n v="16100"/>
    <d v="2022-05-26T00:00:00"/>
    <n v="193.55"/>
    <n v="227.15"/>
    <n v="185.65"/>
    <n v="217"/>
    <d v="2022-05-20T10:15:00"/>
    <n v="-23.449999999999989"/>
    <n v="-12.11573236889692"/>
    <n v="7.9000000000000057"/>
    <n v="4.0816326530612272"/>
    <n v="33.599999999999987"/>
    <n v="17.359855334538882"/>
    <n v="2022"/>
    <n v="4350"/>
    <n v="-102007.49999999996"/>
    <n v="-1.0200749999999996"/>
    <n v="276.47441249999997"/>
    <n v="284.18309999999997"/>
    <n v="2.7125777359737429"/>
  </r>
  <r>
    <x v="252"/>
    <x v="1"/>
    <n v="16150"/>
    <d v="2022-05-26T00:00:00"/>
    <n v="184"/>
    <n v="209.1"/>
    <n v="70"/>
    <n v="153"/>
    <d v="2022-05-24T09:15:00"/>
    <n v="31"/>
    <n v="16.84782608695652"/>
    <n v="114"/>
    <n v="61.95652173913043"/>
    <n v="25.099999999999991"/>
    <n v="13.641304347826081"/>
    <n v="2022"/>
    <n v="4325"/>
    <n v="134075"/>
    <n v="1.3407499999999999"/>
    <n v="277.81516249999999"/>
    <n v="284.18309999999997"/>
    <n v="2.240786837781692"/>
  </r>
  <r>
    <x v="253"/>
    <x v="0"/>
    <n v="16150"/>
    <d v="2022-05-26T00:00:00"/>
    <n v="125.5"/>
    <n v="180.95"/>
    <n v="1.7"/>
    <n v="31.75"/>
    <d v="2022-05-26T13:45:00"/>
    <n v="93.75"/>
    <n v="74.701195219123505"/>
    <n v="123.8"/>
    <n v="98.645418326693218"/>
    <n v="55.449999999999989"/>
    <n v="44.183266932270911"/>
    <n v="2022"/>
    <n v="4325"/>
    <n v="405468.75"/>
    <n v="4.0546875"/>
    <n v="281.86984999999999"/>
    <n v="284.18309999999997"/>
    <n v="0.81399984728155284"/>
  </r>
  <r>
    <x v="254"/>
    <x v="1"/>
    <n v="16200"/>
    <d v="2022-05-26T00:00:00"/>
    <n v="30.75"/>
    <n v="66.650000000000006"/>
    <n v="26.65"/>
    <n v="29.6"/>
    <d v="2022-06-01T09:45:00"/>
    <n v="1.149999999999999"/>
    <n v="3.7398373983739792"/>
    <n v="4.1000000000000014"/>
    <n v="13.333333333333339"/>
    <n v="35.900000000000013"/>
    <n v="116.7479674796748"/>
    <n v="2022"/>
    <n v="4325"/>
    <n v="4973.7499999999955"/>
    <n v="4.9737499999999955E-2"/>
    <n v="281.91958749999998"/>
    <n v="284.18309999999997"/>
    <n v="0.79649792686475385"/>
  </r>
  <r>
    <x v="255"/>
    <x v="0"/>
    <n v="16500"/>
    <d v="2022-06-09T00:00:00"/>
    <n v="132.15"/>
    <n v="199"/>
    <n v="27.95"/>
    <n v="67.45"/>
    <d v="2022-06-08T12:00:00"/>
    <n v="64.7"/>
    <n v="48.95951570185396"/>
    <n v="104.2"/>
    <n v="78.849791903140371"/>
    <n v="66.849999999999994"/>
    <n v="50.586454786227762"/>
    <n v="2022"/>
    <n v="4250"/>
    <n v="274975"/>
    <n v="2.7497500000000001"/>
    <n v="284.66933749999998"/>
    <n v="284.66933749999998"/>
    <n v="0"/>
  </r>
  <r>
    <x v="256"/>
    <x v="0"/>
    <n v="16400"/>
    <d v="2022-06-09T00:00:00"/>
    <n v="33.65"/>
    <n v="34.4"/>
    <n v="6.2"/>
    <n v="27.7"/>
    <d v="2022-06-09T14:30:00"/>
    <n v="5.9499999999999993"/>
    <n v="17.682020802377409"/>
    <n v="27.45"/>
    <n v="81.57503714710252"/>
    <n v="0.75"/>
    <n v="2.2288261515601779"/>
    <n v="2022"/>
    <n v="4275"/>
    <n v="25436.249999999996"/>
    <n v="0.25436249999999994"/>
    <n v="284.9237"/>
    <n v="284.9237"/>
    <n v="0"/>
  </r>
  <r>
    <x v="257"/>
    <x v="1"/>
    <n v="16500"/>
    <d v="2022-06-09T00:00:00"/>
    <n v="28.65"/>
    <n v="29.15"/>
    <n v="20.100000000000001"/>
    <n v="21.8"/>
    <d v="2022-06-10T09:45:00"/>
    <n v="6.8499999999999979"/>
    <n v="23.90924956369982"/>
    <n v="8.5499999999999972"/>
    <n v="29.842931937172771"/>
    <n v="0.5"/>
    <n v="1.745200698080279"/>
    <n v="2022"/>
    <n v="4250"/>
    <n v="29112.499999999993"/>
    <n v="0.29112499999999991"/>
    <n v="285.21482500000002"/>
    <n v="285.21482500000002"/>
    <n v="0"/>
  </r>
  <r>
    <x v="258"/>
    <x v="0"/>
    <n v="15550"/>
    <d v="2022-06-23T00:00:00"/>
    <n v="66.05"/>
    <n v="82"/>
    <n v="56.65"/>
    <n v="79.05"/>
    <d v="2022-06-23T10:15:00"/>
    <n v="-13"/>
    <n v="-19.682059046177141"/>
    <n v="9.3999999999999986"/>
    <n v="14.23164269492808"/>
    <n v="15.95"/>
    <n v="24.148372445117339"/>
    <n v="2022"/>
    <n v="4500"/>
    <n v="-58500"/>
    <n v="-0.58499999999999996"/>
    <n v="284.62982500000004"/>
    <n v="285.21482500000002"/>
    <n v="0.2051085528250432"/>
  </r>
  <r>
    <x v="259"/>
    <x v="0"/>
    <n v="15550"/>
    <d v="2022-06-23T00:00:00"/>
    <n v="47.75"/>
    <n v="50.6"/>
    <n v="5.0999999999999996"/>
    <n v="43.8"/>
    <d v="2022-06-23T14:45:00"/>
    <n v="3.9500000000000028"/>
    <n v="8.2722513089005307"/>
    <n v="42.65"/>
    <n v="89.319371727748688"/>
    <n v="2.850000000000001"/>
    <n v="5.9685863874345584"/>
    <n v="2022"/>
    <n v="4500"/>
    <n v="17775.000000000015"/>
    <n v="0.17775000000000016"/>
    <n v="284.80757500000004"/>
    <n v="285.21482500000002"/>
    <n v="0.14278710792819985"/>
  </r>
  <r>
    <x v="260"/>
    <x v="1"/>
    <n v="15700"/>
    <d v="2022-06-30T00:00:00"/>
    <n v="169.65"/>
    <n v="214.6"/>
    <n v="54.65"/>
    <n v="108.8"/>
    <d v="2022-06-28T10:00:00"/>
    <n v="60.850000000000009"/>
    <n v="35.867963454170351"/>
    <n v="115"/>
    <n v="67.786619510757447"/>
    <n v="44.949999999999989"/>
    <n v="26.49572649572649"/>
    <n v="2022"/>
    <n v="4450"/>
    <n v="270782.50000000006"/>
    <n v="2.7078250000000006"/>
    <n v="287.51540000000006"/>
    <n v="287.51540000000006"/>
    <n v="0"/>
  </r>
  <r>
    <x v="261"/>
    <x v="1"/>
    <n v="15850"/>
    <d v="2022-06-30T00:00:00"/>
    <n v="74.8"/>
    <n v="126.75"/>
    <n v="54.6"/>
    <n v="108.15"/>
    <d v="2022-06-30T11:45:00"/>
    <n v="-33.350000000000009"/>
    <n v="-44.585561497326218"/>
    <n v="20.2"/>
    <n v="27.005347593582879"/>
    <n v="51.95"/>
    <n v="69.451871657754012"/>
    <n v="2022"/>
    <n v="4425"/>
    <n v="-147573.75000000003"/>
    <n v="-1.4757375000000004"/>
    <n v="286.03966250000008"/>
    <n v="287.51540000000006"/>
    <n v="0.51327250644660405"/>
  </r>
  <r>
    <x v="262"/>
    <x v="1"/>
    <n v="15800"/>
    <d v="2022-06-30T00:00:00"/>
    <n v="16.55"/>
    <n v="22.9"/>
    <n v="16"/>
    <n v="19.95"/>
    <d v="2022-07-01T09:15:00"/>
    <n v="-3.399999999999999"/>
    <n v="-20.54380664652567"/>
    <n v="0.55000000000000071"/>
    <n v="3.3232628398791579"/>
    <n v="6.3499999999999979"/>
    <n v="38.36858006042295"/>
    <n v="2022"/>
    <n v="4425"/>
    <n v="-15044.999999999996"/>
    <n v="-0.15044999999999994"/>
    <n v="285.8892125000001"/>
    <n v="287.51540000000006"/>
    <n v="0.56560013828822997"/>
  </r>
  <r>
    <x v="263"/>
    <x v="0"/>
    <n v="15700"/>
    <d v="2022-07-07T00:00:00"/>
    <n v="150"/>
    <n v="202.9"/>
    <n v="99.85"/>
    <n v="174"/>
    <d v="2022-07-04T09:15:00"/>
    <n v="-24"/>
    <n v="-16"/>
    <n v="50.150000000000013"/>
    <n v="33.433333333333337"/>
    <n v="52.900000000000013"/>
    <n v="35.266666666666673"/>
    <n v="2022"/>
    <n v="4450"/>
    <n v="-106800"/>
    <n v="-1.0680000000000001"/>
    <n v="284.82121250000012"/>
    <n v="287.51540000000006"/>
    <n v="0.93705850190979012"/>
  </r>
  <r>
    <x v="264"/>
    <x v="1"/>
    <n v="15750"/>
    <d v="2022-07-07T00:00:00"/>
    <n v="146.75"/>
    <n v="153.5"/>
    <n v="29.45"/>
    <n v="80.2"/>
    <d v="2022-07-05T15:00:00"/>
    <n v="66.55"/>
    <n v="45.349233390119252"/>
    <n v="117.3"/>
    <n v="79.931856899488935"/>
    <n v="6.75"/>
    <n v="4.5996592844974451"/>
    <n v="2022"/>
    <n v="4450"/>
    <n v="296147.5"/>
    <n v="2.9614750000000001"/>
    <n v="287.78268750000012"/>
    <n v="287.78268750000012"/>
    <n v="0"/>
  </r>
  <r>
    <x v="265"/>
    <x v="0"/>
    <n v="16000"/>
    <d v="2022-07-14T00:00:00"/>
    <n v="88.1"/>
    <n v="98.2"/>
    <n v="0.05"/>
    <n v="0.05"/>
    <d v="2022-07-15T14:15:00"/>
    <n v="88.05"/>
    <n v="99.943246311010213"/>
    <n v="88.05"/>
    <n v="99.943246311010213"/>
    <n v="10.10000000000001"/>
    <n v="11.464245175936449"/>
    <n v="2022"/>
    <n v="4375"/>
    <n v="385218.75"/>
    <n v="3.8521874999999999"/>
    <n v="291.63487500000014"/>
    <n v="291.63487500000014"/>
    <n v="0"/>
  </r>
  <r>
    <x v="266"/>
    <x v="1"/>
    <n v="16050"/>
    <d v="2022-07-21T00:00:00"/>
    <n v="116.1"/>
    <n v="119.6"/>
    <n v="0.05"/>
    <n v="0.05"/>
    <d v="2022-07-25T10:45:00"/>
    <n v="116.05"/>
    <n v="99.956933677863915"/>
    <n v="116.05"/>
    <n v="99.956933677863915"/>
    <n v="3.5"/>
    <n v="3.014642549526271"/>
    <n v="2022"/>
    <n v="4350"/>
    <n v="504817.5"/>
    <n v="5.0481749999999996"/>
    <n v="296.68305000000015"/>
    <n v="296.68305000000015"/>
    <n v="0"/>
  </r>
  <r>
    <x v="267"/>
    <x v="0"/>
    <n v="17600"/>
    <d v="2022-08-25T00:00:00"/>
    <n v="131.19999999999999"/>
    <n v="139.94999999999999"/>
    <n v="23.55"/>
    <n v="85.45"/>
    <d v="2022-08-23T14:15:00"/>
    <n v="45.749999999999993"/>
    <n v="34.870426829268283"/>
    <n v="107.65"/>
    <n v="82.050304878048792"/>
    <n v="8.75"/>
    <n v="6.6692073170731714"/>
    <n v="2022"/>
    <n v="3975"/>
    <n v="181856.24999999997"/>
    <n v="1.8185624999999996"/>
    <n v="298.50161250000014"/>
    <n v="298.50161250000014"/>
    <n v="0"/>
  </r>
  <r>
    <x v="268"/>
    <x v="1"/>
    <n v="17700"/>
    <d v="2022-08-25T00:00:00"/>
    <n v="40.5"/>
    <n v="199.8"/>
    <n v="12.25"/>
    <n v="190.95"/>
    <d v="2022-08-25T15:15:00"/>
    <n v="-150.44999999999999"/>
    <n v="-371.48148148148141"/>
    <n v="28.25"/>
    <n v="69.753086419753089"/>
    <n v="159.30000000000001"/>
    <n v="393.33333333333343"/>
    <n v="2022"/>
    <n v="3950"/>
    <n v="-594277.5"/>
    <n v="-5.9427750000000001"/>
    <n v="292.55883750000015"/>
    <n v="298.50161250000014"/>
    <n v="1.9908686422925037"/>
  </r>
  <r>
    <x v="269"/>
    <x v="0"/>
    <n v="17600"/>
    <d v="2022-09-01T00:00:00"/>
    <n v="149.15"/>
    <n v="168.7"/>
    <n v="14.2"/>
    <n v="33.25"/>
    <d v="2022-08-30T10:15:00"/>
    <n v="115.9"/>
    <n v="77.70700636942675"/>
    <n v="134.94999999999999"/>
    <n v="90.479383171304065"/>
    <n v="19.549999999999979"/>
    <n v="13.107609788803209"/>
    <n v="2022"/>
    <n v="3975"/>
    <n v="460702.5"/>
    <n v="4.6070250000000001"/>
    <n v="297.16586250000017"/>
    <n v="298.50161250000014"/>
    <n v="0.44748501986734196"/>
  </r>
  <r>
    <x v="270"/>
    <x v="1"/>
    <n v="17600"/>
    <d v="2022-09-01T00:00:00"/>
    <n v="103.05"/>
    <n v="128.35"/>
    <n v="26.85"/>
    <n v="80"/>
    <d v="2022-09-01T13:15:00"/>
    <n v="23.05"/>
    <n v="22.36778262979136"/>
    <n v="76.199999999999989"/>
    <n v="73.944687045123715"/>
    <n v="25.3"/>
    <n v="24.551188743328481"/>
    <n v="2022"/>
    <n v="3975"/>
    <n v="91623.75"/>
    <n v="0.91623750000000004"/>
    <n v="298.0821000000002"/>
    <n v="298.50161250000014"/>
    <n v="0.14053944180952763"/>
  </r>
  <r>
    <x v="271"/>
    <x v="0"/>
    <n v="17550"/>
    <d v="2022-09-01T00:00:00"/>
    <n v="37.85"/>
    <n v="39.700000000000003"/>
    <n v="0.05"/>
    <n v="0.05"/>
    <d v="2022-09-02T13:30:00"/>
    <n v="37.799999999999997"/>
    <n v="99.867899603698817"/>
    <n v="37.799999999999997"/>
    <n v="99.867899603698817"/>
    <n v="1.850000000000001"/>
    <n v="4.8877146631439929"/>
    <n v="2022"/>
    <n v="4000"/>
    <n v="151200"/>
    <n v="1.512"/>
    <n v="299.5941000000002"/>
    <n v="299.5941000000002"/>
    <n v="0"/>
  </r>
  <r>
    <x v="272"/>
    <x v="1"/>
    <n v="17600"/>
    <d v="2022-09-08T00:00:00"/>
    <n v="166.6"/>
    <n v="199.2"/>
    <n v="138.25"/>
    <n v="195.75"/>
    <d v="2022-09-05T09:15:00"/>
    <n v="-29.150000000000009"/>
    <n v="-17.496998799519812"/>
    <n v="28.349999999999991"/>
    <n v="17.016806722689068"/>
    <n v="32.599999999999987"/>
    <n v="19.56782713085234"/>
    <n v="2022"/>
    <n v="3975"/>
    <n v="-115871.25000000004"/>
    <n v="-1.1587125000000005"/>
    <n v="298.43538750000022"/>
    <n v="299.5941000000002"/>
    <n v="0.38676078734527081"/>
  </r>
  <r>
    <x v="273"/>
    <x v="1"/>
    <n v="17650"/>
    <d v="2022-09-08T00:00:00"/>
    <n v="138.94999999999999"/>
    <n v="188.85"/>
    <n v="67.599999999999994"/>
    <n v="143.35"/>
    <d v="2022-09-07T09:30:00"/>
    <n v="-4.4000000000000057"/>
    <n v="-3.1666066930550598"/>
    <n v="71.349999999999994"/>
    <n v="51.349406261245058"/>
    <n v="49.900000000000013"/>
    <n v="35.912198632601658"/>
    <n v="2022"/>
    <n v="3975"/>
    <n v="-17490.000000000022"/>
    <n v="-0.17490000000000022"/>
    <n v="298.26048750000024"/>
    <n v="299.5941000000002"/>
    <n v="0.44513977411436256"/>
  </r>
  <r>
    <x v="274"/>
    <x v="0"/>
    <n v="17600"/>
    <d v="2022-09-08T00:00:00"/>
    <n v="82.5"/>
    <n v="117"/>
    <n v="56.35"/>
    <n v="99.85"/>
    <d v="2022-09-07T14:30:00"/>
    <n v="-17.349999999999991"/>
    <n v="-21.030303030303021"/>
    <n v="26.15"/>
    <n v="31.696969696969699"/>
    <n v="34.5"/>
    <n v="41.818181818181813"/>
    <n v="2022"/>
    <n v="3975"/>
    <n v="-68966.249999999956"/>
    <n v="-0.68966249999999951"/>
    <n v="297.57082500000024"/>
    <n v="299.5941000000002"/>
    <n v="0.67533873330614802"/>
  </r>
  <r>
    <x v="275"/>
    <x v="1"/>
    <n v="17750"/>
    <d v="2022-09-08T00:00:00"/>
    <n v="60"/>
    <n v="88.9"/>
    <n v="0.05"/>
    <n v="0.15"/>
    <d v="2022-09-14T09:45:00"/>
    <n v="59.85"/>
    <n v="99.75"/>
    <n v="59.95"/>
    <n v="99.916666666666671"/>
    <n v="28.900000000000009"/>
    <n v="48.166666666666671"/>
    <n v="2022"/>
    <n v="3950"/>
    <n v="236407.5"/>
    <n v="2.3640749999999997"/>
    <n v="299.93490000000025"/>
    <n v="299.93490000000025"/>
    <n v="0"/>
  </r>
  <r>
    <x v="276"/>
    <x v="0"/>
    <n v="17800"/>
    <d v="2022-09-22T00:00:00"/>
    <n v="147.15"/>
    <n v="150.75"/>
    <n v="43.3"/>
    <n v="126.6"/>
    <d v="2022-09-20T09:30:00"/>
    <n v="20.550000000000011"/>
    <n v="13.96534148827728"/>
    <n v="103.85"/>
    <n v="70.574243968739381"/>
    <n v="3.5999999999999939"/>
    <n v="2.4464831804281308"/>
    <n v="2022"/>
    <n v="3925"/>
    <n v="80658.750000000044"/>
    <n v="0.80658750000000035"/>
    <n v="300.74148750000023"/>
    <n v="300.74148750000023"/>
    <n v="0"/>
  </r>
  <r>
    <x v="277"/>
    <x v="1"/>
    <n v="17800"/>
    <d v="2022-09-22T00:00:00"/>
    <n v="107.6"/>
    <n v="150"/>
    <n v="69.599999999999994"/>
    <n v="116"/>
    <d v="2022-09-21T10:45:00"/>
    <n v="-8.4000000000000057"/>
    <n v="-7.8066914498141324"/>
    <n v="38"/>
    <n v="35.315985130111528"/>
    <n v="42.400000000000013"/>
    <n v="39.405204460966537"/>
    <n v="2022"/>
    <n v="3925"/>
    <n v="-32970.000000000022"/>
    <n v="-0.32970000000000022"/>
    <n v="300.41178750000023"/>
    <n v="300.74148750000023"/>
    <n v="0.10962903812863607"/>
  </r>
  <r>
    <x v="278"/>
    <x v="0"/>
    <n v="17750"/>
    <d v="2022-09-22T00:00:00"/>
    <n v="111.6"/>
    <n v="133.44999999999999"/>
    <n v="0.05"/>
    <n v="0.05"/>
    <d v="2022-09-30T11:15:00"/>
    <n v="111.55"/>
    <n v="99.95519713261649"/>
    <n v="111.55"/>
    <n v="99.95519713261649"/>
    <n v="21.849999999999991"/>
    <n v="19.578853046594979"/>
    <n v="2022"/>
    <n v="3950"/>
    <n v="440622.5"/>
    <n v="4.4062250000000001"/>
    <n v="304.81801250000024"/>
    <n v="304.81801250000024"/>
    <n v="0"/>
  </r>
  <r>
    <x v="279"/>
    <x v="1"/>
    <n v="17200"/>
    <d v="2022-10-06T00:00:00"/>
    <n v="107.4"/>
    <n v="107.75"/>
    <n v="0.05"/>
    <n v="0.05"/>
    <d v="2022-10-07T09:45:00"/>
    <n v="107.35"/>
    <n v="99.953445065176922"/>
    <n v="107.35"/>
    <n v="99.953445065176922"/>
    <n v="0.34999999999999432"/>
    <n v="0.32588454376163339"/>
    <n v="2022"/>
    <n v="4075"/>
    <n v="437451.25"/>
    <n v="4.3745125000000007"/>
    <n v="309.19252500000022"/>
    <n v="309.19252500000022"/>
    <n v="0"/>
  </r>
  <r>
    <x v="280"/>
    <x v="0"/>
    <n v="17150"/>
    <d v="2022-10-13T00:00:00"/>
    <n v="130.9"/>
    <n v="205.45"/>
    <n v="111.3"/>
    <n v="178.4"/>
    <d v="2022-10-10T15:15:00"/>
    <n v="-47.5"/>
    <n v="-36.28724216959511"/>
    <n v="19.600000000000009"/>
    <n v="14.97326203208557"/>
    <n v="74.549999999999983"/>
    <n v="56.951871657753998"/>
    <n v="2022"/>
    <n v="4075"/>
    <n v="-193562.5"/>
    <n v="-1.9356249999999999"/>
    <n v="307.2569000000002"/>
    <n v="309.19252500000022"/>
    <n v="0.62602580705986166"/>
  </r>
  <r>
    <x v="281"/>
    <x v="1"/>
    <n v="17250"/>
    <d v="2022-10-13T00:00:00"/>
    <n v="127"/>
    <n v="166.25"/>
    <n v="118.65"/>
    <n v="154"/>
    <d v="2022-10-11T09:45:00"/>
    <n v="-27"/>
    <n v="-21.259842519685041"/>
    <n v="8.3499999999999943"/>
    <n v="6.5748031496062964"/>
    <n v="39.25"/>
    <n v="30.905511811023619"/>
    <n v="2022"/>
    <n v="4050"/>
    <n v="-109350"/>
    <n v="-1.0935000000000001"/>
    <n v="306.16340000000019"/>
    <n v="309.19252500000022"/>
    <n v="0.97968894946603891"/>
  </r>
  <r>
    <x v="282"/>
    <x v="0"/>
    <n v="17150"/>
    <d v="2022-10-13T00:00:00"/>
    <n v="111.85"/>
    <n v="142.35"/>
    <n v="30.3"/>
    <n v="71.349999999999994"/>
    <d v="2022-10-12T14:45:00"/>
    <n v="40.5"/>
    <n v="36.209208761734473"/>
    <n v="81.55"/>
    <n v="72.910147518998656"/>
    <n v="30.5"/>
    <n v="27.268663388466699"/>
    <n v="2022"/>
    <n v="4075"/>
    <n v="165037.5"/>
    <n v="1.6503750000000001"/>
    <n v="307.81377500000019"/>
    <n v="309.19252500000022"/>
    <n v="0.44591957713079383"/>
  </r>
  <r>
    <x v="283"/>
    <x v="1"/>
    <n v="17250"/>
    <d v="2022-10-20T00:00:00"/>
    <n v="156.15"/>
    <n v="211.5"/>
    <n v="148.6"/>
    <n v="187.95"/>
    <d v="2022-10-17T09:45:00"/>
    <n v="-31.799999999999979"/>
    <n v="-20.36503362151776"/>
    <n v="7.5500000000000114"/>
    <n v="4.8350944604546982"/>
    <n v="55.349999999999987"/>
    <n v="35.446685878962533"/>
    <n v="2022"/>
    <n v="4050"/>
    <n v="-128789.99999999991"/>
    <n v="-1.2878999999999992"/>
    <n v="306.52587500000021"/>
    <n v="309.19252500000022"/>
    <n v="0.86245616707583805"/>
  </r>
  <r>
    <x v="284"/>
    <x v="1"/>
    <n v="17300"/>
    <d v="2022-10-20T00:00:00"/>
    <n v="138.19999999999999"/>
    <n v="161.69999999999999"/>
    <n v="7"/>
    <n v="8.1"/>
    <d v="2022-10-20T09:30:00"/>
    <n v="130.1"/>
    <n v="94.138929088277862"/>
    <n v="131.19999999999999"/>
    <n v="94.93487698986975"/>
    <n v="23.5"/>
    <n v="17.004341534008681"/>
    <n v="2022"/>
    <n v="4050"/>
    <n v="526905"/>
    <n v="5.26905"/>
    <n v="311.79492500000021"/>
    <n v="311.79492500000021"/>
    <n v="0"/>
  </r>
  <r>
    <x v="285"/>
    <x v="0"/>
    <n v="18000"/>
    <d v="2022-11-10T00:00:00"/>
    <n v="26.3"/>
    <n v="34.65"/>
    <n v="8.1999999999999993"/>
    <n v="28.3"/>
    <d v="2022-11-11T09:30:00"/>
    <n v="-2"/>
    <n v="-7.6045627376425857"/>
    <n v="18.100000000000001"/>
    <n v="68.821292775665398"/>
    <n v="8.3499999999999979"/>
    <n v="31.749049429657781"/>
    <n v="2022"/>
    <n v="3900"/>
    <n v="-7800"/>
    <n v="-7.8E-2"/>
    <n v="311.71692500000023"/>
    <n v="311.79492500000021"/>
    <n v="2.5016443099570809E-2"/>
  </r>
  <r>
    <x v="286"/>
    <x v="0"/>
    <n v="18250"/>
    <d v="2022-11-24T00:00:00"/>
    <n v="132.75"/>
    <n v="182.8"/>
    <n v="42.05"/>
    <n v="69.599999999999994"/>
    <d v="2022-11-22T10:45:00"/>
    <n v="63.150000000000013"/>
    <n v="47.570621468926561"/>
    <n v="90.7"/>
    <n v="68.323917137476471"/>
    <n v="50.050000000000011"/>
    <n v="37.702448210922803"/>
    <n v="2022"/>
    <n v="3825"/>
    <n v="241548.75000000006"/>
    <n v="2.4154875000000007"/>
    <n v="314.13241250000021"/>
    <n v="314.13241250000021"/>
    <n v="0"/>
  </r>
  <r>
    <x v="287"/>
    <x v="1"/>
    <n v="18350"/>
    <d v="2022-11-24T00:00:00"/>
    <n v="73.150000000000006"/>
    <n v="96.7"/>
    <n v="0.05"/>
    <n v="0.05"/>
    <d v="2022-12-02T09:45:00"/>
    <n v="73.100000000000009"/>
    <n v="99.931647300068363"/>
    <n v="73.100000000000009"/>
    <n v="99.931647300068363"/>
    <n v="23.55"/>
    <n v="32.194121667805867"/>
    <n v="2022"/>
    <n v="3825"/>
    <n v="279607.50000000006"/>
    <n v="2.7960750000000005"/>
    <n v="316.92848750000019"/>
    <n v="316.92848750000019"/>
    <n v="0"/>
  </r>
  <r>
    <x v="288"/>
    <x v="0"/>
    <n v="18600"/>
    <d v="2022-12-08T00:00:00"/>
    <n v="99.2"/>
    <n v="140"/>
    <n v="84.15"/>
    <n v="107.3"/>
    <d v="2022-12-07T10:00:00"/>
    <n v="-8.0999999999999943"/>
    <n v="-8.1653225806451548"/>
    <n v="15.05"/>
    <n v="15.171370967741931"/>
    <n v="40.799999999999997"/>
    <n v="41.129032258064512"/>
    <n v="2022"/>
    <n v="3775"/>
    <n v="-30577.499999999978"/>
    <n v="-0.3057749999999998"/>
    <n v="316.6227125000002"/>
    <n v="316.92848750000019"/>
    <n v="9.6480755773014126E-2"/>
  </r>
  <r>
    <x v="289"/>
    <x v="1"/>
    <n v="18650"/>
    <d v="2022-12-08T00:00:00"/>
    <n v="54.25"/>
    <n v="115"/>
    <n v="50.7"/>
    <n v="102"/>
    <d v="2022-12-07T11:00:00"/>
    <n v="-47.75"/>
    <n v="-88.018433179723502"/>
    <n v="3.5499999999999972"/>
    <n v="6.5437788018433123"/>
    <n v="60.75"/>
    <n v="111.9815668202765"/>
    <n v="2022"/>
    <n v="3750"/>
    <n v="-179062.5"/>
    <n v="-1.7906249999999999"/>
    <n v="314.83208750000023"/>
    <n v="316.92848750000019"/>
    <n v="0.66147414406852867"/>
  </r>
  <r>
    <x v="290"/>
    <x v="0"/>
    <n v="18600"/>
    <d v="2022-12-08T00:00:00"/>
    <n v="63.6"/>
    <n v="79.75"/>
    <n v="10.199999999999999"/>
    <n v="23.5"/>
    <d v="2022-12-08T14:45:00"/>
    <n v="40.1"/>
    <n v="63.05031446540881"/>
    <n v="53.400000000000013"/>
    <n v="83.962264150943398"/>
    <n v="16.149999999999999"/>
    <n v="25.39308176100629"/>
    <n v="2022"/>
    <n v="3775"/>
    <n v="151377.5"/>
    <n v="1.5137750000000001"/>
    <n v="316.34586250000024"/>
    <n v="316.92848750000019"/>
    <n v="0.18383484696999669"/>
  </r>
  <r>
    <x v="291"/>
    <x v="1"/>
    <n v="18650"/>
    <d v="2022-12-15T00:00:00"/>
    <n v="88.85"/>
    <n v="127.8"/>
    <n v="69.150000000000006"/>
    <n v="121.95"/>
    <d v="2022-12-09T11:00:00"/>
    <n v="-33.100000000000009"/>
    <n v="-37.25379853685989"/>
    <n v="19.699999999999989"/>
    <n v="22.172200337647709"/>
    <n v="38.950000000000003"/>
    <n v="43.837929093978623"/>
    <n v="2022"/>
    <n v="3750"/>
    <n v="-124125.00000000003"/>
    <n v="-1.2412500000000004"/>
    <n v="315.10461250000026"/>
    <n v="316.92848750000019"/>
    <n v="0.57548471403976553"/>
  </r>
  <r>
    <x v="292"/>
    <x v="0"/>
    <n v="18550"/>
    <d v="2022-12-15T00:00:00"/>
    <n v="136.6"/>
    <n v="142.4"/>
    <n v="35.85"/>
    <n v="78"/>
    <d v="2022-12-13T09:45:00"/>
    <n v="58.599999999999987"/>
    <n v="42.898975109809662"/>
    <n v="100.75"/>
    <n v="73.755490483162518"/>
    <n v="5.8000000000000114"/>
    <n v="4.2459736456808281"/>
    <n v="2022"/>
    <n v="3775"/>
    <n v="221214.99999999994"/>
    <n v="2.2121499999999994"/>
    <n v="317.31676250000027"/>
    <n v="317.31676250000027"/>
    <n v="0"/>
  </r>
  <r>
    <x v="293"/>
    <x v="1"/>
    <n v="18600"/>
    <d v="2022-12-15T00:00:00"/>
    <n v="72.400000000000006"/>
    <n v="85"/>
    <n v="16.850000000000001"/>
    <n v="38.35"/>
    <d v="2022-12-15T09:45:00"/>
    <n v="34.049999999999997"/>
    <n v="47.030386740331487"/>
    <n v="55.55"/>
    <n v="76.726519337016569"/>
    <n v="12.599999999999991"/>
    <n v="17.403314917127059"/>
    <n v="2022"/>
    <n v="3775"/>
    <n v="128538.74999999999"/>
    <n v="1.2853874999999999"/>
    <n v="318.60215000000028"/>
    <n v="318.60215000000028"/>
    <n v="0"/>
  </r>
  <r>
    <x v="294"/>
    <x v="0"/>
    <n v="18550"/>
    <d v="2022-12-15T00:00:00"/>
    <n v="42.15"/>
    <n v="56.85"/>
    <n v="0.05"/>
    <n v="0.1"/>
    <d v="2022-12-19T12:30:00"/>
    <n v="42.05"/>
    <n v="99.762752075919337"/>
    <n v="42.1"/>
    <n v="99.881376037959683"/>
    <n v="14.7"/>
    <n v="34.875444839857657"/>
    <n v="2022"/>
    <n v="3775"/>
    <n v="158738.75"/>
    <n v="1.5873875"/>
    <n v="320.18953750000026"/>
    <n v="320.18953750000026"/>
    <n v="0"/>
  </r>
  <r>
    <x v="295"/>
    <x v="0"/>
    <n v="18100"/>
    <d v="2022-12-29T00:00:00"/>
    <n v="21.95"/>
    <n v="37.200000000000003"/>
    <n v="9.6999999999999993"/>
    <n v="33.75"/>
    <d v="2022-12-29T14:45:00"/>
    <n v="-11.8"/>
    <n v="-53.758542141230073"/>
    <n v="12.25"/>
    <n v="55.808656036446472"/>
    <n v="15.25"/>
    <n v="69.476082004555835"/>
    <n v="2022"/>
    <n v="3875"/>
    <n v="-45725"/>
    <n v="-0.45725000000000005"/>
    <n v="319.73228750000027"/>
    <n v="320.18953750000026"/>
    <n v="0.14280604031291538"/>
  </r>
  <r>
    <x v="296"/>
    <x v="1"/>
    <n v="18200"/>
    <d v="2022-12-29T00:00:00"/>
    <n v="13.6"/>
    <n v="18.05"/>
    <n v="6.65"/>
    <n v="9"/>
    <d v="2023-01-02T09:15:00"/>
    <n v="4.5999999999999996"/>
    <n v="33.823529411764703"/>
    <n v="6.9499999999999993"/>
    <n v="51.102941176470587"/>
    <n v="4.4500000000000011"/>
    <n v="32.72058823529413"/>
    <n v="2022"/>
    <n v="3850"/>
    <n v="17710"/>
    <n v="0.17710000000000001"/>
    <n v="319.90938750000026"/>
    <n v="320.18953750000026"/>
    <n v="8.7495051270996535E-2"/>
  </r>
  <r>
    <x v="297"/>
    <x v="1"/>
    <n v="18200"/>
    <d v="2023-01-05T00:00:00"/>
    <n v="101.75"/>
    <n v="138.1"/>
    <n v="96"/>
    <n v="119.8"/>
    <d v="2023-01-02T14:30:00"/>
    <n v="-18.05"/>
    <n v="-17.739557739557739"/>
    <n v="5.75"/>
    <n v="5.6511056511056514"/>
    <n v="36.349999999999987"/>
    <n v="35.72481572481572"/>
    <n v="2023"/>
    <n v="3850"/>
    <n v="-69492.5"/>
    <n v="-0.69492500000000001"/>
    <n v="319.21446250000025"/>
    <n v="320.18953750000026"/>
    <n v="0.30453056262027395"/>
  </r>
  <r>
    <x v="298"/>
    <x v="1"/>
    <n v="18200"/>
    <d v="2023-01-05T00:00:00"/>
    <n v="88.65"/>
    <n v="118"/>
    <n v="43.25"/>
    <n v="106"/>
    <d v="2023-01-04T10:00:00"/>
    <n v="-17.349999999999991"/>
    <n v="-19.571347997743931"/>
    <n v="45.400000000000013"/>
    <n v="51.212633953750711"/>
    <n v="29.349999999999991"/>
    <n v="33.107727016356449"/>
    <n v="2023"/>
    <n v="3850"/>
    <n v="-66797.499999999971"/>
    <n v="-0.66797499999999976"/>
    <n v="318.54648750000024"/>
    <n v="320.18953750000026"/>
    <n v="0.51314918433273771"/>
  </r>
  <r>
    <x v="299"/>
    <x v="0"/>
    <n v="18150"/>
    <d v="2023-01-05T00:00:00"/>
    <n v="62.35"/>
    <n v="74"/>
    <n v="0.05"/>
    <n v="0.05"/>
    <d v="2023-01-09T10:00:00"/>
    <n v="62.3"/>
    <n v="99.919807538091419"/>
    <n v="62.3"/>
    <n v="99.919807538091419"/>
    <n v="11.65"/>
    <n v="18.68484362469928"/>
    <n v="2023"/>
    <n v="3850"/>
    <n v="239855"/>
    <n v="2.3985500000000002"/>
    <n v="320.94503750000024"/>
    <n v="320.94503750000024"/>
    <n v="0"/>
  </r>
  <r>
    <x v="300"/>
    <x v="1"/>
    <n v="18100"/>
    <d v="2023-01-12T00:00:00"/>
    <n v="85.15"/>
    <n v="166"/>
    <n v="62.8"/>
    <n v="142.80000000000001"/>
    <d v="2023-01-10T10:30:00"/>
    <n v="-57.650000000000013"/>
    <n v="-67.704051673517327"/>
    <n v="22.350000000000009"/>
    <n v="26.247798003523201"/>
    <n v="80.849999999999994"/>
    <n v="94.950088079859057"/>
    <n v="2023"/>
    <n v="3875"/>
    <n v="-223393.75000000006"/>
    <n v="-2.2339375000000006"/>
    <n v="318.71110000000022"/>
    <n v="320.94503750000024"/>
    <n v="0.69604986492430898"/>
  </r>
  <r>
    <x v="301"/>
    <x v="1"/>
    <n v="17950"/>
    <d v="2023-01-19T00:00:00"/>
    <n v="90.9"/>
    <n v="128.9"/>
    <n v="58"/>
    <n v="122.4"/>
    <d v="2023-01-16T13:00:00"/>
    <n v="-31.5"/>
    <n v="-34.653465346534652"/>
    <n v="32.900000000000013"/>
    <n v="36.1936193619362"/>
    <n v="38"/>
    <n v="41.804180418041803"/>
    <n v="2023"/>
    <n v="3900"/>
    <n v="-122850"/>
    <n v="-1.2285000000000001"/>
    <n v="317.48260000000022"/>
    <n v="320.94503750000024"/>
    <n v="1.0788256852234455"/>
  </r>
  <r>
    <x v="302"/>
    <x v="0"/>
    <n v="17900"/>
    <d v="2023-01-19T00:00:00"/>
    <n v="117.15"/>
    <n v="166"/>
    <n v="79.05"/>
    <n v="164"/>
    <d v="2023-01-17T10:00:00"/>
    <n v="-46.849999999999987"/>
    <n v="-39.9914639351259"/>
    <n v="38.100000000000009"/>
    <n v="32.5224071702945"/>
    <n v="48.849999999999987"/>
    <n v="41.69867690994451"/>
    <n v="2023"/>
    <n v="3900"/>
    <n v="-182714.99999999994"/>
    <n v="-1.8271499999999992"/>
    <n v="315.6554500000002"/>
    <n v="320.94503750000024"/>
    <n v="1.6481287703350249"/>
  </r>
  <r>
    <x v="303"/>
    <x v="1"/>
    <n v="18000"/>
    <d v="2023-01-19T00:00:00"/>
    <n v="75.45"/>
    <n v="110.85"/>
    <n v="0.75"/>
    <n v="2.65"/>
    <d v="2023-01-19T14:30:00"/>
    <n v="72.8"/>
    <n v="96.487740225314766"/>
    <n v="74.7"/>
    <n v="99.005964214711724"/>
    <n v="35.399999999999991"/>
    <n v="46.918489065606352"/>
    <n v="2023"/>
    <n v="3900"/>
    <n v="283920"/>
    <n v="2.8391999999999999"/>
    <n v="318.49465000000021"/>
    <n v="320.94503750000024"/>
    <n v="0.76349131897701694"/>
  </r>
  <r>
    <x v="304"/>
    <x v="0"/>
    <n v="18100"/>
    <d v="2023-01-25T00:00:00"/>
    <n v="75.3"/>
    <n v="130"/>
    <n v="75.3"/>
    <n v="121.7"/>
    <d v="2023-01-23T10:15:00"/>
    <n v="-46.400000000000013"/>
    <n v="-61.620185922974777"/>
    <n v="0"/>
    <n v="0"/>
    <n v="54.7"/>
    <n v="72.64276228419655"/>
    <n v="2023"/>
    <n v="3875"/>
    <n v="-179800.00000000006"/>
    <n v="-1.7980000000000007"/>
    <n v="316.6966500000002"/>
    <n v="320.94503750000024"/>
    <n v="1.3237118520643998"/>
  </r>
  <r>
    <x v="305"/>
    <x v="1"/>
    <n v="18100"/>
    <d v="2023-01-25T00:00:00"/>
    <n v="57.1"/>
    <n v="65.900000000000006"/>
    <n v="17.350000000000001"/>
    <n v="45.75"/>
    <d v="2023-01-24T13:45:00"/>
    <n v="11.35"/>
    <n v="19.877408056042039"/>
    <n v="39.75"/>
    <n v="69.614711033274958"/>
    <n v="8.8000000000000043"/>
    <n v="15.41155866900176"/>
    <n v="2023"/>
    <n v="3875"/>
    <n v="43981.25"/>
    <n v="0.4398125"/>
    <n v="317.13646250000022"/>
    <n v="320.94503750000024"/>
    <n v="1.1866751483889251"/>
  </r>
  <r>
    <x v="306"/>
    <x v="0"/>
    <n v="18000"/>
    <d v="2023-01-25T00:00:00"/>
    <n v="51.6"/>
    <n v="55.75"/>
    <n v="0.05"/>
    <n v="0.05"/>
    <d v="2023-01-31T09:30:00"/>
    <n v="51.55"/>
    <n v="99.903100775193806"/>
    <n v="51.55"/>
    <n v="99.903100775193806"/>
    <n v="4.1499999999999986"/>
    <n v="8.0426356589147261"/>
    <n v="2023"/>
    <n v="3900"/>
    <n v="201045"/>
    <n v="2.0104500000000001"/>
    <n v="319.14691250000021"/>
    <n v="320.94503750000024"/>
    <n v="0.56025948056605368"/>
  </r>
  <r>
    <x v="307"/>
    <x v="1"/>
    <n v="17900"/>
    <d v="2023-02-02T00:00:00"/>
    <n v="75.150000000000006"/>
    <n v="431.4"/>
    <n v="52.25"/>
    <n v="389.8"/>
    <d v="2023-02-01T14:45:00"/>
    <n v="-314.64999999999998"/>
    <n v="-418.69594145043237"/>
    <n v="22.900000000000009"/>
    <n v="30.472388556220899"/>
    <n v="356.25"/>
    <n v="474.05189620758478"/>
    <n v="2023"/>
    <n v="3900"/>
    <n v="-1227135"/>
    <n v="-12.27135"/>
    <n v="306.87556250000023"/>
    <n v="320.94503750000024"/>
    <n v="4.3837646188874322"/>
  </r>
  <r>
    <x v="308"/>
    <x v="0"/>
    <n v="17700"/>
    <d v="2023-02-09T00:00:00"/>
    <n v="136.5"/>
    <n v="139"/>
    <n v="111.6"/>
    <n v="118.5"/>
    <d v="2023-02-03T09:45:00"/>
    <n v="18"/>
    <n v="13.18681318681319"/>
    <n v="24.900000000000009"/>
    <n v="18.241758241758252"/>
    <n v="2.5"/>
    <n v="1.8315018315018321"/>
    <n v="2023"/>
    <n v="3950"/>
    <n v="71100"/>
    <n v="0.71099999999999997"/>
    <n v="307.58656250000024"/>
    <n v="320.94503750000024"/>
    <n v="4.162231360252763"/>
  </r>
  <r>
    <x v="309"/>
    <x v="1"/>
    <n v="17800"/>
    <d v="2023-02-09T00:00:00"/>
    <n v="121.35"/>
    <n v="168.8"/>
    <n v="84.6"/>
    <n v="128.5"/>
    <d v="2023-02-07T12:15:00"/>
    <n v="-7.1500000000000057"/>
    <n v="-5.8920477956324726"/>
    <n v="36.75"/>
    <n v="30.284301606922131"/>
    <n v="47.450000000000017"/>
    <n v="39.101771734651848"/>
    <n v="2023"/>
    <n v="3925"/>
    <n v="-28063.750000000022"/>
    <n v="-0.28063750000000021"/>
    <n v="307.30592500000023"/>
    <n v="320.94503750000024"/>
    <n v="4.2496723445988787"/>
  </r>
  <r>
    <x v="310"/>
    <x v="0"/>
    <n v="17700"/>
    <d v="2023-02-09T00:00:00"/>
    <n v="104.2"/>
    <n v="152.9"/>
    <n v="76.3"/>
    <n v="143.9"/>
    <d v="2023-02-08T09:30:00"/>
    <n v="-39.700000000000003"/>
    <n v="-38.099808061420347"/>
    <n v="27.900000000000009"/>
    <n v="26.775431861804229"/>
    <n v="48.7"/>
    <n v="46.737044145873327"/>
    <n v="2023"/>
    <n v="3950"/>
    <n v="-156815"/>
    <n v="-1.5681500000000002"/>
    <n v="305.73777500000023"/>
    <n v="320.94503750000024"/>
    <n v="4.7382762539208914"/>
  </r>
  <r>
    <x v="311"/>
    <x v="1"/>
    <n v="17800"/>
    <d v="2023-02-09T00:00:00"/>
    <n v="38.950000000000003"/>
    <n v="54.85"/>
    <n v="8.0500000000000007"/>
    <n v="14.15"/>
    <d v="2023-02-09T13:15:00"/>
    <n v="24.8"/>
    <n v="63.67137355584083"/>
    <n v="30.9"/>
    <n v="79.332477535301678"/>
    <n v="15.9"/>
    <n v="40.821566110397939"/>
    <n v="2023"/>
    <n v="3925"/>
    <n v="97340"/>
    <n v="0.97339999999999993"/>
    <n v="306.71117500000025"/>
    <n v="320.94503750000024"/>
    <n v="4.4349844480770253"/>
  </r>
  <r>
    <x v="312"/>
    <x v="1"/>
    <n v="17850"/>
    <d v="2023-02-16T00:00:00"/>
    <n v="98.8"/>
    <n v="129.9"/>
    <n v="97.8"/>
    <n v="108.85"/>
    <d v="2023-02-10T10:15:00"/>
    <n v="-10.050000000000001"/>
    <n v="-10.172064777327931"/>
    <n v="1"/>
    <n v="1.012145748987854"/>
    <n v="31.100000000000009"/>
    <n v="31.477732793522279"/>
    <n v="2023"/>
    <n v="3925"/>
    <n v="-39446.25"/>
    <n v="-0.39446250000000005"/>
    <n v="306.31671250000028"/>
    <n v="320.94503750000024"/>
    <n v="4.5578910064935805"/>
  </r>
  <r>
    <x v="313"/>
    <x v="0"/>
    <n v="17750"/>
    <d v="2023-02-16T00:00:00"/>
    <n v="97.95"/>
    <n v="149.94999999999999"/>
    <n v="85.7"/>
    <n v="129.15"/>
    <d v="2023-02-14T10:00:00"/>
    <n v="-31.2"/>
    <n v="-31.852986217457889"/>
    <n v="12.25"/>
    <n v="12.506380806533951"/>
    <n v="51.999999999999993"/>
    <n v="53.088310362429787"/>
    <n v="2023"/>
    <n v="3950"/>
    <n v="-123240"/>
    <n v="-1.2323999999999999"/>
    <n v="305.08431250000029"/>
    <n v="320.94503750000024"/>
    <n v="4.9418819881269966"/>
  </r>
  <r>
    <x v="314"/>
    <x v="1"/>
    <n v="17850"/>
    <d v="2023-02-16T00:00:00"/>
    <n v="80.400000000000006"/>
    <n v="84.35"/>
    <n v="0.05"/>
    <n v="0.1"/>
    <d v="2023-02-17T09:45:00"/>
    <n v="80.300000000000011"/>
    <n v="99.875621890547279"/>
    <n v="80.350000000000009"/>
    <n v="99.937810945273625"/>
    <n v="3.9499999999999891"/>
    <n v="4.9129353233830697"/>
    <n v="2023"/>
    <n v="3925"/>
    <n v="315177.50000000006"/>
    <n v="3.1517750000000002"/>
    <n v="308.23608750000028"/>
    <n v="320.94503750000024"/>
    <n v="3.9598524716245067"/>
  </r>
  <r>
    <x v="315"/>
    <x v="0"/>
    <n v="17900"/>
    <d v="2023-02-23T00:00:00"/>
    <n v="89.8"/>
    <n v="98.6"/>
    <n v="0.05"/>
    <n v="0.05"/>
    <d v="2023-02-28T10:00:00"/>
    <n v="89.75"/>
    <n v="99.944320712694875"/>
    <n v="89.75"/>
    <n v="99.944320712694875"/>
    <n v="8.7999999999999972"/>
    <n v="9.7995545657015555"/>
    <n v="2023"/>
    <n v="3900"/>
    <n v="350025"/>
    <n v="3.5002499999999999"/>
    <n v="311.73633750000027"/>
    <n v="320.94503750000024"/>
    <n v="2.8692451741055378"/>
  </r>
  <r>
    <x v="316"/>
    <x v="0"/>
    <n v="17450"/>
    <d v="2023-03-09T00:00:00"/>
    <n v="103.95"/>
    <n v="116.25"/>
    <n v="96.5"/>
    <n v="101.2"/>
    <d v="2023-03-03T09:45:00"/>
    <n v="2.75"/>
    <n v="2.645502645502646"/>
    <n v="7.4500000000000028"/>
    <n v="7.1669071669071691"/>
    <n v="12.3"/>
    <n v="11.83261183261183"/>
    <n v="2023"/>
    <n v="4000"/>
    <n v="11000"/>
    <n v="0.11"/>
    <n v="311.84633750000029"/>
    <n v="320.94503750000024"/>
    <n v="2.8349713928821676"/>
  </r>
  <r>
    <x v="317"/>
    <x v="1"/>
    <n v="17500"/>
    <d v="2023-03-09T00:00:00"/>
    <n v="71.599999999999994"/>
    <n v="73.95"/>
    <n v="8.25"/>
    <n v="12.95"/>
    <d v="2023-03-08T10:15:00"/>
    <n v="58.649999999999991"/>
    <n v="81.913407821229043"/>
    <n v="63.349999999999987"/>
    <n v="88.477653631284909"/>
    <n v="2.350000000000009"/>
    <n v="3.2821229050279448"/>
    <n v="2023"/>
    <n v="4000"/>
    <n v="234599.99999999997"/>
    <n v="2.3459999999999996"/>
    <n v="314.19233750000029"/>
    <n v="320.94503750000024"/>
    <n v="2.1040051133365609"/>
  </r>
  <r>
    <x v="318"/>
    <x v="0"/>
    <n v="17450"/>
    <d v="2023-03-16T00:00:00"/>
    <n v="105"/>
    <n v="147"/>
    <n v="4.0999999999999996"/>
    <n v="4.95"/>
    <d v="2023-03-15T11:30:00"/>
    <n v="100.05"/>
    <n v="95.285714285714278"/>
    <n v="100.9"/>
    <n v="96.095238095238102"/>
    <n v="42"/>
    <n v="40"/>
    <n v="2023"/>
    <n v="4000"/>
    <n v="400200"/>
    <n v="4.0019999999999998"/>
    <n v="318.1943375000003"/>
    <n v="320.94503750000024"/>
    <n v="0.85706263646464254"/>
  </r>
  <r>
    <x v="319"/>
    <x v="1"/>
    <n v="17150"/>
    <d v="2023-03-23T00:00:00"/>
    <n v="63.7"/>
    <n v="116.4"/>
    <n v="57.85"/>
    <n v="86.65"/>
    <d v="2023-03-23T09:45:00"/>
    <n v="-22.95"/>
    <n v="-36.028257456828889"/>
    <n v="5.8500000000000014"/>
    <n v="9.1836734693877577"/>
    <n v="52.7"/>
    <n v="82.731554160125583"/>
    <n v="2023"/>
    <n v="4075"/>
    <n v="-93521.25"/>
    <n v="-0.93521249999999989"/>
    <n v="317.25912500000032"/>
    <n v="320.94503750000024"/>
    <n v="1.1484559875769735"/>
  </r>
  <r>
    <x v="320"/>
    <x v="1"/>
    <n v="17150"/>
    <d v="2023-03-23T00:00:00"/>
    <n v="28.55"/>
    <n v="69.25"/>
    <n v="7.95"/>
    <n v="60.4"/>
    <d v="2023-03-23T14:45:00"/>
    <n v="-31.85"/>
    <n v="-111.5586690017513"/>
    <n v="20.6"/>
    <n v="72.154115586690011"/>
    <n v="40.700000000000003"/>
    <n v="142.5569176882662"/>
    <n v="2023"/>
    <n v="4075"/>
    <n v="-129788.75"/>
    <n v="-1.2978875000000001"/>
    <n v="315.96123750000032"/>
    <n v="320.94503750000024"/>
    <n v="1.5528515532818958"/>
  </r>
  <r>
    <x v="321"/>
    <x v="0"/>
    <n v="17100"/>
    <d v="2023-03-23T00:00:00"/>
    <n v="8.1999999999999993"/>
    <n v="18.3"/>
    <n v="0.05"/>
    <n v="0.05"/>
    <d v="2023-03-27T14:30:00"/>
    <n v="8.1499999999999986"/>
    <n v="99.390243902439011"/>
    <n v="8.1499999999999986"/>
    <n v="99.390243902439011"/>
    <n v="10.1"/>
    <n v="123.1707317073171"/>
    <n v="2023"/>
    <n v="4100"/>
    <n v="33414.999999999993"/>
    <n v="0.33414999999999995"/>
    <n v="316.29538750000034"/>
    <n v="320.94503750000024"/>
    <n v="1.4487371533201823"/>
  </r>
  <r>
    <x v="322"/>
    <x v="0"/>
    <n v="17000"/>
    <d v="2023-03-29T00:00:00"/>
    <n v="97.85"/>
    <n v="106.05"/>
    <n v="32.450000000000003"/>
    <n v="56.6"/>
    <d v="2023-03-29T10:00:00"/>
    <n v="41.249999999999993"/>
    <n v="42.156361778231982"/>
    <n v="65.399999999999991"/>
    <n v="66.83699540112417"/>
    <n v="8.2000000000000028"/>
    <n v="8.3801737353091497"/>
    <n v="2023"/>
    <n v="4125"/>
    <n v="170156.24999999997"/>
    <n v="1.7015624999999996"/>
    <n v="317.99695000000037"/>
    <n v="320.94503750000024"/>
    <n v="0.91856460002123252"/>
  </r>
  <r>
    <x v="323"/>
    <x v="1"/>
    <n v="17200"/>
    <d v="2023-04-06T00:00:00"/>
    <n v="90"/>
    <n v="109.1"/>
    <n v="0.05"/>
    <n v="0.05"/>
    <d v="2023-04-13T12:15:00"/>
    <n v="89.95"/>
    <n v="99.944444444444443"/>
    <n v="89.95"/>
    <n v="99.944444444444443"/>
    <n v="19.099999999999991"/>
    <n v="21.222222222222211"/>
    <n v="2023"/>
    <n v="4075"/>
    <n v="366546.25"/>
    <n v="3.6654625000000003"/>
    <n v="321.66241250000036"/>
    <n v="321.66241250000036"/>
    <n v="0"/>
  </r>
  <r>
    <x v="324"/>
    <x v="0"/>
    <n v="17600"/>
    <d v="2023-04-20T00:00:00"/>
    <n v="51.75"/>
    <n v="97.3"/>
    <n v="9.3000000000000007"/>
    <n v="24.65"/>
    <d v="2023-04-21T09:30:00"/>
    <n v="27.1"/>
    <n v="52.367149758454111"/>
    <n v="42.45"/>
    <n v="82.028985507246375"/>
    <n v="45.55"/>
    <n v="88.019323671497574"/>
    <n v="2023"/>
    <n v="3975"/>
    <n v="107722.5"/>
    <n v="1.0772250000000001"/>
    <n v="322.73963750000036"/>
    <n v="322.73963750000036"/>
    <n v="0"/>
  </r>
  <r>
    <x v="325"/>
    <x v="0"/>
    <n v="17600"/>
    <d v="2023-04-27T00:00:00"/>
    <n v="108.2"/>
    <n v="118.8"/>
    <n v="77.400000000000006"/>
    <n v="114.8"/>
    <d v="2023-04-21T15:00:00"/>
    <n v="-6.5999999999999943"/>
    <n v="-6.0998151571164456"/>
    <n v="30.8"/>
    <n v="28.465804066543431"/>
    <n v="10.599999999999991"/>
    <n v="9.7966728280961135"/>
    <n v="2023"/>
    <n v="3975"/>
    <n v="-26234.999999999978"/>
    <n v="-0.26234999999999981"/>
    <n v="322.47728750000033"/>
    <n v="322.73963750000036"/>
    <n v="8.1288434861065365E-2"/>
  </r>
  <r>
    <x v="326"/>
    <x v="1"/>
    <n v="17650"/>
    <d v="2023-04-27T00:00:00"/>
    <n v="70.05"/>
    <n v="81.400000000000006"/>
    <n v="0.05"/>
    <n v="0.05"/>
    <d v="2023-05-03T10:30:00"/>
    <n v="70"/>
    <n v="99.928622412562461"/>
    <n v="70"/>
    <n v="99.928622412562461"/>
    <n v="11.35000000000001"/>
    <n v="16.202712348322638"/>
    <n v="2023"/>
    <n v="3975"/>
    <n v="278250"/>
    <n v="2.7824999999999998"/>
    <n v="325.25978750000036"/>
    <n v="325.25978750000036"/>
    <n v="0"/>
  </r>
  <r>
    <x v="327"/>
    <x v="0"/>
    <n v="18250"/>
    <d v="2023-05-18T00:00:00"/>
    <n v="66.849999999999994"/>
    <n v="77.150000000000006"/>
    <n v="14.1"/>
    <n v="22.4"/>
    <d v="2023-05-18T10:45:00"/>
    <n v="44.45"/>
    <n v="66.492146596858632"/>
    <n v="52.749999999999993"/>
    <n v="78.908002991772619"/>
    <n v="10.30000000000001"/>
    <n v="15.407629020194481"/>
    <n v="2023"/>
    <n v="3825"/>
    <n v="170021.25"/>
    <n v="1.7002124999999999"/>
    <n v="326.96000000000038"/>
    <n v="326.96000000000038"/>
    <n v="0"/>
  </r>
  <r>
    <x v="328"/>
    <x v="0"/>
    <n v="18200"/>
    <d v="2023-05-18T00:00:00"/>
    <n v="20.6"/>
    <n v="32.6"/>
    <n v="0.05"/>
    <n v="0.05"/>
    <d v="2023-05-19T14:45:00"/>
    <n v="20.55"/>
    <n v="99.757281553398059"/>
    <n v="20.55"/>
    <n v="99.757281553398059"/>
    <n v="12"/>
    <n v="58.252427184466008"/>
    <n v="2023"/>
    <n v="3850"/>
    <n v="79117.5"/>
    <n v="0.79117500000000007"/>
    <n v="327.75117500000039"/>
    <n v="327.75117500000039"/>
    <n v="0"/>
  </r>
  <r>
    <x v="329"/>
    <x v="1"/>
    <n v="18300"/>
    <d v="2023-05-25T00:00:00"/>
    <n v="73.8"/>
    <n v="109.75"/>
    <n v="20.350000000000001"/>
    <n v="46.75"/>
    <d v="2023-05-24T09:30:00"/>
    <n v="27.05"/>
    <n v="36.65311653116531"/>
    <n v="53.45"/>
    <n v="72.425474254742539"/>
    <n v="35.950000000000003"/>
    <n v="48.712737127371277"/>
    <n v="2023"/>
    <n v="3825"/>
    <n v="103466.25"/>
    <n v="1.0346625"/>
    <n v="328.78583750000041"/>
    <n v="328.78583750000041"/>
    <n v="0"/>
  </r>
  <r>
    <x v="330"/>
    <x v="0"/>
    <n v="18250"/>
    <d v="2023-05-25T00:00:00"/>
    <n v="56.2"/>
    <n v="81.5"/>
    <n v="5.65"/>
    <n v="71"/>
    <d v="2023-05-26T09:15:00"/>
    <n v="-14.8"/>
    <n v="-26.334519572953731"/>
    <n v="50.55"/>
    <n v="89.94661921708186"/>
    <n v="25.3"/>
    <n v="45.017793594306042"/>
    <n v="2023"/>
    <n v="3825"/>
    <n v="-56610"/>
    <n v="-0.56610000000000005"/>
    <n v="328.21973750000041"/>
    <n v="328.78583750000041"/>
    <n v="0.1721789491617032"/>
  </r>
  <r>
    <x v="331"/>
    <x v="1"/>
    <n v="18550"/>
    <d v="2023-06-08T00:00:00"/>
    <n v="75.8"/>
    <n v="101.1"/>
    <n v="30.75"/>
    <n v="50.3"/>
    <d v="2023-06-06T10:30:00"/>
    <n v="25.5"/>
    <n v="33.641160949868073"/>
    <n v="45.05"/>
    <n v="59.432717678100268"/>
    <n v="25.3"/>
    <n v="33.377308707124008"/>
    <n v="2023"/>
    <n v="3775"/>
    <n v="96262.5"/>
    <n v="0.96262499999999995"/>
    <n v="329.18236250000041"/>
    <n v="329.18236250000041"/>
    <n v="0"/>
  </r>
  <r>
    <x v="332"/>
    <x v="0"/>
    <n v="18550"/>
    <d v="2023-06-15T00:00:00"/>
    <n v="111.85"/>
    <n v="141.25"/>
    <n v="96.9"/>
    <n v="134.85"/>
    <d v="2023-06-12T14:15:00"/>
    <n v="-23"/>
    <n v="-20.56325435851587"/>
    <n v="14.94999999999999"/>
    <n v="13.3661153330353"/>
    <n v="29.400000000000009"/>
    <n v="26.285203397407251"/>
    <n v="2023"/>
    <n v="3775"/>
    <n v="-86825"/>
    <n v="-0.86824999999999997"/>
    <n v="328.31411250000042"/>
    <n v="329.18236250000041"/>
    <n v="0.26375957490735485"/>
  </r>
  <r>
    <x v="333"/>
    <x v="1"/>
    <n v="18600"/>
    <d v="2023-06-15T00:00:00"/>
    <n v="45"/>
    <n v="57.6"/>
    <n v="1.8"/>
    <n v="2.25"/>
    <d v="2023-06-15T12:30:00"/>
    <n v="42.75"/>
    <n v="95"/>
    <n v="43.2"/>
    <n v="96.000000000000014"/>
    <n v="12.6"/>
    <n v="28"/>
    <n v="2023"/>
    <n v="3775"/>
    <n v="161381.25"/>
    <n v="1.6138124999999999"/>
    <n v="329.92792500000041"/>
    <n v="329.92792500000041"/>
    <n v="0"/>
  </r>
  <r>
    <x v="334"/>
    <x v="0"/>
    <n v="18700"/>
    <d v="2023-06-22T00:00:00"/>
    <n v="66.2"/>
    <n v="121"/>
    <n v="50.4"/>
    <n v="99.7"/>
    <d v="2023-06-20T14:15:00"/>
    <n v="-33.5"/>
    <n v="-50.604229607250751"/>
    <n v="15.8"/>
    <n v="23.867069486404841"/>
    <n v="54.8"/>
    <n v="82.779456193353468"/>
    <n v="2023"/>
    <n v="3750"/>
    <n v="-125625"/>
    <n v="-1.2562500000000001"/>
    <n v="328.67167500000039"/>
    <n v="329.92792500000041"/>
    <n v="0.38076498071511261"/>
  </r>
  <r>
    <x v="335"/>
    <x v="1"/>
    <n v="18750"/>
    <d v="2023-06-22T00:00:00"/>
    <n v="41.1"/>
    <n v="46"/>
    <n v="4.6500000000000004"/>
    <n v="8.4"/>
    <d v="2023-06-22T12:45:00"/>
    <n v="32.700000000000003"/>
    <n v="79.56204379562044"/>
    <n v="36.450000000000003"/>
    <n v="88.686131386861319"/>
    <n v="4.8999999999999986"/>
    <n v="11.92214111922141"/>
    <n v="2023"/>
    <n v="3725"/>
    <n v="121807.50000000001"/>
    <n v="1.218075"/>
    <n v="329.88975000000039"/>
    <n v="329.92792500000041"/>
    <n v="1.1570708966215509E-2"/>
  </r>
  <r>
    <x v="336"/>
    <x v="0"/>
    <n v="18700"/>
    <d v="2023-06-29T00:00:00"/>
    <n v="97.55"/>
    <n v="126.2"/>
    <n v="53.3"/>
    <n v="83.6"/>
    <d v="2023-06-27T09:30:00"/>
    <n v="13.95"/>
    <n v="14.300358790363919"/>
    <n v="44.25"/>
    <n v="45.361353152229633"/>
    <n v="28.650000000000009"/>
    <n v="29.369554074833431"/>
    <n v="2023"/>
    <n v="3750"/>
    <n v="52312.5"/>
    <n v="0.52312499999999995"/>
    <n v="330.41287500000038"/>
    <n v="330.41287500000038"/>
    <n v="0"/>
  </r>
  <r>
    <x v="337"/>
    <x v="1"/>
    <n v="18750"/>
    <d v="2023-06-29T00:00:00"/>
    <n v="50.2"/>
    <n v="50.2"/>
    <n v="0.05"/>
    <n v="0.05"/>
    <d v="2023-07-05T14:45:00"/>
    <n v="50.150000000000013"/>
    <n v="99.900398406374507"/>
    <n v="50.150000000000013"/>
    <n v="99.900398406374507"/>
    <n v="0"/>
    <n v="0"/>
    <n v="2023"/>
    <n v="3725"/>
    <n v="186808.75000000006"/>
    <n v="1.8680875000000006"/>
    <n v="332.28096250000038"/>
    <n v="332.28096250000038"/>
    <n v="0"/>
  </r>
  <r>
    <x v="338"/>
    <x v="1"/>
    <n v="19450"/>
    <d v="2023-07-13T00:00:00"/>
    <n v="13.45"/>
    <n v="43"/>
    <n v="10.3"/>
    <n v="35.25"/>
    <d v="2023-07-13T14:45:00"/>
    <n v="-21.8"/>
    <n v="-162.0817843866171"/>
    <n v="3.149999999999999"/>
    <n v="23.42007434944237"/>
    <n v="29.55"/>
    <n v="219.70260223048331"/>
    <n v="2023"/>
    <n v="3600"/>
    <n v="-78480"/>
    <n v="-0.78480000000000005"/>
    <n v="331.49616250000037"/>
    <n v="332.28096250000038"/>
    <n v="0.23618566471439584"/>
  </r>
  <r>
    <x v="339"/>
    <x v="0"/>
    <n v="19750"/>
    <d v="2023-07-27T00:00:00"/>
    <n v="58.15"/>
    <n v="71.849999999999994"/>
    <n v="33.65"/>
    <n v="66.55"/>
    <d v="2023-07-26T09:30:00"/>
    <n v="-8.3999999999999986"/>
    <n v="-14.445399828030951"/>
    <n v="24.5"/>
    <n v="42.132416165090277"/>
    <n v="13.7"/>
    <n v="23.559759243336192"/>
    <n v="2023"/>
    <n v="3550"/>
    <n v="-29819.999999999996"/>
    <n v="-0.29819999999999997"/>
    <n v="331.19796250000036"/>
    <n v="332.28096250000038"/>
    <n v="0.32592899450266444"/>
  </r>
  <r>
    <x v="340"/>
    <x v="1"/>
    <n v="19750"/>
    <d v="2023-07-27T00:00:00"/>
    <n v="58.15"/>
    <n v="59.65"/>
    <n v="7.75"/>
    <n v="49.65"/>
    <d v="2023-07-27T11:45:00"/>
    <n v="8.5"/>
    <n v="14.61736887360275"/>
    <n v="50.4"/>
    <n v="86.672398968185732"/>
    <n v="1.5"/>
    <n v="2.5795356835769558"/>
    <n v="2023"/>
    <n v="3550"/>
    <n v="30175"/>
    <n v="0.30175000000000002"/>
    <n v="331.49971250000038"/>
    <n v="332.28096250000038"/>
    <n v="0.23511729174072052"/>
  </r>
  <r>
    <x v="341"/>
    <x v="0"/>
    <n v="19700"/>
    <d v="2023-07-27T00:00:00"/>
    <n v="34.75"/>
    <n v="38.75"/>
    <n v="0.05"/>
    <n v="0.05"/>
    <d v="2023-07-31T10:15:00"/>
    <n v="34.700000000000003"/>
    <n v="99.856115107913681"/>
    <n v="34.700000000000003"/>
    <n v="99.856115107913681"/>
    <n v="4"/>
    <n v="11.51079136690648"/>
    <n v="2023"/>
    <n v="3550"/>
    <n v="123185.00000000001"/>
    <n v="1.2318500000000001"/>
    <n v="332.73156250000039"/>
    <n v="332.73156250000039"/>
    <n v="0"/>
  </r>
  <r>
    <x v="342"/>
    <x v="1"/>
    <n v="19700"/>
    <d v="2023-08-03T00:00:00"/>
    <n v="78.25"/>
    <n v="103.55"/>
    <n v="34.700000000000003"/>
    <n v="100.95"/>
    <d v="2023-08-02T09:30:00"/>
    <n v="-22.7"/>
    <n v="-29.009584664536749"/>
    <n v="43.55"/>
    <n v="55.654952076677311"/>
    <n v="25.3"/>
    <n v="32.332268370607032"/>
    <n v="2023"/>
    <n v="3550"/>
    <n v="-80585"/>
    <n v="-0.80584999999999996"/>
    <n v="331.92571250000037"/>
    <n v="332.73156250000039"/>
    <n v="0.24219223266503909"/>
  </r>
  <r>
    <x v="343"/>
    <x v="1"/>
    <n v="19600"/>
    <d v="2023-08-10T00:00:00"/>
    <n v="65.599999999999994"/>
    <n v="105.5"/>
    <n v="61.9"/>
    <n v="88.9"/>
    <d v="2023-08-08T13:00:00"/>
    <n v="-23.300000000000011"/>
    <n v="-35.518292682926848"/>
    <n v="3.6999999999999962"/>
    <n v="5.6402439024390194"/>
    <n v="39.900000000000013"/>
    <n v="60.823170731707343"/>
    <n v="2023"/>
    <n v="3575"/>
    <n v="-83297.500000000044"/>
    <n v="-0.83297500000000035"/>
    <n v="331.0927375000004"/>
    <n v="332.73156250000039"/>
    <n v="0.49253668262985872"/>
  </r>
  <r>
    <x v="344"/>
    <x v="0"/>
    <n v="19550"/>
    <d v="2023-08-10T00:00:00"/>
    <n v="68.8"/>
    <n v="99"/>
    <n v="26.15"/>
    <n v="89.85"/>
    <d v="2023-08-09T15:00:00"/>
    <n v="-21.05"/>
    <n v="-30.595930232558139"/>
    <n v="42.65"/>
    <n v="61.991279069767437"/>
    <n v="30.2"/>
    <n v="43.895348837209298"/>
    <n v="2023"/>
    <n v="3575"/>
    <n v="-75253.75"/>
    <n v="-0.75253749999999997"/>
    <n v="330.34020000000038"/>
    <n v="332.73156250000039"/>
    <n v="0.7187062393577438"/>
  </r>
  <r>
    <x v="345"/>
    <x v="1"/>
    <n v="19650"/>
    <d v="2023-08-10T00:00:00"/>
    <n v="47.4"/>
    <n v="177.5"/>
    <n v="43.8"/>
    <n v="139.94999999999999"/>
    <d v="2023-08-10T14:00:00"/>
    <n v="-92.549999999999983"/>
    <n v="-195.25316455696199"/>
    <n v="3.600000000000001"/>
    <n v="7.5949367088607627"/>
    <n v="130.1"/>
    <n v="274.47257383966252"/>
    <n v="2023"/>
    <n v="3550"/>
    <n v="-328552.49999999994"/>
    <n v="-3.2855249999999994"/>
    <n v="327.05467500000037"/>
    <n v="332.73156250000039"/>
    <n v="1.7061463773819217"/>
  </r>
  <r>
    <x v="346"/>
    <x v="0"/>
    <n v="19550"/>
    <d v="2023-08-10T00:00:00"/>
    <n v="21.5"/>
    <n v="27.9"/>
    <n v="0.05"/>
    <n v="0.05"/>
    <d v="2023-08-14T14:45:00"/>
    <n v="21.45"/>
    <n v="99.767441860465112"/>
    <n v="21.45"/>
    <n v="99.767441860465112"/>
    <n v="6.3999999999999986"/>
    <n v="29.767441860465109"/>
    <n v="2023"/>
    <n v="3575"/>
    <n v="76683.75"/>
    <n v="0.76683749999999995"/>
    <n v="327.82151250000038"/>
    <n v="332.73156250000039"/>
    <n v="1.4756790618563596"/>
  </r>
  <r>
    <x v="347"/>
    <x v="0"/>
    <n v="19350"/>
    <d v="2023-08-24T00:00:00"/>
    <n v="91.4"/>
    <n v="91.45"/>
    <n v="75.650000000000006"/>
    <n v="82"/>
    <d v="2023-08-18T15:00:00"/>
    <n v="9.4000000000000057"/>
    <n v="10.28446389496718"/>
    <n v="15.75"/>
    <n v="17.23194748358862"/>
    <n v="4.9999999999997158E-2"/>
    <n v="5.4704595185992508E-2"/>
    <n v="2023"/>
    <n v="3625"/>
    <n v="34075.000000000022"/>
    <n v="0.34075000000000022"/>
    <n v="328.16226250000039"/>
    <n v="332.73156250000039"/>
    <n v="1.3732691800165464"/>
  </r>
  <r>
    <x v="348"/>
    <x v="1"/>
    <n v="19450"/>
    <d v="2023-08-24T00:00:00"/>
    <n v="83.55"/>
    <n v="119.85"/>
    <n v="77.8"/>
    <n v="97.6"/>
    <d v="2023-08-23T09:15:00"/>
    <n v="-14.05"/>
    <n v="-16.8162776780371"/>
    <n v="5.75"/>
    <n v="6.882106523040096"/>
    <n v="36.299999999999997"/>
    <n v="43.447037701974857"/>
    <n v="2023"/>
    <n v="3600"/>
    <n v="-50580"/>
    <n v="-0.50580000000000003"/>
    <n v="327.65646250000037"/>
    <n v="332.73156250000039"/>
    <n v="1.5252836135736338"/>
  </r>
  <r>
    <x v="349"/>
    <x v="0"/>
    <n v="19400"/>
    <d v="2023-08-24T00:00:00"/>
    <n v="34.75"/>
    <n v="56"/>
    <n v="29.1"/>
    <n v="53.35"/>
    <d v="2023-08-23T11:45:00"/>
    <n v="-18.600000000000001"/>
    <n v="-53.525179856115123"/>
    <n v="5.6499999999999986"/>
    <n v="16.258992805755391"/>
    <n v="21.25"/>
    <n v="61.151079136690647"/>
    <n v="2023"/>
    <n v="3600"/>
    <n v="-66960"/>
    <n v="-0.66959999999999997"/>
    <n v="326.98686250000037"/>
    <n v="332.73156250000039"/>
    <n v="1.7265269206314073"/>
  </r>
  <r>
    <x v="350"/>
    <x v="1"/>
    <n v="19400"/>
    <d v="2023-08-24T00:00:00"/>
    <n v="41.8"/>
    <n v="43.45"/>
    <n v="1.8"/>
    <n v="11.85"/>
    <d v="2023-08-24T13:15:00"/>
    <n v="29.95"/>
    <n v="71.650717703349272"/>
    <n v="40"/>
    <n v="95.693779904306226"/>
    <n v="1.6500000000000059"/>
    <n v="3.9473684210526452"/>
    <n v="2023"/>
    <n v="3600"/>
    <n v="107820"/>
    <n v="1.0782"/>
    <n v="328.06506250000035"/>
    <n v="332.73156250000039"/>
    <n v="1.4024819181378492"/>
  </r>
  <r>
    <x v="351"/>
    <x v="0"/>
    <n v="19400"/>
    <d v="2023-08-24T00:00:00"/>
    <n v="12.2"/>
    <n v="12.2"/>
    <n v="0.05"/>
    <n v="0.05"/>
    <d v="2023-08-28T12:30:00"/>
    <n v="12.15"/>
    <n v="99.590163934426229"/>
    <n v="12.15"/>
    <n v="99.590163934426229"/>
    <n v="0"/>
    <n v="0"/>
    <n v="2023"/>
    <n v="3600"/>
    <n v="43740"/>
    <n v="0.43740000000000001"/>
    <n v="328.50246250000038"/>
    <n v="332.73156250000039"/>
    <n v="1.2710245965920386"/>
  </r>
  <r>
    <x v="352"/>
    <x v="0"/>
    <n v="19300"/>
    <d v="2023-08-31T00:00:00"/>
    <n v="70.05"/>
    <n v="78.55"/>
    <n v="66.25"/>
    <n v="76.349999999999994"/>
    <d v="2023-08-29T15:15:00"/>
    <n v="-6.2999999999999972"/>
    <n v="-8.9935760171306161"/>
    <n v="3.7999999999999972"/>
    <n v="5.4246966452533867"/>
    <n v="8.5"/>
    <n v="12.134189864382581"/>
    <n v="2023"/>
    <n v="3625"/>
    <n v="-22837.499999999989"/>
    <n v="-0.22837499999999988"/>
    <n v="328.27408750000035"/>
    <n v="332.73156250000039"/>
    <n v="1.3396610067612806"/>
  </r>
  <r>
    <x v="353"/>
    <x v="1"/>
    <n v="19450"/>
    <d v="2023-08-31T00:00:00"/>
    <n v="59.15"/>
    <n v="128"/>
    <n v="47.75"/>
    <n v="122.75"/>
    <d v="2023-08-30T15:15:00"/>
    <n v="-63.6"/>
    <n v="-107.5232459847844"/>
    <n v="11.4"/>
    <n v="19.27303465765004"/>
    <n v="68.849999999999994"/>
    <n v="116.3989856297549"/>
    <n v="2023"/>
    <n v="3600"/>
    <n v="-228960"/>
    <n v="-2.2896000000000001"/>
    <n v="325.98448750000034"/>
    <n v="332.73156250000039"/>
    <n v="2.0277832825072144"/>
  </r>
  <r>
    <x v="354"/>
    <x v="0"/>
    <n v="19400"/>
    <d v="2023-08-31T00:00:00"/>
    <n v="12"/>
    <n v="25"/>
    <n v="0.05"/>
    <n v="0.1"/>
    <d v="2023-09-01T11:45:00"/>
    <n v="11.9"/>
    <n v="99.166666666666671"/>
    <n v="11.95"/>
    <n v="99.583333333333329"/>
    <n v="13"/>
    <n v="108.3333333333333"/>
    <n v="2023"/>
    <n v="3600"/>
    <n v="42840"/>
    <n v="0.42839999999999995"/>
    <n v="326.41288750000035"/>
    <n v="332.73156250000039"/>
    <n v="1.899030844120787"/>
  </r>
  <r>
    <x v="355"/>
    <x v="1"/>
    <n v="19400"/>
    <d v="2023-09-07T00:00:00"/>
    <n v="83.65"/>
    <n v="84.2"/>
    <n v="7.1"/>
    <n v="13.6"/>
    <d v="2023-09-06T12:45:00"/>
    <n v="70.050000000000011"/>
    <n v="83.741781231320985"/>
    <n v="76.550000000000011"/>
    <n v="91.512253436939645"/>
    <n v="0.54999999999999716"/>
    <n v="0.65750149432157456"/>
    <n v="2023"/>
    <n v="3600"/>
    <n v="252180.00000000003"/>
    <n v="2.5218000000000003"/>
    <n v="328.93468750000034"/>
    <n v="332.73156250000039"/>
    <n v="1.1411225828628904"/>
  </r>
  <r>
    <x v="356"/>
    <x v="0"/>
    <n v="19950"/>
    <d v="2023-09-21T00:00:00"/>
    <n v="75.650000000000006"/>
    <n v="83.6"/>
    <n v="0.05"/>
    <n v="0.1"/>
    <d v="2023-09-26T11:30:00"/>
    <n v="75.550000000000011"/>
    <n v="99.867812293456709"/>
    <n v="75.600000000000009"/>
    <n v="99.933906146728361"/>
    <n v="7.9499999999999886"/>
    <n v="10.50892267019166"/>
    <n v="2023"/>
    <n v="3500"/>
    <n v="264425.00000000006"/>
    <n v="2.6442500000000004"/>
    <n v="331.57893750000034"/>
    <n v="332.73156250000039"/>
    <n v="0.34641288350877625"/>
  </r>
  <r>
    <x v="357"/>
    <x v="0"/>
    <n v="19650"/>
    <d v="2023-10-05T00:00:00"/>
    <n v="125.95"/>
    <n v="129.6"/>
    <n v="111.4"/>
    <n v="118"/>
    <d v="2023-09-29T12:00:00"/>
    <n v="7.9500000000000028"/>
    <n v="6.3120285827709424"/>
    <n v="14.55"/>
    <n v="11.55220325526002"/>
    <n v="3.649999999999991"/>
    <n v="2.89797538705835"/>
    <n v="2023"/>
    <n v="3550"/>
    <n v="28222.500000000011"/>
    <n v="0.28222500000000011"/>
    <n v="331.86116250000032"/>
    <n v="332.73156250000039"/>
    <n v="0.26159225576926559"/>
  </r>
  <r>
    <x v="358"/>
    <x v="1"/>
    <n v="19600"/>
    <d v="2023-10-12T00:00:00"/>
    <n v="90.45"/>
    <n v="160.5"/>
    <n v="55"/>
    <n v="98.85"/>
    <d v="2023-10-09T10:00:00"/>
    <n v="-8.3999999999999915"/>
    <n v="-9.2868988391376348"/>
    <n v="35.450000000000003"/>
    <n v="39.192924267551128"/>
    <n v="70.05"/>
    <n v="77.44610281923714"/>
    <n v="2023"/>
    <n v="3575"/>
    <n v="-30029.999999999971"/>
    <n v="-0.30029999999999968"/>
    <n v="331.56086250000033"/>
    <n v="332.73156250000039"/>
    <n v="0.35184519052053143"/>
  </r>
  <r>
    <x v="359"/>
    <x v="0"/>
    <n v="19550"/>
    <d v="2023-10-12T00:00:00"/>
    <n v="104.5"/>
    <n v="129"/>
    <n v="64.25"/>
    <n v="126.1"/>
    <d v="2023-10-10T10:15:00"/>
    <n v="-21.599999999999991"/>
    <n v="-20.669856459330141"/>
    <n v="40.25"/>
    <n v="38.516746411483247"/>
    <n v="24.5"/>
    <n v="23.444976076555019"/>
    <n v="2023"/>
    <n v="3575"/>
    <n v="-77219.999999999971"/>
    <n v="-0.77219999999999966"/>
    <n v="330.78866250000033"/>
    <n v="332.73156250000039"/>
    <n v="0.58392416559522009"/>
  </r>
  <r>
    <x v="360"/>
    <x v="1"/>
    <n v="19600"/>
    <d v="2023-10-12T00:00:00"/>
    <n v="59.6"/>
    <n v="61.35"/>
    <n v="0.05"/>
    <n v="0.05"/>
    <d v="2023-10-13T09:15:00"/>
    <n v="59.55"/>
    <n v="99.916107382550351"/>
    <n v="59.55"/>
    <n v="99.916107382550351"/>
    <n v="1.75"/>
    <n v="2.936241610738255"/>
    <n v="2023"/>
    <n v="3575"/>
    <n v="212891.25"/>
    <n v="2.1289124999999998"/>
    <n v="332.91757500000034"/>
    <n v="332.91757500000034"/>
    <n v="0"/>
  </r>
  <r>
    <x v="361"/>
    <x v="0"/>
    <n v="19700"/>
    <d v="2023-10-19T00:00:00"/>
    <n v="91.4"/>
    <n v="171"/>
    <n v="89.8"/>
    <n v="162.44999999999999"/>
    <d v="2023-10-13T14:30:00"/>
    <n v="-71.049999999999983"/>
    <n v="-77.735229759299756"/>
    <n v="1.600000000000009"/>
    <n v="1.7505470459518691"/>
    <n v="79.599999999999994"/>
    <n v="87.089715536105018"/>
    <n v="2023"/>
    <n v="3550"/>
    <n v="-252227.49999999994"/>
    <n v="-2.5222749999999996"/>
    <n v="330.39530000000036"/>
    <n v="332.91757500000034"/>
    <n v="0.75762746980239082"/>
  </r>
  <r>
    <x v="362"/>
    <x v="1"/>
    <n v="19750"/>
    <d v="2023-10-19T00:00:00"/>
    <n v="93.7"/>
    <n v="117.2"/>
    <n v="93.65"/>
    <n v="101.9"/>
    <d v="2023-10-16T09:45:00"/>
    <n v="-8.2000000000000028"/>
    <n v="-8.7513340448239099"/>
    <n v="4.9999999999997158E-2"/>
    <n v="5.33617929562403E-2"/>
    <n v="23.5"/>
    <n v="25.080042689434361"/>
    <n v="2023"/>
    <n v="3550"/>
    <n v="-29110.000000000011"/>
    <n v="-0.29110000000000014"/>
    <n v="330.10420000000033"/>
    <n v="332.91757500000034"/>
    <n v="0.84506653035665202"/>
  </r>
  <r>
    <x v="363"/>
    <x v="1"/>
    <n v="19750"/>
    <d v="2023-10-19T00:00:00"/>
    <n v="74.599999999999994"/>
    <n v="90"/>
    <n v="38.299999999999997"/>
    <n v="46"/>
    <d v="2023-10-17T09:15:00"/>
    <n v="28.599999999999991"/>
    <n v="38.337801608579078"/>
    <n v="36.299999999999997"/>
    <n v="48.65951742627346"/>
    <n v="15.400000000000009"/>
    <n v="20.643431635388751"/>
    <n v="2023"/>
    <n v="3550"/>
    <n v="101529.99999999997"/>
    <n v="1.0152999999999996"/>
    <n v="331.11950000000036"/>
    <n v="332.91757500000034"/>
    <n v="0.54009614842351927"/>
  </r>
  <r>
    <x v="364"/>
    <x v="1"/>
    <n v="19800"/>
    <d v="2023-10-19T00:00:00"/>
    <n v="85.2"/>
    <n v="86.1"/>
    <n v="37.799999999999997"/>
    <n v="72.5"/>
    <d v="2023-10-18T11:00:00"/>
    <n v="12.7"/>
    <n v="14.90610328638498"/>
    <n v="47.400000000000013"/>
    <n v="55.633802816901422"/>
    <n v="0.89999999999999147"/>
    <n v="1.056338028169004"/>
    <n v="2023"/>
    <n v="3525"/>
    <n v="44767.5"/>
    <n v="0.44767499999999999"/>
    <n v="331.56717500000036"/>
    <n v="332.91757500000034"/>
    <n v="0.40562592707818984"/>
  </r>
  <r>
    <x v="365"/>
    <x v="0"/>
    <n v="19700"/>
    <d v="2023-10-19T00:00:00"/>
    <n v="67.55"/>
    <n v="74.900000000000006"/>
    <n v="0.05"/>
    <n v="0.05"/>
    <d v="2023-10-27T10:45:00"/>
    <n v="67.5"/>
    <n v="99.925980754996303"/>
    <n v="67.5"/>
    <n v="99.925980754996303"/>
    <n v="7.3500000000000094"/>
    <n v="10.880829015544061"/>
    <n v="2023"/>
    <n v="3550"/>
    <n v="239625"/>
    <n v="2.3962500000000002"/>
    <n v="333.96342500000037"/>
    <n v="333.96342500000037"/>
    <n v="0"/>
  </r>
  <r>
    <x v="366"/>
    <x v="0"/>
    <n v="19150"/>
    <d v="2023-11-02T00:00:00"/>
    <n v="33.450000000000003"/>
    <n v="38.799999999999997"/>
    <n v="27.8"/>
    <n v="31.05"/>
    <d v="2023-11-02T09:45:00"/>
    <n v="2.4000000000000021"/>
    <n v="7.1748878923766872"/>
    <n v="5.6500000000000021"/>
    <n v="16.890881913303438"/>
    <n v="5.3499999999999943"/>
    <n v="15.994020926756329"/>
    <n v="2023"/>
    <n v="3650"/>
    <n v="8760.0000000000073"/>
    <n v="8.7600000000000067E-2"/>
    <n v="334.05102500000038"/>
    <n v="334.05102500000038"/>
    <n v="0"/>
  </r>
  <r>
    <x v="367"/>
    <x v="1"/>
    <n v="19250"/>
    <d v="2023-11-09T00:00:00"/>
    <n v="86.75"/>
    <n v="103.75"/>
    <n v="0.3"/>
    <n v="0.4"/>
    <d v="2023-11-09T14:00:00"/>
    <n v="86.35"/>
    <n v="99.538904899135446"/>
    <n v="86.45"/>
    <n v="99.654178674351584"/>
    <n v="17"/>
    <n v="19.596541786743511"/>
    <n v="2023"/>
    <n v="3625"/>
    <n v="313018.75"/>
    <n v="3.1301874999999999"/>
    <n v="337.18121250000036"/>
    <n v="337.18121250000036"/>
    <n v="0"/>
  </r>
  <r>
    <x v="368"/>
    <x v="0"/>
    <n v="21150"/>
    <d v="2023-12-21T00:00:00"/>
    <n v="38.950000000000003"/>
    <n v="136.44999999999999"/>
    <n v="21"/>
    <n v="104.8"/>
    <d v="2023-12-22T09:30:00"/>
    <n v="-65.849999999999994"/>
    <n v="-169.0629011553273"/>
    <n v="17.95"/>
    <n v="46.084724005134788"/>
    <n v="97.499999999999986"/>
    <n v="250.32092426187421"/>
    <n v="2023"/>
    <n v="3300"/>
    <n v="-217304.99999999997"/>
    <n v="-2.1730499999999995"/>
    <n v="335.00816250000037"/>
    <n v="337.18121250000036"/>
    <n v="0.64447540949512039"/>
  </r>
  <r>
    <x v="369"/>
    <x v="1"/>
    <n v="21250"/>
    <d v="2023-12-28T00:00:00"/>
    <n v="93.85"/>
    <n v="120.3"/>
    <n v="0.05"/>
    <n v="0.15"/>
    <d v="2023-12-29T14:15:00"/>
    <n v="93.699999999999989"/>
    <n v="99.840170484816198"/>
    <n v="93.8"/>
    <n v="99.946723494938738"/>
    <n v="26.45"/>
    <n v="28.18327117741077"/>
    <n v="2023"/>
    <n v="3300"/>
    <n v="309209.99999999994"/>
    <n v="3.0920999999999994"/>
    <n v="338.10026250000038"/>
    <n v="338.10026250000038"/>
    <n v="0"/>
  </r>
  <r>
    <x v="370"/>
    <x v="0"/>
    <n v="21550"/>
    <d v="2024-01-04T00:00:00"/>
    <n v="67.900000000000006"/>
    <n v="105.45"/>
    <n v="29"/>
    <n v="97.05"/>
    <d v="2024-01-04T10:30:00"/>
    <n v="-29.149999999999991"/>
    <n v="-42.930780559646529"/>
    <n v="38.900000000000013"/>
    <n v="57.290132547864523"/>
    <n v="37.549999999999997"/>
    <n v="55.301914580265091"/>
    <n v="2024"/>
    <n v="3250"/>
    <n v="-94737.499999999971"/>
    <n v="-0.94737499999999975"/>
    <n v="337.15288750000036"/>
    <n v="338.10026250000038"/>
    <n v="0.2802053429343378"/>
  </r>
  <r>
    <x v="371"/>
    <x v="1"/>
    <n v="21650"/>
    <d v="2024-01-04T00:00:00"/>
    <n v="28.6"/>
    <n v="33"/>
    <n v="0.05"/>
    <n v="0.05"/>
    <d v="2024-01-05T14:30:00"/>
    <n v="28.55"/>
    <n v="99.825174825174827"/>
    <n v="28.55"/>
    <n v="99.825174825174827"/>
    <n v="4.3999999999999986"/>
    <n v="15.38461538461538"/>
    <n v="2024"/>
    <n v="3225"/>
    <n v="92073.75"/>
    <n v="0.92073749999999999"/>
    <n v="338.07362500000033"/>
    <n v="338.10026250000038"/>
    <n v="7.8785801002001169E-3"/>
  </r>
  <r>
    <x v="372"/>
    <x v="1"/>
    <n v="21650"/>
    <d v="2024-01-11T00:00:00"/>
    <n v="94.5"/>
    <n v="108.75"/>
    <n v="61.45"/>
    <n v="106.1"/>
    <d v="2024-01-08T11:00:00"/>
    <n v="-11.599999999999991"/>
    <n v="-12.27513227513227"/>
    <n v="33.049999999999997"/>
    <n v="34.973544973544968"/>
    <n v="14.25"/>
    <n v="15.079365079365081"/>
    <n v="2024"/>
    <n v="3225"/>
    <n v="-37409.999999999971"/>
    <n v="-0.37409999999999971"/>
    <n v="337.69952500000034"/>
    <n v="338.10026250000038"/>
    <n v="0.11852623154944976"/>
  </r>
  <r>
    <x v="373"/>
    <x v="0"/>
    <n v="21600"/>
    <d v="2024-01-11T00:00:00"/>
    <n v="98.4"/>
    <n v="175.75"/>
    <n v="62.05"/>
    <n v="169.65"/>
    <d v="2024-01-09T10:45:00"/>
    <n v="-71.25"/>
    <n v="-72.408536585365852"/>
    <n v="36.350000000000009"/>
    <n v="36.941056910569117"/>
    <n v="77.349999999999994"/>
    <n v="78.60772357723576"/>
    <n v="2024"/>
    <n v="3250"/>
    <n v="-231562.5"/>
    <n v="-2.3156249999999998"/>
    <n v="335.38390000000032"/>
    <n v="338.10026250000038"/>
    <n v="0.80341922242667774"/>
  </r>
  <r>
    <x v="374"/>
    <x v="1"/>
    <n v="21700"/>
    <d v="2024-01-11T00:00:00"/>
    <n v="85.55"/>
    <n v="181.25"/>
    <n v="65.75"/>
    <n v="172.95"/>
    <d v="2024-01-09T14:45:00"/>
    <n v="-87.399999999999991"/>
    <n v="-102.16247808299239"/>
    <n v="19.8"/>
    <n v="23.144360023378141"/>
    <n v="95.7"/>
    <n v="111.864406779661"/>
    <n v="2024"/>
    <n v="3225"/>
    <n v="-281865"/>
    <n v="-2.8186499999999999"/>
    <n v="332.56525000000033"/>
    <n v="338.10026250000038"/>
    <n v="1.6370920445529216"/>
  </r>
  <r>
    <x v="375"/>
    <x v="0"/>
    <n v="21600"/>
    <d v="2024-01-11T00:00:00"/>
    <n v="75.849999999999994"/>
    <n v="129.35"/>
    <n v="25.35"/>
    <n v="101.25"/>
    <d v="2024-01-11T09:15:00"/>
    <n v="-25.400000000000009"/>
    <n v="-33.487145682267638"/>
    <n v="50.499999999999993"/>
    <n v="66.578773895847064"/>
    <n v="53.5"/>
    <n v="70.533948582729082"/>
    <n v="2024"/>
    <n v="3250"/>
    <n v="-82550.000000000029"/>
    <n v="-0.82550000000000034"/>
    <n v="331.73975000000036"/>
    <n v="338.10026250000038"/>
    <n v="1.8812503879673919"/>
  </r>
  <r>
    <x v="376"/>
    <x v="1"/>
    <n v="21650"/>
    <d v="2024-01-11T00:00:00"/>
    <n v="25.05"/>
    <n v="67.8"/>
    <n v="2.65"/>
    <n v="3.4"/>
    <d v="2024-01-16T13:45:00"/>
    <n v="21.65"/>
    <n v="86.427145708582842"/>
    <n v="22.4"/>
    <n v="89.421157684630742"/>
    <n v="42.75"/>
    <n v="170.65868263473061"/>
    <n v="2024"/>
    <n v="3225"/>
    <n v="69821.25"/>
    <n v="0.69821250000000001"/>
    <n v="332.43796250000037"/>
    <n v="338.10026250000038"/>
    <n v="1.674739900564262"/>
  </r>
  <r>
    <x v="377"/>
    <x v="0"/>
    <n v="21800"/>
    <d v="2024-01-18T00:00:00"/>
    <n v="84.15"/>
    <n v="84.4"/>
    <n v="0.05"/>
    <n v="0.05"/>
    <d v="2024-01-19T10:00:00"/>
    <n v="84.100000000000009"/>
    <n v="99.940582293523477"/>
    <n v="84.100000000000009"/>
    <n v="99.940582293523477"/>
    <n v="0.25"/>
    <n v="0.29708853238264998"/>
    <n v="2024"/>
    <n v="3200"/>
    <n v="269120"/>
    <n v="2.6911999999999998"/>
    <n v="335.12916250000035"/>
    <n v="338.10026250000038"/>
    <n v="0.87876299711539918"/>
  </r>
  <r>
    <x v="378"/>
    <x v="0"/>
    <n v="21600"/>
    <d v="2024-01-25T00:00:00"/>
    <n v="143.4"/>
    <n v="222.7"/>
    <n v="117.35"/>
    <n v="219.3"/>
    <d v="2024-01-23T09:45:00"/>
    <n v="-75.900000000000006"/>
    <n v="-52.928870292887026"/>
    <n v="26.050000000000011"/>
    <n v="18.165969316596939"/>
    <n v="79.299999999999983"/>
    <n v="55.299860529986027"/>
    <n v="2024"/>
    <n v="3250"/>
    <n v="-246675.00000000003"/>
    <n v="-2.4667500000000002"/>
    <n v="332.66241250000036"/>
    <n v="338.10026250000038"/>
    <n v="1.6083542673972397"/>
  </r>
  <r>
    <x v="379"/>
    <x v="0"/>
    <n v="21550"/>
    <d v="2024-01-25T00:00:00"/>
    <n v="124.95"/>
    <n v="134.55000000000001"/>
    <n v="11.05"/>
    <n v="49.3"/>
    <d v="2024-01-24T15:00:00"/>
    <n v="75.650000000000006"/>
    <n v="60.544217687074827"/>
    <n v="113.9"/>
    <n v="91.156462585034021"/>
    <n v="9.6000000000000085"/>
    <n v="7.6830732292917228"/>
    <n v="2024"/>
    <n v="3250"/>
    <n v="245862.50000000003"/>
    <n v="2.4586250000000005"/>
    <n v="335.12103750000034"/>
    <n v="338.10026250000038"/>
    <n v="0.88116613041672476"/>
  </r>
  <r>
    <x v="380"/>
    <x v="1"/>
    <n v="21550"/>
    <d v="2024-02-01T00:00:00"/>
    <n v="155.85"/>
    <n v="159"/>
    <n v="58.9"/>
    <n v="127.45"/>
    <d v="2024-01-30T14:30:00"/>
    <n v="28.399999999999991"/>
    <n v="18.222649983958931"/>
    <n v="96.949999999999989"/>
    <n v="62.207250561437277"/>
    <n v="3.1500000000000061"/>
    <n v="2.0211742059672799"/>
    <n v="2024"/>
    <n v="3250"/>
    <n v="92299.999999999971"/>
    <n v="0.92299999999999971"/>
    <n v="336.04403750000034"/>
    <n v="338.10026250000038"/>
    <n v="0.60817018738636386"/>
  </r>
  <r>
    <x v="381"/>
    <x v="0"/>
    <n v="21550"/>
    <d v="2024-02-01T00:00:00"/>
    <n v="152.4"/>
    <n v="261.75"/>
    <n v="116"/>
    <n v="250.85"/>
    <d v="2024-01-31T12:00:00"/>
    <n v="-98.449999999999989"/>
    <n v="-64.59973753280839"/>
    <n v="36.400000000000013"/>
    <n v="23.884514435695539"/>
    <n v="109.35"/>
    <n v="71.751968503937007"/>
    <n v="2024"/>
    <n v="3250"/>
    <n v="-319962.49999999994"/>
    <n v="-3.1996249999999997"/>
    <n v="332.84441250000032"/>
    <n v="338.10026250000038"/>
    <n v="1.5545240814476031"/>
  </r>
  <r>
    <x v="382"/>
    <x v="1"/>
    <n v="21750"/>
    <d v="2024-02-01T00:00:00"/>
    <n v="102.5"/>
    <n v="117.7"/>
    <n v="26.1"/>
    <n v="56.3"/>
    <d v="2024-02-01T15:15:00"/>
    <n v="46.2"/>
    <n v="45.073170731707322"/>
    <n v="76.400000000000006"/>
    <n v="74.536585365853668"/>
    <n v="15.2"/>
    <n v="14.829268292682929"/>
    <n v="2024"/>
    <n v="3225"/>
    <n v="148995"/>
    <n v="1.4899499999999999"/>
    <n v="334.33436250000034"/>
    <n v="338.10026250000038"/>
    <n v="1.1138411937790318"/>
  </r>
  <r>
    <x v="383"/>
    <x v="1"/>
    <n v="21900"/>
    <d v="2024-02-08T00:00:00"/>
    <n v="67.849999999999994"/>
    <n v="116.8"/>
    <n v="45.7"/>
    <n v="102.7"/>
    <d v="2024-02-08T11:00:00"/>
    <n v="-34.850000000000009"/>
    <n v="-51.3633014001474"/>
    <n v="22.149999999999991"/>
    <n v="32.645541635961671"/>
    <n v="48.95"/>
    <n v="72.144436256448046"/>
    <n v="2024"/>
    <n v="3200"/>
    <n v="-111520.00000000003"/>
    <n v="-1.1152000000000002"/>
    <n v="333.21916250000032"/>
    <n v="338.10026250000038"/>
    <n v="1.4436841793342454"/>
  </r>
  <r>
    <x v="384"/>
    <x v="0"/>
    <n v="21750"/>
    <d v="2024-02-08T00:00:00"/>
    <n v="42"/>
    <n v="61.75"/>
    <n v="0.05"/>
    <n v="0.05"/>
    <d v="2024-02-09T15:15:00"/>
    <n v="41.95"/>
    <n v="99.880952380952394"/>
    <n v="41.95"/>
    <n v="99.880952380952394"/>
    <n v="19.75"/>
    <n v="47.023809523809533"/>
    <n v="2024"/>
    <n v="3225"/>
    <n v="135288.75"/>
    <n v="1.3528875"/>
    <n v="334.57205000000033"/>
    <n v="338.10026250000038"/>
    <n v="1.0435403018949292"/>
  </r>
  <r>
    <x v="385"/>
    <x v="0"/>
    <n v="21700"/>
    <d v="2024-02-15T00:00:00"/>
    <n v="147.44999999999999"/>
    <n v="159.75"/>
    <n v="78.2"/>
    <n v="139.25"/>
    <d v="2024-02-13T11:00:00"/>
    <n v="8.1999999999999886"/>
    <n v="5.561207188877578"/>
    <n v="69.249999999999986"/>
    <n v="46.96507290606985"/>
    <n v="12.30000000000001"/>
    <n v="8.3418107833163866"/>
    <n v="2024"/>
    <n v="3225"/>
    <n v="26444.999999999964"/>
    <n v="0.26444999999999963"/>
    <n v="334.83650000000034"/>
    <n v="338.10026250000038"/>
    <n v="0.96532385862907677"/>
  </r>
  <r>
    <x v="386"/>
    <x v="0"/>
    <n v="21650"/>
    <d v="2024-02-15T00:00:00"/>
    <n v="93.35"/>
    <n v="141.25"/>
    <n v="74.349999999999994"/>
    <n v="135.30000000000001"/>
    <d v="2024-02-14T14:15:00"/>
    <n v="-41.950000000000017"/>
    <n v="-44.938403856454222"/>
    <n v="19"/>
    <n v="20.353508302088908"/>
    <n v="47.900000000000013"/>
    <n v="51.312265666845207"/>
    <n v="2024"/>
    <n v="3225"/>
    <n v="-135288.75000000006"/>
    <n v="-1.3528875000000007"/>
    <n v="333.48361250000033"/>
    <n v="338.10026250000038"/>
    <n v="1.3654677360683931"/>
  </r>
  <r>
    <x v="387"/>
    <x v="1"/>
    <n v="21800"/>
    <d v="2024-02-15T00:00:00"/>
    <n v="62.5"/>
    <n v="67.25"/>
    <n v="0.05"/>
    <n v="0.05"/>
    <d v="2024-02-20T11:15:00"/>
    <n v="62.45"/>
    <n v="99.920000000000016"/>
    <n v="62.45"/>
    <n v="99.920000000000016"/>
    <n v="4.75"/>
    <n v="7.6"/>
    <n v="2024"/>
    <n v="3200"/>
    <n v="199840"/>
    <n v="1.9983999999999997"/>
    <n v="335.48201250000034"/>
    <n v="338.10026250000038"/>
    <n v="0.77440046353115233"/>
  </r>
  <r>
    <x v="388"/>
    <x v="0"/>
    <n v="21950"/>
    <d v="2024-02-22T00:00:00"/>
    <n v="49.95"/>
    <n v="172.55"/>
    <n v="17.25"/>
    <n v="158.80000000000001"/>
    <d v="2024-02-22T14:45:00"/>
    <n v="-108.85"/>
    <n v="-217.91791791791789"/>
    <n v="32.700000000000003"/>
    <n v="65.465465465465471"/>
    <n v="122.6"/>
    <n v="245.4454454454455"/>
    <n v="2024"/>
    <n v="3200"/>
    <n v="-348320"/>
    <n v="-3.4832000000000001"/>
    <n v="331.99881250000033"/>
    <n v="338.10026250000038"/>
    <n v="1.8046274069367367"/>
  </r>
  <r>
    <x v="389"/>
    <x v="1"/>
    <n v="22100"/>
    <d v="2024-02-29T00:00:00"/>
    <n v="131.4"/>
    <n v="132"/>
    <n v="113.35"/>
    <n v="113.65"/>
    <d v="2024-02-26T10:15:00"/>
    <n v="17.75"/>
    <n v="13.508371385083709"/>
    <n v="18.050000000000011"/>
    <n v="13.73668188736683"/>
    <n v="0.59999999999999432"/>
    <n v="0.45662100456620569"/>
    <n v="2024"/>
    <n v="3175"/>
    <n v="56356.25"/>
    <n v="0.56356249999999997"/>
    <n v="332.56237500000032"/>
    <n v="338.10026250000038"/>
    <n v="1.6379423840287795"/>
  </r>
  <r>
    <x v="390"/>
    <x v="1"/>
    <n v="22150"/>
    <d v="2024-02-29T00:00:00"/>
    <n v="109.15"/>
    <n v="188.55"/>
    <n v="59.85"/>
    <n v="160.55000000000001"/>
    <d v="2024-02-28T11:15:00"/>
    <n v="-51.400000000000013"/>
    <n v="-47.091158955565739"/>
    <n v="49.3"/>
    <n v="45.167201099404487"/>
    <n v="79.400000000000006"/>
    <n v="72.743930371049018"/>
    <n v="2024"/>
    <n v="3150"/>
    <n v="-161910.00000000003"/>
    <n v="-1.6191000000000004"/>
    <n v="330.94327500000031"/>
    <n v="338.10026250000038"/>
    <n v="2.1168239998039229"/>
  </r>
  <r>
    <x v="391"/>
    <x v="0"/>
    <n v="22050"/>
    <d v="2024-02-29T00:00:00"/>
    <n v="93.75"/>
    <n v="98.2"/>
    <n v="0.05"/>
    <n v="0.05"/>
    <d v="2024-03-01T09:15:00"/>
    <n v="93.7"/>
    <n v="99.946666666666673"/>
    <n v="93.7"/>
    <n v="99.946666666666673"/>
    <n v="4.4500000000000028"/>
    <n v="4.7466666666666697"/>
    <n v="2024"/>
    <n v="3175"/>
    <n v="297497.5"/>
    <n v="2.9749749999999997"/>
    <n v="333.91825000000028"/>
    <n v="338.10026250000038"/>
    <n v="1.2369148929602189"/>
  </r>
  <r>
    <x v="392"/>
    <x v="1"/>
    <n v="22150"/>
    <d v="2024-03-07T00:00:00"/>
    <n v="144.85"/>
    <n v="150.30000000000001"/>
    <n v="40.4"/>
    <n v="51.55"/>
    <d v="2024-03-05T10:15:00"/>
    <n v="93.3"/>
    <n v="64.411460131170173"/>
    <n v="104.45"/>
    <n v="72.109078356920946"/>
    <n v="5.4500000000000171"/>
    <n v="3.7625129444252789"/>
    <n v="2024"/>
    <n v="3150"/>
    <n v="293895"/>
    <n v="2.9389499999999997"/>
    <n v="336.85720000000026"/>
    <n v="338.10026250000038"/>
    <n v="0.36766090946176655"/>
  </r>
  <r>
    <x v="393"/>
    <x v="0"/>
    <n v="22300"/>
    <d v="2024-03-14T00:00:00"/>
    <n v="116.85"/>
    <n v="118"/>
    <n v="2"/>
    <n v="12.45"/>
    <d v="2024-03-14T12:30:00"/>
    <n v="104.4"/>
    <n v="89.345314505776628"/>
    <n v="114.85"/>
    <n v="98.288403936670946"/>
    <n v="1.1500000000000059"/>
    <n v="0.98416773641421118"/>
    <n v="2024"/>
    <n v="3150"/>
    <n v="328860"/>
    <n v="3.2885999999999997"/>
    <n v="340.14580000000024"/>
    <n v="340.14580000000024"/>
    <n v="0"/>
  </r>
  <r>
    <x v="394"/>
    <x v="1"/>
    <n v="22050"/>
    <d v="2024-03-21T00:00:00"/>
    <n v="39.950000000000003"/>
    <n v="120.15"/>
    <n v="20.85"/>
    <n v="37.950000000000003"/>
    <d v="2024-03-26T10:45:00"/>
    <n v="2"/>
    <n v="5.0062578222778473"/>
    <n v="19.100000000000001"/>
    <n v="47.80976220275344"/>
    <n v="80.2"/>
    <n v="200.75093867334169"/>
    <n v="2024"/>
    <n v="3175"/>
    <n v="6350"/>
    <n v="6.3500000000000001E-2"/>
    <n v="340.20930000000021"/>
    <n v="340.20930000000021"/>
    <n v="0"/>
  </r>
  <r>
    <x v="395"/>
    <x v="0"/>
    <n v="22000"/>
    <d v="2024-03-28T00:00:00"/>
    <n v="155.15"/>
    <n v="195"/>
    <n v="134.5"/>
    <n v="189.75"/>
    <d v="2024-03-27T09:45:00"/>
    <n v="-34.599999999999987"/>
    <n v="-22.30099903319368"/>
    <n v="20.650000000000009"/>
    <n v="13.309700290041899"/>
    <n v="39.849999999999987"/>
    <n v="25.684821140831449"/>
    <n v="2024"/>
    <n v="3175"/>
    <n v="-109854.99999999996"/>
    <n v="-1.0985499999999995"/>
    <n v="339.11075000000022"/>
    <n v="340.20930000000021"/>
    <n v="0.32290416517126019"/>
  </r>
  <r>
    <x v="396"/>
    <x v="1"/>
    <n v="22150"/>
    <d v="2024-03-28T00:00:00"/>
    <n v="70.25"/>
    <n v="70.25"/>
    <n v="0.1"/>
    <n v="0.15"/>
    <d v="2024-04-02T11:00:00"/>
    <n v="70.099999999999994"/>
    <n v="99.786476868327384"/>
    <n v="70.150000000000006"/>
    <n v="99.857651245551608"/>
    <n v="0"/>
    <n v="0"/>
    <n v="2024"/>
    <n v="3150"/>
    <n v="220814.99999999997"/>
    <n v="2.2081499999999998"/>
    <n v="341.31890000000021"/>
    <n v="341.31890000000021"/>
    <n v="0"/>
  </r>
  <r>
    <x v="397"/>
    <x v="0"/>
    <n v="22550"/>
    <d v="2024-04-18T00:00:00"/>
    <n v="133.65"/>
    <n v="136"/>
    <n v="0.75"/>
    <n v="1.2"/>
    <d v="2024-04-18T11:15:00"/>
    <n v="132.44999999999999"/>
    <n v="99.102132435465776"/>
    <n v="132.9"/>
    <n v="99.438832772166108"/>
    <n v="2.3499999999999939"/>
    <n v="1.758323980546199"/>
    <n v="2024"/>
    <n v="3100"/>
    <n v="410594.99999999994"/>
    <n v="4.1059499999999991"/>
    <n v="345.42485000000022"/>
    <n v="345.42485000000022"/>
    <n v="0"/>
  </r>
  <r>
    <x v="398"/>
    <x v="1"/>
    <n v="22300"/>
    <d v="2024-04-25T00:00:00"/>
    <n v="111.1"/>
    <n v="111.1"/>
    <n v="17.05"/>
    <n v="31.5"/>
    <d v="2024-04-25T09:30:00"/>
    <n v="79.599999999999994"/>
    <n v="71.64716471647165"/>
    <n v="94.05"/>
    <n v="84.653465346534645"/>
    <n v="0"/>
    <n v="0"/>
    <n v="2024"/>
    <n v="3150"/>
    <n v="250739.99999999997"/>
    <n v="2.5073999999999996"/>
    <n v="347.93225000000024"/>
    <n v="347.93225000000024"/>
    <n v="0"/>
  </r>
  <r>
    <x v="399"/>
    <x v="1"/>
    <n v="22650"/>
    <d v="2024-05-09T00:00:00"/>
    <n v="125.85"/>
    <n v="145"/>
    <n v="110.6"/>
    <n v="135.1"/>
    <d v="2024-05-03T10:45:00"/>
    <n v="-9.25"/>
    <n v="-7.3500198649185542"/>
    <n v="15.25"/>
    <n v="12.117600317838701"/>
    <n v="19.150000000000009"/>
    <n v="15.21652761223679"/>
    <n v="2024"/>
    <n v="3100"/>
    <n v="-28675"/>
    <n v="-0.28675"/>
    <n v="347.64550000000025"/>
    <n v="347.93225000000024"/>
    <n v="8.2415470253183909E-2"/>
  </r>
  <r>
    <x v="400"/>
    <x v="0"/>
    <n v="22500"/>
    <d v="2024-05-09T00:00:00"/>
    <n v="189.65"/>
    <n v="204.65"/>
    <n v="14.65"/>
    <n v="35.1"/>
    <d v="2024-05-08T13:15:00"/>
    <n v="154.55000000000001"/>
    <n v="81.492222515159511"/>
    <n v="175"/>
    <n v="92.275243870287369"/>
    <n v="15"/>
    <n v="7.9093066174532032"/>
    <n v="2024"/>
    <n v="3100"/>
    <n v="479105.00000000006"/>
    <n v="4.7910500000000011"/>
    <n v="352.43655000000024"/>
    <n v="352.43655000000024"/>
    <n v="0"/>
  </r>
  <r>
    <x v="401"/>
    <x v="1"/>
    <n v="22250"/>
    <d v="2024-05-16T00:00:00"/>
    <n v="102.25"/>
    <n v="167.25"/>
    <n v="40.35"/>
    <n v="134.44999999999999"/>
    <d v="2024-05-16T11:15:00"/>
    <n v="-32.199999999999989"/>
    <n v="-31.491442542787269"/>
    <n v="61.9"/>
    <n v="60.537897310513443"/>
    <n v="65"/>
    <n v="63.569682151589248"/>
    <n v="2024"/>
    <n v="3150"/>
    <n v="-101429.99999999997"/>
    <n v="-1.0142999999999998"/>
    <n v="351.42225000000025"/>
    <n v="352.43655000000024"/>
    <n v="0.28779648421822052"/>
  </r>
  <r>
    <x v="402"/>
    <x v="0"/>
    <n v="22150"/>
    <d v="2024-05-16T00:00:00"/>
    <n v="44.25"/>
    <n v="249"/>
    <n v="7.15"/>
    <n v="214.8"/>
    <d v="2024-05-16T15:00:00"/>
    <n v="-170.55"/>
    <n v="-385.42372881355942"/>
    <n v="37.1"/>
    <n v="83.841807909604526"/>
    <n v="204.75"/>
    <n v="462.71186440677968"/>
    <n v="2024"/>
    <n v="3150"/>
    <n v="-537232.5"/>
    <n v="-5.372325"/>
    <n v="346.04992500000026"/>
    <n v="352.43655000000024"/>
    <n v="1.8121346948833703"/>
  </r>
  <r>
    <x v="403"/>
    <x v="0"/>
    <n v="22700"/>
    <d v="2024-05-30T00:00:00"/>
    <n v="124.35"/>
    <n v="189.85"/>
    <n v="0.05"/>
    <n v="0.05"/>
    <d v="2024-05-31T14:15:00"/>
    <n v="124.3"/>
    <n v="99.959790912746286"/>
    <n v="124.3"/>
    <n v="99.959790912746286"/>
    <n v="65.5"/>
    <n v="52.673904302372343"/>
    <n v="2024"/>
    <n v="3075"/>
    <n v="382222.5"/>
    <n v="3.822225"/>
    <n v="349.87215000000026"/>
    <n v="352.43655000000024"/>
    <n v="0.72762033336212606"/>
  </r>
  <r>
    <x v="404"/>
    <x v="0"/>
    <n v="22500"/>
    <d v="2024-06-06T00:00:00"/>
    <n v="465.85"/>
    <n v="1050"/>
    <n v="451.25"/>
    <n v="763.85"/>
    <d v="2024-06-03T09:30:00"/>
    <n v="-298"/>
    <n v="-63.969088762477192"/>
    <n v="14.600000000000019"/>
    <n v="3.1340560266180151"/>
    <n v="584.15"/>
    <n v="125.3944402704733"/>
    <n v="2024"/>
    <n v="3100"/>
    <n v="-923800"/>
    <n v="-9.2379999999999995"/>
    <n v="340.63415000000026"/>
    <n v="352.43655000000024"/>
    <n v="3.34880136580612"/>
  </r>
  <r>
    <x v="405"/>
    <x v="0"/>
    <n v="22550"/>
    <d v="2024-06-06T00:00:00"/>
    <n v="386.75"/>
    <n v="427.45"/>
    <n v="17.649999999999999"/>
    <n v="77.5"/>
    <d v="2024-06-05T12:00:00"/>
    <n v="309.25"/>
    <n v="79.961215255332903"/>
    <n v="369.1"/>
    <n v="95.43632837750485"/>
    <n v="40.699999999999989"/>
    <n v="10.523594053005819"/>
    <n v="2024"/>
    <n v="3100"/>
    <n v="958675"/>
    <n v="9.5867499999999986"/>
    <n v="350.22090000000026"/>
    <n v="352.43655000000024"/>
    <n v="0.62866635143261407"/>
  </r>
  <r>
    <x v="406"/>
    <x v="1"/>
    <n v="22650"/>
    <d v="2024-06-06T00:00:00"/>
    <n v="198.2"/>
    <n v="259.05"/>
    <n v="0.05"/>
    <n v="0.05"/>
    <d v="2024-06-12T15:15:00"/>
    <n v="198.15"/>
    <n v="99.974772956609485"/>
    <n v="198.15"/>
    <n v="99.974772956609485"/>
    <n v="60.850000000000023"/>
    <n v="30.701311806256321"/>
    <n v="2024"/>
    <n v="3100"/>
    <n v="614265"/>
    <n v="6.1426500000000006"/>
    <n v="356.36355000000026"/>
    <n v="356.36355000000026"/>
    <n v="0"/>
  </r>
  <r>
    <x v="407"/>
    <x v="0"/>
    <n v="23400"/>
    <d v="2024-06-27T00:00:00"/>
    <n v="108.05"/>
    <n v="230.8"/>
    <n v="107.35"/>
    <n v="212.5"/>
    <d v="2024-06-24T12:15:00"/>
    <n v="-104.45"/>
    <n v="-96.668209162424816"/>
    <n v="0.70000000000000284"/>
    <n v="0.64784821841740192"/>
    <n v="122.75"/>
    <n v="113.60481258676541"/>
    <n v="2024"/>
    <n v="3000"/>
    <n v="-313350"/>
    <n v="-3.1335000000000002"/>
    <n v="353.23005000000023"/>
    <n v="356.36355000000026"/>
    <n v="0.87929868248310583"/>
  </r>
  <r>
    <x v="408"/>
    <x v="1"/>
    <n v="23500"/>
    <d v="2024-06-27T00:00:00"/>
    <n v="109.95"/>
    <n v="115"/>
    <n v="0.05"/>
    <n v="0.15"/>
    <d v="2024-07-01T09:30:00"/>
    <n v="109.8"/>
    <n v="99.863574351978173"/>
    <n v="109.9"/>
    <n v="99.954524783992724"/>
    <n v="5.0499999999999972"/>
    <n v="4.5929968167348756"/>
    <n v="2024"/>
    <n v="2975"/>
    <n v="326655"/>
    <n v="3.2665500000000001"/>
    <n v="356.49660000000023"/>
    <n v="356.49660000000023"/>
    <n v="0"/>
  </r>
  <r>
    <x v="409"/>
    <x v="1"/>
    <n v="24300"/>
    <d v="2024-07-11T00:00:00"/>
    <n v="58.35"/>
    <n v="88.4"/>
    <n v="55.35"/>
    <n v="81.099999999999994"/>
    <d v="2024-07-11T10:30:00"/>
    <n v="-22.749999999999989"/>
    <n v="-38.988860325621239"/>
    <n v="3"/>
    <n v="5.1413881748071981"/>
    <n v="30.05"/>
    <n v="51.499571550985443"/>
    <n v="2024"/>
    <n v="2875"/>
    <n v="-65406.249999999971"/>
    <n v="-0.65406249999999966"/>
    <n v="355.84253750000022"/>
    <n v="356.49660000000023"/>
    <n v="0.18346949171464991"/>
  </r>
  <r>
    <x v="410"/>
    <x v="1"/>
    <n v="24300"/>
    <d v="2024-07-11T00:00:00"/>
    <n v="17.149999999999999"/>
    <n v="25.4"/>
    <n v="0.05"/>
    <n v="0.05"/>
    <d v="2024-07-18T09:15:00"/>
    <n v="17.100000000000001"/>
    <n v="99.708454810495624"/>
    <n v="17.100000000000001"/>
    <n v="99.708454810495624"/>
    <n v="8.25"/>
    <n v="48.104956268221578"/>
    <n v="2024"/>
    <n v="2875"/>
    <n v="49162.500000000007"/>
    <n v="0.49162500000000003"/>
    <n v="356.33416250000022"/>
    <n v="356.49660000000023"/>
    <n v="4.5564950689574571E-2"/>
  </r>
  <r>
    <x v="411"/>
    <x v="0"/>
    <n v="24450"/>
    <d v="2024-07-25T00:00:00"/>
    <n v="245.45"/>
    <n v="311.55"/>
    <n v="3.75"/>
    <n v="6.7"/>
    <d v="2024-07-25T13:30:00"/>
    <n v="238.75"/>
    <n v="97.270319820737427"/>
    <n v="241.7"/>
    <n v="98.472193929517218"/>
    <n v="66.100000000000023"/>
    <n v="26.930128335709931"/>
    <n v="2024"/>
    <n v="2875"/>
    <n v="686406.25"/>
    <n v="6.8640624999999993"/>
    <n v="363.19822500000021"/>
    <n v="363.19822500000021"/>
    <n v="0"/>
  </r>
  <r>
    <x v="412"/>
    <x v="1"/>
    <n v="24550"/>
    <d v="2024-08-01T00:00:00"/>
    <n v="153.1"/>
    <n v="156.9"/>
    <n v="0.05"/>
    <n v="0.05"/>
    <d v="2024-08-02T09:30:00"/>
    <n v="153.05000000000001"/>
    <n v="99.967341606792942"/>
    <n v="153.05000000000001"/>
    <n v="99.967341606792942"/>
    <n v="3.8000000000000109"/>
    <n v="2.4820378837361279"/>
    <n v="2024"/>
    <n v="2850"/>
    <n v="436192.50000000006"/>
    <n v="4.3619250000000003"/>
    <n v="367.56015000000019"/>
    <n v="367.56015000000019"/>
    <n v="0"/>
  </r>
  <r>
    <x v="413"/>
    <x v="0"/>
    <n v="24750"/>
    <d v="2024-08-08T00:00:00"/>
    <n v="143.94999999999999"/>
    <n v="190.2"/>
    <n v="9"/>
    <n v="9.4499999999999993"/>
    <d v="2024-08-06T12:15:00"/>
    <n v="134.5"/>
    <n v="93.435220562695392"/>
    <n v="134.94999999999999"/>
    <n v="93.747829107328926"/>
    <n v="46.25"/>
    <n v="32.12921153178187"/>
    <n v="2024"/>
    <n v="2825"/>
    <n v="379962.5"/>
    <n v="3.7996250000000003"/>
    <n v="371.35977500000018"/>
    <n v="371.35977500000018"/>
    <n v="0"/>
  </r>
  <r>
    <x v="414"/>
    <x v="0"/>
    <n v="24350"/>
    <d v="2024-08-14T00:00:00"/>
    <n v="147.5"/>
    <n v="186.45"/>
    <n v="136.1"/>
    <n v="181.45"/>
    <d v="2024-08-12T11:00:00"/>
    <n v="-33.949999999999989"/>
    <n v="-23.01694915254237"/>
    <n v="11.400000000000009"/>
    <n v="7.7288135593220382"/>
    <n v="38.949999999999989"/>
    <n v="26.406779661016941"/>
    <n v="2024"/>
    <n v="2875"/>
    <n v="-97606.249999999971"/>
    <n v="-0.97606249999999972"/>
    <n v="370.38371250000017"/>
    <n v="371.35977500000018"/>
    <n v="0.26283474024616998"/>
  </r>
  <r>
    <x v="415"/>
    <x v="1"/>
    <n v="24450"/>
    <d v="2024-08-14T00:00:00"/>
    <n v="113.5"/>
    <n v="215.45"/>
    <n v="108.3"/>
    <n v="152.85"/>
    <d v="2024-08-13T09:45:00"/>
    <n v="-39.349999999999987"/>
    <n v="-34.669603524229068"/>
    <n v="5.2000000000000028"/>
    <n v="4.5814977973568309"/>
    <n v="101.95"/>
    <n v="89.8237885462555"/>
    <n v="2024"/>
    <n v="2875"/>
    <n v="-113131.24999999996"/>
    <n v="-1.1313124999999995"/>
    <n v="369.25240000000019"/>
    <n v="371.35977500000018"/>
    <n v="0.56747530073767127"/>
  </r>
  <r>
    <x v="416"/>
    <x v="0"/>
    <n v="24300"/>
    <d v="2024-08-14T00:00:00"/>
    <n v="118.45"/>
    <n v="131.5"/>
    <n v="0.05"/>
    <n v="0.05"/>
    <d v="2024-08-16T09:30:00"/>
    <n v="118.4"/>
    <n v="99.957788096243135"/>
    <n v="118.4"/>
    <n v="99.957788096243135"/>
    <n v="13.05"/>
    <n v="11.01730688054031"/>
    <n v="2024"/>
    <n v="2875"/>
    <n v="340400"/>
    <n v="3.4039999999999999"/>
    <n v="372.65640000000019"/>
    <n v="372.65640000000019"/>
    <n v="0"/>
  </r>
  <r>
    <x v="417"/>
    <x v="1"/>
    <n v="24350"/>
    <d v="2024-08-22T00:00:00"/>
    <n v="145.80000000000001"/>
    <n v="234.1"/>
    <n v="0.05"/>
    <n v="0.05"/>
    <d v="2024-08-28T09:45:00"/>
    <n v="145.75"/>
    <n v="99.965706447187912"/>
    <n v="145.75"/>
    <n v="99.965706447187912"/>
    <n v="88.299999999999983"/>
    <n v="60.562414266117962"/>
    <n v="2024"/>
    <n v="2875"/>
    <n v="419031.25"/>
    <n v="4.1903125000000001"/>
    <n v="376.84671250000019"/>
    <n v="376.84671250000019"/>
    <n v="0"/>
  </r>
  <r>
    <x v="418"/>
    <x v="1"/>
    <n v="25200"/>
    <d v="2024-09-05T00:00:00"/>
    <n v="48.8"/>
    <n v="87.65"/>
    <n v="26.9"/>
    <n v="41.1"/>
    <d v="2024-09-05T13:15:00"/>
    <n v="7.6999999999999957"/>
    <n v="15.77868852459016"/>
    <n v="21.9"/>
    <n v="44.877049180327873"/>
    <n v="38.850000000000009"/>
    <n v="79.610655737704946"/>
    <n v="2024"/>
    <n v="2775"/>
    <n v="21367.499999999989"/>
    <n v="0.21367499999999989"/>
    <n v="377.06038750000022"/>
    <n v="377.06038750000022"/>
    <n v="0"/>
  </r>
  <r>
    <x v="419"/>
    <x v="0"/>
    <n v="25000"/>
    <d v="2024-09-12T00:00:00"/>
    <n v="149.75"/>
    <n v="152.55000000000001"/>
    <n v="48.35"/>
    <n v="79.05"/>
    <d v="2024-09-09T15:00:00"/>
    <n v="70.7"/>
    <n v="47.212020033388988"/>
    <n v="101.4"/>
    <n v="67.71285475792989"/>
    <n v="2.8000000000000109"/>
    <n v="1.869782971619373"/>
    <n v="2024"/>
    <n v="2800"/>
    <n v="197960"/>
    <n v="1.9796"/>
    <n v="379.03998750000022"/>
    <n v="379.03998750000022"/>
    <n v="0"/>
  </r>
  <r>
    <x v="420"/>
    <x v="1"/>
    <n v="25050"/>
    <d v="2024-09-12T00:00:00"/>
    <n v="81.7"/>
    <n v="183.9"/>
    <n v="49.6"/>
    <n v="170.85"/>
    <d v="2024-09-11T14:15:00"/>
    <n v="-89.149999999999991"/>
    <n v="-109.11872705018359"/>
    <n v="32.1"/>
    <n v="39.290085679314558"/>
    <n v="102.2"/>
    <n v="125.0917992656059"/>
    <n v="2024"/>
    <n v="2800"/>
    <n v="-249619.99999999997"/>
    <n v="-2.4962"/>
    <n v="376.54378750000024"/>
    <n v="379.03998750000022"/>
    <n v="0.65855848520467408"/>
  </r>
  <r>
    <x v="421"/>
    <x v="0"/>
    <n v="24950"/>
    <d v="2024-09-12T00:00:00"/>
    <n v="60.65"/>
    <n v="283.60000000000002"/>
    <n v="35.799999999999997"/>
    <n v="255.7"/>
    <d v="2024-09-12T14:15:00"/>
    <n v="-195.05"/>
    <n v="-321.59934047815341"/>
    <n v="24.85"/>
    <n v="40.972794723825231"/>
    <n v="222.95"/>
    <n v="367.60098928277"/>
    <n v="2024"/>
    <n v="2800"/>
    <n v="-546140"/>
    <n v="-5.4614000000000003"/>
    <n v="371.08238750000021"/>
    <n v="379.03998750000022"/>
    <n v="2.0994091025818244"/>
  </r>
  <r>
    <x v="422"/>
    <x v="0"/>
    <n v="25850"/>
    <d v="2024-10-03T00:00:00"/>
    <n v="134.4"/>
    <n v="144"/>
    <n v="0.05"/>
    <n v="0.05"/>
    <d v="2024-10-08T12:00:00"/>
    <n v="134.35"/>
    <n v="99.962797619047606"/>
    <n v="134.35"/>
    <n v="99.962797619047606"/>
    <n v="9.5999999999999943"/>
    <n v="7.1428571428571379"/>
    <n v="2024"/>
    <n v="2700"/>
    <n v="362745"/>
    <n v="3.6274500000000001"/>
    <n v="374.70983750000022"/>
    <n v="379.03998750000022"/>
    <n v="1.1423992567538803"/>
  </r>
  <r>
    <x v="423"/>
    <x v="1"/>
    <n v="25200"/>
    <d v="2024-10-17T00:00:00"/>
    <n v="105.75"/>
    <n v="245"/>
    <n v="100.05"/>
    <n v="188.4"/>
    <d v="2024-10-15T11:15:00"/>
    <n v="-82.65"/>
    <n v="-78.156028368794324"/>
    <n v="5.7000000000000028"/>
    <n v="5.3900709219858189"/>
    <n v="139.25"/>
    <n v="131.6784869976359"/>
    <n v="2024"/>
    <n v="2775"/>
    <n v="-229353.75000000003"/>
    <n v="-2.2935375000000002"/>
    <n v="372.41630000000021"/>
    <n v="379.03998750000022"/>
    <n v="1.7474904280382852"/>
  </r>
  <r>
    <x v="424"/>
    <x v="0"/>
    <n v="25100"/>
    <d v="2024-10-17T00:00:00"/>
    <n v="88.15"/>
    <n v="93.5"/>
    <n v="0.05"/>
    <n v="0.1"/>
    <d v="2024-10-18T12:45:00"/>
    <n v="88.050000000000011"/>
    <n v="99.886557005104933"/>
    <n v="88.100000000000009"/>
    <n v="99.943278502552474"/>
    <n v="5.3499999999999943"/>
    <n v="6.0692002268859833"/>
    <n v="2024"/>
    <n v="2800"/>
    <n v="246540.00000000003"/>
    <n v="2.4654000000000003"/>
    <n v="374.88170000000019"/>
    <n v="379.03998750000022"/>
    <n v="1.0970577345747792"/>
  </r>
  <r>
    <x v="425"/>
    <x v="0"/>
    <n v="24800"/>
    <d v="2024-10-24T00:00:00"/>
    <n v="118.65"/>
    <n v="145.80000000000001"/>
    <n v="113.55"/>
    <n v="134"/>
    <d v="2024-10-21T14:30:00"/>
    <n v="-15.349999999999991"/>
    <n v="-12.93721028234302"/>
    <n v="5.1000000000000094"/>
    <n v="4.2983565107458981"/>
    <n v="27.150000000000009"/>
    <n v="22.882427307206068"/>
    <n v="2024"/>
    <n v="2825"/>
    <n v="-43363.749999999971"/>
    <n v="-0.43363749999999973"/>
    <n v="374.44806250000022"/>
    <n v="379.03998750000022"/>
    <n v="1.2114618909436305"/>
  </r>
  <r>
    <x v="426"/>
    <x v="0"/>
    <n v="24350"/>
    <d v="2024-11-07T00:00:00"/>
    <n v="177.85"/>
    <n v="180.3"/>
    <n v="132.15"/>
    <n v="176.75"/>
    <d v="2024-11-04T09:15:00"/>
    <n v="1.0999999999999941"/>
    <n v="0.61849873488894813"/>
    <n v="45.699999999999989"/>
    <n v="25.695811076750061"/>
    <n v="2.4500000000000171"/>
    <n v="1.3775653640708561"/>
    <n v="2024"/>
    <n v="2875"/>
    <n v="3162.4999999999832"/>
    <n v="3.1624999999999834E-2"/>
    <n v="374.47968750000024"/>
    <n v="379.03998750000022"/>
    <n v="1.203118444066533"/>
  </r>
  <r>
    <x v="427"/>
    <x v="1"/>
    <n v="24350"/>
    <d v="2024-11-07T00:00:00"/>
    <n v="124.05"/>
    <n v="182"/>
    <n v="26"/>
    <n v="169.65"/>
    <d v="2024-11-07T10:30:00"/>
    <n v="-45.600000000000009"/>
    <n v="-36.759371221281747"/>
    <n v="98.05"/>
    <n v="79.040709391374435"/>
    <n v="57.95"/>
    <n v="46.715034260378893"/>
    <n v="2024"/>
    <n v="2875"/>
    <n v="-131100.00000000003"/>
    <n v="-1.3110000000000004"/>
    <n v="373.16868750000026"/>
    <n v="379.03998750000022"/>
    <n v="1.5489922418805375"/>
  </r>
  <r>
    <x v="428"/>
    <x v="0"/>
    <n v="24200"/>
    <d v="2024-11-07T00:00:00"/>
    <n v="40.85"/>
    <n v="68.75"/>
    <n v="0.05"/>
    <n v="0.05"/>
    <d v="2024-11-11T10:45:00"/>
    <n v="40.799999999999997"/>
    <n v="99.877600979192167"/>
    <n v="40.799999999999997"/>
    <n v="99.877600979192167"/>
    <n v="27.9"/>
    <n v="68.298653610771112"/>
    <n v="2024"/>
    <n v="2900"/>
    <n v="118319.99999999999"/>
    <n v="1.1831999999999998"/>
    <n v="374.35188750000026"/>
    <n v="379.03998750000022"/>
    <n v="1.236835203304232"/>
  </r>
  <r>
    <x v="429"/>
    <x v="1"/>
    <n v="24300"/>
    <d v="2024-11-14T00:00:00"/>
    <n v="114.5"/>
    <n v="243.9"/>
    <n v="94.1"/>
    <n v="231.2"/>
    <d v="2024-11-11T14:15:00"/>
    <n v="-116.7"/>
    <n v="-101.9213973799127"/>
    <n v="20.400000000000009"/>
    <n v="17.81659388646289"/>
    <n v="129.4"/>
    <n v="113.0131004366812"/>
    <n v="2024"/>
    <n v="2875"/>
    <n v="-335512.5"/>
    <n v="-3.3551249999999997"/>
    <n v="370.99676250000027"/>
    <n v="379.03998750000022"/>
    <n v="2.1219990674466622"/>
  </r>
  <r>
    <x v="430"/>
    <x v="0"/>
    <n v="24200"/>
    <d v="2024-11-14T00:00:00"/>
    <n v="120.2"/>
    <n v="136"/>
    <n v="0.05"/>
    <n v="0.05"/>
    <d v="2024-11-19T09:30:00"/>
    <n v="120.15"/>
    <n v="99.958402662229616"/>
    <n v="120.15"/>
    <n v="99.958402662229616"/>
    <n v="15.8"/>
    <n v="13.144758735440931"/>
    <n v="2024"/>
    <n v="2900"/>
    <n v="348435"/>
    <n v="3.4843500000000001"/>
    <n v="374.48111250000028"/>
    <n v="379.03998750000022"/>
    <n v="1.2027424942862897"/>
  </r>
  <r>
    <x v="431"/>
    <x v="1"/>
    <n v="23800"/>
    <d v="2024-11-28T00:00:00"/>
    <n v="195"/>
    <n v="200.45"/>
    <n v="18.2"/>
    <n v="24.6"/>
    <d v="2024-11-26T13:30:00"/>
    <n v="170.4"/>
    <n v="87.384615384615387"/>
    <n v="176.8"/>
    <n v="90.666666666666671"/>
    <n v="5.4499999999999886"/>
    <n v="2.7948717948717889"/>
    <n v="2024"/>
    <n v="2950"/>
    <n v="502680"/>
    <n v="5.0267999999999997"/>
    <n v="379.50791250000026"/>
    <n v="379.50791250000026"/>
    <n v="0"/>
  </r>
  <r>
    <x v="432"/>
    <x v="1"/>
    <n v="24150"/>
    <d v="2024-11-28T00:00:00"/>
    <n v="97.85"/>
    <n v="164"/>
    <n v="93.55"/>
    <n v="104.5"/>
    <d v="2024-11-28T11:00:00"/>
    <n v="-6.6500000000000057"/>
    <n v="-6.7961165048543757"/>
    <n v="4.2999999999999972"/>
    <n v="4.3944813490035743"/>
    <n v="66.150000000000006"/>
    <n v="67.603474706182936"/>
    <n v="2024"/>
    <n v="2900"/>
    <n v="-19285.000000000018"/>
    <n v="-0.19285000000000019"/>
    <n v="379.31506250000024"/>
    <n v="379.50791250000026"/>
    <n v="5.0815804795643398E-2"/>
  </r>
  <r>
    <x v="433"/>
    <x v="0"/>
    <n v="23950"/>
    <d v="2024-11-28T00:00:00"/>
    <n v="67.8"/>
    <n v="87.55"/>
    <n v="0.05"/>
    <n v="0.1"/>
    <d v="2024-11-29T11:45:00"/>
    <n v="67.7"/>
    <n v="99.852507374631273"/>
    <n v="67.75"/>
    <n v="99.926253687315636"/>
    <n v="19.75"/>
    <n v="29.12979351032449"/>
    <n v="2024"/>
    <n v="2925"/>
    <n v="198022.5"/>
    <n v="1.9802250000000001"/>
    <n v="381.29528750000026"/>
    <n v="381.29528750000026"/>
    <n v="0"/>
  </r>
  <r>
    <x v="434"/>
    <x v="1"/>
    <n v="24100"/>
    <d v="2024-12-05T00:00:00"/>
    <n v="166"/>
    <n v="181.9"/>
    <n v="12.4"/>
    <n v="33.6"/>
    <d v="2024-12-05T10:00:00"/>
    <n v="132.4"/>
    <n v="79.759036144578317"/>
    <n v="153.6"/>
    <n v="92.530120481927696"/>
    <n v="15.900000000000009"/>
    <n v="9.5783132530120518"/>
    <n v="2024"/>
    <n v="2900"/>
    <n v="383960"/>
    <n v="3.8395999999999999"/>
    <n v="385.13488750000027"/>
    <n v="385.13488750000027"/>
    <n v="0"/>
  </r>
  <r>
    <x v="435"/>
    <x v="0"/>
    <n v="24400"/>
    <d v="2024-12-19T00:00:00"/>
    <n v="197"/>
    <n v="376.15"/>
    <n v="105.5"/>
    <n v="340"/>
    <d v="2024-12-13T13:15:00"/>
    <n v="-143"/>
    <n v="-72.588832487309645"/>
    <n v="91.5"/>
    <n v="46.44670050761421"/>
    <n v="179.15"/>
    <n v="90.939086294416228"/>
    <n v="2024"/>
    <n v="2875"/>
    <n v="-411125"/>
    <n v="-4.1112500000000001"/>
    <n v="381.02363750000029"/>
    <n v="385.13488750000027"/>
    <n v="1.0674831425132789"/>
  </r>
  <r>
    <x v="436"/>
    <x v="1"/>
    <n v="24650"/>
    <d v="2024-12-19T00:00:00"/>
    <n v="161.9"/>
    <n v="207.9"/>
    <n v="78.7"/>
    <n v="199"/>
    <d v="2024-12-17T09:45:00"/>
    <n v="-37.099999999999987"/>
    <n v="-22.91537986411365"/>
    <n v="83.2"/>
    <n v="51.389746757257569"/>
    <n v="46"/>
    <n v="28.412600370599129"/>
    <n v="2024"/>
    <n v="2850"/>
    <n v="-105734.99999999996"/>
    <n v="-1.0573499999999996"/>
    <n v="379.96628750000031"/>
    <n v="385.13488750000027"/>
    <n v="1.3420233190377919"/>
  </r>
  <r>
    <x v="437"/>
    <x v="0"/>
    <n v="24500"/>
    <d v="2024-12-19T00:00:00"/>
    <n v="165.75"/>
    <n v="170.1"/>
    <n v="0.05"/>
    <n v="0.1"/>
    <d v="2024-12-24T10:15:00"/>
    <n v="165.65"/>
    <n v="99.939668174962293"/>
    <n v="165.7"/>
    <n v="99.969834087481132"/>
    <n v="4.3499999999999943"/>
    <n v="2.6244343891402679"/>
    <n v="2024"/>
    <n v="2850"/>
    <n v="472102.5"/>
    <n v="4.721025"/>
    <n v="384.6873125000003"/>
    <n v="385.13488750000027"/>
    <n v="0.11621253086296207"/>
  </r>
  <r>
    <x v="438"/>
    <x v="0"/>
    <n v="23850"/>
    <d v="2025-01-02T00:00:00"/>
    <n v="160.1"/>
    <n v="195.55"/>
    <n v="151.69999999999999"/>
    <n v="178.6"/>
    <d v="2024-12-30T12:00:00"/>
    <n v="-18.5"/>
    <n v="-11.55527795128045"/>
    <n v="8.4000000000000057"/>
    <n v="5.2467207995003156"/>
    <n v="35.450000000000017"/>
    <n v="22.14241099312931"/>
    <n v="2024"/>
    <n v="2925"/>
    <n v="-54112.5"/>
    <n v="-0.54112500000000008"/>
    <n v="384.14618750000028"/>
    <n v="385.13488750000027"/>
    <n v="0.25671525278270035"/>
  </r>
  <r>
    <x v="439"/>
    <x v="1"/>
    <n v="23850"/>
    <d v="2025-01-02T00:00:00"/>
    <n v="99"/>
    <n v="100.65"/>
    <n v="0.05"/>
    <n v="0.1"/>
    <d v="2025-01-03T15:15:00"/>
    <n v="98.9"/>
    <n v="99.89898989898991"/>
    <n v="98.95"/>
    <n v="99.949494949494948"/>
    <n v="1.6500000000000059"/>
    <n v="1.666666666666673"/>
    <n v="2025"/>
    <n v="2925"/>
    <n v="289282.5"/>
    <n v="2.8928249999999998"/>
    <n v="387.0390125000003"/>
    <n v="387.0390125000003"/>
    <n v="0"/>
  </r>
  <r>
    <x v="440"/>
    <x v="0"/>
    <n v="23850"/>
    <d v="2025-01-09T00:00:00"/>
    <n v="149.5"/>
    <n v="153.85"/>
    <n v="7.4"/>
    <n v="28.35"/>
    <d v="2025-01-08T15:00:00"/>
    <n v="121.15"/>
    <n v="81.036789297658856"/>
    <n v="142.1"/>
    <n v="95.050167224080269"/>
    <n v="4.3499999999999943"/>
    <n v="2.9096989966555151"/>
    <n v="2025"/>
    <n v="2925"/>
    <n v="354363.75"/>
    <n v="3.5436375"/>
    <n v="390.58265000000029"/>
    <n v="390.58265000000029"/>
    <n v="0"/>
  </r>
  <r>
    <x v="441"/>
    <x v="2"/>
    <m/>
    <m/>
    <m/>
    <m/>
    <m/>
    <m/>
    <m/>
    <m/>
    <m/>
    <m/>
    <m/>
    <m/>
    <m/>
    <m/>
    <m/>
    <m/>
    <m/>
    <m/>
    <m/>
    <m/>
  </r>
  <r>
    <x v="441"/>
    <x v="2"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2327C7-F39D-4E67-A338-DCBC748392D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2" firstHeaderRow="0" firstDataRow="1" firstDataCol="1" rowPageCount="1" colPageCount="1"/>
  <pivotFields count="25">
    <pivotField axis="axisRow" showAll="0">
      <items count="4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t="default"/>
      </items>
    </pivotField>
  </pivotFields>
  <rowFields count="4">
    <field x="24"/>
    <field x="23"/>
    <field x="22"/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Sum of pnl" fld="9" baseField="0" baseItem="0"/>
    <dataField name="Sum of pnl in pct" fld="18" baseField="0" baseItem="0"/>
    <dataField name="Max of DD" fld="21" subtotal="max" baseField="2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F0690-79AB-4607-AEB6-89CD18EA3E3D}">
  <dimension ref="A1:D12"/>
  <sheetViews>
    <sheetView workbookViewId="0">
      <selection activeCell="A3" sqref="A3"/>
    </sheetView>
  </sheetViews>
  <sheetFormatPr defaultRowHeight="14.4" x14ac:dyDescent="0.3"/>
  <cols>
    <col min="1" max="1" width="13.77734375" bestFit="1" customWidth="1"/>
    <col min="2" max="2" width="10.109375" bestFit="1" customWidth="1"/>
    <col min="3" max="3" width="15.33203125" bestFit="1" customWidth="1"/>
    <col min="4" max="4" width="12" bestFit="1" customWidth="1"/>
  </cols>
  <sheetData>
    <row r="1" spans="1:4" x14ac:dyDescent="0.3">
      <c r="A1" s="4" t="s">
        <v>1</v>
      </c>
      <c r="B1" t="s">
        <v>36</v>
      </c>
    </row>
    <row r="3" spans="1:4" x14ac:dyDescent="0.3">
      <c r="A3" s="4" t="s">
        <v>26</v>
      </c>
      <c r="B3" t="s">
        <v>37</v>
      </c>
      <c r="C3" t="s">
        <v>38</v>
      </c>
      <c r="D3" t="s">
        <v>39</v>
      </c>
    </row>
    <row r="4" spans="1:4" x14ac:dyDescent="0.3">
      <c r="A4" s="5" t="s">
        <v>28</v>
      </c>
    </row>
    <row r="5" spans="1:4" x14ac:dyDescent="0.3">
      <c r="A5" s="5" t="s">
        <v>29</v>
      </c>
      <c r="B5">
        <v>1052.3500000000001</v>
      </c>
      <c r="C5">
        <v>64.998337500000034</v>
      </c>
      <c r="D5">
        <v>5.3332734377310658</v>
      </c>
    </row>
    <row r="6" spans="1:4" x14ac:dyDescent="0.3">
      <c r="A6" s="5" t="s">
        <v>30</v>
      </c>
      <c r="B6">
        <v>802.7</v>
      </c>
      <c r="C6">
        <v>51.702224999999984</v>
      </c>
      <c r="D6">
        <v>21.900912228530999</v>
      </c>
    </row>
    <row r="7" spans="1:4" x14ac:dyDescent="0.3">
      <c r="A7" s="5" t="s">
        <v>31</v>
      </c>
      <c r="B7">
        <v>641.9000000000002</v>
      </c>
      <c r="C7">
        <v>28.809362499999999</v>
      </c>
      <c r="D7">
        <v>10.514535678823854</v>
      </c>
    </row>
    <row r="8" spans="1:4" x14ac:dyDescent="0.3">
      <c r="A8" s="5" t="s">
        <v>32</v>
      </c>
      <c r="B8">
        <v>1830.9499999999994</v>
      </c>
      <c r="C8">
        <v>74.399462499999984</v>
      </c>
      <c r="D8">
        <v>2.7125777359737429</v>
      </c>
    </row>
    <row r="9" spans="1:4" x14ac:dyDescent="0.3">
      <c r="A9" s="5" t="s">
        <v>33</v>
      </c>
      <c r="B9">
        <v>477.55</v>
      </c>
      <c r="C9">
        <v>18.190874999999998</v>
      </c>
      <c r="D9">
        <v>4.9418819881269966</v>
      </c>
    </row>
    <row r="10" spans="1:4" x14ac:dyDescent="0.3">
      <c r="A10" s="5" t="s">
        <v>34</v>
      </c>
      <c r="B10">
        <v>1562.0000000000005</v>
      </c>
      <c r="C10">
        <v>46.045924999999997</v>
      </c>
      <c r="D10">
        <v>3.34880136580612</v>
      </c>
    </row>
    <row r="11" spans="1:4" x14ac:dyDescent="0.3">
      <c r="A11" s="5" t="s">
        <v>35</v>
      </c>
      <c r="B11">
        <v>220.05</v>
      </c>
      <c r="C11">
        <v>6.4364624999999993</v>
      </c>
      <c r="D11">
        <v>0</v>
      </c>
    </row>
    <row r="12" spans="1:4" x14ac:dyDescent="0.3">
      <c r="A12" s="5" t="s">
        <v>27</v>
      </c>
      <c r="B12">
        <v>6587.4999999999964</v>
      </c>
      <c r="C12">
        <v>290.58265000000023</v>
      </c>
      <c r="D12">
        <v>21.900912228530999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42"/>
  <sheetViews>
    <sheetView tabSelected="1" topLeftCell="O1" workbookViewId="0">
      <selection activeCell="W5" sqref="W5"/>
    </sheetView>
  </sheetViews>
  <sheetFormatPr defaultRowHeight="14.4" x14ac:dyDescent="0.3"/>
  <cols>
    <col min="1" max="1" width="4" bestFit="1" customWidth="1"/>
    <col min="2" max="2" width="18.109375" bestFit="1" customWidth="1"/>
    <col min="3" max="3" width="10.109375" bestFit="1" customWidth="1"/>
    <col min="4" max="4" width="6" bestFit="1" customWidth="1"/>
    <col min="5" max="5" width="18.109375" bestFit="1" customWidth="1"/>
    <col min="6" max="6" width="10.5546875" bestFit="1" customWidth="1"/>
    <col min="7" max="8" width="7" bestFit="1" customWidth="1"/>
    <col min="9" max="9" width="9.109375" bestFit="1" customWidth="1"/>
    <col min="10" max="10" width="18.109375" bestFit="1" customWidth="1"/>
    <col min="11" max="11" width="7.6640625" bestFit="1" customWidth="1"/>
    <col min="12" max="12" width="12.6640625" bestFit="1" customWidth="1"/>
    <col min="13" max="13" width="8.21875" bestFit="1" customWidth="1"/>
    <col min="14" max="14" width="12" bestFit="1" customWidth="1"/>
    <col min="15" max="15" width="8.6640625" bestFit="1" customWidth="1"/>
    <col min="16" max="16" width="12.33203125" bestFit="1" customWidth="1"/>
    <col min="17" max="17" width="5" bestFit="1" customWidth="1"/>
  </cols>
  <sheetData>
    <row r="1" spans="1:2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3" t="s">
        <v>18</v>
      </c>
      <c r="S1" s="3" t="s">
        <v>21</v>
      </c>
      <c r="T1" s="3" t="s">
        <v>22</v>
      </c>
      <c r="U1" s="3" t="s">
        <v>23</v>
      </c>
      <c r="V1" s="3" t="s">
        <v>24</v>
      </c>
      <c r="W1" s="3" t="s">
        <v>25</v>
      </c>
      <c r="Y1" t="s">
        <v>19</v>
      </c>
    </row>
    <row r="2" spans="1:25" x14ac:dyDescent="0.3">
      <c r="A2" s="1">
        <v>0</v>
      </c>
      <c r="B2" s="2">
        <v>43476.5</v>
      </c>
      <c r="C2" t="s">
        <v>16</v>
      </c>
      <c r="D2">
        <v>10800</v>
      </c>
      <c r="E2" s="2">
        <v>43496</v>
      </c>
      <c r="F2">
        <v>151.30000000000001</v>
      </c>
      <c r="G2">
        <v>165</v>
      </c>
      <c r="H2">
        <v>102.5</v>
      </c>
      <c r="I2">
        <v>146.4</v>
      </c>
      <c r="J2" s="2">
        <v>43480.395833333343</v>
      </c>
      <c r="K2">
        <v>4.9000000000000057</v>
      </c>
      <c r="L2">
        <v>3.238598810310644</v>
      </c>
      <c r="M2">
        <v>48.800000000000011</v>
      </c>
      <c r="N2">
        <v>32.253800396563129</v>
      </c>
      <c r="O2">
        <v>13.69999999999999</v>
      </c>
      <c r="P2">
        <v>9.0548578982154577</v>
      </c>
      <c r="Q2">
        <v>2019</v>
      </c>
      <c r="R2">
        <f>MROUND(($Y$4*$Y$2)/D2,25)</f>
        <v>6475</v>
      </c>
      <c r="S2">
        <f>R2*K2</f>
        <v>31727.500000000036</v>
      </c>
      <c r="T2">
        <f>S2/$Y$4*100</f>
        <v>0.31727500000000036</v>
      </c>
      <c r="U2">
        <f>100+T2</f>
        <v>100.317275</v>
      </c>
      <c r="V2">
        <f>MAX($U$2:$U2)</f>
        <v>100.317275</v>
      </c>
      <c r="W2">
        <f>U2-V2</f>
        <v>0</v>
      </c>
      <c r="Y2">
        <v>7</v>
      </c>
    </row>
    <row r="3" spans="1:25" x14ac:dyDescent="0.3">
      <c r="A3" s="1">
        <v>1</v>
      </c>
      <c r="B3" s="2">
        <v>43480.40625</v>
      </c>
      <c r="C3" t="s">
        <v>17</v>
      </c>
      <c r="D3">
        <v>10800</v>
      </c>
      <c r="E3" s="2">
        <v>43496</v>
      </c>
      <c r="F3">
        <v>107.05</v>
      </c>
      <c r="G3">
        <v>112.45</v>
      </c>
      <c r="H3">
        <v>70.349999999999994</v>
      </c>
      <c r="I3">
        <v>88.75</v>
      </c>
      <c r="J3" s="2">
        <v>43482.5625</v>
      </c>
      <c r="K3">
        <v>18.3</v>
      </c>
      <c r="L3">
        <v>17.09481550677253</v>
      </c>
      <c r="M3">
        <v>36.700000000000003</v>
      </c>
      <c r="N3">
        <v>34.283045305931807</v>
      </c>
      <c r="O3">
        <v>5.4000000000000057</v>
      </c>
      <c r="P3">
        <v>5.0443717888837041</v>
      </c>
      <c r="Q3">
        <v>2019</v>
      </c>
      <c r="R3">
        <f t="shared" ref="R3:R66" si="0">MROUND(($Y$4*$Y$2)/D3,25)</f>
        <v>6475</v>
      </c>
      <c r="S3">
        <f t="shared" ref="S3:S66" si="1">R3*K3</f>
        <v>118492.5</v>
      </c>
      <c r="T3">
        <f t="shared" ref="T3:T66" si="2">S3/$Y$4*100</f>
        <v>1.184925</v>
      </c>
      <c r="U3">
        <f>T3+U2</f>
        <v>101.5022</v>
      </c>
      <c r="V3">
        <f>MAX($U$2:$U3)</f>
        <v>101.5022</v>
      </c>
      <c r="W3">
        <f>U3-V3</f>
        <v>0</v>
      </c>
      <c r="Y3" t="s">
        <v>20</v>
      </c>
    </row>
    <row r="4" spans="1:25" x14ac:dyDescent="0.3">
      <c r="A4" s="1">
        <v>2</v>
      </c>
      <c r="B4" s="2">
        <v>43488.4375</v>
      </c>
      <c r="C4" t="s">
        <v>17</v>
      </c>
      <c r="D4">
        <v>10900</v>
      </c>
      <c r="E4" s="2">
        <v>43496</v>
      </c>
      <c r="F4">
        <v>85.1</v>
      </c>
      <c r="G4">
        <v>98.75</v>
      </c>
      <c r="H4">
        <v>76.650000000000006</v>
      </c>
      <c r="I4">
        <v>95.25</v>
      </c>
      <c r="J4" s="2">
        <v>43488.604166666657</v>
      </c>
      <c r="K4">
        <v>-10.150000000000009</v>
      </c>
      <c r="L4">
        <v>-11.927144535840201</v>
      </c>
      <c r="M4">
        <v>8.4499999999999886</v>
      </c>
      <c r="N4">
        <v>9.929494712103395</v>
      </c>
      <c r="O4">
        <v>13.650000000000009</v>
      </c>
      <c r="P4">
        <v>16.039952996474739</v>
      </c>
      <c r="Q4">
        <v>2019</v>
      </c>
      <c r="R4">
        <f t="shared" si="0"/>
        <v>6425</v>
      </c>
      <c r="S4">
        <f t="shared" si="1"/>
        <v>-65213.750000000058</v>
      </c>
      <c r="T4">
        <f t="shared" si="2"/>
        <v>-0.65213750000000059</v>
      </c>
      <c r="U4">
        <f t="shared" ref="U4:U67" si="3">T4+U3</f>
        <v>100.85006250000001</v>
      </c>
      <c r="V4">
        <f>MAX($U$2:$U4)</f>
        <v>101.5022</v>
      </c>
      <c r="W4">
        <f>U4-V4</f>
        <v>-0.65213749999999493</v>
      </c>
      <c r="Y4">
        <v>10000000</v>
      </c>
    </row>
    <row r="5" spans="1:25" x14ac:dyDescent="0.3">
      <c r="A5" s="1">
        <v>3</v>
      </c>
      <c r="B5" s="2">
        <v>43488.625</v>
      </c>
      <c r="C5" t="s">
        <v>16</v>
      </c>
      <c r="D5">
        <v>10850</v>
      </c>
      <c r="E5" s="2">
        <v>43496</v>
      </c>
      <c r="F5">
        <v>126.65</v>
      </c>
      <c r="G5">
        <v>140.9</v>
      </c>
      <c r="H5">
        <v>74.3</v>
      </c>
      <c r="I5">
        <v>137</v>
      </c>
      <c r="J5" s="2">
        <v>43490.395833333343</v>
      </c>
      <c r="K5">
        <v>-10.349999999999991</v>
      </c>
      <c r="L5">
        <v>-8.1721279115673067</v>
      </c>
      <c r="M5">
        <v>52.350000000000009</v>
      </c>
      <c r="N5">
        <v>41.334386103434667</v>
      </c>
      <c r="O5">
        <v>14.25</v>
      </c>
      <c r="P5">
        <v>11.25148045795499</v>
      </c>
      <c r="Q5">
        <v>2019</v>
      </c>
      <c r="R5">
        <f t="shared" si="0"/>
        <v>6450</v>
      </c>
      <c r="S5">
        <f t="shared" si="1"/>
        <v>-66757.499999999942</v>
      </c>
      <c r="T5">
        <f t="shared" si="2"/>
        <v>-0.66757499999999936</v>
      </c>
      <c r="U5">
        <f t="shared" si="3"/>
        <v>100.18248750000001</v>
      </c>
      <c r="V5">
        <f>MAX($U$2:$U5)</f>
        <v>101.5022</v>
      </c>
      <c r="W5">
        <f t="shared" ref="W5:W68" si="4">U5-V5</f>
        <v>-1.3197124999999943</v>
      </c>
      <c r="Y5">
        <f>MIN(W2:W442)</f>
        <v>-47.988974999999954</v>
      </c>
    </row>
    <row r="6" spans="1:25" x14ac:dyDescent="0.3">
      <c r="A6" s="1">
        <v>4</v>
      </c>
      <c r="B6" s="2">
        <v>43490.447916666657</v>
      </c>
      <c r="C6" t="s">
        <v>17</v>
      </c>
      <c r="D6">
        <v>10900</v>
      </c>
      <c r="E6" s="2">
        <v>43496</v>
      </c>
      <c r="F6">
        <v>62.7</v>
      </c>
      <c r="G6">
        <v>119.85</v>
      </c>
      <c r="H6">
        <v>57.2</v>
      </c>
      <c r="I6">
        <v>112.3</v>
      </c>
      <c r="J6" s="2">
        <v>43490.59375</v>
      </c>
      <c r="K6">
        <v>-49.599999999999987</v>
      </c>
      <c r="L6">
        <v>-79.106858054226464</v>
      </c>
      <c r="M6">
        <v>5.5</v>
      </c>
      <c r="N6">
        <v>8.7719298245614024</v>
      </c>
      <c r="O6">
        <v>57.149999999999991</v>
      </c>
      <c r="P6">
        <v>91.14832535885165</v>
      </c>
      <c r="Q6">
        <v>2019</v>
      </c>
      <c r="R6">
        <f t="shared" si="0"/>
        <v>6425</v>
      </c>
      <c r="S6">
        <f t="shared" si="1"/>
        <v>-318679.99999999994</v>
      </c>
      <c r="T6">
        <f t="shared" si="2"/>
        <v>-3.1867999999999994</v>
      </c>
      <c r="U6">
        <f t="shared" si="3"/>
        <v>96.995687500000003</v>
      </c>
      <c r="V6">
        <f>MAX($U$2:$U6)</f>
        <v>101.5022</v>
      </c>
      <c r="W6">
        <f t="shared" si="4"/>
        <v>-4.5065124999999995</v>
      </c>
    </row>
    <row r="7" spans="1:25" x14ac:dyDescent="0.3">
      <c r="A7" s="1">
        <v>5</v>
      </c>
      <c r="B7" s="2">
        <v>43496.5625</v>
      </c>
      <c r="C7" t="s">
        <v>17</v>
      </c>
      <c r="D7">
        <v>10800</v>
      </c>
      <c r="E7" s="2">
        <v>43496</v>
      </c>
      <c r="F7">
        <v>26.3</v>
      </c>
      <c r="G7">
        <v>28</v>
      </c>
      <c r="H7">
        <v>0.05</v>
      </c>
      <c r="I7">
        <v>0.05</v>
      </c>
      <c r="J7" s="2">
        <v>43500.458333333343</v>
      </c>
      <c r="K7">
        <v>26.25</v>
      </c>
      <c r="L7">
        <v>99.809885931558924</v>
      </c>
      <c r="M7">
        <v>26.25</v>
      </c>
      <c r="N7">
        <v>99.809885931558924</v>
      </c>
      <c r="O7">
        <v>1.6999999999999991</v>
      </c>
      <c r="P7">
        <v>6.4638783269961948</v>
      </c>
      <c r="Q7">
        <v>2019</v>
      </c>
      <c r="R7">
        <f t="shared" si="0"/>
        <v>6475</v>
      </c>
      <c r="S7">
        <f t="shared" si="1"/>
        <v>169968.75</v>
      </c>
      <c r="T7">
        <f t="shared" si="2"/>
        <v>1.6996875000000002</v>
      </c>
      <c r="U7">
        <f t="shared" si="3"/>
        <v>98.695374999999999</v>
      </c>
      <c r="V7">
        <f>MAX($U$2:$U7)</f>
        <v>101.5022</v>
      </c>
      <c r="W7">
        <f t="shared" si="4"/>
        <v>-2.8068250000000035</v>
      </c>
    </row>
    <row r="8" spans="1:25" x14ac:dyDescent="0.3">
      <c r="A8" s="1">
        <v>6</v>
      </c>
      <c r="B8" s="2">
        <v>43507.385416666657</v>
      </c>
      <c r="C8" t="s">
        <v>16</v>
      </c>
      <c r="D8">
        <v>10950</v>
      </c>
      <c r="E8" s="2">
        <v>43510</v>
      </c>
      <c r="F8">
        <v>71.099999999999994</v>
      </c>
      <c r="G8">
        <v>71.099999999999994</v>
      </c>
      <c r="H8">
        <v>0.05</v>
      </c>
      <c r="I8">
        <v>0.05</v>
      </c>
      <c r="J8" s="2">
        <v>43514.385416666657</v>
      </c>
      <c r="K8">
        <v>71.05</v>
      </c>
      <c r="L8">
        <v>99.929676511954995</v>
      </c>
      <c r="M8">
        <v>71.05</v>
      </c>
      <c r="N8">
        <v>99.929676511954995</v>
      </c>
      <c r="O8">
        <v>0</v>
      </c>
      <c r="P8">
        <v>0</v>
      </c>
      <c r="Q8">
        <v>2019</v>
      </c>
      <c r="R8">
        <f t="shared" si="0"/>
        <v>6400</v>
      </c>
      <c r="S8">
        <f t="shared" si="1"/>
        <v>454720</v>
      </c>
      <c r="T8">
        <f t="shared" si="2"/>
        <v>4.5472000000000001</v>
      </c>
      <c r="U8">
        <f t="shared" si="3"/>
        <v>103.242575</v>
      </c>
      <c r="V8">
        <f>MAX($U$2:$U8)</f>
        <v>103.242575</v>
      </c>
      <c r="W8">
        <f t="shared" si="4"/>
        <v>0</v>
      </c>
    </row>
    <row r="9" spans="1:25" x14ac:dyDescent="0.3">
      <c r="A9" s="1">
        <v>7</v>
      </c>
      <c r="B9" s="2">
        <v>43517.489583333343</v>
      </c>
      <c r="C9" t="s">
        <v>17</v>
      </c>
      <c r="D9">
        <v>10750</v>
      </c>
      <c r="E9" s="2">
        <v>43517</v>
      </c>
      <c r="F9">
        <v>11.6</v>
      </c>
      <c r="G9">
        <v>15.1</v>
      </c>
      <c r="H9">
        <v>0.05</v>
      </c>
      <c r="I9">
        <v>0.05</v>
      </c>
      <c r="J9" s="2">
        <v>43522.427083333343</v>
      </c>
      <c r="K9">
        <v>11.55</v>
      </c>
      <c r="L9">
        <v>99.568965517241367</v>
      </c>
      <c r="M9">
        <v>11.55</v>
      </c>
      <c r="N9">
        <v>99.568965517241367</v>
      </c>
      <c r="O9">
        <v>3.5</v>
      </c>
      <c r="P9">
        <v>30.172413793103448</v>
      </c>
      <c r="Q9">
        <v>2019</v>
      </c>
      <c r="R9">
        <f t="shared" si="0"/>
        <v>6500</v>
      </c>
      <c r="S9">
        <f t="shared" si="1"/>
        <v>75075</v>
      </c>
      <c r="T9">
        <f t="shared" si="2"/>
        <v>0.75075000000000003</v>
      </c>
      <c r="U9">
        <f t="shared" si="3"/>
        <v>103.993325</v>
      </c>
      <c r="V9">
        <f>MAX($U$2:$U9)</f>
        <v>103.993325</v>
      </c>
      <c r="W9">
        <f t="shared" si="4"/>
        <v>0</v>
      </c>
    </row>
    <row r="10" spans="1:25" x14ac:dyDescent="0.3">
      <c r="A10" s="1">
        <v>8</v>
      </c>
      <c r="B10" s="2">
        <v>43524.614583333343</v>
      </c>
      <c r="C10" t="s">
        <v>17</v>
      </c>
      <c r="D10">
        <v>10850</v>
      </c>
      <c r="E10" s="2">
        <v>43524</v>
      </c>
      <c r="F10">
        <v>25</v>
      </c>
      <c r="G10">
        <v>57.7</v>
      </c>
      <c r="H10">
        <v>13.05</v>
      </c>
      <c r="I10">
        <v>52.6</v>
      </c>
      <c r="J10" s="2">
        <v>43524.635416666657</v>
      </c>
      <c r="K10">
        <v>-27.6</v>
      </c>
      <c r="L10">
        <v>-110.4</v>
      </c>
      <c r="M10">
        <v>11.95</v>
      </c>
      <c r="N10">
        <v>47.8</v>
      </c>
      <c r="O10">
        <v>32.700000000000003</v>
      </c>
      <c r="P10">
        <v>130.80000000000001</v>
      </c>
      <c r="Q10">
        <v>2019</v>
      </c>
      <c r="R10">
        <f t="shared" si="0"/>
        <v>6450</v>
      </c>
      <c r="S10">
        <f t="shared" si="1"/>
        <v>-178020</v>
      </c>
      <c r="T10">
        <f t="shared" si="2"/>
        <v>-1.7801999999999998</v>
      </c>
      <c r="U10">
        <f t="shared" si="3"/>
        <v>102.21312500000001</v>
      </c>
      <c r="V10">
        <f>MAX($U$2:$U10)</f>
        <v>103.993325</v>
      </c>
      <c r="W10">
        <f t="shared" si="4"/>
        <v>-1.7801999999999936</v>
      </c>
    </row>
    <row r="11" spans="1:25" x14ac:dyDescent="0.3">
      <c r="A11" s="1">
        <v>9</v>
      </c>
      <c r="B11" s="2">
        <v>43525.46875</v>
      </c>
      <c r="C11" t="s">
        <v>17</v>
      </c>
      <c r="D11">
        <v>10850</v>
      </c>
      <c r="E11" s="2">
        <v>43531</v>
      </c>
      <c r="F11">
        <v>71.3</v>
      </c>
      <c r="G11">
        <v>81</v>
      </c>
      <c r="H11">
        <v>0.05</v>
      </c>
      <c r="I11">
        <v>0.05</v>
      </c>
      <c r="J11" s="2">
        <v>43532.416666666657</v>
      </c>
      <c r="K11">
        <v>71.25</v>
      </c>
      <c r="L11">
        <v>99.929873772791026</v>
      </c>
      <c r="M11">
        <v>71.25</v>
      </c>
      <c r="N11">
        <v>99.929873772791026</v>
      </c>
      <c r="O11">
        <v>9.7000000000000028</v>
      </c>
      <c r="P11">
        <v>13.60448807854138</v>
      </c>
      <c r="Q11">
        <v>2019</v>
      </c>
      <c r="R11">
        <f t="shared" si="0"/>
        <v>6450</v>
      </c>
      <c r="S11">
        <f t="shared" si="1"/>
        <v>459562.5</v>
      </c>
      <c r="T11">
        <f t="shared" si="2"/>
        <v>4.5956250000000001</v>
      </c>
      <c r="U11">
        <f t="shared" si="3"/>
        <v>106.80875</v>
      </c>
      <c r="V11">
        <f>MAX($U$2:$U11)</f>
        <v>106.80875</v>
      </c>
      <c r="W11">
        <f t="shared" si="4"/>
        <v>0</v>
      </c>
    </row>
    <row r="12" spans="1:25" x14ac:dyDescent="0.3">
      <c r="A12" s="1">
        <v>10</v>
      </c>
      <c r="B12" s="2">
        <v>43549.395833333343</v>
      </c>
      <c r="C12" t="s">
        <v>16</v>
      </c>
      <c r="D12">
        <v>11350</v>
      </c>
      <c r="E12" s="2">
        <v>43552</v>
      </c>
      <c r="F12">
        <v>86.2</v>
      </c>
      <c r="G12">
        <v>89.75</v>
      </c>
      <c r="H12">
        <v>53.9</v>
      </c>
      <c r="I12">
        <v>68.8</v>
      </c>
      <c r="J12" s="2">
        <v>43550.552083333343</v>
      </c>
      <c r="K12">
        <v>17.400000000000009</v>
      </c>
      <c r="L12">
        <v>20.185614849187939</v>
      </c>
      <c r="M12">
        <v>32.299999999999997</v>
      </c>
      <c r="N12">
        <v>37.470997679814388</v>
      </c>
      <c r="O12">
        <v>3.5499999999999972</v>
      </c>
      <c r="P12">
        <v>4.1183294663573049</v>
      </c>
      <c r="Q12">
        <v>2019</v>
      </c>
      <c r="R12">
        <f t="shared" si="0"/>
        <v>6175</v>
      </c>
      <c r="S12">
        <f t="shared" si="1"/>
        <v>107445.00000000006</v>
      </c>
      <c r="T12">
        <f t="shared" si="2"/>
        <v>1.0744500000000006</v>
      </c>
      <c r="U12">
        <f t="shared" si="3"/>
        <v>107.8832</v>
      </c>
      <c r="V12">
        <f>MAX($U$2:$U12)</f>
        <v>107.8832</v>
      </c>
      <c r="W12">
        <f t="shared" si="4"/>
        <v>0</v>
      </c>
    </row>
    <row r="13" spans="1:25" x14ac:dyDescent="0.3">
      <c r="A13" s="1">
        <v>11</v>
      </c>
      <c r="B13" s="2">
        <v>43550.572916666657</v>
      </c>
      <c r="C13" t="s">
        <v>17</v>
      </c>
      <c r="D13">
        <v>11400</v>
      </c>
      <c r="E13" s="2">
        <v>43552</v>
      </c>
      <c r="F13">
        <v>33.049999999999997</v>
      </c>
      <c r="G13">
        <v>36.75</v>
      </c>
      <c r="H13">
        <v>4.7</v>
      </c>
      <c r="I13">
        <v>12.5</v>
      </c>
      <c r="J13" s="2">
        <v>43551.635416666657</v>
      </c>
      <c r="K13">
        <v>20.55</v>
      </c>
      <c r="L13">
        <v>62.178517397881997</v>
      </c>
      <c r="M13">
        <v>28.35</v>
      </c>
      <c r="N13">
        <v>85.779122541603641</v>
      </c>
      <c r="O13">
        <v>3.7000000000000028</v>
      </c>
      <c r="P13">
        <v>11.195158850226941</v>
      </c>
      <c r="Q13">
        <v>2019</v>
      </c>
      <c r="R13">
        <f t="shared" si="0"/>
        <v>6150</v>
      </c>
      <c r="S13">
        <f t="shared" si="1"/>
        <v>126382.5</v>
      </c>
      <c r="T13">
        <f t="shared" si="2"/>
        <v>1.263825</v>
      </c>
      <c r="U13">
        <f t="shared" si="3"/>
        <v>109.147025</v>
      </c>
      <c r="V13">
        <f>MAX($U$2:$U13)</f>
        <v>109.147025</v>
      </c>
      <c r="W13">
        <f t="shared" si="4"/>
        <v>0</v>
      </c>
    </row>
    <row r="14" spans="1:25" x14ac:dyDescent="0.3">
      <c r="A14" s="1">
        <v>12</v>
      </c>
      <c r="B14" s="2">
        <v>43559.614583333343</v>
      </c>
      <c r="C14" t="s">
        <v>16</v>
      </c>
      <c r="D14">
        <v>11600</v>
      </c>
      <c r="E14" s="2">
        <v>43559</v>
      </c>
      <c r="F14">
        <v>1.35</v>
      </c>
      <c r="G14">
        <v>3.95</v>
      </c>
      <c r="H14">
        <v>0.05</v>
      </c>
      <c r="I14">
        <v>0.05</v>
      </c>
      <c r="J14" s="2">
        <v>43560.583333333343</v>
      </c>
      <c r="K14">
        <v>1.3</v>
      </c>
      <c r="L14">
        <v>96.296296296296291</v>
      </c>
      <c r="M14">
        <v>1.3</v>
      </c>
      <c r="N14">
        <v>96.296296296296291</v>
      </c>
      <c r="O14">
        <v>2.6</v>
      </c>
      <c r="P14">
        <v>192.59259259259261</v>
      </c>
      <c r="Q14">
        <v>2019</v>
      </c>
      <c r="R14">
        <f t="shared" si="0"/>
        <v>6025</v>
      </c>
      <c r="S14">
        <f t="shared" si="1"/>
        <v>7832.5</v>
      </c>
      <c r="T14">
        <f t="shared" si="2"/>
        <v>7.8324999999999992E-2</v>
      </c>
      <c r="U14">
        <f t="shared" si="3"/>
        <v>109.22535000000001</v>
      </c>
      <c r="V14">
        <f>MAX($U$2:$U14)</f>
        <v>109.22535000000001</v>
      </c>
      <c r="W14">
        <f t="shared" si="4"/>
        <v>0</v>
      </c>
    </row>
    <row r="15" spans="1:25" x14ac:dyDescent="0.3">
      <c r="A15" s="1">
        <v>13</v>
      </c>
      <c r="B15" s="2">
        <v>43560.59375</v>
      </c>
      <c r="C15" t="s">
        <v>17</v>
      </c>
      <c r="D15">
        <v>11650</v>
      </c>
      <c r="E15" s="2">
        <v>43566</v>
      </c>
      <c r="F15">
        <v>63.75</v>
      </c>
      <c r="G15">
        <v>71.3</v>
      </c>
      <c r="H15">
        <v>35.75</v>
      </c>
      <c r="I15">
        <v>65.900000000000006</v>
      </c>
      <c r="J15" s="2">
        <v>43563.510416666657</v>
      </c>
      <c r="K15">
        <v>-2.1500000000000061</v>
      </c>
      <c r="L15">
        <v>-3.372549019607852</v>
      </c>
      <c r="M15">
        <v>28</v>
      </c>
      <c r="N15">
        <v>43.921568627450981</v>
      </c>
      <c r="O15">
        <v>7.5499999999999972</v>
      </c>
      <c r="P15">
        <v>11.84313725490196</v>
      </c>
      <c r="Q15">
        <v>2019</v>
      </c>
      <c r="R15">
        <f t="shared" si="0"/>
        <v>6000</v>
      </c>
      <c r="S15">
        <f t="shared" si="1"/>
        <v>-12900.000000000036</v>
      </c>
      <c r="T15">
        <f t="shared" si="2"/>
        <v>-0.12900000000000036</v>
      </c>
      <c r="U15">
        <f t="shared" si="3"/>
        <v>109.09635</v>
      </c>
      <c r="V15">
        <f>MAX($U$2:$U15)</f>
        <v>109.22535000000001</v>
      </c>
      <c r="W15">
        <f t="shared" si="4"/>
        <v>-0.12900000000000489</v>
      </c>
    </row>
    <row r="16" spans="1:25" x14ac:dyDescent="0.3">
      <c r="A16" s="1">
        <v>14</v>
      </c>
      <c r="B16" s="2">
        <v>43563.572916666657</v>
      </c>
      <c r="C16" t="s">
        <v>16</v>
      </c>
      <c r="D16">
        <v>11600</v>
      </c>
      <c r="E16" s="2">
        <v>43566</v>
      </c>
      <c r="F16">
        <v>62.6</v>
      </c>
      <c r="G16">
        <v>86</v>
      </c>
      <c r="H16">
        <v>40.700000000000003</v>
      </c>
      <c r="I16">
        <v>81</v>
      </c>
      <c r="J16" s="2">
        <v>43564.59375</v>
      </c>
      <c r="K16">
        <v>-18.399999999999999</v>
      </c>
      <c r="L16">
        <v>-29.39297124600639</v>
      </c>
      <c r="M16">
        <v>21.9</v>
      </c>
      <c r="N16">
        <v>34.984025559105433</v>
      </c>
      <c r="O16">
        <v>23.4</v>
      </c>
      <c r="P16">
        <v>37.380191693290733</v>
      </c>
      <c r="Q16">
        <v>2019</v>
      </c>
      <c r="R16">
        <f t="shared" si="0"/>
        <v>6025</v>
      </c>
      <c r="S16">
        <f t="shared" si="1"/>
        <v>-110859.99999999999</v>
      </c>
      <c r="T16">
        <f t="shared" si="2"/>
        <v>-1.1085999999999998</v>
      </c>
      <c r="U16">
        <f t="shared" si="3"/>
        <v>107.98775000000001</v>
      </c>
      <c r="V16">
        <f>MAX($U$2:$U16)</f>
        <v>109.22535000000001</v>
      </c>
      <c r="W16">
        <f t="shared" si="4"/>
        <v>-1.2376000000000005</v>
      </c>
    </row>
    <row r="17" spans="1:23" x14ac:dyDescent="0.3">
      <c r="A17" s="1">
        <v>15</v>
      </c>
      <c r="B17" s="2">
        <v>43564.604166666657</v>
      </c>
      <c r="C17" t="s">
        <v>17</v>
      </c>
      <c r="D17">
        <v>11650</v>
      </c>
      <c r="E17" s="2">
        <v>43566</v>
      </c>
      <c r="F17">
        <v>37.35</v>
      </c>
      <c r="G17">
        <v>59.8</v>
      </c>
      <c r="H17">
        <v>20.45</v>
      </c>
      <c r="I17">
        <v>47</v>
      </c>
      <c r="J17" s="2">
        <v>43565.59375</v>
      </c>
      <c r="K17">
        <v>-9.6499999999999986</v>
      </c>
      <c r="L17">
        <v>-25.836680053547521</v>
      </c>
      <c r="M17">
        <v>16.899999999999999</v>
      </c>
      <c r="N17">
        <v>45.247657295850068</v>
      </c>
      <c r="O17">
        <v>22.45</v>
      </c>
      <c r="P17">
        <v>60.107095046854063</v>
      </c>
      <c r="Q17">
        <v>2019</v>
      </c>
      <c r="R17">
        <f t="shared" si="0"/>
        <v>6000</v>
      </c>
      <c r="S17">
        <f t="shared" si="1"/>
        <v>-57899.999999999993</v>
      </c>
      <c r="T17">
        <f t="shared" si="2"/>
        <v>-0.57899999999999996</v>
      </c>
      <c r="U17">
        <f t="shared" si="3"/>
        <v>107.40875000000001</v>
      </c>
      <c r="V17">
        <f>MAX($U$2:$U17)</f>
        <v>109.22535000000001</v>
      </c>
      <c r="W17">
        <f t="shared" si="4"/>
        <v>-1.816599999999994</v>
      </c>
    </row>
    <row r="18" spans="1:23" x14ac:dyDescent="0.3">
      <c r="A18" s="1">
        <v>16</v>
      </c>
      <c r="B18" s="2">
        <v>43565.604166666657</v>
      </c>
      <c r="C18" t="s">
        <v>16</v>
      </c>
      <c r="D18">
        <v>11600</v>
      </c>
      <c r="E18" s="2">
        <v>43566</v>
      </c>
      <c r="F18">
        <v>38.299999999999997</v>
      </c>
      <c r="G18">
        <v>50.7</v>
      </c>
      <c r="H18">
        <v>0.05</v>
      </c>
      <c r="I18">
        <v>0.05</v>
      </c>
      <c r="J18" s="2">
        <v>43567.40625</v>
      </c>
      <c r="K18">
        <v>38.25</v>
      </c>
      <c r="L18">
        <v>99.869451697127943</v>
      </c>
      <c r="M18">
        <v>38.25</v>
      </c>
      <c r="N18">
        <v>99.869451697127943</v>
      </c>
      <c r="O18">
        <v>12.400000000000009</v>
      </c>
      <c r="P18">
        <v>32.375979112271558</v>
      </c>
      <c r="Q18">
        <v>2019</v>
      </c>
      <c r="R18">
        <f t="shared" si="0"/>
        <v>6025</v>
      </c>
      <c r="S18">
        <f t="shared" si="1"/>
        <v>230456.25</v>
      </c>
      <c r="T18">
        <f t="shared" si="2"/>
        <v>2.3045624999999998</v>
      </c>
      <c r="U18">
        <f t="shared" si="3"/>
        <v>109.71331250000001</v>
      </c>
      <c r="V18">
        <f>MAX($U$2:$U18)</f>
        <v>109.71331250000001</v>
      </c>
      <c r="W18">
        <f t="shared" si="4"/>
        <v>0</v>
      </c>
    </row>
    <row r="19" spans="1:23" x14ac:dyDescent="0.3">
      <c r="A19" s="1">
        <v>17</v>
      </c>
      <c r="B19" s="2">
        <v>43567.416666666657</v>
      </c>
      <c r="C19" t="s">
        <v>17</v>
      </c>
      <c r="D19">
        <v>11600</v>
      </c>
      <c r="E19" s="2">
        <v>43573</v>
      </c>
      <c r="F19">
        <v>49.1</v>
      </c>
      <c r="G19">
        <v>64</v>
      </c>
      <c r="H19">
        <v>47.7</v>
      </c>
      <c r="I19">
        <v>59.1</v>
      </c>
      <c r="J19" s="2">
        <v>43567.520833333343</v>
      </c>
      <c r="K19">
        <v>-10</v>
      </c>
      <c r="L19">
        <v>-20.366598778004072</v>
      </c>
      <c r="M19">
        <v>1.399999999999999</v>
      </c>
      <c r="N19">
        <v>2.8513238289205671</v>
      </c>
      <c r="O19">
        <v>14.9</v>
      </c>
      <c r="P19">
        <v>30.346232179226071</v>
      </c>
      <c r="Q19">
        <v>2019</v>
      </c>
      <c r="R19">
        <f t="shared" si="0"/>
        <v>6025</v>
      </c>
      <c r="S19">
        <f t="shared" si="1"/>
        <v>-60250</v>
      </c>
      <c r="T19">
        <f t="shared" si="2"/>
        <v>-0.60250000000000004</v>
      </c>
      <c r="U19">
        <f t="shared" si="3"/>
        <v>109.11081250000001</v>
      </c>
      <c r="V19">
        <f>MAX($U$2:$U19)</f>
        <v>109.71331250000001</v>
      </c>
      <c r="W19">
        <f t="shared" si="4"/>
        <v>-0.60250000000000625</v>
      </c>
    </row>
    <row r="20" spans="1:23" x14ac:dyDescent="0.3">
      <c r="A20" s="1">
        <v>18</v>
      </c>
      <c r="B20" s="2">
        <v>43567.53125</v>
      </c>
      <c r="C20" t="s">
        <v>16</v>
      </c>
      <c r="D20">
        <v>11600</v>
      </c>
      <c r="E20" s="2">
        <v>43573</v>
      </c>
      <c r="F20">
        <v>72.349999999999994</v>
      </c>
      <c r="G20">
        <v>93.3</v>
      </c>
      <c r="H20">
        <v>69.55</v>
      </c>
      <c r="I20">
        <v>87.3</v>
      </c>
      <c r="J20" s="2">
        <v>43567.572916666657</v>
      </c>
      <c r="K20">
        <v>-14.95</v>
      </c>
      <c r="L20">
        <v>-20.66344160331721</v>
      </c>
      <c r="M20">
        <v>2.7999999999999972</v>
      </c>
      <c r="N20">
        <v>3.870076019350376</v>
      </c>
      <c r="O20">
        <v>20.95</v>
      </c>
      <c r="P20">
        <v>28.956461644782319</v>
      </c>
      <c r="Q20">
        <v>2019</v>
      </c>
      <c r="R20">
        <f t="shared" si="0"/>
        <v>6025</v>
      </c>
      <c r="S20">
        <f t="shared" si="1"/>
        <v>-90073.75</v>
      </c>
      <c r="T20">
        <f t="shared" si="2"/>
        <v>-0.90073749999999997</v>
      </c>
      <c r="U20">
        <f t="shared" si="3"/>
        <v>108.210075</v>
      </c>
      <c r="V20">
        <f>MAX($U$2:$U20)</f>
        <v>109.71331250000001</v>
      </c>
      <c r="W20">
        <f t="shared" si="4"/>
        <v>-1.5032375000000116</v>
      </c>
    </row>
    <row r="21" spans="1:23" x14ac:dyDescent="0.3">
      <c r="A21" s="1">
        <v>19</v>
      </c>
      <c r="B21" s="2">
        <v>43567.583333333343</v>
      </c>
      <c r="C21" t="s">
        <v>17</v>
      </c>
      <c r="D21">
        <v>11600</v>
      </c>
      <c r="E21" s="2">
        <v>43573</v>
      </c>
      <c r="F21">
        <v>43.15</v>
      </c>
      <c r="G21">
        <v>45.7</v>
      </c>
      <c r="H21">
        <v>0.15</v>
      </c>
      <c r="I21">
        <v>0.15</v>
      </c>
      <c r="J21" s="2">
        <v>43573.5</v>
      </c>
      <c r="K21">
        <v>43</v>
      </c>
      <c r="L21">
        <v>99.652375434530711</v>
      </c>
      <c r="M21">
        <v>43</v>
      </c>
      <c r="N21">
        <v>99.652375434530711</v>
      </c>
      <c r="O21">
        <v>2.5500000000000038</v>
      </c>
      <c r="P21">
        <v>5.9096176129779936</v>
      </c>
      <c r="Q21">
        <v>2019</v>
      </c>
      <c r="R21">
        <f t="shared" si="0"/>
        <v>6025</v>
      </c>
      <c r="S21">
        <f t="shared" si="1"/>
        <v>259075</v>
      </c>
      <c r="T21">
        <f t="shared" si="2"/>
        <v>2.5907499999999999</v>
      </c>
      <c r="U21">
        <f t="shared" si="3"/>
        <v>110.800825</v>
      </c>
      <c r="V21">
        <f>MAX($U$2:$U21)</f>
        <v>110.800825</v>
      </c>
      <c r="W21">
        <f t="shared" si="4"/>
        <v>0</v>
      </c>
    </row>
    <row r="22" spans="1:23" x14ac:dyDescent="0.3">
      <c r="A22" s="1">
        <v>20</v>
      </c>
      <c r="B22" s="2">
        <v>43577.416666666657</v>
      </c>
      <c r="C22" t="s">
        <v>16</v>
      </c>
      <c r="D22">
        <v>11650</v>
      </c>
      <c r="E22" s="2">
        <v>43580</v>
      </c>
      <c r="F22">
        <v>70.05</v>
      </c>
      <c r="G22">
        <v>73.650000000000006</v>
      </c>
      <c r="H22">
        <v>12.5</v>
      </c>
      <c r="I22">
        <v>43.1</v>
      </c>
      <c r="J22" s="2">
        <v>43579.59375</v>
      </c>
      <c r="K22">
        <v>26.95</v>
      </c>
      <c r="L22">
        <v>38.472519628836537</v>
      </c>
      <c r="M22">
        <v>57.55</v>
      </c>
      <c r="N22">
        <v>82.155603140613849</v>
      </c>
      <c r="O22">
        <v>3.600000000000009</v>
      </c>
      <c r="P22">
        <v>5.1391862955032241</v>
      </c>
      <c r="Q22">
        <v>2019</v>
      </c>
      <c r="R22">
        <f t="shared" si="0"/>
        <v>6000</v>
      </c>
      <c r="S22">
        <f t="shared" si="1"/>
        <v>161700</v>
      </c>
      <c r="T22">
        <f t="shared" si="2"/>
        <v>1.617</v>
      </c>
      <c r="U22">
        <f t="shared" si="3"/>
        <v>112.41782500000001</v>
      </c>
      <c r="V22">
        <f>MAX($U$2:$U22)</f>
        <v>112.41782500000001</v>
      </c>
      <c r="W22">
        <f t="shared" si="4"/>
        <v>0</v>
      </c>
    </row>
    <row r="23" spans="1:23" x14ac:dyDescent="0.3">
      <c r="A23" s="1">
        <v>21</v>
      </c>
      <c r="B23" s="2">
        <v>43579.614583333343</v>
      </c>
      <c r="C23" t="s">
        <v>17</v>
      </c>
      <c r="D23">
        <v>11700</v>
      </c>
      <c r="E23" s="2">
        <v>43580</v>
      </c>
      <c r="F23">
        <v>31.7</v>
      </c>
      <c r="G23">
        <v>69</v>
      </c>
      <c r="H23">
        <v>1.5</v>
      </c>
      <c r="I23">
        <v>57.8</v>
      </c>
      <c r="J23" s="2">
        <v>43580.635416666657</v>
      </c>
      <c r="K23">
        <v>-26.1</v>
      </c>
      <c r="L23">
        <v>-82.33438485804416</v>
      </c>
      <c r="M23">
        <v>30.2</v>
      </c>
      <c r="N23">
        <v>95.268138801261827</v>
      </c>
      <c r="O23">
        <v>37.299999999999997</v>
      </c>
      <c r="P23">
        <v>117.6656151419558</v>
      </c>
      <c r="Q23">
        <v>2019</v>
      </c>
      <c r="R23">
        <f t="shared" si="0"/>
        <v>5975</v>
      </c>
      <c r="S23">
        <f t="shared" si="1"/>
        <v>-155947.5</v>
      </c>
      <c r="T23">
        <f t="shared" si="2"/>
        <v>-1.5594749999999999</v>
      </c>
      <c r="U23">
        <f t="shared" si="3"/>
        <v>110.85835</v>
      </c>
      <c r="V23">
        <f>MAX($U$2:$U23)</f>
        <v>112.41782500000001</v>
      </c>
      <c r="W23">
        <f t="shared" si="4"/>
        <v>-1.5594750000000062</v>
      </c>
    </row>
    <row r="24" spans="1:23" x14ac:dyDescent="0.3">
      <c r="A24" s="1">
        <v>22</v>
      </c>
      <c r="B24" s="2">
        <v>43581.385416666657</v>
      </c>
      <c r="C24" t="s">
        <v>16</v>
      </c>
      <c r="D24">
        <v>11700</v>
      </c>
      <c r="E24" s="2">
        <v>43587</v>
      </c>
      <c r="F24">
        <v>40.049999999999997</v>
      </c>
      <c r="G24">
        <v>69.8</v>
      </c>
      <c r="H24">
        <v>32.549999999999997</v>
      </c>
      <c r="I24">
        <v>64.900000000000006</v>
      </c>
      <c r="J24" s="2">
        <v>43581.59375</v>
      </c>
      <c r="K24">
        <v>-24.850000000000009</v>
      </c>
      <c r="L24">
        <v>-62.04744069912612</v>
      </c>
      <c r="M24">
        <v>7.5</v>
      </c>
      <c r="N24">
        <v>18.72659176029963</v>
      </c>
      <c r="O24">
        <v>29.75</v>
      </c>
      <c r="P24">
        <v>74.282147315855184</v>
      </c>
      <c r="Q24">
        <v>2019</v>
      </c>
      <c r="R24">
        <f t="shared" si="0"/>
        <v>5975</v>
      </c>
      <c r="S24">
        <f t="shared" si="1"/>
        <v>-148478.75000000006</v>
      </c>
      <c r="T24">
        <f t="shared" si="2"/>
        <v>-1.4847875000000006</v>
      </c>
      <c r="U24">
        <f t="shared" si="3"/>
        <v>109.37356250000001</v>
      </c>
      <c r="V24">
        <f>MAX($U$2:$U24)</f>
        <v>112.41782500000001</v>
      </c>
      <c r="W24">
        <f t="shared" si="4"/>
        <v>-3.0442625000000021</v>
      </c>
    </row>
    <row r="25" spans="1:23" x14ac:dyDescent="0.3">
      <c r="A25" s="1">
        <v>23</v>
      </c>
      <c r="B25" s="2">
        <v>43585.395833333343</v>
      </c>
      <c r="C25" t="s">
        <v>17</v>
      </c>
      <c r="D25">
        <v>11700</v>
      </c>
      <c r="E25" s="2">
        <v>43587</v>
      </c>
      <c r="F25">
        <v>37.25</v>
      </c>
      <c r="G25">
        <v>65.7</v>
      </c>
      <c r="H25">
        <v>34.9</v>
      </c>
      <c r="I25">
        <v>56</v>
      </c>
      <c r="J25" s="2">
        <v>43585.427083333343</v>
      </c>
      <c r="K25">
        <v>-18.75</v>
      </c>
      <c r="L25">
        <v>-50.335570469798661</v>
      </c>
      <c r="M25">
        <v>2.350000000000001</v>
      </c>
      <c r="N25">
        <v>6.3087248322147698</v>
      </c>
      <c r="O25">
        <v>28.45</v>
      </c>
      <c r="P25">
        <v>76.375838926174495</v>
      </c>
      <c r="Q25">
        <v>2019</v>
      </c>
      <c r="R25">
        <f t="shared" si="0"/>
        <v>5975</v>
      </c>
      <c r="S25">
        <f t="shared" si="1"/>
        <v>-112031.25</v>
      </c>
      <c r="T25">
        <f t="shared" si="2"/>
        <v>-1.1203125</v>
      </c>
      <c r="U25">
        <f t="shared" si="3"/>
        <v>108.25325000000001</v>
      </c>
      <c r="V25">
        <f>MAX($U$2:$U25)</f>
        <v>112.41782500000001</v>
      </c>
      <c r="W25">
        <f t="shared" si="4"/>
        <v>-4.1645749999999992</v>
      </c>
    </row>
    <row r="26" spans="1:23" x14ac:dyDescent="0.3">
      <c r="A26" s="1">
        <v>24</v>
      </c>
      <c r="B26" s="2">
        <v>43585.4375</v>
      </c>
      <c r="C26" t="s">
        <v>16</v>
      </c>
      <c r="D26">
        <v>11650</v>
      </c>
      <c r="E26" s="2">
        <v>43587</v>
      </c>
      <c r="F26">
        <v>58.75</v>
      </c>
      <c r="G26">
        <v>85.6</v>
      </c>
      <c r="H26">
        <v>55.5</v>
      </c>
      <c r="I26">
        <v>81.2</v>
      </c>
      <c r="J26" s="2">
        <v>43585.53125</v>
      </c>
      <c r="K26">
        <v>-22.45</v>
      </c>
      <c r="L26">
        <v>-38.212765957446813</v>
      </c>
      <c r="M26">
        <v>3.25</v>
      </c>
      <c r="N26">
        <v>5.5319148936170208</v>
      </c>
      <c r="O26">
        <v>26.849999999999991</v>
      </c>
      <c r="P26">
        <v>45.702127659574458</v>
      </c>
      <c r="Q26">
        <v>2019</v>
      </c>
      <c r="R26">
        <f t="shared" si="0"/>
        <v>6000</v>
      </c>
      <c r="S26">
        <f t="shared" si="1"/>
        <v>-134700</v>
      </c>
      <c r="T26">
        <f t="shared" si="2"/>
        <v>-1.347</v>
      </c>
      <c r="U26">
        <f t="shared" si="3"/>
        <v>106.90625000000001</v>
      </c>
      <c r="V26">
        <f>MAX($U$2:$U26)</f>
        <v>112.41782500000001</v>
      </c>
      <c r="W26">
        <f t="shared" si="4"/>
        <v>-5.5115749999999935</v>
      </c>
    </row>
    <row r="27" spans="1:23" x14ac:dyDescent="0.3">
      <c r="A27" s="1">
        <v>25</v>
      </c>
      <c r="B27" s="2">
        <v>43585.552083333343</v>
      </c>
      <c r="C27" t="s">
        <v>17</v>
      </c>
      <c r="D27">
        <v>11700</v>
      </c>
      <c r="E27" s="2">
        <v>43587</v>
      </c>
      <c r="F27">
        <v>41.55</v>
      </c>
      <c r="G27">
        <v>56.05</v>
      </c>
      <c r="H27">
        <v>36.799999999999997</v>
      </c>
      <c r="I27">
        <v>49.65</v>
      </c>
      <c r="J27" s="2">
        <v>43585.572916666657</v>
      </c>
      <c r="K27">
        <v>-8.1000000000000014</v>
      </c>
      <c r="L27">
        <v>-19.49458483754513</v>
      </c>
      <c r="M27">
        <v>4.75</v>
      </c>
      <c r="N27">
        <v>11.43200962695548</v>
      </c>
      <c r="O27">
        <v>14.5</v>
      </c>
      <c r="P27">
        <v>34.89771359807461</v>
      </c>
      <c r="Q27">
        <v>2019</v>
      </c>
      <c r="R27">
        <f t="shared" si="0"/>
        <v>5975</v>
      </c>
      <c r="S27">
        <f t="shared" si="1"/>
        <v>-48397.500000000007</v>
      </c>
      <c r="T27">
        <f t="shared" si="2"/>
        <v>-0.48397500000000004</v>
      </c>
      <c r="U27">
        <f t="shared" si="3"/>
        <v>106.42227500000001</v>
      </c>
      <c r="V27">
        <f>MAX($U$2:$U27)</f>
        <v>112.41782500000001</v>
      </c>
      <c r="W27">
        <f t="shared" si="4"/>
        <v>-5.9955499999999944</v>
      </c>
    </row>
    <row r="28" spans="1:23" x14ac:dyDescent="0.3">
      <c r="A28" s="1">
        <v>26</v>
      </c>
      <c r="B28" s="2">
        <v>43585.614583333343</v>
      </c>
      <c r="C28" t="s">
        <v>17</v>
      </c>
      <c r="D28">
        <v>11700</v>
      </c>
      <c r="E28" s="2">
        <v>43587</v>
      </c>
      <c r="F28">
        <v>39.700000000000003</v>
      </c>
      <c r="G28">
        <v>39.75</v>
      </c>
      <c r="H28">
        <v>0.05</v>
      </c>
      <c r="I28">
        <v>0.05</v>
      </c>
      <c r="J28" s="2">
        <v>43588.385416666657</v>
      </c>
      <c r="K28">
        <v>39.650000000000013</v>
      </c>
      <c r="L28">
        <v>99.874055415617136</v>
      </c>
      <c r="M28">
        <v>39.650000000000013</v>
      </c>
      <c r="N28">
        <v>99.874055415617136</v>
      </c>
      <c r="O28">
        <v>4.9999999999997158E-2</v>
      </c>
      <c r="P28">
        <v>0.12594458438286441</v>
      </c>
      <c r="Q28">
        <v>2019</v>
      </c>
      <c r="R28">
        <f t="shared" si="0"/>
        <v>5975</v>
      </c>
      <c r="S28">
        <f t="shared" si="1"/>
        <v>236908.75000000009</v>
      </c>
      <c r="T28">
        <f t="shared" si="2"/>
        <v>2.3690875000000009</v>
      </c>
      <c r="U28">
        <f t="shared" si="3"/>
        <v>108.79136250000002</v>
      </c>
      <c r="V28">
        <f>MAX($U$2:$U28)</f>
        <v>112.41782500000001</v>
      </c>
      <c r="W28">
        <f t="shared" si="4"/>
        <v>-3.6264624999999882</v>
      </c>
    </row>
    <row r="29" spans="1:23" x14ac:dyDescent="0.3">
      <c r="A29" s="1">
        <v>27</v>
      </c>
      <c r="B29" s="2">
        <v>43588.489583333343</v>
      </c>
      <c r="C29" t="s">
        <v>17</v>
      </c>
      <c r="D29">
        <v>11750</v>
      </c>
      <c r="E29" s="2">
        <v>43594</v>
      </c>
      <c r="F29">
        <v>62.3</v>
      </c>
      <c r="G29">
        <v>69.5</v>
      </c>
      <c r="H29">
        <v>43.4</v>
      </c>
      <c r="I29">
        <v>57.5</v>
      </c>
      <c r="J29" s="2">
        <v>43588.625</v>
      </c>
      <c r="K29">
        <v>4.7999999999999972</v>
      </c>
      <c r="L29">
        <v>7.7046548956661267</v>
      </c>
      <c r="M29">
        <v>18.899999999999999</v>
      </c>
      <c r="N29">
        <v>30.337078651685388</v>
      </c>
      <c r="O29">
        <v>7.2000000000000028</v>
      </c>
      <c r="P29">
        <v>11.5569823434992</v>
      </c>
      <c r="Q29">
        <v>2019</v>
      </c>
      <c r="R29">
        <f t="shared" si="0"/>
        <v>5950</v>
      </c>
      <c r="S29">
        <f t="shared" si="1"/>
        <v>28559.999999999982</v>
      </c>
      <c r="T29">
        <f t="shared" si="2"/>
        <v>0.28559999999999985</v>
      </c>
      <c r="U29">
        <f t="shared" si="3"/>
        <v>109.07696250000002</v>
      </c>
      <c r="V29">
        <f>MAX($U$2:$U29)</f>
        <v>112.41782500000001</v>
      </c>
      <c r="W29">
        <f t="shared" si="4"/>
        <v>-3.3408624999999859</v>
      </c>
    </row>
    <row r="30" spans="1:23" x14ac:dyDescent="0.3">
      <c r="A30" s="1">
        <v>28</v>
      </c>
      <c r="B30" s="2">
        <v>43592.395833333343</v>
      </c>
      <c r="C30" t="s">
        <v>16</v>
      </c>
      <c r="D30">
        <v>11650</v>
      </c>
      <c r="E30" s="2">
        <v>43594</v>
      </c>
      <c r="F30">
        <v>51.7</v>
      </c>
      <c r="G30">
        <v>54.6</v>
      </c>
      <c r="H30">
        <v>0.05</v>
      </c>
      <c r="I30">
        <v>0.05</v>
      </c>
      <c r="J30" s="2">
        <v>43599.604166666657</v>
      </c>
      <c r="K30">
        <v>51.650000000000013</v>
      </c>
      <c r="L30">
        <v>99.903288201160549</v>
      </c>
      <c r="M30">
        <v>51.650000000000013</v>
      </c>
      <c r="N30">
        <v>99.903288201160549</v>
      </c>
      <c r="O30">
        <v>2.899999999999999</v>
      </c>
      <c r="P30">
        <v>5.6092843326885848</v>
      </c>
      <c r="Q30">
        <v>2019</v>
      </c>
      <c r="R30">
        <f t="shared" si="0"/>
        <v>6000</v>
      </c>
      <c r="S30">
        <f t="shared" si="1"/>
        <v>309900.00000000006</v>
      </c>
      <c r="T30">
        <f t="shared" si="2"/>
        <v>3.0990000000000006</v>
      </c>
      <c r="U30">
        <f t="shared" si="3"/>
        <v>112.17596250000003</v>
      </c>
      <c r="V30">
        <f>MAX($U$2:$U30)</f>
        <v>112.41782500000001</v>
      </c>
      <c r="W30">
        <f t="shared" si="4"/>
        <v>-0.24186249999998211</v>
      </c>
    </row>
    <row r="31" spans="1:23" x14ac:dyDescent="0.3">
      <c r="A31" s="1">
        <v>29</v>
      </c>
      <c r="B31" s="2">
        <v>43602.510416666657</v>
      </c>
      <c r="C31" t="s">
        <v>17</v>
      </c>
      <c r="D31">
        <v>11350</v>
      </c>
      <c r="E31" s="2">
        <v>43608</v>
      </c>
      <c r="F31">
        <v>241</v>
      </c>
      <c r="G31">
        <v>263.14999999999998</v>
      </c>
      <c r="H31">
        <v>39.299999999999997</v>
      </c>
      <c r="I31">
        <v>72</v>
      </c>
      <c r="J31" s="2">
        <v>43606.614583333343</v>
      </c>
      <c r="K31">
        <v>169</v>
      </c>
      <c r="L31">
        <v>70.124481327800822</v>
      </c>
      <c r="M31">
        <v>201.7</v>
      </c>
      <c r="N31">
        <v>83.69294605809128</v>
      </c>
      <c r="O31">
        <v>22.149999999999981</v>
      </c>
      <c r="P31">
        <v>9.1908713692945962</v>
      </c>
      <c r="Q31">
        <v>2019</v>
      </c>
      <c r="R31">
        <f t="shared" si="0"/>
        <v>6175</v>
      </c>
      <c r="S31">
        <f t="shared" si="1"/>
        <v>1043575</v>
      </c>
      <c r="T31">
        <f t="shared" si="2"/>
        <v>10.435750000000001</v>
      </c>
      <c r="U31">
        <f t="shared" si="3"/>
        <v>122.61171250000002</v>
      </c>
      <c r="V31">
        <f>MAX($U$2:$U31)</f>
        <v>122.61171250000002</v>
      </c>
      <c r="W31">
        <f t="shared" si="4"/>
        <v>0</v>
      </c>
    </row>
    <row r="32" spans="1:23" x14ac:dyDescent="0.3">
      <c r="A32" s="1">
        <v>30</v>
      </c>
      <c r="B32" s="2">
        <v>43622.5625</v>
      </c>
      <c r="C32" t="s">
        <v>16</v>
      </c>
      <c r="D32">
        <v>11900</v>
      </c>
      <c r="E32" s="2">
        <v>43622</v>
      </c>
      <c r="F32">
        <v>17.600000000000001</v>
      </c>
      <c r="G32">
        <v>17.600000000000001</v>
      </c>
      <c r="H32">
        <v>0.05</v>
      </c>
      <c r="I32">
        <v>0.1</v>
      </c>
      <c r="J32" s="2">
        <v>43626.395833333343</v>
      </c>
      <c r="K32">
        <v>17.5</v>
      </c>
      <c r="L32">
        <v>99.431818181818173</v>
      </c>
      <c r="M32">
        <v>17.55</v>
      </c>
      <c r="N32">
        <v>99.715909090909079</v>
      </c>
      <c r="O32">
        <v>0</v>
      </c>
      <c r="P32">
        <v>0</v>
      </c>
      <c r="Q32">
        <v>2019</v>
      </c>
      <c r="R32">
        <f t="shared" si="0"/>
        <v>5875</v>
      </c>
      <c r="S32">
        <f t="shared" si="1"/>
        <v>102812.5</v>
      </c>
      <c r="T32">
        <f t="shared" si="2"/>
        <v>1.028125</v>
      </c>
      <c r="U32">
        <f t="shared" si="3"/>
        <v>123.63983750000003</v>
      </c>
      <c r="V32">
        <f>MAX($U$2:$U32)</f>
        <v>123.63983750000003</v>
      </c>
      <c r="W32">
        <f t="shared" si="4"/>
        <v>0</v>
      </c>
    </row>
    <row r="33" spans="1:23" x14ac:dyDescent="0.3">
      <c r="A33" s="1">
        <v>31</v>
      </c>
      <c r="B33" s="2">
        <v>43626.40625</v>
      </c>
      <c r="C33" t="s">
        <v>17</v>
      </c>
      <c r="D33">
        <v>11950</v>
      </c>
      <c r="E33" s="2">
        <v>43629</v>
      </c>
      <c r="F33">
        <v>59.2</v>
      </c>
      <c r="G33">
        <v>114.5</v>
      </c>
      <c r="H33">
        <v>25.45</v>
      </c>
      <c r="I33">
        <v>64.25</v>
      </c>
      <c r="J33" s="2">
        <v>43628.427083333343</v>
      </c>
      <c r="K33">
        <v>-5.0499999999999972</v>
      </c>
      <c r="L33">
        <v>-8.5304054054053999</v>
      </c>
      <c r="M33">
        <v>33.75</v>
      </c>
      <c r="N33">
        <v>57.01013513513513</v>
      </c>
      <c r="O33">
        <v>55.3</v>
      </c>
      <c r="P33">
        <v>93.412162162162147</v>
      </c>
      <c r="Q33">
        <v>2019</v>
      </c>
      <c r="R33">
        <f t="shared" si="0"/>
        <v>5850</v>
      </c>
      <c r="S33">
        <f t="shared" si="1"/>
        <v>-29542.499999999982</v>
      </c>
      <c r="T33">
        <f t="shared" si="2"/>
        <v>-0.29542499999999983</v>
      </c>
      <c r="U33">
        <f t="shared" si="3"/>
        <v>123.34441250000003</v>
      </c>
      <c r="V33">
        <f>MAX($U$2:$U33)</f>
        <v>123.63983750000003</v>
      </c>
      <c r="W33">
        <f t="shared" si="4"/>
        <v>-0.2954249999999945</v>
      </c>
    </row>
    <row r="34" spans="1:23" x14ac:dyDescent="0.3">
      <c r="A34" s="1">
        <v>32</v>
      </c>
      <c r="B34" s="2">
        <v>43628.4375</v>
      </c>
      <c r="C34" t="s">
        <v>16</v>
      </c>
      <c r="D34">
        <v>11900</v>
      </c>
      <c r="E34" s="2">
        <v>43629</v>
      </c>
      <c r="F34">
        <v>35.25</v>
      </c>
      <c r="G34">
        <v>45.75</v>
      </c>
      <c r="H34">
        <v>1.55</v>
      </c>
      <c r="I34">
        <v>9.35</v>
      </c>
      <c r="J34" s="2">
        <v>43629.614583333343</v>
      </c>
      <c r="K34">
        <v>25.9</v>
      </c>
      <c r="L34">
        <v>73.475177304964532</v>
      </c>
      <c r="M34">
        <v>33.700000000000003</v>
      </c>
      <c r="N34">
        <v>95.60283687943263</v>
      </c>
      <c r="O34">
        <v>10.5</v>
      </c>
      <c r="P34">
        <v>29.787234042553191</v>
      </c>
      <c r="Q34">
        <v>2019</v>
      </c>
      <c r="R34">
        <f t="shared" si="0"/>
        <v>5875</v>
      </c>
      <c r="S34">
        <f t="shared" si="1"/>
        <v>152162.5</v>
      </c>
      <c r="T34">
        <f t="shared" si="2"/>
        <v>1.521625</v>
      </c>
      <c r="U34">
        <f t="shared" si="3"/>
        <v>124.86603750000003</v>
      </c>
      <c r="V34">
        <f>MAX($U$2:$U34)</f>
        <v>124.86603750000003</v>
      </c>
      <c r="W34">
        <f t="shared" si="4"/>
        <v>0</v>
      </c>
    </row>
    <row r="35" spans="1:23" x14ac:dyDescent="0.3">
      <c r="A35" s="1">
        <v>33</v>
      </c>
      <c r="B35" s="2">
        <v>43630.385416666657</v>
      </c>
      <c r="C35" t="s">
        <v>17</v>
      </c>
      <c r="D35">
        <v>11900</v>
      </c>
      <c r="E35" s="2">
        <v>43636</v>
      </c>
      <c r="F35">
        <v>60.35</v>
      </c>
      <c r="G35">
        <v>96.4</v>
      </c>
      <c r="H35">
        <v>60.35</v>
      </c>
      <c r="I35">
        <v>88.25</v>
      </c>
      <c r="J35" s="2">
        <v>43630.46875</v>
      </c>
      <c r="K35">
        <v>-27.9</v>
      </c>
      <c r="L35">
        <v>-46.230323115161553</v>
      </c>
      <c r="M35">
        <v>0</v>
      </c>
      <c r="N35">
        <v>0</v>
      </c>
      <c r="O35">
        <v>36.049999999999997</v>
      </c>
      <c r="P35">
        <v>59.734879867439943</v>
      </c>
      <c r="Q35">
        <v>2019</v>
      </c>
      <c r="R35">
        <f t="shared" si="0"/>
        <v>5875</v>
      </c>
      <c r="S35">
        <f t="shared" si="1"/>
        <v>-163912.5</v>
      </c>
      <c r="T35">
        <f t="shared" si="2"/>
        <v>-1.6391249999999999</v>
      </c>
      <c r="U35">
        <f t="shared" si="3"/>
        <v>123.22691250000003</v>
      </c>
      <c r="V35">
        <f>MAX($U$2:$U35)</f>
        <v>124.86603750000003</v>
      </c>
      <c r="W35">
        <f t="shared" si="4"/>
        <v>-1.639125000000007</v>
      </c>
    </row>
    <row r="36" spans="1:23" x14ac:dyDescent="0.3">
      <c r="A36" s="1">
        <v>34</v>
      </c>
      <c r="B36" s="2">
        <v>43630.520833333343</v>
      </c>
      <c r="C36" t="s">
        <v>16</v>
      </c>
      <c r="D36">
        <v>11850</v>
      </c>
      <c r="E36" s="2">
        <v>43636</v>
      </c>
      <c r="F36">
        <v>77.8</v>
      </c>
      <c r="G36">
        <v>78.849999999999994</v>
      </c>
      <c r="H36">
        <v>4.3</v>
      </c>
      <c r="I36">
        <v>16.95</v>
      </c>
      <c r="J36" s="2">
        <v>43635.40625</v>
      </c>
      <c r="K36">
        <v>60.849999999999987</v>
      </c>
      <c r="L36">
        <v>78.21336760925449</v>
      </c>
      <c r="M36">
        <v>73.5</v>
      </c>
      <c r="N36">
        <v>94.473007712082264</v>
      </c>
      <c r="O36">
        <v>1.0499999999999969</v>
      </c>
      <c r="P36">
        <v>1.349614395886886</v>
      </c>
      <c r="Q36">
        <v>2019</v>
      </c>
      <c r="R36">
        <f t="shared" si="0"/>
        <v>5900</v>
      </c>
      <c r="S36">
        <f t="shared" si="1"/>
        <v>359014.99999999994</v>
      </c>
      <c r="T36">
        <f t="shared" si="2"/>
        <v>3.5901499999999995</v>
      </c>
      <c r="U36">
        <f t="shared" si="3"/>
        <v>126.81706250000002</v>
      </c>
      <c r="V36">
        <f>MAX($U$2:$U36)</f>
        <v>126.81706250000002</v>
      </c>
      <c r="W36">
        <f t="shared" si="4"/>
        <v>0</v>
      </c>
    </row>
    <row r="37" spans="1:23" x14ac:dyDescent="0.3">
      <c r="A37" s="1">
        <v>35</v>
      </c>
      <c r="B37" s="2">
        <v>43636.635416666657</v>
      </c>
      <c r="C37" t="s">
        <v>17</v>
      </c>
      <c r="D37">
        <v>11850</v>
      </c>
      <c r="E37" s="2">
        <v>43636</v>
      </c>
      <c r="F37">
        <v>11</v>
      </c>
      <c r="G37">
        <v>15.1</v>
      </c>
      <c r="H37">
        <v>7.25</v>
      </c>
      <c r="I37">
        <v>10.8</v>
      </c>
      <c r="J37" s="2">
        <v>43637.59375</v>
      </c>
      <c r="K37">
        <v>0.19999999999999929</v>
      </c>
      <c r="L37">
        <v>1.8181818181818119</v>
      </c>
      <c r="M37">
        <v>3.75</v>
      </c>
      <c r="N37">
        <v>34.090909090909093</v>
      </c>
      <c r="O37">
        <v>4.0999999999999996</v>
      </c>
      <c r="P37">
        <v>37.272727272727273</v>
      </c>
      <c r="Q37">
        <v>2019</v>
      </c>
      <c r="R37">
        <f t="shared" si="0"/>
        <v>5900</v>
      </c>
      <c r="S37">
        <f t="shared" si="1"/>
        <v>1179.9999999999959</v>
      </c>
      <c r="T37">
        <f t="shared" si="2"/>
        <v>1.1799999999999958E-2</v>
      </c>
      <c r="U37">
        <f t="shared" si="3"/>
        <v>126.82886250000001</v>
      </c>
      <c r="V37">
        <f>MAX($U$2:$U37)</f>
        <v>126.82886250000001</v>
      </c>
      <c r="W37">
        <f t="shared" si="4"/>
        <v>0</v>
      </c>
    </row>
    <row r="38" spans="1:23" x14ac:dyDescent="0.3">
      <c r="A38" s="1">
        <v>36</v>
      </c>
      <c r="B38" s="2">
        <v>43637.614583333343</v>
      </c>
      <c r="C38" t="s">
        <v>16</v>
      </c>
      <c r="D38">
        <v>11750</v>
      </c>
      <c r="E38" s="2">
        <v>43643</v>
      </c>
      <c r="F38">
        <v>80.150000000000006</v>
      </c>
      <c r="G38">
        <v>97.65</v>
      </c>
      <c r="H38">
        <v>25.15</v>
      </c>
      <c r="I38">
        <v>60.75</v>
      </c>
      <c r="J38" s="2">
        <v>43641.520833333343</v>
      </c>
      <c r="K38">
        <v>19.400000000000009</v>
      </c>
      <c r="L38">
        <v>24.204616344354339</v>
      </c>
      <c r="M38">
        <v>55.000000000000007</v>
      </c>
      <c r="N38">
        <v>68.621334996880861</v>
      </c>
      <c r="O38">
        <v>17.5</v>
      </c>
      <c r="P38">
        <v>21.834061135371179</v>
      </c>
      <c r="Q38">
        <v>2019</v>
      </c>
      <c r="R38">
        <f t="shared" si="0"/>
        <v>5950</v>
      </c>
      <c r="S38">
        <f t="shared" si="1"/>
        <v>115430.00000000006</v>
      </c>
      <c r="T38">
        <f t="shared" si="2"/>
        <v>1.1543000000000005</v>
      </c>
      <c r="U38">
        <f t="shared" si="3"/>
        <v>127.98316250000002</v>
      </c>
      <c r="V38">
        <f>MAX($U$2:$U38)</f>
        <v>127.98316250000002</v>
      </c>
      <c r="W38">
        <f t="shared" si="4"/>
        <v>0</v>
      </c>
    </row>
    <row r="39" spans="1:23" x14ac:dyDescent="0.3">
      <c r="A39" s="1">
        <v>37</v>
      </c>
      <c r="B39" s="2">
        <v>43641.583333333343</v>
      </c>
      <c r="C39" t="s">
        <v>17</v>
      </c>
      <c r="D39">
        <v>11750</v>
      </c>
      <c r="E39" s="2">
        <v>43643</v>
      </c>
      <c r="F39">
        <v>38.1</v>
      </c>
      <c r="G39">
        <v>41.2</v>
      </c>
      <c r="H39">
        <v>0.05</v>
      </c>
      <c r="I39">
        <v>0.05</v>
      </c>
      <c r="J39" s="2">
        <v>43644.395833333343</v>
      </c>
      <c r="K39">
        <v>38.049999999999997</v>
      </c>
      <c r="L39">
        <v>99.868766404199476</v>
      </c>
      <c r="M39">
        <v>38.049999999999997</v>
      </c>
      <c r="N39">
        <v>99.868766404199476</v>
      </c>
      <c r="O39">
        <v>3.100000000000001</v>
      </c>
      <c r="P39">
        <v>8.1364829396325504</v>
      </c>
      <c r="Q39">
        <v>2019</v>
      </c>
      <c r="R39">
        <f t="shared" si="0"/>
        <v>5950</v>
      </c>
      <c r="S39">
        <f t="shared" si="1"/>
        <v>226397.49999999997</v>
      </c>
      <c r="T39">
        <f t="shared" si="2"/>
        <v>2.2639749999999998</v>
      </c>
      <c r="U39">
        <f t="shared" si="3"/>
        <v>130.24713750000001</v>
      </c>
      <c r="V39">
        <f>MAX($U$2:$U39)</f>
        <v>130.24713750000001</v>
      </c>
      <c r="W39">
        <f t="shared" si="4"/>
        <v>0</v>
      </c>
    </row>
    <row r="40" spans="1:23" x14ac:dyDescent="0.3">
      <c r="A40" s="1">
        <v>38</v>
      </c>
      <c r="B40" s="2">
        <v>43644.625</v>
      </c>
      <c r="C40" t="s">
        <v>16</v>
      </c>
      <c r="D40">
        <v>11800</v>
      </c>
      <c r="E40" s="2">
        <v>43650</v>
      </c>
      <c r="F40">
        <v>83</v>
      </c>
      <c r="G40">
        <v>105.4</v>
      </c>
      <c r="H40">
        <v>78.55</v>
      </c>
      <c r="I40">
        <v>96.5</v>
      </c>
      <c r="J40" s="2">
        <v>43647.4375</v>
      </c>
      <c r="K40">
        <v>-13.5</v>
      </c>
      <c r="L40">
        <v>-16.265060240963859</v>
      </c>
      <c r="M40">
        <v>4.4500000000000028</v>
      </c>
      <c r="N40">
        <v>5.3614457831325328</v>
      </c>
      <c r="O40">
        <v>22.400000000000009</v>
      </c>
      <c r="P40">
        <v>26.987951807228921</v>
      </c>
      <c r="Q40">
        <v>2019</v>
      </c>
      <c r="R40">
        <f t="shared" si="0"/>
        <v>5925</v>
      </c>
      <c r="S40">
        <f t="shared" si="1"/>
        <v>-79987.5</v>
      </c>
      <c r="T40">
        <f t="shared" si="2"/>
        <v>-0.79987500000000011</v>
      </c>
      <c r="U40">
        <f t="shared" si="3"/>
        <v>129.44726250000002</v>
      </c>
      <c r="V40">
        <f>MAX($U$2:$U40)</f>
        <v>130.24713750000001</v>
      </c>
      <c r="W40">
        <f t="shared" si="4"/>
        <v>-0.7998749999999859</v>
      </c>
    </row>
    <row r="41" spans="1:23" x14ac:dyDescent="0.3">
      <c r="A41" s="1">
        <v>39</v>
      </c>
      <c r="B41" s="2">
        <v>43648.427083333343</v>
      </c>
      <c r="C41" t="s">
        <v>17</v>
      </c>
      <c r="D41">
        <v>11850</v>
      </c>
      <c r="E41" s="2">
        <v>43650</v>
      </c>
      <c r="F41">
        <v>58.5</v>
      </c>
      <c r="G41">
        <v>68.8</v>
      </c>
      <c r="H41">
        <v>54.25</v>
      </c>
      <c r="I41">
        <v>66.2</v>
      </c>
      <c r="J41" s="2">
        <v>43648.458333333343</v>
      </c>
      <c r="K41">
        <v>-7.7000000000000028</v>
      </c>
      <c r="L41">
        <v>-13.162393162393171</v>
      </c>
      <c r="M41">
        <v>4.25</v>
      </c>
      <c r="N41">
        <v>7.2649572649572658</v>
      </c>
      <c r="O41">
        <v>10.3</v>
      </c>
      <c r="P41">
        <v>17.606837606837601</v>
      </c>
      <c r="Q41">
        <v>2019</v>
      </c>
      <c r="R41">
        <f t="shared" si="0"/>
        <v>5900</v>
      </c>
      <c r="S41">
        <f t="shared" si="1"/>
        <v>-45430.000000000015</v>
      </c>
      <c r="T41">
        <f t="shared" si="2"/>
        <v>-0.45430000000000009</v>
      </c>
      <c r="U41">
        <f t="shared" si="3"/>
        <v>128.99296250000003</v>
      </c>
      <c r="V41">
        <f>MAX($U$2:$U41)</f>
        <v>130.24713750000001</v>
      </c>
      <c r="W41">
        <f t="shared" si="4"/>
        <v>-1.2541749999999752</v>
      </c>
    </row>
    <row r="42" spans="1:23" x14ac:dyDescent="0.3">
      <c r="A42" s="1">
        <v>40</v>
      </c>
      <c r="B42" s="2">
        <v>43651.5625</v>
      </c>
      <c r="C42" t="s">
        <v>16</v>
      </c>
      <c r="D42">
        <v>11800</v>
      </c>
      <c r="E42" s="2">
        <v>43657</v>
      </c>
      <c r="F42">
        <v>93.95</v>
      </c>
      <c r="G42">
        <v>122.3</v>
      </c>
      <c r="H42">
        <v>1.55</v>
      </c>
      <c r="I42">
        <v>1.7</v>
      </c>
      <c r="J42" s="2">
        <v>43656.416666666657</v>
      </c>
      <c r="K42">
        <v>92.25</v>
      </c>
      <c r="L42">
        <v>98.190526875997861</v>
      </c>
      <c r="M42">
        <v>92.4</v>
      </c>
      <c r="N42">
        <v>98.35018626929218</v>
      </c>
      <c r="O42">
        <v>28.349999999999991</v>
      </c>
      <c r="P42">
        <v>30.175625332623731</v>
      </c>
      <c r="Q42">
        <v>2019</v>
      </c>
      <c r="R42">
        <f t="shared" si="0"/>
        <v>5925</v>
      </c>
      <c r="S42">
        <f t="shared" si="1"/>
        <v>546581.25</v>
      </c>
      <c r="T42">
        <f t="shared" si="2"/>
        <v>5.4658125000000002</v>
      </c>
      <c r="U42">
        <f t="shared" si="3"/>
        <v>134.45877500000003</v>
      </c>
      <c r="V42">
        <f>MAX($U$2:$U42)</f>
        <v>134.45877500000003</v>
      </c>
      <c r="W42">
        <f t="shared" si="4"/>
        <v>0</v>
      </c>
    </row>
    <row r="43" spans="1:23" x14ac:dyDescent="0.3">
      <c r="A43" s="1">
        <v>41</v>
      </c>
      <c r="B43" s="2">
        <v>43662.604166666657</v>
      </c>
      <c r="C43" t="s">
        <v>17</v>
      </c>
      <c r="D43">
        <v>11650</v>
      </c>
      <c r="E43" s="2">
        <v>43664</v>
      </c>
      <c r="F43">
        <v>38.549999999999997</v>
      </c>
      <c r="G43">
        <v>42.15</v>
      </c>
      <c r="H43">
        <v>10.75</v>
      </c>
      <c r="I43">
        <v>13.3</v>
      </c>
      <c r="J43" s="2">
        <v>43664.447916666657</v>
      </c>
      <c r="K43">
        <v>25.25</v>
      </c>
      <c r="L43">
        <v>65.499351491569385</v>
      </c>
      <c r="M43">
        <v>27.8</v>
      </c>
      <c r="N43">
        <v>72.114137483787289</v>
      </c>
      <c r="O43">
        <v>3.600000000000001</v>
      </c>
      <c r="P43">
        <v>9.3385214007782142</v>
      </c>
      <c r="Q43">
        <v>2019</v>
      </c>
      <c r="R43">
        <f t="shared" si="0"/>
        <v>6000</v>
      </c>
      <c r="S43">
        <f t="shared" si="1"/>
        <v>151500</v>
      </c>
      <c r="T43">
        <f t="shared" si="2"/>
        <v>1.5150000000000001</v>
      </c>
      <c r="U43">
        <f t="shared" si="3"/>
        <v>135.97377500000002</v>
      </c>
      <c r="V43">
        <f>MAX($U$2:$U43)</f>
        <v>135.97377500000002</v>
      </c>
      <c r="W43">
        <f t="shared" si="4"/>
        <v>0</v>
      </c>
    </row>
    <row r="44" spans="1:23" x14ac:dyDescent="0.3">
      <c r="A44" s="1">
        <v>42</v>
      </c>
      <c r="B44" s="2">
        <v>43664.583333333343</v>
      </c>
      <c r="C44" t="s">
        <v>16</v>
      </c>
      <c r="D44">
        <v>11650</v>
      </c>
      <c r="E44" s="2">
        <v>43664</v>
      </c>
      <c r="F44">
        <v>4.05</v>
      </c>
      <c r="G44">
        <v>9.3000000000000007</v>
      </c>
      <c r="H44">
        <v>0.05</v>
      </c>
      <c r="I44">
        <v>0.05</v>
      </c>
      <c r="J44" s="2">
        <v>43669.5625</v>
      </c>
      <c r="K44">
        <v>4</v>
      </c>
      <c r="L44">
        <v>98.765432098765444</v>
      </c>
      <c r="M44">
        <v>4</v>
      </c>
      <c r="N44">
        <v>98.765432098765444</v>
      </c>
      <c r="O44">
        <v>5.2500000000000009</v>
      </c>
      <c r="P44">
        <v>129.62962962962959</v>
      </c>
      <c r="Q44">
        <v>2019</v>
      </c>
      <c r="R44">
        <f t="shared" si="0"/>
        <v>6000</v>
      </c>
      <c r="S44">
        <f t="shared" si="1"/>
        <v>24000</v>
      </c>
      <c r="T44">
        <f t="shared" si="2"/>
        <v>0.24</v>
      </c>
      <c r="U44">
        <f t="shared" si="3"/>
        <v>136.21377500000003</v>
      </c>
      <c r="V44">
        <f>MAX($U$2:$U44)</f>
        <v>136.21377500000003</v>
      </c>
      <c r="W44">
        <f t="shared" si="4"/>
        <v>0</v>
      </c>
    </row>
    <row r="45" spans="1:23" x14ac:dyDescent="0.3">
      <c r="A45" s="1">
        <v>43</v>
      </c>
      <c r="B45" s="2">
        <v>43685.635416666657</v>
      </c>
      <c r="C45" t="s">
        <v>17</v>
      </c>
      <c r="D45">
        <v>11000</v>
      </c>
      <c r="E45" s="2">
        <v>43685</v>
      </c>
      <c r="F45">
        <v>0.25</v>
      </c>
      <c r="G45">
        <v>0.3</v>
      </c>
      <c r="H45">
        <v>0.05</v>
      </c>
      <c r="I45">
        <v>0.05</v>
      </c>
      <c r="J45" s="2">
        <v>43690.479166666657</v>
      </c>
      <c r="K45">
        <v>0.2</v>
      </c>
      <c r="L45">
        <v>80</v>
      </c>
      <c r="M45">
        <v>0.2</v>
      </c>
      <c r="N45">
        <v>80</v>
      </c>
      <c r="O45">
        <v>4.9999999999999989E-2</v>
      </c>
      <c r="P45">
        <v>20</v>
      </c>
      <c r="Q45">
        <v>2019</v>
      </c>
      <c r="R45">
        <f t="shared" si="0"/>
        <v>6375</v>
      </c>
      <c r="S45">
        <f t="shared" si="1"/>
        <v>1275</v>
      </c>
      <c r="T45">
        <f t="shared" si="2"/>
        <v>1.2750000000000001E-2</v>
      </c>
      <c r="U45">
        <f t="shared" si="3"/>
        <v>136.22652500000004</v>
      </c>
      <c r="V45">
        <f>MAX($U$2:$U45)</f>
        <v>136.22652500000004</v>
      </c>
      <c r="W45">
        <f t="shared" si="4"/>
        <v>0</v>
      </c>
    </row>
    <row r="46" spans="1:23" x14ac:dyDescent="0.3">
      <c r="A46" s="1">
        <v>44</v>
      </c>
      <c r="B46" s="2">
        <v>43690.59375</v>
      </c>
      <c r="C46" t="s">
        <v>16</v>
      </c>
      <c r="D46">
        <v>11050</v>
      </c>
      <c r="E46" s="2">
        <v>43691</v>
      </c>
      <c r="F46">
        <v>29.45</v>
      </c>
      <c r="G46">
        <v>35.6</v>
      </c>
      <c r="H46">
        <v>4.55</v>
      </c>
      <c r="I46">
        <v>24</v>
      </c>
      <c r="J46" s="2">
        <v>43691.552083333343</v>
      </c>
      <c r="K46">
        <v>5.4499999999999993</v>
      </c>
      <c r="L46">
        <v>18.50594227504244</v>
      </c>
      <c r="M46">
        <v>24.9</v>
      </c>
      <c r="N46">
        <v>84.550084889643458</v>
      </c>
      <c r="O46">
        <v>6.1500000000000021</v>
      </c>
      <c r="P46">
        <v>20.882852292020381</v>
      </c>
      <c r="Q46">
        <v>2019</v>
      </c>
      <c r="R46">
        <f t="shared" si="0"/>
        <v>6325</v>
      </c>
      <c r="S46">
        <f t="shared" si="1"/>
        <v>34471.249999999993</v>
      </c>
      <c r="T46">
        <f t="shared" si="2"/>
        <v>0.34471249999999992</v>
      </c>
      <c r="U46">
        <f t="shared" si="3"/>
        <v>136.57123750000002</v>
      </c>
      <c r="V46">
        <f>MAX($U$2:$U46)</f>
        <v>136.57123750000002</v>
      </c>
      <c r="W46">
        <f t="shared" si="4"/>
        <v>0</v>
      </c>
    </row>
    <row r="47" spans="1:23" x14ac:dyDescent="0.3">
      <c r="A47" s="1">
        <v>45</v>
      </c>
      <c r="B47" s="2">
        <v>43691.5625</v>
      </c>
      <c r="C47" t="s">
        <v>17</v>
      </c>
      <c r="D47">
        <v>11050</v>
      </c>
      <c r="E47" s="2">
        <v>43691</v>
      </c>
      <c r="F47">
        <v>29.15</v>
      </c>
      <c r="G47">
        <v>37.950000000000003</v>
      </c>
      <c r="H47">
        <v>7.55</v>
      </c>
      <c r="I47">
        <v>20.5</v>
      </c>
      <c r="J47" s="2">
        <v>43693.395833333343</v>
      </c>
      <c r="K47">
        <v>8.6499999999999986</v>
      </c>
      <c r="L47">
        <v>29.674099485420239</v>
      </c>
      <c r="M47">
        <v>21.6</v>
      </c>
      <c r="N47">
        <v>74.099485420240129</v>
      </c>
      <c r="O47">
        <v>8.8000000000000043</v>
      </c>
      <c r="P47">
        <v>30.18867924528303</v>
      </c>
      <c r="Q47">
        <v>2019</v>
      </c>
      <c r="R47">
        <f t="shared" si="0"/>
        <v>6325</v>
      </c>
      <c r="S47">
        <f t="shared" si="1"/>
        <v>54711.249999999993</v>
      </c>
      <c r="T47">
        <f t="shared" si="2"/>
        <v>0.54711249999999989</v>
      </c>
      <c r="U47">
        <f t="shared" si="3"/>
        <v>137.11835000000002</v>
      </c>
      <c r="V47">
        <f>MAX($U$2:$U47)</f>
        <v>137.11835000000002</v>
      </c>
      <c r="W47">
        <f t="shared" si="4"/>
        <v>0</v>
      </c>
    </row>
    <row r="48" spans="1:23" x14ac:dyDescent="0.3">
      <c r="A48" s="1">
        <v>46</v>
      </c>
      <c r="B48" s="2">
        <v>43693.458333333343</v>
      </c>
      <c r="C48" t="s">
        <v>16</v>
      </c>
      <c r="D48">
        <v>11000</v>
      </c>
      <c r="E48" s="2">
        <v>43699</v>
      </c>
      <c r="F48">
        <v>85</v>
      </c>
      <c r="G48">
        <v>120</v>
      </c>
      <c r="H48">
        <v>81.400000000000006</v>
      </c>
      <c r="I48">
        <v>114</v>
      </c>
      <c r="J48" s="2">
        <v>43693.541666666657</v>
      </c>
      <c r="K48">
        <v>-29</v>
      </c>
      <c r="L48">
        <v>-34.117647058823529</v>
      </c>
      <c r="M48">
        <v>3.5999999999999939</v>
      </c>
      <c r="N48">
        <v>4.2352941176470527</v>
      </c>
      <c r="O48">
        <v>35</v>
      </c>
      <c r="P48">
        <v>41.17647058823529</v>
      </c>
      <c r="Q48">
        <v>2019</v>
      </c>
      <c r="R48">
        <f t="shared" si="0"/>
        <v>6375</v>
      </c>
      <c r="S48">
        <f t="shared" si="1"/>
        <v>-184875</v>
      </c>
      <c r="T48">
        <f t="shared" si="2"/>
        <v>-1.8487500000000001</v>
      </c>
      <c r="U48">
        <f t="shared" si="3"/>
        <v>135.26960000000003</v>
      </c>
      <c r="V48">
        <f>MAX($U$2:$U48)</f>
        <v>137.11835000000002</v>
      </c>
      <c r="W48">
        <f t="shared" si="4"/>
        <v>-1.8487499999999955</v>
      </c>
    </row>
    <row r="49" spans="1:23" x14ac:dyDescent="0.3">
      <c r="A49" s="1">
        <v>47</v>
      </c>
      <c r="B49" s="2">
        <v>43693.552083333343</v>
      </c>
      <c r="C49" t="s">
        <v>17</v>
      </c>
      <c r="D49">
        <v>11050</v>
      </c>
      <c r="E49" s="2">
        <v>43699</v>
      </c>
      <c r="F49">
        <v>81.650000000000006</v>
      </c>
      <c r="G49">
        <v>99.5</v>
      </c>
      <c r="H49">
        <v>37.799999999999997</v>
      </c>
      <c r="I49">
        <v>70.75</v>
      </c>
      <c r="J49" s="2">
        <v>43696.635416666657</v>
      </c>
      <c r="K49">
        <v>10.900000000000009</v>
      </c>
      <c r="L49">
        <v>13.349663196570731</v>
      </c>
      <c r="M49">
        <v>43.850000000000009</v>
      </c>
      <c r="N49">
        <v>53.704837721984092</v>
      </c>
      <c r="O49">
        <v>17.849999999999991</v>
      </c>
      <c r="P49">
        <v>21.861604409063069</v>
      </c>
      <c r="Q49">
        <v>2019</v>
      </c>
      <c r="R49">
        <f t="shared" si="0"/>
        <v>6325</v>
      </c>
      <c r="S49">
        <f t="shared" si="1"/>
        <v>68942.500000000058</v>
      </c>
      <c r="T49">
        <f t="shared" si="2"/>
        <v>0.68942500000000051</v>
      </c>
      <c r="U49">
        <f t="shared" si="3"/>
        <v>135.95902500000003</v>
      </c>
      <c r="V49">
        <f>MAX($U$2:$U49)</f>
        <v>137.11835000000002</v>
      </c>
      <c r="W49">
        <f t="shared" si="4"/>
        <v>-1.1593249999999955</v>
      </c>
    </row>
    <row r="50" spans="1:23" x14ac:dyDescent="0.3">
      <c r="A50" s="1">
        <v>48</v>
      </c>
      <c r="B50" s="2">
        <v>43697.427083333343</v>
      </c>
      <c r="C50" t="s">
        <v>16</v>
      </c>
      <c r="D50">
        <v>11000</v>
      </c>
      <c r="E50" s="2">
        <v>43699</v>
      </c>
      <c r="F50">
        <v>66.55</v>
      </c>
      <c r="G50">
        <v>102.9</v>
      </c>
      <c r="H50">
        <v>0.05</v>
      </c>
      <c r="I50">
        <v>0.05</v>
      </c>
      <c r="J50" s="2">
        <v>43700.583333333343</v>
      </c>
      <c r="K50">
        <v>66.5</v>
      </c>
      <c r="L50">
        <v>99.92486851990985</v>
      </c>
      <c r="M50">
        <v>66.5</v>
      </c>
      <c r="N50">
        <v>99.92486851990985</v>
      </c>
      <c r="O50">
        <v>36.350000000000009</v>
      </c>
      <c r="P50">
        <v>54.620586025544718</v>
      </c>
      <c r="Q50">
        <v>2019</v>
      </c>
      <c r="R50">
        <f t="shared" si="0"/>
        <v>6375</v>
      </c>
      <c r="S50">
        <f t="shared" si="1"/>
        <v>423937.5</v>
      </c>
      <c r="T50">
        <f t="shared" si="2"/>
        <v>4.2393749999999999</v>
      </c>
      <c r="U50">
        <f t="shared" si="3"/>
        <v>140.19840000000002</v>
      </c>
      <c r="V50">
        <f>MAX($U$2:$U50)</f>
        <v>140.19840000000002</v>
      </c>
      <c r="W50">
        <f t="shared" si="4"/>
        <v>0</v>
      </c>
    </row>
    <row r="51" spans="1:23" x14ac:dyDescent="0.3">
      <c r="A51" s="1">
        <v>49</v>
      </c>
      <c r="B51" s="2">
        <v>43703.53125</v>
      </c>
      <c r="C51" t="s">
        <v>17</v>
      </c>
      <c r="D51">
        <v>10950</v>
      </c>
      <c r="E51" s="2">
        <v>43706</v>
      </c>
      <c r="F51">
        <v>73.7</v>
      </c>
      <c r="G51">
        <v>76.599999999999994</v>
      </c>
      <c r="H51">
        <v>8</v>
      </c>
      <c r="I51">
        <v>20.45</v>
      </c>
      <c r="J51" s="2">
        <v>43705.489583333343</v>
      </c>
      <c r="K51">
        <v>53.25</v>
      </c>
      <c r="L51">
        <v>72.252374491180461</v>
      </c>
      <c r="M51">
        <v>65.7</v>
      </c>
      <c r="N51">
        <v>89.145183175033921</v>
      </c>
      <c r="O51">
        <v>2.899999999999991</v>
      </c>
      <c r="P51">
        <v>3.9348710990501918</v>
      </c>
      <c r="Q51">
        <v>2019</v>
      </c>
      <c r="R51">
        <f t="shared" si="0"/>
        <v>6400</v>
      </c>
      <c r="S51">
        <f t="shared" si="1"/>
        <v>340800</v>
      </c>
      <c r="T51">
        <f t="shared" si="2"/>
        <v>3.4079999999999999</v>
      </c>
      <c r="U51">
        <f t="shared" si="3"/>
        <v>143.60640000000001</v>
      </c>
      <c r="V51">
        <f>MAX($U$2:$U51)</f>
        <v>143.60640000000001</v>
      </c>
      <c r="W51">
        <f t="shared" si="4"/>
        <v>0</v>
      </c>
    </row>
    <row r="52" spans="1:23" x14ac:dyDescent="0.3">
      <c r="A52" s="1">
        <v>50</v>
      </c>
      <c r="B52" s="2">
        <v>43706.447916666657</v>
      </c>
      <c r="C52" t="s">
        <v>16</v>
      </c>
      <c r="D52">
        <v>10950</v>
      </c>
      <c r="E52" s="2">
        <v>43706</v>
      </c>
      <c r="F52">
        <v>40.200000000000003</v>
      </c>
      <c r="G52">
        <v>63.7</v>
      </c>
      <c r="H52">
        <v>0.05</v>
      </c>
      <c r="I52">
        <v>0.05</v>
      </c>
      <c r="J52" s="2">
        <v>43707.625</v>
      </c>
      <c r="K52">
        <v>40.150000000000013</v>
      </c>
      <c r="L52">
        <v>99.875621890547279</v>
      </c>
      <c r="M52">
        <v>40.150000000000013</v>
      </c>
      <c r="N52">
        <v>99.875621890547279</v>
      </c>
      <c r="O52">
        <v>23.5</v>
      </c>
      <c r="P52">
        <v>58.457711442786056</v>
      </c>
      <c r="Q52">
        <v>2019</v>
      </c>
      <c r="R52">
        <f t="shared" si="0"/>
        <v>6400</v>
      </c>
      <c r="S52">
        <f t="shared" si="1"/>
        <v>256960.00000000009</v>
      </c>
      <c r="T52">
        <f t="shared" si="2"/>
        <v>2.5696000000000008</v>
      </c>
      <c r="U52">
        <f t="shared" si="3"/>
        <v>146.17600000000002</v>
      </c>
      <c r="V52">
        <f>MAX($U$2:$U52)</f>
        <v>146.17600000000002</v>
      </c>
      <c r="W52">
        <f t="shared" si="4"/>
        <v>0</v>
      </c>
    </row>
    <row r="53" spans="1:23" x14ac:dyDescent="0.3">
      <c r="A53" s="1">
        <v>51</v>
      </c>
      <c r="B53" s="2">
        <v>43707.635416666657</v>
      </c>
      <c r="C53" t="s">
        <v>17</v>
      </c>
      <c r="D53">
        <v>11000</v>
      </c>
      <c r="E53" s="2">
        <v>43713</v>
      </c>
      <c r="F53">
        <v>67.45</v>
      </c>
      <c r="G53">
        <v>147.85</v>
      </c>
      <c r="H53">
        <v>53.4</v>
      </c>
      <c r="I53">
        <v>125.6</v>
      </c>
      <c r="J53" s="2">
        <v>43711.416666666657</v>
      </c>
      <c r="K53">
        <v>-58.149999999999991</v>
      </c>
      <c r="L53">
        <v>-86.212008895478121</v>
      </c>
      <c r="M53">
        <v>14.05</v>
      </c>
      <c r="N53">
        <v>20.830244625648628</v>
      </c>
      <c r="O53">
        <v>80.399999999999991</v>
      </c>
      <c r="P53">
        <v>119.19940696812451</v>
      </c>
      <c r="Q53">
        <v>2019</v>
      </c>
      <c r="R53">
        <f t="shared" si="0"/>
        <v>6375</v>
      </c>
      <c r="S53">
        <f t="shared" si="1"/>
        <v>-370706.24999999994</v>
      </c>
      <c r="T53">
        <f t="shared" si="2"/>
        <v>-3.7070624999999997</v>
      </c>
      <c r="U53">
        <f t="shared" si="3"/>
        <v>142.46893750000001</v>
      </c>
      <c r="V53">
        <f>MAX($U$2:$U53)</f>
        <v>146.17600000000002</v>
      </c>
      <c r="W53">
        <f t="shared" si="4"/>
        <v>-3.7070625000000064</v>
      </c>
    </row>
    <row r="54" spans="1:23" x14ac:dyDescent="0.3">
      <c r="A54" s="1">
        <v>52</v>
      </c>
      <c r="B54" s="2">
        <v>43714.541666666657</v>
      </c>
      <c r="C54" t="s">
        <v>17</v>
      </c>
      <c r="D54">
        <v>10900</v>
      </c>
      <c r="E54" s="2">
        <v>43720</v>
      </c>
      <c r="F54">
        <v>72.8</v>
      </c>
      <c r="G54">
        <v>74.95</v>
      </c>
      <c r="H54">
        <v>0.25</v>
      </c>
      <c r="I54">
        <v>0.4</v>
      </c>
      <c r="J54" s="2">
        <v>43720.583333333343</v>
      </c>
      <c r="K54">
        <v>72.399999999999991</v>
      </c>
      <c r="L54">
        <v>99.450549450549445</v>
      </c>
      <c r="M54">
        <v>72.55</v>
      </c>
      <c r="N54">
        <v>99.656593406593402</v>
      </c>
      <c r="O54">
        <v>2.1500000000000061</v>
      </c>
      <c r="P54">
        <v>2.953296703296711</v>
      </c>
      <c r="Q54">
        <v>2019</v>
      </c>
      <c r="R54">
        <f t="shared" si="0"/>
        <v>6425</v>
      </c>
      <c r="S54">
        <f t="shared" si="1"/>
        <v>465169.99999999994</v>
      </c>
      <c r="T54">
        <f t="shared" si="2"/>
        <v>4.6516999999999999</v>
      </c>
      <c r="U54">
        <f t="shared" si="3"/>
        <v>147.12063750000002</v>
      </c>
      <c r="V54">
        <f>MAX($U$2:$U54)</f>
        <v>147.12063750000002</v>
      </c>
      <c r="W54">
        <f t="shared" si="4"/>
        <v>0</v>
      </c>
    </row>
    <row r="55" spans="1:23" x14ac:dyDescent="0.3">
      <c r="A55" s="1">
        <v>53</v>
      </c>
      <c r="B55" s="2">
        <v>43724.395833333343</v>
      </c>
      <c r="C55" t="s">
        <v>17</v>
      </c>
      <c r="D55">
        <v>11000</v>
      </c>
      <c r="E55" s="2">
        <v>43727</v>
      </c>
      <c r="F55">
        <v>60.45</v>
      </c>
      <c r="G55">
        <v>77.25</v>
      </c>
      <c r="H55">
        <v>38.65</v>
      </c>
      <c r="I55">
        <v>71.25</v>
      </c>
      <c r="J55" s="2">
        <v>43724.541666666657</v>
      </c>
      <c r="K55">
        <v>-10.8</v>
      </c>
      <c r="L55">
        <v>-17.866004962779151</v>
      </c>
      <c r="M55">
        <v>21.8</v>
      </c>
      <c r="N55">
        <v>36.062861869313487</v>
      </c>
      <c r="O55">
        <v>16.8</v>
      </c>
      <c r="P55">
        <v>27.791563275434239</v>
      </c>
      <c r="Q55">
        <v>2019</v>
      </c>
      <c r="R55">
        <f t="shared" si="0"/>
        <v>6375</v>
      </c>
      <c r="S55">
        <f t="shared" si="1"/>
        <v>-68850</v>
      </c>
      <c r="T55">
        <f t="shared" si="2"/>
        <v>-0.6885</v>
      </c>
      <c r="U55">
        <f t="shared" si="3"/>
        <v>146.43213750000001</v>
      </c>
      <c r="V55">
        <f>MAX($U$2:$U55)</f>
        <v>147.12063750000002</v>
      </c>
      <c r="W55">
        <f t="shared" si="4"/>
        <v>-0.68850000000000477</v>
      </c>
    </row>
    <row r="56" spans="1:23" x14ac:dyDescent="0.3">
      <c r="A56" s="1">
        <v>54</v>
      </c>
      <c r="B56" s="2">
        <v>43724.5625</v>
      </c>
      <c r="C56" t="s">
        <v>16</v>
      </c>
      <c r="D56">
        <v>11000</v>
      </c>
      <c r="E56" s="2">
        <v>43727</v>
      </c>
      <c r="F56">
        <v>61.05</v>
      </c>
      <c r="G56">
        <v>78.599999999999994</v>
      </c>
      <c r="H56">
        <v>0.05</v>
      </c>
      <c r="I56">
        <v>0.05</v>
      </c>
      <c r="J56" s="2">
        <v>43728.458333333343</v>
      </c>
      <c r="K56">
        <v>61</v>
      </c>
      <c r="L56">
        <v>99.918099918099927</v>
      </c>
      <c r="M56">
        <v>61</v>
      </c>
      <c r="N56">
        <v>99.918099918099927</v>
      </c>
      <c r="O56">
        <v>17.55</v>
      </c>
      <c r="P56">
        <v>28.746928746928749</v>
      </c>
      <c r="Q56">
        <v>2019</v>
      </c>
      <c r="R56">
        <f t="shared" si="0"/>
        <v>6375</v>
      </c>
      <c r="S56">
        <f t="shared" si="1"/>
        <v>388875</v>
      </c>
      <c r="T56">
        <f t="shared" si="2"/>
        <v>3.8887499999999999</v>
      </c>
      <c r="U56">
        <f t="shared" si="3"/>
        <v>150.3208875</v>
      </c>
      <c r="V56">
        <f>MAX($U$2:$U56)</f>
        <v>150.3208875</v>
      </c>
      <c r="W56">
        <f t="shared" si="4"/>
        <v>0</v>
      </c>
    </row>
    <row r="57" spans="1:23" x14ac:dyDescent="0.3">
      <c r="A57" s="1">
        <v>55</v>
      </c>
      <c r="B57" s="2">
        <v>43728.46875</v>
      </c>
      <c r="C57" t="s">
        <v>17</v>
      </c>
      <c r="D57">
        <v>11050</v>
      </c>
      <c r="E57" s="2">
        <v>43734</v>
      </c>
      <c r="F57">
        <v>89.3</v>
      </c>
      <c r="G57">
        <v>95</v>
      </c>
      <c r="H57">
        <v>2.15</v>
      </c>
      <c r="I57">
        <v>2.5499999999999998</v>
      </c>
      <c r="J57" s="2">
        <v>43733.40625</v>
      </c>
      <c r="K57">
        <v>86.75</v>
      </c>
      <c r="L57">
        <v>97.144456886898098</v>
      </c>
      <c r="M57">
        <v>87.149999999999991</v>
      </c>
      <c r="N57">
        <v>97.592385218365052</v>
      </c>
      <c r="O57">
        <v>5.7000000000000028</v>
      </c>
      <c r="P57">
        <v>6.3829787234042588</v>
      </c>
      <c r="Q57">
        <v>2019</v>
      </c>
      <c r="R57">
        <f t="shared" si="0"/>
        <v>6325</v>
      </c>
      <c r="S57">
        <f t="shared" si="1"/>
        <v>548693.75</v>
      </c>
      <c r="T57">
        <f t="shared" si="2"/>
        <v>5.4869374999999998</v>
      </c>
      <c r="U57">
        <f t="shared" si="3"/>
        <v>155.80782500000001</v>
      </c>
      <c r="V57">
        <f>MAX($U$2:$U57)</f>
        <v>155.80782500000001</v>
      </c>
      <c r="W57">
        <f t="shared" si="4"/>
        <v>0</v>
      </c>
    </row>
    <row r="58" spans="1:23" x14ac:dyDescent="0.3">
      <c r="A58" s="1">
        <v>56</v>
      </c>
      <c r="B58" s="2">
        <v>43739.427083333343</v>
      </c>
      <c r="C58" t="s">
        <v>17</v>
      </c>
      <c r="D58">
        <v>11450</v>
      </c>
      <c r="E58" s="2">
        <v>43741</v>
      </c>
      <c r="F58">
        <v>47.65</v>
      </c>
      <c r="G58">
        <v>54.8</v>
      </c>
      <c r="H58">
        <v>18.399999999999999</v>
      </c>
      <c r="I58">
        <v>49.3</v>
      </c>
      <c r="J58" s="2">
        <v>43739.5625</v>
      </c>
      <c r="K58">
        <v>-1.649999999999999</v>
      </c>
      <c r="L58">
        <v>-3.4627492130115392</v>
      </c>
      <c r="M58">
        <v>29.25</v>
      </c>
      <c r="N58">
        <v>61.385099685204622</v>
      </c>
      <c r="O58">
        <v>7.1499999999999986</v>
      </c>
      <c r="P58">
        <v>15.00524658971668</v>
      </c>
      <c r="Q58">
        <v>2019</v>
      </c>
      <c r="R58">
        <f t="shared" si="0"/>
        <v>6125</v>
      </c>
      <c r="S58">
        <f t="shared" si="1"/>
        <v>-10106.249999999995</v>
      </c>
      <c r="T58">
        <f t="shared" si="2"/>
        <v>-0.10106249999999994</v>
      </c>
      <c r="U58">
        <f t="shared" si="3"/>
        <v>155.7067625</v>
      </c>
      <c r="V58">
        <f>MAX($U$2:$U58)</f>
        <v>155.80782500000001</v>
      </c>
      <c r="W58">
        <f t="shared" si="4"/>
        <v>-0.10106250000001182</v>
      </c>
    </row>
    <row r="59" spans="1:23" x14ac:dyDescent="0.3">
      <c r="A59" s="1">
        <v>57</v>
      </c>
      <c r="B59" s="2">
        <v>43739.583333333343</v>
      </c>
      <c r="C59" t="s">
        <v>16</v>
      </c>
      <c r="D59">
        <v>11350</v>
      </c>
      <c r="E59" s="2">
        <v>43741</v>
      </c>
      <c r="F59">
        <v>69.2</v>
      </c>
      <c r="G59">
        <v>81.2</v>
      </c>
      <c r="H59">
        <v>0.05</v>
      </c>
      <c r="I59">
        <v>0.05</v>
      </c>
      <c r="J59" s="2">
        <v>43742.447916666657</v>
      </c>
      <c r="K59">
        <v>69.150000000000006</v>
      </c>
      <c r="L59">
        <v>99.927745664739888</v>
      </c>
      <c r="M59">
        <v>69.150000000000006</v>
      </c>
      <c r="N59">
        <v>99.927745664739888</v>
      </c>
      <c r="O59">
        <v>12</v>
      </c>
      <c r="P59">
        <v>17.341040462427749</v>
      </c>
      <c r="Q59">
        <v>2019</v>
      </c>
      <c r="R59">
        <f t="shared" si="0"/>
        <v>6175</v>
      </c>
      <c r="S59">
        <f t="shared" si="1"/>
        <v>427001.25000000006</v>
      </c>
      <c r="T59">
        <f t="shared" si="2"/>
        <v>4.2700125000000009</v>
      </c>
      <c r="U59">
        <f t="shared" si="3"/>
        <v>159.976775</v>
      </c>
      <c r="V59">
        <f>MAX($U$2:$U59)</f>
        <v>159.976775</v>
      </c>
      <c r="W59">
        <f t="shared" si="4"/>
        <v>0</v>
      </c>
    </row>
    <row r="60" spans="1:23" x14ac:dyDescent="0.3">
      <c r="A60" s="1">
        <v>58</v>
      </c>
      <c r="B60" s="2">
        <v>43747.635416666657</v>
      </c>
      <c r="C60" t="s">
        <v>17</v>
      </c>
      <c r="D60">
        <v>11300</v>
      </c>
      <c r="E60" s="2">
        <v>43748</v>
      </c>
      <c r="F60">
        <v>31.45</v>
      </c>
      <c r="G60">
        <v>105.25</v>
      </c>
      <c r="H60">
        <v>25.8</v>
      </c>
      <c r="I60">
        <v>87.4</v>
      </c>
      <c r="J60" s="2">
        <v>43748.572916666657</v>
      </c>
      <c r="K60">
        <v>-55.95</v>
      </c>
      <c r="L60">
        <v>-177.90143084260731</v>
      </c>
      <c r="M60">
        <v>5.6499999999999986</v>
      </c>
      <c r="N60">
        <v>17.965023847376781</v>
      </c>
      <c r="O60">
        <v>73.8</v>
      </c>
      <c r="P60">
        <v>234.65818759936411</v>
      </c>
      <c r="Q60">
        <v>2019</v>
      </c>
      <c r="R60">
        <f t="shared" si="0"/>
        <v>6200</v>
      </c>
      <c r="S60">
        <f t="shared" si="1"/>
        <v>-346890</v>
      </c>
      <c r="T60">
        <f t="shared" si="2"/>
        <v>-3.4688999999999997</v>
      </c>
      <c r="U60">
        <f t="shared" si="3"/>
        <v>156.50787500000001</v>
      </c>
      <c r="V60">
        <f>MAX($U$2:$U60)</f>
        <v>159.976775</v>
      </c>
      <c r="W60">
        <f t="shared" si="4"/>
        <v>-3.4688999999999908</v>
      </c>
    </row>
    <row r="61" spans="1:23" x14ac:dyDescent="0.3">
      <c r="A61" s="1">
        <v>59</v>
      </c>
      <c r="B61" s="2">
        <v>43748.604166666657</v>
      </c>
      <c r="C61" t="s">
        <v>16</v>
      </c>
      <c r="D61">
        <v>11250</v>
      </c>
      <c r="E61" s="2">
        <v>43748</v>
      </c>
      <c r="F61">
        <v>5.45</v>
      </c>
      <c r="G61">
        <v>5.75</v>
      </c>
      <c r="H61">
        <v>0.05</v>
      </c>
      <c r="I61">
        <v>0.05</v>
      </c>
      <c r="J61" s="2">
        <v>43749.395833333343</v>
      </c>
      <c r="K61">
        <v>5.4</v>
      </c>
      <c r="L61">
        <v>99.082568807339456</v>
      </c>
      <c r="M61">
        <v>5.4</v>
      </c>
      <c r="N61">
        <v>99.082568807339456</v>
      </c>
      <c r="O61">
        <v>0.29999999999999982</v>
      </c>
      <c r="P61">
        <v>5.5045871559632999</v>
      </c>
      <c r="Q61">
        <v>2019</v>
      </c>
      <c r="R61">
        <f t="shared" si="0"/>
        <v>6225</v>
      </c>
      <c r="S61">
        <f t="shared" si="1"/>
        <v>33615</v>
      </c>
      <c r="T61">
        <f t="shared" si="2"/>
        <v>0.33615</v>
      </c>
      <c r="U61">
        <f t="shared" si="3"/>
        <v>156.84402500000002</v>
      </c>
      <c r="V61">
        <f>MAX($U$2:$U61)</f>
        <v>159.976775</v>
      </c>
      <c r="W61">
        <f t="shared" si="4"/>
        <v>-3.1327499999999873</v>
      </c>
    </row>
    <row r="62" spans="1:23" x14ac:dyDescent="0.3">
      <c r="A62" s="1">
        <v>60</v>
      </c>
      <c r="B62" s="2">
        <v>43749.53125</v>
      </c>
      <c r="C62" t="s">
        <v>16</v>
      </c>
      <c r="D62">
        <v>11250</v>
      </c>
      <c r="E62" s="2">
        <v>43755</v>
      </c>
      <c r="F62">
        <v>101.05</v>
      </c>
      <c r="G62">
        <v>107</v>
      </c>
      <c r="H62">
        <v>93.45</v>
      </c>
      <c r="I62">
        <v>103</v>
      </c>
      <c r="J62" s="2">
        <v>43749.541666666657</v>
      </c>
      <c r="K62">
        <v>-1.9500000000000031</v>
      </c>
      <c r="L62">
        <v>-1.9297377535873359</v>
      </c>
      <c r="M62">
        <v>7.5999999999999943</v>
      </c>
      <c r="N62">
        <v>7.521029193468574</v>
      </c>
      <c r="O62">
        <v>5.9500000000000028</v>
      </c>
      <c r="P62">
        <v>5.8881741712023778</v>
      </c>
      <c r="Q62">
        <v>2019</v>
      </c>
      <c r="R62">
        <f t="shared" si="0"/>
        <v>6225</v>
      </c>
      <c r="S62">
        <f t="shared" si="1"/>
        <v>-12138.750000000018</v>
      </c>
      <c r="T62">
        <f t="shared" si="2"/>
        <v>-0.12138750000000019</v>
      </c>
      <c r="U62">
        <f t="shared" si="3"/>
        <v>156.72263750000002</v>
      </c>
      <c r="V62">
        <f>MAX($U$2:$U62)</f>
        <v>159.976775</v>
      </c>
      <c r="W62">
        <f t="shared" si="4"/>
        <v>-3.2541374999999846</v>
      </c>
    </row>
    <row r="63" spans="1:23" x14ac:dyDescent="0.3">
      <c r="A63" s="1">
        <v>61</v>
      </c>
      <c r="B63" s="2">
        <v>43749.59375</v>
      </c>
      <c r="C63" t="s">
        <v>17</v>
      </c>
      <c r="D63">
        <v>11300</v>
      </c>
      <c r="E63" s="2">
        <v>43755</v>
      </c>
      <c r="F63">
        <v>89.9</v>
      </c>
      <c r="G63">
        <v>116.25</v>
      </c>
      <c r="H63">
        <v>3.3</v>
      </c>
      <c r="I63">
        <v>3.4</v>
      </c>
      <c r="J63" s="2">
        <v>43760.59375</v>
      </c>
      <c r="K63">
        <v>86.5</v>
      </c>
      <c r="L63">
        <v>96.218020022246932</v>
      </c>
      <c r="M63">
        <v>86.600000000000009</v>
      </c>
      <c r="N63">
        <v>96.329254727474975</v>
      </c>
      <c r="O63">
        <v>26.349999999999991</v>
      </c>
      <c r="P63">
        <v>29.310344827586199</v>
      </c>
      <c r="Q63">
        <v>2019</v>
      </c>
      <c r="R63">
        <f t="shared" si="0"/>
        <v>6200</v>
      </c>
      <c r="S63">
        <f t="shared" si="1"/>
        <v>536300</v>
      </c>
      <c r="T63">
        <f t="shared" si="2"/>
        <v>5.3629999999999995</v>
      </c>
      <c r="U63">
        <f t="shared" si="3"/>
        <v>162.08563750000002</v>
      </c>
      <c r="V63">
        <f>MAX($U$2:$U63)</f>
        <v>162.08563750000002</v>
      </c>
      <c r="W63">
        <f t="shared" si="4"/>
        <v>0</v>
      </c>
    </row>
    <row r="64" spans="1:23" x14ac:dyDescent="0.3">
      <c r="A64" s="1">
        <v>62</v>
      </c>
      <c r="B64" s="2">
        <v>43763.541666666657</v>
      </c>
      <c r="C64" t="s">
        <v>16</v>
      </c>
      <c r="D64">
        <v>11500</v>
      </c>
      <c r="E64" s="2">
        <v>43769</v>
      </c>
      <c r="F64">
        <v>90.1</v>
      </c>
      <c r="G64">
        <v>169.55</v>
      </c>
      <c r="H64">
        <v>82.35</v>
      </c>
      <c r="I64">
        <v>134.44999999999999</v>
      </c>
      <c r="J64" s="2">
        <v>43763.71875</v>
      </c>
      <c r="K64">
        <v>-44.349999999999987</v>
      </c>
      <c r="L64">
        <v>-49.223085460599329</v>
      </c>
      <c r="M64">
        <v>7.75</v>
      </c>
      <c r="N64">
        <v>8.6015538290788029</v>
      </c>
      <c r="O64">
        <v>79.450000000000017</v>
      </c>
      <c r="P64">
        <v>88.179800221975597</v>
      </c>
      <c r="Q64">
        <v>2019</v>
      </c>
      <c r="R64">
        <f t="shared" si="0"/>
        <v>6075</v>
      </c>
      <c r="S64">
        <f t="shared" si="1"/>
        <v>-269426.24999999994</v>
      </c>
      <c r="T64">
        <f t="shared" si="2"/>
        <v>-2.6942624999999993</v>
      </c>
      <c r="U64">
        <f t="shared" si="3"/>
        <v>159.39137500000001</v>
      </c>
      <c r="V64">
        <f>MAX($U$2:$U64)</f>
        <v>162.08563750000002</v>
      </c>
      <c r="W64">
        <f t="shared" si="4"/>
        <v>-2.6942625000000078</v>
      </c>
    </row>
    <row r="65" spans="1:23" x14ac:dyDescent="0.3">
      <c r="A65" s="1">
        <v>63</v>
      </c>
      <c r="B65" s="2">
        <v>43780.447916666657</v>
      </c>
      <c r="C65" t="s">
        <v>16</v>
      </c>
      <c r="D65">
        <v>11900</v>
      </c>
      <c r="E65" s="2">
        <v>43783</v>
      </c>
      <c r="F65">
        <v>55.4</v>
      </c>
      <c r="G65">
        <v>84.7</v>
      </c>
      <c r="H65">
        <v>40.25</v>
      </c>
      <c r="I65">
        <v>58.15</v>
      </c>
      <c r="J65" s="2">
        <v>43782.416666666657</v>
      </c>
      <c r="K65">
        <v>-2.75</v>
      </c>
      <c r="L65">
        <v>-4.9638989169675094</v>
      </c>
      <c r="M65">
        <v>15.15</v>
      </c>
      <c r="N65">
        <v>27.346570397111911</v>
      </c>
      <c r="O65">
        <v>29.3</v>
      </c>
      <c r="P65">
        <v>52.888086642599283</v>
      </c>
      <c r="Q65">
        <v>2019</v>
      </c>
      <c r="R65">
        <f t="shared" si="0"/>
        <v>5875</v>
      </c>
      <c r="S65">
        <f t="shared" si="1"/>
        <v>-16156.25</v>
      </c>
      <c r="T65">
        <f t="shared" si="2"/>
        <v>-0.1615625</v>
      </c>
      <c r="U65">
        <f t="shared" si="3"/>
        <v>159.22981250000001</v>
      </c>
      <c r="V65">
        <f>MAX($U$2:$U65)</f>
        <v>162.08563750000002</v>
      </c>
      <c r="W65">
        <f t="shared" si="4"/>
        <v>-2.85582500000001</v>
      </c>
    </row>
    <row r="66" spans="1:23" x14ac:dyDescent="0.3">
      <c r="A66" s="1">
        <v>64</v>
      </c>
      <c r="B66" s="2">
        <v>43782.427083333343</v>
      </c>
      <c r="C66" t="s">
        <v>17</v>
      </c>
      <c r="D66">
        <v>11950</v>
      </c>
      <c r="E66" s="2">
        <v>43783</v>
      </c>
      <c r="F66">
        <v>69.400000000000006</v>
      </c>
      <c r="G66">
        <v>85.9</v>
      </c>
      <c r="H66">
        <v>66.099999999999994</v>
      </c>
      <c r="I66">
        <v>80.45</v>
      </c>
      <c r="J66" s="2">
        <v>43782.510416666657</v>
      </c>
      <c r="K66">
        <v>-11.05</v>
      </c>
      <c r="L66">
        <v>-15.9221902017291</v>
      </c>
      <c r="M66">
        <v>3.3000000000000109</v>
      </c>
      <c r="N66">
        <v>4.7550432276657224</v>
      </c>
      <c r="O66">
        <v>16.5</v>
      </c>
      <c r="P66">
        <v>23.775216138328531</v>
      </c>
      <c r="Q66">
        <v>2019</v>
      </c>
      <c r="R66">
        <f t="shared" si="0"/>
        <v>5850</v>
      </c>
      <c r="S66">
        <f t="shared" si="1"/>
        <v>-64642.500000000007</v>
      </c>
      <c r="T66">
        <f t="shared" si="2"/>
        <v>-0.64642500000000003</v>
      </c>
      <c r="U66">
        <f t="shared" si="3"/>
        <v>158.58338750000001</v>
      </c>
      <c r="V66">
        <f>MAX($U$2:$U66)</f>
        <v>162.08563750000002</v>
      </c>
      <c r="W66">
        <f t="shared" si="4"/>
        <v>-3.5022500000000036</v>
      </c>
    </row>
    <row r="67" spans="1:23" x14ac:dyDescent="0.3">
      <c r="A67" s="1">
        <v>65</v>
      </c>
      <c r="B67" s="2">
        <v>43782.572916666657</v>
      </c>
      <c r="C67" t="s">
        <v>16</v>
      </c>
      <c r="D67">
        <v>11900</v>
      </c>
      <c r="E67" s="2">
        <v>43783</v>
      </c>
      <c r="F67">
        <v>42.6</v>
      </c>
      <c r="G67">
        <v>44.25</v>
      </c>
      <c r="H67">
        <v>0.05</v>
      </c>
      <c r="I67">
        <v>0.1</v>
      </c>
      <c r="J67" s="2">
        <v>43783.635416666657</v>
      </c>
      <c r="K67">
        <v>42.5</v>
      </c>
      <c r="L67">
        <v>99.765258215962433</v>
      </c>
      <c r="M67">
        <v>42.55</v>
      </c>
      <c r="N67">
        <v>99.882629107981231</v>
      </c>
      <c r="O67">
        <v>1.649999999999999</v>
      </c>
      <c r="P67">
        <v>3.873239436619714</v>
      </c>
      <c r="Q67">
        <v>2019</v>
      </c>
      <c r="R67">
        <f t="shared" ref="R67:R130" si="5">MROUND(($Y$4*$Y$2)/D67,25)</f>
        <v>5875</v>
      </c>
      <c r="S67">
        <f t="shared" ref="S67:S130" si="6">R67*K67</f>
        <v>249687.5</v>
      </c>
      <c r="T67">
        <f t="shared" ref="T67:T130" si="7">S67/$Y$4*100</f>
        <v>2.4968750000000002</v>
      </c>
      <c r="U67">
        <f t="shared" si="3"/>
        <v>161.0802625</v>
      </c>
      <c r="V67">
        <f>MAX($U$2:$U67)</f>
        <v>162.08563750000002</v>
      </c>
      <c r="W67">
        <f t="shared" si="4"/>
        <v>-1.005375000000015</v>
      </c>
    </row>
    <row r="68" spans="1:23" x14ac:dyDescent="0.3">
      <c r="A68" s="1">
        <v>66</v>
      </c>
      <c r="B68" s="2">
        <v>43784.395833333343</v>
      </c>
      <c r="C68" t="s">
        <v>17</v>
      </c>
      <c r="D68">
        <v>11950</v>
      </c>
      <c r="E68" s="2">
        <v>43790</v>
      </c>
      <c r="F68">
        <v>83.95</v>
      </c>
      <c r="G68">
        <v>103.2</v>
      </c>
      <c r="H68">
        <v>59.3</v>
      </c>
      <c r="I68">
        <v>92.45</v>
      </c>
      <c r="J68" s="2">
        <v>43787.4375</v>
      </c>
      <c r="K68">
        <v>-8.5</v>
      </c>
      <c r="L68">
        <v>-10.125074449076831</v>
      </c>
      <c r="M68">
        <v>24.650000000000009</v>
      </c>
      <c r="N68">
        <v>29.362715902322819</v>
      </c>
      <c r="O68">
        <v>19.25</v>
      </c>
      <c r="P68">
        <v>22.930315664085761</v>
      </c>
      <c r="Q68">
        <v>2019</v>
      </c>
      <c r="R68">
        <f t="shared" si="5"/>
        <v>5850</v>
      </c>
      <c r="S68">
        <f t="shared" si="6"/>
        <v>-49725</v>
      </c>
      <c r="T68">
        <f t="shared" si="7"/>
        <v>-0.49725000000000003</v>
      </c>
      <c r="U68">
        <f t="shared" ref="U68:U131" si="8">T68+U67</f>
        <v>160.5830125</v>
      </c>
      <c r="V68">
        <f>MAX($U$2:$U68)</f>
        <v>162.08563750000002</v>
      </c>
      <c r="W68">
        <f t="shared" si="4"/>
        <v>-1.5026250000000232</v>
      </c>
    </row>
    <row r="69" spans="1:23" x14ac:dyDescent="0.3">
      <c r="A69" s="1">
        <v>67</v>
      </c>
      <c r="B69" s="2">
        <v>43787.489583333343</v>
      </c>
      <c r="C69" t="s">
        <v>16</v>
      </c>
      <c r="D69">
        <v>11900</v>
      </c>
      <c r="E69" s="2">
        <v>43790</v>
      </c>
      <c r="F69">
        <v>61.05</v>
      </c>
      <c r="G69">
        <v>77</v>
      </c>
      <c r="H69">
        <v>50.85</v>
      </c>
      <c r="I69">
        <v>72.349999999999994</v>
      </c>
      <c r="J69" s="2">
        <v>43788.447916666657</v>
      </c>
      <c r="K69">
        <v>-11.3</v>
      </c>
      <c r="L69">
        <v>-18.509418509418509</v>
      </c>
      <c r="M69">
        <v>10.199999999999999</v>
      </c>
      <c r="N69">
        <v>16.707616707616701</v>
      </c>
      <c r="O69">
        <v>15.95</v>
      </c>
      <c r="P69">
        <v>26.126126126126131</v>
      </c>
      <c r="Q69">
        <v>2019</v>
      </c>
      <c r="R69">
        <f t="shared" si="5"/>
        <v>5875</v>
      </c>
      <c r="S69">
        <f t="shared" si="6"/>
        <v>-66387.5</v>
      </c>
      <c r="T69">
        <f t="shared" si="7"/>
        <v>-0.66387499999999999</v>
      </c>
      <c r="U69">
        <f t="shared" si="8"/>
        <v>159.91913750000001</v>
      </c>
      <c r="V69">
        <f>MAX($U$2:$U69)</f>
        <v>162.08563750000002</v>
      </c>
      <c r="W69">
        <f t="shared" ref="W69:W132" si="9">U69-V69</f>
        <v>-2.1665000000000134</v>
      </c>
    </row>
    <row r="70" spans="1:23" x14ac:dyDescent="0.3">
      <c r="A70" s="1">
        <v>68</v>
      </c>
      <c r="B70" s="2">
        <v>43788.458333333343</v>
      </c>
      <c r="C70" t="s">
        <v>17</v>
      </c>
      <c r="D70">
        <v>11900</v>
      </c>
      <c r="E70" s="2">
        <v>43790</v>
      </c>
      <c r="F70">
        <v>45.3</v>
      </c>
      <c r="G70">
        <v>46.5</v>
      </c>
      <c r="H70">
        <v>3.1</v>
      </c>
      <c r="I70">
        <v>4.2</v>
      </c>
      <c r="J70" s="2">
        <v>43790.447916666657</v>
      </c>
      <c r="K70">
        <v>41.099999999999987</v>
      </c>
      <c r="L70">
        <v>90.728476821192046</v>
      </c>
      <c r="M70">
        <v>42.2</v>
      </c>
      <c r="N70">
        <v>93.156732891832235</v>
      </c>
      <c r="O70">
        <v>1.2000000000000031</v>
      </c>
      <c r="P70">
        <v>2.6490066225165632</v>
      </c>
      <c r="Q70">
        <v>2019</v>
      </c>
      <c r="R70">
        <f t="shared" si="5"/>
        <v>5875</v>
      </c>
      <c r="S70">
        <f t="shared" si="6"/>
        <v>241462.49999999991</v>
      </c>
      <c r="T70">
        <f t="shared" si="7"/>
        <v>2.4146249999999991</v>
      </c>
      <c r="U70">
        <f t="shared" si="8"/>
        <v>162.33376250000001</v>
      </c>
      <c r="V70">
        <f>MAX($U$2:$U70)</f>
        <v>162.33376250000001</v>
      </c>
      <c r="W70">
        <f t="shared" si="9"/>
        <v>0</v>
      </c>
    </row>
    <row r="71" spans="1:23" x14ac:dyDescent="0.3">
      <c r="A71" s="1">
        <v>69</v>
      </c>
      <c r="B71" s="2">
        <v>43791.4375</v>
      </c>
      <c r="C71" t="s">
        <v>16</v>
      </c>
      <c r="D71">
        <v>11900</v>
      </c>
      <c r="E71" s="2">
        <v>43797</v>
      </c>
      <c r="F71">
        <v>90</v>
      </c>
      <c r="G71">
        <v>116</v>
      </c>
      <c r="H71">
        <v>63.8</v>
      </c>
      <c r="I71">
        <v>112</v>
      </c>
      <c r="J71" s="2">
        <v>43794.416666666657</v>
      </c>
      <c r="K71">
        <v>-22</v>
      </c>
      <c r="L71">
        <v>-24.444444444444439</v>
      </c>
      <c r="M71">
        <v>26.2</v>
      </c>
      <c r="N71">
        <v>29.111111111111111</v>
      </c>
      <c r="O71">
        <v>26</v>
      </c>
      <c r="P71">
        <v>28.888888888888889</v>
      </c>
      <c r="Q71">
        <v>2019</v>
      </c>
      <c r="R71">
        <f t="shared" si="5"/>
        <v>5875</v>
      </c>
      <c r="S71">
        <f t="shared" si="6"/>
        <v>-129250</v>
      </c>
      <c r="T71">
        <f t="shared" si="7"/>
        <v>-1.2925</v>
      </c>
      <c r="U71">
        <f t="shared" si="8"/>
        <v>161.04126250000002</v>
      </c>
      <c r="V71">
        <f>MAX($U$2:$U71)</f>
        <v>162.33376250000001</v>
      </c>
      <c r="W71">
        <f t="shared" si="9"/>
        <v>-1.2924999999999898</v>
      </c>
    </row>
    <row r="72" spans="1:23" x14ac:dyDescent="0.3">
      <c r="A72" s="1">
        <v>70</v>
      </c>
      <c r="B72" s="2">
        <v>43794.4375</v>
      </c>
      <c r="C72" t="s">
        <v>17</v>
      </c>
      <c r="D72">
        <v>12000</v>
      </c>
      <c r="E72" s="2">
        <v>43797</v>
      </c>
      <c r="F72">
        <v>69.5</v>
      </c>
      <c r="G72">
        <v>69.849999999999994</v>
      </c>
      <c r="H72">
        <v>15.85</v>
      </c>
      <c r="I72">
        <v>24.4</v>
      </c>
      <c r="J72" s="2">
        <v>43795.635416666657</v>
      </c>
      <c r="K72">
        <v>45.1</v>
      </c>
      <c r="L72">
        <v>64.892086330935257</v>
      </c>
      <c r="M72">
        <v>53.65</v>
      </c>
      <c r="N72">
        <v>77.194244604316538</v>
      </c>
      <c r="O72">
        <v>0.34999999999999432</v>
      </c>
      <c r="P72">
        <v>0.50359712230215004</v>
      </c>
      <c r="Q72">
        <v>2019</v>
      </c>
      <c r="R72">
        <f t="shared" si="5"/>
        <v>5825</v>
      </c>
      <c r="S72">
        <f t="shared" si="6"/>
        <v>262707.5</v>
      </c>
      <c r="T72">
        <f t="shared" si="7"/>
        <v>2.627075</v>
      </c>
      <c r="U72">
        <f t="shared" si="8"/>
        <v>163.66833750000001</v>
      </c>
      <c r="V72">
        <f>MAX($U$2:$U72)</f>
        <v>163.66833750000001</v>
      </c>
      <c r="W72">
        <f t="shared" si="9"/>
        <v>0</v>
      </c>
    </row>
    <row r="73" spans="1:23" x14ac:dyDescent="0.3">
      <c r="A73" s="1">
        <v>71</v>
      </c>
      <c r="B73" s="2">
        <v>43801.5625</v>
      </c>
      <c r="C73" t="s">
        <v>16</v>
      </c>
      <c r="D73">
        <v>12050</v>
      </c>
      <c r="E73" s="2">
        <v>43804</v>
      </c>
      <c r="F73">
        <v>57.5</v>
      </c>
      <c r="G73">
        <v>72.900000000000006</v>
      </c>
      <c r="H73">
        <v>10.9</v>
      </c>
      <c r="I73">
        <v>28.3</v>
      </c>
      <c r="J73" s="2">
        <v>43803.458333333343</v>
      </c>
      <c r="K73">
        <v>29.2</v>
      </c>
      <c r="L73">
        <v>50.782608695652179</v>
      </c>
      <c r="M73">
        <v>46.6</v>
      </c>
      <c r="N73">
        <v>81.043478260869577</v>
      </c>
      <c r="O73">
        <v>15.400000000000009</v>
      </c>
      <c r="P73">
        <v>26.782608695652179</v>
      </c>
      <c r="Q73">
        <v>2019</v>
      </c>
      <c r="R73">
        <f t="shared" si="5"/>
        <v>5800</v>
      </c>
      <c r="S73">
        <f t="shared" si="6"/>
        <v>169360</v>
      </c>
      <c r="T73">
        <f t="shared" si="7"/>
        <v>1.6936</v>
      </c>
      <c r="U73">
        <f t="shared" si="8"/>
        <v>165.36193750000001</v>
      </c>
      <c r="V73">
        <f>MAX($U$2:$U73)</f>
        <v>165.36193750000001</v>
      </c>
      <c r="W73">
        <f t="shared" si="9"/>
        <v>0</v>
      </c>
    </row>
    <row r="74" spans="1:23" x14ac:dyDescent="0.3">
      <c r="A74" s="1">
        <v>72</v>
      </c>
      <c r="B74" s="2">
        <v>43803.489583333343</v>
      </c>
      <c r="C74" t="s">
        <v>16</v>
      </c>
      <c r="D74">
        <v>12000</v>
      </c>
      <c r="E74" s="2">
        <v>43804</v>
      </c>
      <c r="F74">
        <v>41.5</v>
      </c>
      <c r="G74">
        <v>67.849999999999994</v>
      </c>
      <c r="H74">
        <v>16.600000000000001</v>
      </c>
      <c r="I74">
        <v>63.85</v>
      </c>
      <c r="J74" s="2">
        <v>43803.635416666657</v>
      </c>
      <c r="K74">
        <v>-22.35</v>
      </c>
      <c r="L74">
        <v>-53.855421686746993</v>
      </c>
      <c r="M74">
        <v>24.9</v>
      </c>
      <c r="N74">
        <v>60</v>
      </c>
      <c r="O74">
        <v>26.349999999999991</v>
      </c>
      <c r="P74">
        <v>63.493975903614441</v>
      </c>
      <c r="Q74">
        <v>2019</v>
      </c>
      <c r="R74">
        <f t="shared" si="5"/>
        <v>5825</v>
      </c>
      <c r="S74">
        <f t="shared" si="6"/>
        <v>-130188.75000000001</v>
      </c>
      <c r="T74">
        <f t="shared" si="7"/>
        <v>-1.3018875000000001</v>
      </c>
      <c r="U74">
        <f t="shared" si="8"/>
        <v>164.06005000000002</v>
      </c>
      <c r="V74">
        <f>MAX($U$2:$U74)</f>
        <v>165.36193750000001</v>
      </c>
      <c r="W74">
        <f t="shared" si="9"/>
        <v>-1.3018874999999923</v>
      </c>
    </row>
    <row r="75" spans="1:23" x14ac:dyDescent="0.3">
      <c r="A75" s="1">
        <v>73</v>
      </c>
      <c r="B75" s="2">
        <v>43804.385416666657</v>
      </c>
      <c r="C75" t="s">
        <v>17</v>
      </c>
      <c r="D75">
        <v>12050</v>
      </c>
      <c r="E75" s="2">
        <v>43804</v>
      </c>
      <c r="F75">
        <v>28.9</v>
      </c>
      <c r="G75">
        <v>57.8</v>
      </c>
      <c r="H75">
        <v>6.2</v>
      </c>
      <c r="I75">
        <v>31.8</v>
      </c>
      <c r="J75" s="2">
        <v>43805.385416666657</v>
      </c>
      <c r="K75">
        <v>-2.9000000000000021</v>
      </c>
      <c r="L75">
        <v>-10.034602076124569</v>
      </c>
      <c r="M75">
        <v>22.7</v>
      </c>
      <c r="N75">
        <v>78.54671280276817</v>
      </c>
      <c r="O75">
        <v>28.9</v>
      </c>
      <c r="P75">
        <v>100</v>
      </c>
      <c r="Q75">
        <v>2019</v>
      </c>
      <c r="R75">
        <f t="shared" si="5"/>
        <v>5800</v>
      </c>
      <c r="S75">
        <f t="shared" si="6"/>
        <v>-16820.000000000011</v>
      </c>
      <c r="T75">
        <f t="shared" si="7"/>
        <v>-0.1682000000000001</v>
      </c>
      <c r="U75">
        <f t="shared" si="8"/>
        <v>163.89185000000001</v>
      </c>
      <c r="V75">
        <f>MAX($U$2:$U75)</f>
        <v>165.36193750000001</v>
      </c>
      <c r="W75">
        <f t="shared" si="9"/>
        <v>-1.4700875000000053</v>
      </c>
    </row>
    <row r="76" spans="1:23" x14ac:dyDescent="0.3">
      <c r="A76" s="1">
        <v>74</v>
      </c>
      <c r="B76" s="2">
        <v>43805.416666666657</v>
      </c>
      <c r="C76" t="s">
        <v>17</v>
      </c>
      <c r="D76">
        <v>12050</v>
      </c>
      <c r="E76" s="2">
        <v>43811</v>
      </c>
      <c r="F76">
        <v>70.2</v>
      </c>
      <c r="G76">
        <v>84</v>
      </c>
      <c r="H76">
        <v>70.2</v>
      </c>
      <c r="I76">
        <v>80.3</v>
      </c>
      <c r="J76" s="2">
        <v>43805.4375</v>
      </c>
      <c r="K76">
        <v>-10.099999999999991</v>
      </c>
      <c r="L76">
        <v>-14.38746438746438</v>
      </c>
      <c r="M76">
        <v>0</v>
      </c>
      <c r="N76">
        <v>0</v>
      </c>
      <c r="O76">
        <v>13.8</v>
      </c>
      <c r="P76">
        <v>19.658119658119649</v>
      </c>
      <c r="Q76">
        <v>2019</v>
      </c>
      <c r="R76">
        <f t="shared" si="5"/>
        <v>5800</v>
      </c>
      <c r="S76">
        <f t="shared" si="6"/>
        <v>-58579.999999999949</v>
      </c>
      <c r="T76">
        <f t="shared" si="7"/>
        <v>-0.58579999999999954</v>
      </c>
      <c r="U76">
        <f t="shared" si="8"/>
        <v>163.30605</v>
      </c>
      <c r="V76">
        <f>MAX($U$2:$U76)</f>
        <v>165.36193750000001</v>
      </c>
      <c r="W76">
        <f t="shared" si="9"/>
        <v>-2.0558875000000114</v>
      </c>
    </row>
    <row r="77" spans="1:23" x14ac:dyDescent="0.3">
      <c r="A77" s="1">
        <v>75</v>
      </c>
      <c r="B77" s="2">
        <v>43805.458333333343</v>
      </c>
      <c r="C77" t="s">
        <v>16</v>
      </c>
      <c r="D77">
        <v>12000</v>
      </c>
      <c r="E77" s="2">
        <v>43811</v>
      </c>
      <c r="F77">
        <v>79.5</v>
      </c>
      <c r="G77">
        <v>81.25</v>
      </c>
      <c r="H77">
        <v>27.35</v>
      </c>
      <c r="I77">
        <v>44.95</v>
      </c>
      <c r="J77" s="2">
        <v>43808.552083333343</v>
      </c>
      <c r="K77">
        <v>34.549999999999997</v>
      </c>
      <c r="L77">
        <v>43.459119496855337</v>
      </c>
      <c r="M77">
        <v>52.15</v>
      </c>
      <c r="N77">
        <v>65.59748427672956</v>
      </c>
      <c r="O77">
        <v>1.75</v>
      </c>
      <c r="P77">
        <v>2.2012578616352201</v>
      </c>
      <c r="Q77">
        <v>2019</v>
      </c>
      <c r="R77">
        <f t="shared" si="5"/>
        <v>5825</v>
      </c>
      <c r="S77">
        <f t="shared" si="6"/>
        <v>201253.74999999997</v>
      </c>
      <c r="T77">
        <f t="shared" si="7"/>
        <v>2.0125374999999996</v>
      </c>
      <c r="U77">
        <f t="shared" si="8"/>
        <v>165.31858750000001</v>
      </c>
      <c r="V77">
        <f>MAX($U$2:$U77)</f>
        <v>165.36193750000001</v>
      </c>
      <c r="W77">
        <f t="shared" si="9"/>
        <v>-4.3350000000003774E-2</v>
      </c>
    </row>
    <row r="78" spans="1:23" x14ac:dyDescent="0.3">
      <c r="A78" s="1">
        <v>76</v>
      </c>
      <c r="B78" s="2">
        <v>43810.635416666657</v>
      </c>
      <c r="C78" t="s">
        <v>16</v>
      </c>
      <c r="D78">
        <v>11900</v>
      </c>
      <c r="E78" s="2">
        <v>43811</v>
      </c>
      <c r="F78">
        <v>37.700000000000003</v>
      </c>
      <c r="G78">
        <v>66.099999999999994</v>
      </c>
      <c r="H78">
        <v>35.85</v>
      </c>
      <c r="I78">
        <v>51.4</v>
      </c>
      <c r="J78" s="2">
        <v>43811.385416666657</v>
      </c>
      <c r="K78">
        <v>-13.7</v>
      </c>
      <c r="L78">
        <v>-36.339522546419083</v>
      </c>
      <c r="M78">
        <v>1.850000000000001</v>
      </c>
      <c r="N78">
        <v>4.9071618037135316</v>
      </c>
      <c r="O78">
        <v>28.399999999999991</v>
      </c>
      <c r="P78">
        <v>75.331564986737376</v>
      </c>
      <c r="Q78">
        <v>2019</v>
      </c>
      <c r="R78">
        <f t="shared" si="5"/>
        <v>5875</v>
      </c>
      <c r="S78">
        <f t="shared" si="6"/>
        <v>-80487.5</v>
      </c>
      <c r="T78">
        <f t="shared" si="7"/>
        <v>-0.80487500000000001</v>
      </c>
      <c r="U78">
        <f t="shared" si="8"/>
        <v>164.5137125</v>
      </c>
      <c r="V78">
        <f>MAX($U$2:$U78)</f>
        <v>165.36193750000001</v>
      </c>
      <c r="W78">
        <f t="shared" si="9"/>
        <v>-0.84822500000001355</v>
      </c>
    </row>
    <row r="79" spans="1:23" x14ac:dyDescent="0.3">
      <c r="A79" s="1">
        <v>77</v>
      </c>
      <c r="B79" s="2">
        <v>43811.416666666657</v>
      </c>
      <c r="C79" t="s">
        <v>17</v>
      </c>
      <c r="D79">
        <v>11950</v>
      </c>
      <c r="E79" s="2">
        <v>43811</v>
      </c>
      <c r="F79">
        <v>14.65</v>
      </c>
      <c r="G79">
        <v>20.6</v>
      </c>
      <c r="H79">
        <v>0.05</v>
      </c>
      <c r="I79">
        <v>0.05</v>
      </c>
      <c r="J79" s="2">
        <v>43822.552083333343</v>
      </c>
      <c r="K79">
        <v>14.6</v>
      </c>
      <c r="L79">
        <v>99.658703071672349</v>
      </c>
      <c r="M79">
        <v>14.6</v>
      </c>
      <c r="N79">
        <v>99.658703071672349</v>
      </c>
      <c r="O79">
        <v>5.9500000000000011</v>
      </c>
      <c r="P79">
        <v>40.614334470989768</v>
      </c>
      <c r="Q79">
        <v>2019</v>
      </c>
      <c r="R79">
        <f t="shared" si="5"/>
        <v>5850</v>
      </c>
      <c r="S79">
        <f t="shared" si="6"/>
        <v>85410</v>
      </c>
      <c r="T79">
        <f t="shared" si="7"/>
        <v>0.85409999999999997</v>
      </c>
      <c r="U79">
        <f t="shared" si="8"/>
        <v>165.36781249999999</v>
      </c>
      <c r="V79">
        <f>MAX($U$2:$U79)</f>
        <v>165.36781249999999</v>
      </c>
      <c r="W79">
        <f t="shared" si="9"/>
        <v>0</v>
      </c>
    </row>
    <row r="80" spans="1:23" x14ac:dyDescent="0.3">
      <c r="A80" s="1">
        <v>78</v>
      </c>
      <c r="B80" s="2">
        <v>43825.5625</v>
      </c>
      <c r="C80" t="s">
        <v>16</v>
      </c>
      <c r="D80">
        <v>12200</v>
      </c>
      <c r="E80" s="2">
        <v>43825</v>
      </c>
      <c r="F80">
        <v>9.1</v>
      </c>
      <c r="G80">
        <v>12.35</v>
      </c>
      <c r="H80">
        <v>0.05</v>
      </c>
      <c r="I80">
        <v>0.05</v>
      </c>
      <c r="J80" s="2">
        <v>43826.479166666657</v>
      </c>
      <c r="K80">
        <v>9.0499999999999989</v>
      </c>
      <c r="L80">
        <v>99.450549450549445</v>
      </c>
      <c r="M80">
        <v>9.0499999999999989</v>
      </c>
      <c r="N80">
        <v>99.450549450549445</v>
      </c>
      <c r="O80">
        <v>3.25</v>
      </c>
      <c r="P80">
        <v>35.714285714285722</v>
      </c>
      <c r="Q80">
        <v>2019</v>
      </c>
      <c r="R80">
        <f t="shared" si="5"/>
        <v>5750</v>
      </c>
      <c r="S80">
        <f t="shared" si="6"/>
        <v>52037.499999999993</v>
      </c>
      <c r="T80">
        <f t="shared" si="7"/>
        <v>0.52037499999999992</v>
      </c>
      <c r="U80">
        <f t="shared" si="8"/>
        <v>165.88818749999999</v>
      </c>
      <c r="V80">
        <f>MAX($U$2:$U80)</f>
        <v>165.88818749999999</v>
      </c>
      <c r="W80">
        <f t="shared" si="9"/>
        <v>0</v>
      </c>
    </row>
    <row r="81" spans="1:23" x14ac:dyDescent="0.3">
      <c r="A81" s="1">
        <v>79</v>
      </c>
      <c r="B81" s="2">
        <v>43826.489583333343</v>
      </c>
      <c r="C81" t="s">
        <v>17</v>
      </c>
      <c r="D81">
        <v>12200</v>
      </c>
      <c r="E81" s="2">
        <v>43832</v>
      </c>
      <c r="F81">
        <v>43.6</v>
      </c>
      <c r="G81">
        <v>47</v>
      </c>
      <c r="H81">
        <v>16.7</v>
      </c>
      <c r="I81">
        <v>29.2</v>
      </c>
      <c r="J81" s="2">
        <v>43829.59375</v>
      </c>
      <c r="K81">
        <v>14.4</v>
      </c>
      <c r="L81">
        <v>33.027522935779821</v>
      </c>
      <c r="M81">
        <v>26.9</v>
      </c>
      <c r="N81">
        <v>61.697247706422019</v>
      </c>
      <c r="O81">
        <v>3.399999999999999</v>
      </c>
      <c r="P81">
        <v>7.7981651376146752</v>
      </c>
      <c r="Q81">
        <v>2019</v>
      </c>
      <c r="R81">
        <f t="shared" si="5"/>
        <v>5750</v>
      </c>
      <c r="S81">
        <f t="shared" si="6"/>
        <v>82800</v>
      </c>
      <c r="T81">
        <f t="shared" si="7"/>
        <v>0.82799999999999996</v>
      </c>
      <c r="U81">
        <f t="shared" si="8"/>
        <v>166.71618749999999</v>
      </c>
      <c r="V81">
        <f>MAX($U$2:$U81)</f>
        <v>166.71618749999999</v>
      </c>
      <c r="W81">
        <f t="shared" si="9"/>
        <v>0</v>
      </c>
    </row>
    <row r="82" spans="1:23" x14ac:dyDescent="0.3">
      <c r="A82" s="1">
        <v>80</v>
      </c>
      <c r="B82" s="2">
        <v>43829.604166666657</v>
      </c>
      <c r="C82" t="s">
        <v>17</v>
      </c>
      <c r="D82">
        <v>12250</v>
      </c>
      <c r="E82" s="2">
        <v>43832</v>
      </c>
      <c r="F82">
        <v>40.299999999999997</v>
      </c>
      <c r="G82">
        <v>65.25</v>
      </c>
      <c r="H82">
        <v>28.4</v>
      </c>
      <c r="I82">
        <v>57.4</v>
      </c>
      <c r="J82" s="2">
        <v>43830.416666666657</v>
      </c>
      <c r="K82">
        <v>-17.100000000000001</v>
      </c>
      <c r="L82">
        <v>-42.431761786600497</v>
      </c>
      <c r="M82">
        <v>11.9</v>
      </c>
      <c r="N82">
        <v>29.528535980148881</v>
      </c>
      <c r="O82">
        <v>24.95</v>
      </c>
      <c r="P82">
        <v>61.910669975186117</v>
      </c>
      <c r="Q82">
        <v>2019</v>
      </c>
      <c r="R82">
        <f t="shared" si="5"/>
        <v>5725</v>
      </c>
      <c r="S82">
        <f t="shared" si="6"/>
        <v>-97897.500000000015</v>
      </c>
      <c r="T82">
        <f t="shared" si="7"/>
        <v>-0.97897500000000015</v>
      </c>
      <c r="U82">
        <f t="shared" si="8"/>
        <v>165.7372125</v>
      </c>
      <c r="V82">
        <f>MAX($U$2:$U82)</f>
        <v>166.71618749999999</v>
      </c>
      <c r="W82">
        <f t="shared" si="9"/>
        <v>-0.97897499999999127</v>
      </c>
    </row>
    <row r="83" spans="1:23" x14ac:dyDescent="0.3">
      <c r="A83" s="1">
        <v>81</v>
      </c>
      <c r="B83" s="2">
        <v>43830.635416666657</v>
      </c>
      <c r="C83" t="s">
        <v>16</v>
      </c>
      <c r="D83">
        <v>12150</v>
      </c>
      <c r="E83" s="2">
        <v>43832</v>
      </c>
      <c r="F83">
        <v>61.65</v>
      </c>
      <c r="G83">
        <v>80.650000000000006</v>
      </c>
      <c r="H83">
        <v>46.25</v>
      </c>
      <c r="I83">
        <v>74.5</v>
      </c>
      <c r="J83" s="2">
        <v>43832.40625</v>
      </c>
      <c r="K83">
        <v>-12.85</v>
      </c>
      <c r="L83">
        <v>-20.843471208434721</v>
      </c>
      <c r="M83">
        <v>15.4</v>
      </c>
      <c r="N83">
        <v>24.97972424979724</v>
      </c>
      <c r="O83">
        <v>19.000000000000011</v>
      </c>
      <c r="P83">
        <v>30.819140308191422</v>
      </c>
      <c r="Q83">
        <v>2019</v>
      </c>
      <c r="R83">
        <f t="shared" si="5"/>
        <v>5750</v>
      </c>
      <c r="S83">
        <f t="shared" si="6"/>
        <v>-73887.5</v>
      </c>
      <c r="T83">
        <f t="shared" si="7"/>
        <v>-0.73887500000000006</v>
      </c>
      <c r="U83">
        <f t="shared" si="8"/>
        <v>164.99833749999999</v>
      </c>
      <c r="V83">
        <f>MAX($U$2:$U83)</f>
        <v>166.71618749999999</v>
      </c>
      <c r="W83">
        <f t="shared" si="9"/>
        <v>-1.7178499999999985</v>
      </c>
    </row>
    <row r="84" spans="1:23" x14ac:dyDescent="0.3">
      <c r="A84" s="1">
        <v>82</v>
      </c>
      <c r="B84" s="2">
        <v>43832.416666666657</v>
      </c>
      <c r="C84" t="s">
        <v>17</v>
      </c>
      <c r="D84">
        <v>12200</v>
      </c>
      <c r="E84" s="2">
        <v>43832</v>
      </c>
      <c r="F84">
        <v>11.3</v>
      </c>
      <c r="G84">
        <v>11.3</v>
      </c>
      <c r="H84">
        <v>0.05</v>
      </c>
      <c r="I84">
        <v>0.05</v>
      </c>
      <c r="J84" s="2">
        <v>43833.5</v>
      </c>
      <c r="K84">
        <v>11.25</v>
      </c>
      <c r="L84">
        <v>99.55752212389379</v>
      </c>
      <c r="M84">
        <v>11.25</v>
      </c>
      <c r="N84">
        <v>99.55752212389379</v>
      </c>
      <c r="O84">
        <v>0</v>
      </c>
      <c r="P84">
        <v>0</v>
      </c>
      <c r="Q84">
        <v>2020</v>
      </c>
      <c r="R84">
        <f t="shared" si="5"/>
        <v>5750</v>
      </c>
      <c r="S84">
        <f t="shared" si="6"/>
        <v>64687.5</v>
      </c>
      <c r="T84">
        <f t="shared" si="7"/>
        <v>0.64687499999999998</v>
      </c>
      <c r="U84">
        <f t="shared" si="8"/>
        <v>165.64521249999999</v>
      </c>
      <c r="V84">
        <f>MAX($U$2:$U84)</f>
        <v>166.71618749999999</v>
      </c>
      <c r="W84">
        <f t="shared" si="9"/>
        <v>-1.0709750000000042</v>
      </c>
    </row>
    <row r="85" spans="1:23" x14ac:dyDescent="0.3">
      <c r="A85" s="1">
        <v>83</v>
      </c>
      <c r="B85" s="2">
        <v>43833.625</v>
      </c>
      <c r="C85" t="s">
        <v>16</v>
      </c>
      <c r="D85">
        <v>12200</v>
      </c>
      <c r="E85" s="2">
        <v>43839</v>
      </c>
      <c r="F85">
        <v>57.5</v>
      </c>
      <c r="G85">
        <v>80.900000000000006</v>
      </c>
      <c r="H85">
        <v>8.4499999999999993</v>
      </c>
      <c r="I85">
        <v>24.9</v>
      </c>
      <c r="J85" s="2">
        <v>43837.4375</v>
      </c>
      <c r="K85">
        <v>32.6</v>
      </c>
      <c r="L85">
        <v>56.695652173913047</v>
      </c>
      <c r="M85">
        <v>49.05</v>
      </c>
      <c r="N85">
        <v>85.304347826086953</v>
      </c>
      <c r="O85">
        <v>23.400000000000009</v>
      </c>
      <c r="P85">
        <v>40.695652173913047</v>
      </c>
      <c r="Q85">
        <v>2020</v>
      </c>
      <c r="R85">
        <f t="shared" si="5"/>
        <v>5750</v>
      </c>
      <c r="S85">
        <f t="shared" si="6"/>
        <v>187450</v>
      </c>
      <c r="T85">
        <f t="shared" si="7"/>
        <v>1.8745000000000001</v>
      </c>
      <c r="U85">
        <f t="shared" si="8"/>
        <v>167.5197125</v>
      </c>
      <c r="V85">
        <f>MAX($U$2:$U85)</f>
        <v>167.5197125</v>
      </c>
      <c r="W85">
        <f t="shared" si="9"/>
        <v>0</v>
      </c>
    </row>
    <row r="86" spans="1:23" x14ac:dyDescent="0.3">
      <c r="A86" s="1">
        <v>84</v>
      </c>
      <c r="B86" s="2">
        <v>43839.395833333343</v>
      </c>
      <c r="C86" t="s">
        <v>17</v>
      </c>
      <c r="D86">
        <v>12150</v>
      </c>
      <c r="E86" s="2">
        <v>43839</v>
      </c>
      <c r="F86">
        <v>21.45</v>
      </c>
      <c r="G86">
        <v>24.85</v>
      </c>
      <c r="H86">
        <v>0.05</v>
      </c>
      <c r="I86">
        <v>0.05</v>
      </c>
      <c r="J86" s="2">
        <v>43845.416666666657</v>
      </c>
      <c r="K86">
        <v>21.4</v>
      </c>
      <c r="L86">
        <v>99.766899766899769</v>
      </c>
      <c r="M86">
        <v>21.4</v>
      </c>
      <c r="N86">
        <v>99.766899766899769</v>
      </c>
      <c r="O86">
        <v>3.4000000000000021</v>
      </c>
      <c r="P86">
        <v>15.850815850815859</v>
      </c>
      <c r="Q86">
        <v>2020</v>
      </c>
      <c r="R86">
        <f t="shared" si="5"/>
        <v>5750</v>
      </c>
      <c r="S86">
        <f t="shared" si="6"/>
        <v>123049.99999999999</v>
      </c>
      <c r="T86">
        <f t="shared" si="7"/>
        <v>1.2304999999999999</v>
      </c>
      <c r="U86">
        <f t="shared" si="8"/>
        <v>168.7502125</v>
      </c>
      <c r="V86">
        <f>MAX($U$2:$U86)</f>
        <v>168.7502125</v>
      </c>
      <c r="W86">
        <f t="shared" si="9"/>
        <v>0</v>
      </c>
    </row>
    <row r="87" spans="1:23" x14ac:dyDescent="0.3">
      <c r="A87" s="1">
        <v>85</v>
      </c>
      <c r="B87" s="2">
        <v>43850.541666666657</v>
      </c>
      <c r="C87" t="s">
        <v>16</v>
      </c>
      <c r="D87">
        <v>12250</v>
      </c>
      <c r="E87" s="2">
        <v>43853</v>
      </c>
      <c r="F87">
        <v>66.650000000000006</v>
      </c>
      <c r="G87">
        <v>73.3</v>
      </c>
      <c r="H87">
        <v>0.15</v>
      </c>
      <c r="I87">
        <v>0.4</v>
      </c>
      <c r="J87" s="2">
        <v>43853.541666666657</v>
      </c>
      <c r="K87">
        <v>66.25</v>
      </c>
      <c r="L87">
        <v>99.39984996249062</v>
      </c>
      <c r="M87">
        <v>66.5</v>
      </c>
      <c r="N87">
        <v>99.774943735933974</v>
      </c>
      <c r="O87">
        <v>6.6499999999999906</v>
      </c>
      <c r="P87">
        <v>9.9774943735933839</v>
      </c>
      <c r="Q87">
        <v>2020</v>
      </c>
      <c r="R87">
        <f t="shared" si="5"/>
        <v>5725</v>
      </c>
      <c r="S87">
        <f t="shared" si="6"/>
        <v>379281.25</v>
      </c>
      <c r="T87">
        <f t="shared" si="7"/>
        <v>3.7928125000000001</v>
      </c>
      <c r="U87">
        <f t="shared" si="8"/>
        <v>172.543025</v>
      </c>
      <c r="V87">
        <f>MAX($U$2:$U87)</f>
        <v>172.543025</v>
      </c>
      <c r="W87">
        <f t="shared" si="9"/>
        <v>0</v>
      </c>
    </row>
    <row r="88" spans="1:23" x14ac:dyDescent="0.3">
      <c r="A88" s="1">
        <v>86</v>
      </c>
      <c r="B88" s="2">
        <v>43854.4375</v>
      </c>
      <c r="C88" t="s">
        <v>17</v>
      </c>
      <c r="D88">
        <v>12250</v>
      </c>
      <c r="E88" s="2">
        <v>43860</v>
      </c>
      <c r="F88">
        <v>65.25</v>
      </c>
      <c r="G88">
        <v>124.9</v>
      </c>
      <c r="H88">
        <v>45.1</v>
      </c>
      <c r="I88">
        <v>86.95</v>
      </c>
      <c r="J88" s="2">
        <v>43857.4375</v>
      </c>
      <c r="K88">
        <v>-21.7</v>
      </c>
      <c r="L88">
        <v>-33.256704980842919</v>
      </c>
      <c r="M88">
        <v>20.149999999999999</v>
      </c>
      <c r="N88">
        <v>30.881226053639839</v>
      </c>
      <c r="O88">
        <v>59.650000000000013</v>
      </c>
      <c r="P88">
        <v>91.41762452107281</v>
      </c>
      <c r="Q88">
        <v>2020</v>
      </c>
      <c r="R88">
        <f t="shared" si="5"/>
        <v>5725</v>
      </c>
      <c r="S88">
        <f t="shared" si="6"/>
        <v>-124232.5</v>
      </c>
      <c r="T88">
        <f t="shared" si="7"/>
        <v>-1.2423250000000001</v>
      </c>
      <c r="U88">
        <f t="shared" si="8"/>
        <v>171.30070000000001</v>
      </c>
      <c r="V88">
        <f>MAX($U$2:$U88)</f>
        <v>172.543025</v>
      </c>
      <c r="W88">
        <f t="shared" si="9"/>
        <v>-1.2423249999999939</v>
      </c>
    </row>
    <row r="89" spans="1:23" x14ac:dyDescent="0.3">
      <c r="A89" s="1">
        <v>87</v>
      </c>
      <c r="B89" s="2">
        <v>43857.447916666657</v>
      </c>
      <c r="C89" t="s">
        <v>16</v>
      </c>
      <c r="D89">
        <v>12200</v>
      </c>
      <c r="E89" s="2">
        <v>43860</v>
      </c>
      <c r="F89">
        <v>57.05</v>
      </c>
      <c r="G89">
        <v>60.75</v>
      </c>
      <c r="H89">
        <v>12.25</v>
      </c>
      <c r="I89">
        <v>24.75</v>
      </c>
      <c r="J89" s="2">
        <v>43859.447916666657</v>
      </c>
      <c r="K89">
        <v>32.299999999999997</v>
      </c>
      <c r="L89">
        <v>56.617002629272562</v>
      </c>
      <c r="M89">
        <v>44.8</v>
      </c>
      <c r="N89">
        <v>78.527607361963192</v>
      </c>
      <c r="O89">
        <v>3.7000000000000028</v>
      </c>
      <c r="P89">
        <v>6.4855390008764298</v>
      </c>
      <c r="Q89">
        <v>2020</v>
      </c>
      <c r="R89">
        <f t="shared" si="5"/>
        <v>5750</v>
      </c>
      <c r="S89">
        <f t="shared" si="6"/>
        <v>185724.99999999997</v>
      </c>
      <c r="T89">
        <f t="shared" si="7"/>
        <v>1.8572499999999998</v>
      </c>
      <c r="U89">
        <f t="shared" si="8"/>
        <v>173.15795</v>
      </c>
      <c r="V89">
        <f>MAX($U$2:$U89)</f>
        <v>173.15795</v>
      </c>
      <c r="W89">
        <f t="shared" si="9"/>
        <v>0</v>
      </c>
    </row>
    <row r="90" spans="1:23" x14ac:dyDescent="0.3">
      <c r="A90" s="1">
        <v>88</v>
      </c>
      <c r="B90" s="2">
        <v>43860.395833333343</v>
      </c>
      <c r="C90" t="s">
        <v>16</v>
      </c>
      <c r="D90">
        <v>12100</v>
      </c>
      <c r="E90" s="2">
        <v>43860</v>
      </c>
      <c r="F90">
        <v>16.55</v>
      </c>
      <c r="G90">
        <v>17.100000000000001</v>
      </c>
      <c r="H90">
        <v>0.05</v>
      </c>
      <c r="I90">
        <v>0.05</v>
      </c>
      <c r="J90" s="2">
        <v>43865.40625</v>
      </c>
      <c r="K90">
        <v>16.5</v>
      </c>
      <c r="L90">
        <v>99.697885196374614</v>
      </c>
      <c r="M90">
        <v>16.5</v>
      </c>
      <c r="N90">
        <v>99.697885196374614</v>
      </c>
      <c r="O90">
        <v>0.55000000000000071</v>
      </c>
      <c r="P90">
        <v>3.3232628398791579</v>
      </c>
      <c r="Q90">
        <v>2020</v>
      </c>
      <c r="R90">
        <f t="shared" si="5"/>
        <v>5775</v>
      </c>
      <c r="S90">
        <f t="shared" si="6"/>
        <v>95287.5</v>
      </c>
      <c r="T90">
        <f t="shared" si="7"/>
        <v>0.95287500000000003</v>
      </c>
      <c r="U90">
        <f t="shared" si="8"/>
        <v>174.11082500000001</v>
      </c>
      <c r="V90">
        <f>MAX($U$2:$U90)</f>
        <v>174.11082500000001</v>
      </c>
      <c r="W90">
        <f t="shared" si="9"/>
        <v>0</v>
      </c>
    </row>
    <row r="91" spans="1:23" x14ac:dyDescent="0.3">
      <c r="A91" s="1">
        <v>89</v>
      </c>
      <c r="B91" s="2">
        <v>43865.635416666657</v>
      </c>
      <c r="C91" t="s">
        <v>17</v>
      </c>
      <c r="D91">
        <v>12000</v>
      </c>
      <c r="E91" s="2">
        <v>43867</v>
      </c>
      <c r="F91">
        <v>82</v>
      </c>
      <c r="G91">
        <v>90.6</v>
      </c>
      <c r="H91">
        <v>0.05</v>
      </c>
      <c r="I91">
        <v>0.05</v>
      </c>
      <c r="J91" s="2">
        <v>43868.479166666657</v>
      </c>
      <c r="K91">
        <v>81.95</v>
      </c>
      <c r="L91">
        <v>99.939024390243901</v>
      </c>
      <c r="M91">
        <v>81.95</v>
      </c>
      <c r="N91">
        <v>99.939024390243901</v>
      </c>
      <c r="O91">
        <v>8.5999999999999943</v>
      </c>
      <c r="P91">
        <v>10.48780487804877</v>
      </c>
      <c r="Q91">
        <v>2020</v>
      </c>
      <c r="R91">
        <f t="shared" si="5"/>
        <v>5825</v>
      </c>
      <c r="S91">
        <f t="shared" si="6"/>
        <v>477358.75</v>
      </c>
      <c r="T91">
        <f t="shared" si="7"/>
        <v>4.7735874999999997</v>
      </c>
      <c r="U91">
        <f t="shared" si="8"/>
        <v>178.8844125</v>
      </c>
      <c r="V91">
        <f>MAX($U$2:$U91)</f>
        <v>178.8844125</v>
      </c>
      <c r="W91">
        <f t="shared" si="9"/>
        <v>0</v>
      </c>
    </row>
    <row r="92" spans="1:23" x14ac:dyDescent="0.3">
      <c r="A92" s="1">
        <v>90</v>
      </c>
      <c r="B92" s="2">
        <v>43871.427083333343</v>
      </c>
      <c r="C92" t="s">
        <v>16</v>
      </c>
      <c r="D92">
        <v>12000</v>
      </c>
      <c r="E92" s="2">
        <v>43874</v>
      </c>
      <c r="F92">
        <v>69.400000000000006</v>
      </c>
      <c r="G92">
        <v>167.65</v>
      </c>
      <c r="H92">
        <v>54.2</v>
      </c>
      <c r="I92">
        <v>156.55000000000001</v>
      </c>
      <c r="J92" s="2">
        <v>43872.395833333343</v>
      </c>
      <c r="K92">
        <v>-87.15</v>
      </c>
      <c r="L92">
        <v>-125.57636887608071</v>
      </c>
      <c r="M92">
        <v>15.2</v>
      </c>
      <c r="N92">
        <v>21.902017291066279</v>
      </c>
      <c r="O92">
        <v>98.25</v>
      </c>
      <c r="P92">
        <v>141.5706051873199</v>
      </c>
      <c r="Q92">
        <v>2020</v>
      </c>
      <c r="R92">
        <f t="shared" si="5"/>
        <v>5825</v>
      </c>
      <c r="S92">
        <f t="shared" si="6"/>
        <v>-507648.75000000006</v>
      </c>
      <c r="T92">
        <f t="shared" si="7"/>
        <v>-5.0764875000000007</v>
      </c>
      <c r="U92">
        <f t="shared" si="8"/>
        <v>173.80792499999998</v>
      </c>
      <c r="V92">
        <f>MAX($U$2:$U92)</f>
        <v>178.8844125</v>
      </c>
      <c r="W92">
        <f t="shared" si="9"/>
        <v>-5.0764875000000131</v>
      </c>
    </row>
    <row r="93" spans="1:23" x14ac:dyDescent="0.3">
      <c r="A93" s="1">
        <v>91</v>
      </c>
      <c r="B93" s="2">
        <v>43878.4375</v>
      </c>
      <c r="C93" t="s">
        <v>16</v>
      </c>
      <c r="D93">
        <v>12100</v>
      </c>
      <c r="E93" s="2">
        <v>43881</v>
      </c>
      <c r="F93">
        <v>66.75</v>
      </c>
      <c r="G93">
        <v>72.650000000000006</v>
      </c>
      <c r="H93">
        <v>6.6</v>
      </c>
      <c r="I93">
        <v>46.1</v>
      </c>
      <c r="J93" s="2">
        <v>43880.395833333343</v>
      </c>
      <c r="K93">
        <v>20.65</v>
      </c>
      <c r="L93">
        <v>30.936329588014981</v>
      </c>
      <c r="M93">
        <v>60.15</v>
      </c>
      <c r="N93">
        <v>90.112359550561791</v>
      </c>
      <c r="O93">
        <v>5.9000000000000057</v>
      </c>
      <c r="P93">
        <v>8.8389513108614324</v>
      </c>
      <c r="Q93">
        <v>2020</v>
      </c>
      <c r="R93">
        <f t="shared" si="5"/>
        <v>5775</v>
      </c>
      <c r="S93">
        <f t="shared" si="6"/>
        <v>119253.74999999999</v>
      </c>
      <c r="T93">
        <f t="shared" si="7"/>
        <v>1.1925374999999998</v>
      </c>
      <c r="U93">
        <f t="shared" si="8"/>
        <v>175.00046249999997</v>
      </c>
      <c r="V93">
        <f>MAX($U$2:$U93)</f>
        <v>178.8844125</v>
      </c>
      <c r="W93">
        <f t="shared" si="9"/>
        <v>-3.8839500000000271</v>
      </c>
    </row>
    <row r="94" spans="1:23" x14ac:dyDescent="0.3">
      <c r="A94" s="1">
        <v>92</v>
      </c>
      <c r="B94" s="2">
        <v>43880.5</v>
      </c>
      <c r="C94" t="s">
        <v>17</v>
      </c>
      <c r="D94">
        <v>12100</v>
      </c>
      <c r="E94" s="2">
        <v>43881</v>
      </c>
      <c r="F94">
        <v>46.6</v>
      </c>
      <c r="G94">
        <v>48.55</v>
      </c>
      <c r="H94">
        <v>1.6</v>
      </c>
      <c r="I94">
        <v>17.75</v>
      </c>
      <c r="J94" s="2">
        <v>43881.635416666657</v>
      </c>
      <c r="K94">
        <v>28.85</v>
      </c>
      <c r="L94">
        <v>61.909871244635198</v>
      </c>
      <c r="M94">
        <v>45</v>
      </c>
      <c r="N94">
        <v>96.566523605150209</v>
      </c>
      <c r="O94">
        <v>1.949999999999996</v>
      </c>
      <c r="P94">
        <v>4.184549356223167</v>
      </c>
      <c r="Q94">
        <v>2020</v>
      </c>
      <c r="R94">
        <f t="shared" si="5"/>
        <v>5775</v>
      </c>
      <c r="S94">
        <f t="shared" si="6"/>
        <v>166608.75</v>
      </c>
      <c r="T94">
        <f t="shared" si="7"/>
        <v>1.6660874999999999</v>
      </c>
      <c r="U94">
        <f t="shared" si="8"/>
        <v>176.66654999999997</v>
      </c>
      <c r="V94">
        <f>MAX($U$2:$U94)</f>
        <v>178.8844125</v>
      </c>
      <c r="W94">
        <f t="shared" si="9"/>
        <v>-2.2178625000000238</v>
      </c>
    </row>
    <row r="95" spans="1:23" x14ac:dyDescent="0.3">
      <c r="A95" s="1">
        <v>93</v>
      </c>
      <c r="B95" s="2">
        <v>43916.479166666657</v>
      </c>
      <c r="C95" t="s">
        <v>17</v>
      </c>
      <c r="D95">
        <v>8550</v>
      </c>
      <c r="E95" s="2">
        <v>43916</v>
      </c>
      <c r="F95">
        <v>114.95</v>
      </c>
      <c r="G95">
        <v>230.95</v>
      </c>
      <c r="H95">
        <v>0.05</v>
      </c>
      <c r="I95">
        <v>0.05</v>
      </c>
      <c r="J95" s="2">
        <v>43920.395833333343</v>
      </c>
      <c r="K95">
        <v>114.9</v>
      </c>
      <c r="L95">
        <v>99.956502827316228</v>
      </c>
      <c r="M95">
        <v>114.9</v>
      </c>
      <c r="N95">
        <v>99.956502827316228</v>
      </c>
      <c r="O95">
        <v>116</v>
      </c>
      <c r="P95">
        <v>100.9134406263593</v>
      </c>
      <c r="Q95">
        <v>2020</v>
      </c>
      <c r="R95">
        <f t="shared" si="5"/>
        <v>8175</v>
      </c>
      <c r="S95">
        <f t="shared" si="6"/>
        <v>939307.5</v>
      </c>
      <c r="T95">
        <f t="shared" si="7"/>
        <v>9.3930749999999996</v>
      </c>
      <c r="U95">
        <f t="shared" si="8"/>
        <v>186.05962499999998</v>
      </c>
      <c r="V95">
        <f>MAX($U$2:$U95)</f>
        <v>186.05962499999998</v>
      </c>
      <c r="W95">
        <f t="shared" si="9"/>
        <v>0</v>
      </c>
    </row>
    <row r="96" spans="1:23" x14ac:dyDescent="0.3">
      <c r="A96" s="1">
        <v>94</v>
      </c>
      <c r="B96" s="2">
        <v>43920.447916666657</v>
      </c>
      <c r="C96" t="s">
        <v>16</v>
      </c>
      <c r="D96">
        <v>8550</v>
      </c>
      <c r="E96" s="2">
        <v>43922</v>
      </c>
      <c r="F96">
        <v>330.2</v>
      </c>
      <c r="G96">
        <v>342.9</v>
      </c>
      <c r="H96">
        <v>68.3</v>
      </c>
      <c r="I96">
        <v>139.4</v>
      </c>
      <c r="J96" s="2">
        <v>43921.489583333343</v>
      </c>
      <c r="K96">
        <v>190.8</v>
      </c>
      <c r="L96">
        <v>57.783161720169588</v>
      </c>
      <c r="M96">
        <v>261.89999999999998</v>
      </c>
      <c r="N96">
        <v>79.315566323440336</v>
      </c>
      <c r="O96">
        <v>12.69999999999999</v>
      </c>
      <c r="P96">
        <v>3.8461538461538431</v>
      </c>
      <c r="Q96">
        <v>2020</v>
      </c>
      <c r="R96">
        <f t="shared" si="5"/>
        <v>8175</v>
      </c>
      <c r="S96">
        <f t="shared" si="6"/>
        <v>1559790</v>
      </c>
      <c r="T96">
        <f t="shared" si="7"/>
        <v>15.597900000000001</v>
      </c>
      <c r="U96">
        <f t="shared" si="8"/>
        <v>201.65752499999999</v>
      </c>
      <c r="V96">
        <f>MAX($U$2:$U96)</f>
        <v>201.65752499999999</v>
      </c>
      <c r="W96">
        <f t="shared" si="9"/>
        <v>0</v>
      </c>
    </row>
    <row r="97" spans="1:23" x14ac:dyDescent="0.3">
      <c r="A97" s="1">
        <v>95</v>
      </c>
      <c r="B97" s="2">
        <v>43921.520833333343</v>
      </c>
      <c r="C97" t="s">
        <v>17</v>
      </c>
      <c r="D97">
        <v>8550</v>
      </c>
      <c r="E97" s="2">
        <v>43922</v>
      </c>
      <c r="F97">
        <v>154</v>
      </c>
      <c r="G97">
        <v>223.2</v>
      </c>
      <c r="H97">
        <v>77.5</v>
      </c>
      <c r="I97">
        <v>191.05</v>
      </c>
      <c r="J97" s="2">
        <v>43922.416666666657</v>
      </c>
      <c r="K97">
        <v>-37.050000000000011</v>
      </c>
      <c r="L97">
        <v>-24.058441558441569</v>
      </c>
      <c r="M97">
        <v>76.5</v>
      </c>
      <c r="N97">
        <v>49.675324675324681</v>
      </c>
      <c r="O97">
        <v>69.199999999999989</v>
      </c>
      <c r="P97">
        <v>44.935064935064929</v>
      </c>
      <c r="Q97">
        <v>2020</v>
      </c>
      <c r="R97">
        <f t="shared" si="5"/>
        <v>8175</v>
      </c>
      <c r="S97">
        <f t="shared" si="6"/>
        <v>-302883.75000000012</v>
      </c>
      <c r="T97">
        <f t="shared" si="7"/>
        <v>-3.0288375000000012</v>
      </c>
      <c r="U97">
        <f t="shared" si="8"/>
        <v>198.62868749999998</v>
      </c>
      <c r="V97">
        <f>MAX($U$2:$U97)</f>
        <v>201.65752499999999</v>
      </c>
      <c r="W97">
        <f t="shared" si="9"/>
        <v>-3.0288375000000087</v>
      </c>
    </row>
    <row r="98" spans="1:23" x14ac:dyDescent="0.3">
      <c r="A98" s="1">
        <v>96</v>
      </c>
      <c r="B98" s="2">
        <v>43928.416666666657</v>
      </c>
      <c r="C98" t="s">
        <v>17</v>
      </c>
      <c r="D98">
        <v>8450</v>
      </c>
      <c r="E98" s="2">
        <v>43930</v>
      </c>
      <c r="F98">
        <v>150</v>
      </c>
      <c r="G98">
        <v>193.55</v>
      </c>
      <c r="H98">
        <v>0.3</v>
      </c>
      <c r="I98">
        <v>0.3</v>
      </c>
      <c r="J98" s="2">
        <v>43930.385416666657</v>
      </c>
      <c r="K98">
        <v>149.69999999999999</v>
      </c>
      <c r="L98">
        <v>99.799999999999983</v>
      </c>
      <c r="M98">
        <v>149.69999999999999</v>
      </c>
      <c r="N98">
        <v>99.799999999999983</v>
      </c>
      <c r="O98">
        <v>43.550000000000011</v>
      </c>
      <c r="P98">
        <v>29.033333333333339</v>
      </c>
      <c r="Q98">
        <v>2020</v>
      </c>
      <c r="R98">
        <f t="shared" si="5"/>
        <v>8275</v>
      </c>
      <c r="S98">
        <f t="shared" si="6"/>
        <v>1238767.5</v>
      </c>
      <c r="T98">
        <f t="shared" si="7"/>
        <v>12.387675</v>
      </c>
      <c r="U98">
        <f t="shared" si="8"/>
        <v>211.01636249999999</v>
      </c>
      <c r="V98">
        <f>MAX($U$2:$U98)</f>
        <v>211.01636249999999</v>
      </c>
      <c r="W98">
        <f t="shared" si="9"/>
        <v>0</v>
      </c>
    </row>
    <row r="99" spans="1:23" x14ac:dyDescent="0.3">
      <c r="A99" s="1">
        <v>97</v>
      </c>
      <c r="B99" s="2">
        <v>43942.604166666657</v>
      </c>
      <c r="C99" t="s">
        <v>16</v>
      </c>
      <c r="D99">
        <v>9000</v>
      </c>
      <c r="E99" s="2">
        <v>43944</v>
      </c>
      <c r="F99">
        <v>108.9</v>
      </c>
      <c r="G99">
        <v>155</v>
      </c>
      <c r="H99">
        <v>69.95</v>
      </c>
      <c r="I99">
        <v>148.9</v>
      </c>
      <c r="J99" s="2">
        <v>43943.46875</v>
      </c>
      <c r="K99">
        <v>-40</v>
      </c>
      <c r="L99">
        <v>-36.73094582185491</v>
      </c>
      <c r="M99">
        <v>38.950000000000003</v>
      </c>
      <c r="N99">
        <v>35.766758494031222</v>
      </c>
      <c r="O99">
        <v>46.099999999999987</v>
      </c>
      <c r="P99">
        <v>42.332415059687783</v>
      </c>
      <c r="Q99">
        <v>2020</v>
      </c>
      <c r="R99">
        <f t="shared" si="5"/>
        <v>7775</v>
      </c>
      <c r="S99">
        <f t="shared" si="6"/>
        <v>-311000</v>
      </c>
      <c r="T99">
        <f t="shared" si="7"/>
        <v>-3.11</v>
      </c>
      <c r="U99">
        <f t="shared" si="8"/>
        <v>207.90636249999997</v>
      </c>
      <c r="V99">
        <f>MAX($U$2:$U99)</f>
        <v>211.01636249999999</v>
      </c>
      <c r="W99">
        <f t="shared" si="9"/>
        <v>-3.1100000000000136</v>
      </c>
    </row>
    <row r="100" spans="1:23" x14ac:dyDescent="0.3">
      <c r="A100" s="1">
        <v>98</v>
      </c>
      <c r="B100" s="2">
        <v>43955.427083333343</v>
      </c>
      <c r="C100" t="s">
        <v>16</v>
      </c>
      <c r="D100">
        <v>9400</v>
      </c>
      <c r="E100" s="2">
        <v>43958</v>
      </c>
      <c r="F100">
        <v>150.55000000000001</v>
      </c>
      <c r="G100">
        <v>164.4</v>
      </c>
      <c r="H100">
        <v>0.05</v>
      </c>
      <c r="I100">
        <v>0.05</v>
      </c>
      <c r="J100" s="2">
        <v>43959.40625</v>
      </c>
      <c r="K100">
        <v>150.5</v>
      </c>
      <c r="L100">
        <v>99.966788442377947</v>
      </c>
      <c r="M100">
        <v>150.5</v>
      </c>
      <c r="N100">
        <v>99.966788442377947</v>
      </c>
      <c r="O100">
        <v>13.849999999999991</v>
      </c>
      <c r="P100">
        <v>9.1996014613085304</v>
      </c>
      <c r="Q100">
        <v>2020</v>
      </c>
      <c r="R100">
        <f t="shared" si="5"/>
        <v>7450</v>
      </c>
      <c r="S100">
        <f t="shared" si="6"/>
        <v>1121225</v>
      </c>
      <c r="T100">
        <f t="shared" si="7"/>
        <v>11.212249999999999</v>
      </c>
      <c r="U100">
        <f t="shared" si="8"/>
        <v>219.11861249999998</v>
      </c>
      <c r="V100">
        <f>MAX($U$2:$U100)</f>
        <v>219.11861249999998</v>
      </c>
      <c r="W100">
        <f t="shared" si="9"/>
        <v>0</v>
      </c>
    </row>
    <row r="101" spans="1:23" x14ac:dyDescent="0.3">
      <c r="A101" s="1">
        <v>99</v>
      </c>
      <c r="B101" s="2">
        <v>43959.447916666657</v>
      </c>
      <c r="C101" t="s">
        <v>17</v>
      </c>
      <c r="D101">
        <v>9350</v>
      </c>
      <c r="E101" s="2">
        <v>43965</v>
      </c>
      <c r="F101">
        <v>173.1</v>
      </c>
      <c r="G101">
        <v>232.95</v>
      </c>
      <c r="H101">
        <v>165.75</v>
      </c>
      <c r="I101">
        <v>223.95</v>
      </c>
      <c r="J101" s="2">
        <v>43959.635416666657</v>
      </c>
      <c r="K101">
        <v>-50.849999999999987</v>
      </c>
      <c r="L101">
        <v>-29.37608318890814</v>
      </c>
      <c r="M101">
        <v>7.3499999999999943</v>
      </c>
      <c r="N101">
        <v>4.2461005199306729</v>
      </c>
      <c r="O101">
        <v>59.849999999999987</v>
      </c>
      <c r="P101">
        <v>34.575389948006929</v>
      </c>
      <c r="Q101">
        <v>2020</v>
      </c>
      <c r="R101">
        <f t="shared" si="5"/>
        <v>7475</v>
      </c>
      <c r="S101">
        <f t="shared" si="6"/>
        <v>-380103.74999999988</v>
      </c>
      <c r="T101">
        <f t="shared" si="7"/>
        <v>-3.8010374999999987</v>
      </c>
      <c r="U101">
        <f t="shared" si="8"/>
        <v>215.31757499999998</v>
      </c>
      <c r="V101">
        <f>MAX($U$2:$U101)</f>
        <v>219.11861249999998</v>
      </c>
      <c r="W101">
        <f t="shared" si="9"/>
        <v>-3.8010375000000067</v>
      </c>
    </row>
    <row r="102" spans="1:23" x14ac:dyDescent="0.3">
      <c r="A102" s="1">
        <v>100</v>
      </c>
      <c r="B102" s="2">
        <v>43962.395833333343</v>
      </c>
      <c r="C102" t="s">
        <v>17</v>
      </c>
      <c r="D102">
        <v>9400</v>
      </c>
      <c r="E102" s="2">
        <v>43965</v>
      </c>
      <c r="F102">
        <v>143.15</v>
      </c>
      <c r="G102">
        <v>190.5</v>
      </c>
      <c r="H102">
        <v>111.65</v>
      </c>
      <c r="I102">
        <v>179.8</v>
      </c>
      <c r="J102" s="2">
        <v>43962.604166666657</v>
      </c>
      <c r="K102">
        <v>-36.650000000000013</v>
      </c>
      <c r="L102">
        <v>-25.602514844568631</v>
      </c>
      <c r="M102">
        <v>31.5</v>
      </c>
      <c r="N102">
        <v>22.004889975550121</v>
      </c>
      <c r="O102">
        <v>47.349999999999987</v>
      </c>
      <c r="P102">
        <v>33.077191756898358</v>
      </c>
      <c r="Q102">
        <v>2020</v>
      </c>
      <c r="R102">
        <f t="shared" si="5"/>
        <v>7450</v>
      </c>
      <c r="S102">
        <f t="shared" si="6"/>
        <v>-273042.50000000012</v>
      </c>
      <c r="T102">
        <f t="shared" si="7"/>
        <v>-2.7304250000000012</v>
      </c>
      <c r="U102">
        <f t="shared" si="8"/>
        <v>212.58714999999998</v>
      </c>
      <c r="V102">
        <f>MAX($U$2:$U102)</f>
        <v>219.11861249999998</v>
      </c>
      <c r="W102">
        <f t="shared" si="9"/>
        <v>-6.5314625000000035</v>
      </c>
    </row>
    <row r="103" spans="1:23" x14ac:dyDescent="0.3">
      <c r="A103" s="1">
        <v>101</v>
      </c>
      <c r="B103" s="2">
        <v>43962.614583333343</v>
      </c>
      <c r="C103" t="s">
        <v>16</v>
      </c>
      <c r="D103">
        <v>9250</v>
      </c>
      <c r="E103" s="2">
        <v>43965</v>
      </c>
      <c r="F103">
        <v>122.15</v>
      </c>
      <c r="G103">
        <v>349.95</v>
      </c>
      <c r="H103">
        <v>37.5</v>
      </c>
      <c r="I103">
        <v>238.3</v>
      </c>
      <c r="J103" s="2">
        <v>43964.395833333343</v>
      </c>
      <c r="K103">
        <v>-116.15</v>
      </c>
      <c r="L103">
        <v>-95.088006549324604</v>
      </c>
      <c r="M103">
        <v>84.65</v>
      </c>
      <c r="N103">
        <v>69.300040933278765</v>
      </c>
      <c r="O103">
        <v>227.8</v>
      </c>
      <c r="P103">
        <v>186.4920180106426</v>
      </c>
      <c r="Q103">
        <v>2020</v>
      </c>
      <c r="R103">
        <f t="shared" si="5"/>
        <v>7575</v>
      </c>
      <c r="S103">
        <f t="shared" si="6"/>
        <v>-879836.25</v>
      </c>
      <c r="T103">
        <f t="shared" si="7"/>
        <v>-8.7983624999999996</v>
      </c>
      <c r="U103">
        <f t="shared" si="8"/>
        <v>203.78878749999998</v>
      </c>
      <c r="V103">
        <f>MAX($U$2:$U103)</f>
        <v>219.11861249999998</v>
      </c>
      <c r="W103">
        <f t="shared" si="9"/>
        <v>-15.329825</v>
      </c>
    </row>
    <row r="104" spans="1:23" x14ac:dyDescent="0.3">
      <c r="A104" s="1">
        <v>102</v>
      </c>
      <c r="B104" s="2">
        <v>43965.416666666657</v>
      </c>
      <c r="C104" t="s">
        <v>16</v>
      </c>
      <c r="D104">
        <v>9250</v>
      </c>
      <c r="E104" s="2">
        <v>43965</v>
      </c>
      <c r="F104">
        <v>37.5</v>
      </c>
      <c r="G104">
        <v>38.15</v>
      </c>
      <c r="H104">
        <v>0.05</v>
      </c>
      <c r="I104">
        <v>0.05</v>
      </c>
      <c r="J104" s="2">
        <v>43970.447916666657</v>
      </c>
      <c r="K104">
        <v>37.450000000000003</v>
      </c>
      <c r="L104">
        <v>99.866666666666674</v>
      </c>
      <c r="M104">
        <v>37.450000000000003</v>
      </c>
      <c r="N104">
        <v>99.866666666666674</v>
      </c>
      <c r="O104">
        <v>0.64999999999999858</v>
      </c>
      <c r="P104">
        <v>1.733333333333329</v>
      </c>
      <c r="Q104">
        <v>2020</v>
      </c>
      <c r="R104">
        <f t="shared" si="5"/>
        <v>7575</v>
      </c>
      <c r="S104">
        <f t="shared" si="6"/>
        <v>283683.75</v>
      </c>
      <c r="T104">
        <f t="shared" si="7"/>
        <v>2.8368375000000001</v>
      </c>
      <c r="U104">
        <f t="shared" si="8"/>
        <v>206.62562499999999</v>
      </c>
      <c r="V104">
        <f>MAX($U$2:$U104)</f>
        <v>219.11861249999998</v>
      </c>
      <c r="W104">
        <f t="shared" si="9"/>
        <v>-12.492987499999998</v>
      </c>
    </row>
    <row r="105" spans="1:23" x14ac:dyDescent="0.3">
      <c r="A105" s="1">
        <v>103</v>
      </c>
      <c r="B105" s="2">
        <v>43972.40625</v>
      </c>
      <c r="C105" t="s">
        <v>17</v>
      </c>
      <c r="D105">
        <v>9100</v>
      </c>
      <c r="E105" s="2">
        <v>43972</v>
      </c>
      <c r="F105">
        <v>26.45</v>
      </c>
      <c r="G105">
        <v>36.200000000000003</v>
      </c>
      <c r="H105">
        <v>0.05</v>
      </c>
      <c r="I105">
        <v>0.05</v>
      </c>
      <c r="J105" s="2">
        <v>43973.4375</v>
      </c>
      <c r="K105">
        <v>26.4</v>
      </c>
      <c r="L105">
        <v>99.810964083175804</v>
      </c>
      <c r="M105">
        <v>26.4</v>
      </c>
      <c r="N105">
        <v>99.810964083175804</v>
      </c>
      <c r="O105">
        <v>9.7500000000000036</v>
      </c>
      <c r="P105">
        <v>36.862003780718346</v>
      </c>
      <c r="Q105">
        <v>2020</v>
      </c>
      <c r="R105">
        <f t="shared" si="5"/>
        <v>7700</v>
      </c>
      <c r="S105">
        <f t="shared" si="6"/>
        <v>203280</v>
      </c>
      <c r="T105">
        <f t="shared" si="7"/>
        <v>2.0327999999999999</v>
      </c>
      <c r="U105">
        <f t="shared" si="8"/>
        <v>208.65842499999999</v>
      </c>
      <c r="V105">
        <f>MAX($U$2:$U105)</f>
        <v>219.11861249999998</v>
      </c>
      <c r="W105">
        <f t="shared" si="9"/>
        <v>-10.460187499999989</v>
      </c>
    </row>
    <row r="106" spans="1:23" x14ac:dyDescent="0.3">
      <c r="A106" s="1">
        <v>104</v>
      </c>
      <c r="B106" s="2">
        <v>43973.604166666657</v>
      </c>
      <c r="C106" t="s">
        <v>16</v>
      </c>
      <c r="D106">
        <v>9050</v>
      </c>
      <c r="E106" s="2">
        <v>43979</v>
      </c>
      <c r="F106">
        <v>106.55</v>
      </c>
      <c r="G106">
        <v>153.80000000000001</v>
      </c>
      <c r="H106">
        <v>93.2</v>
      </c>
      <c r="I106">
        <v>140.85</v>
      </c>
      <c r="J106" s="2">
        <v>43977.40625</v>
      </c>
      <c r="K106">
        <v>-34.299999999999997</v>
      </c>
      <c r="L106">
        <v>-32.191459408728292</v>
      </c>
      <c r="M106">
        <v>13.349999999999991</v>
      </c>
      <c r="N106">
        <v>12.52932895354293</v>
      </c>
      <c r="O106">
        <v>47.250000000000007</v>
      </c>
      <c r="P106">
        <v>44.34537775692165</v>
      </c>
      <c r="Q106">
        <v>2020</v>
      </c>
      <c r="R106">
        <f t="shared" si="5"/>
        <v>7725</v>
      </c>
      <c r="S106">
        <f t="shared" si="6"/>
        <v>-264967.5</v>
      </c>
      <c r="T106">
        <f t="shared" si="7"/>
        <v>-2.6496749999999998</v>
      </c>
      <c r="U106">
        <f t="shared" si="8"/>
        <v>206.00874999999999</v>
      </c>
      <c r="V106">
        <f>MAX($U$2:$U106)</f>
        <v>219.11861249999998</v>
      </c>
      <c r="W106">
        <f t="shared" si="9"/>
        <v>-13.109862499999991</v>
      </c>
    </row>
    <row r="107" spans="1:23" x14ac:dyDescent="0.3">
      <c r="A107" s="1">
        <v>105</v>
      </c>
      <c r="B107" s="2">
        <v>43977.447916666657</v>
      </c>
      <c r="C107" t="s">
        <v>17</v>
      </c>
      <c r="D107">
        <v>9100</v>
      </c>
      <c r="E107" s="2">
        <v>43979</v>
      </c>
      <c r="F107">
        <v>73.95</v>
      </c>
      <c r="G107">
        <v>139.30000000000001</v>
      </c>
      <c r="H107">
        <v>70.25</v>
      </c>
      <c r="I107">
        <v>121.15</v>
      </c>
      <c r="J107" s="2">
        <v>43977.583333333343</v>
      </c>
      <c r="K107">
        <v>-47.2</v>
      </c>
      <c r="L107">
        <v>-63.826910074374567</v>
      </c>
      <c r="M107">
        <v>3.7000000000000028</v>
      </c>
      <c r="N107">
        <v>5.0033806626098754</v>
      </c>
      <c r="O107">
        <v>65.350000000000009</v>
      </c>
      <c r="P107">
        <v>88.370520622041923</v>
      </c>
      <c r="Q107">
        <v>2020</v>
      </c>
      <c r="R107">
        <f t="shared" si="5"/>
        <v>7700</v>
      </c>
      <c r="S107">
        <f t="shared" si="6"/>
        <v>-363440</v>
      </c>
      <c r="T107">
        <f t="shared" si="7"/>
        <v>-3.6344000000000003</v>
      </c>
      <c r="U107">
        <f t="shared" si="8"/>
        <v>202.37434999999999</v>
      </c>
      <c r="V107">
        <f>MAX($U$2:$U107)</f>
        <v>219.11861249999998</v>
      </c>
      <c r="W107">
        <f t="shared" si="9"/>
        <v>-16.744262499999991</v>
      </c>
    </row>
    <row r="108" spans="1:23" x14ac:dyDescent="0.3">
      <c r="A108" s="1">
        <v>106</v>
      </c>
      <c r="B108" s="2">
        <v>43977.625</v>
      </c>
      <c r="C108" t="s">
        <v>16</v>
      </c>
      <c r="D108">
        <v>9050</v>
      </c>
      <c r="E108" s="2">
        <v>43979</v>
      </c>
      <c r="F108">
        <v>78</v>
      </c>
      <c r="G108">
        <v>105</v>
      </c>
      <c r="H108">
        <v>42.75</v>
      </c>
      <c r="I108">
        <v>101.35</v>
      </c>
      <c r="J108" s="2">
        <v>43978.458333333343</v>
      </c>
      <c r="K108">
        <v>-23.349999999999991</v>
      </c>
      <c r="L108">
        <v>-29.935897435897431</v>
      </c>
      <c r="M108">
        <v>35.25</v>
      </c>
      <c r="N108">
        <v>45.192307692307693</v>
      </c>
      <c r="O108">
        <v>27</v>
      </c>
      <c r="P108">
        <v>34.615384615384613</v>
      </c>
      <c r="Q108">
        <v>2020</v>
      </c>
      <c r="R108">
        <f t="shared" si="5"/>
        <v>7725</v>
      </c>
      <c r="S108">
        <f t="shared" si="6"/>
        <v>-180378.74999999994</v>
      </c>
      <c r="T108">
        <f t="shared" si="7"/>
        <v>-1.8037874999999994</v>
      </c>
      <c r="U108">
        <f t="shared" si="8"/>
        <v>200.57056249999999</v>
      </c>
      <c r="V108">
        <f>MAX($U$2:$U108)</f>
        <v>219.11861249999998</v>
      </c>
      <c r="W108">
        <f t="shared" si="9"/>
        <v>-18.548049999999989</v>
      </c>
    </row>
    <row r="109" spans="1:23" x14ac:dyDescent="0.3">
      <c r="A109" s="1">
        <v>107</v>
      </c>
      <c r="B109" s="2">
        <v>43978.46875</v>
      </c>
      <c r="C109" t="s">
        <v>17</v>
      </c>
      <c r="D109">
        <v>9100</v>
      </c>
      <c r="E109" s="2">
        <v>43979</v>
      </c>
      <c r="F109">
        <v>63.55</v>
      </c>
      <c r="G109">
        <v>73.900000000000006</v>
      </c>
      <c r="H109">
        <v>0.05</v>
      </c>
      <c r="I109">
        <v>0.05</v>
      </c>
      <c r="J109" s="2">
        <v>43986.46875</v>
      </c>
      <c r="K109">
        <v>63.5</v>
      </c>
      <c r="L109">
        <v>99.9213217938631</v>
      </c>
      <c r="M109">
        <v>63.5</v>
      </c>
      <c r="N109">
        <v>99.9213217938631</v>
      </c>
      <c r="O109">
        <v>10.35000000000001</v>
      </c>
      <c r="P109">
        <v>16.286388670338329</v>
      </c>
      <c r="Q109">
        <v>2020</v>
      </c>
      <c r="R109">
        <f t="shared" si="5"/>
        <v>7700</v>
      </c>
      <c r="S109">
        <f t="shared" si="6"/>
        <v>488950</v>
      </c>
      <c r="T109">
        <f t="shared" si="7"/>
        <v>4.8895</v>
      </c>
      <c r="U109">
        <f t="shared" si="8"/>
        <v>205.46006249999999</v>
      </c>
      <c r="V109">
        <f>MAX($U$2:$U109)</f>
        <v>219.11861249999998</v>
      </c>
      <c r="W109">
        <f t="shared" si="9"/>
        <v>-13.658549999999991</v>
      </c>
    </row>
    <row r="110" spans="1:23" x14ac:dyDescent="0.3">
      <c r="A110" s="1">
        <v>108</v>
      </c>
      <c r="B110" s="2">
        <v>43993.572916666657</v>
      </c>
      <c r="C110" t="s">
        <v>16</v>
      </c>
      <c r="D110">
        <v>10000</v>
      </c>
      <c r="E110" s="2">
        <v>43993</v>
      </c>
      <c r="F110">
        <v>15.1</v>
      </c>
      <c r="G110">
        <v>21.45</v>
      </c>
      <c r="H110">
        <v>0.05</v>
      </c>
      <c r="I110">
        <v>0.05</v>
      </c>
      <c r="J110" s="2">
        <v>43994.625</v>
      </c>
      <c r="K110">
        <v>15.05</v>
      </c>
      <c r="L110">
        <v>99.668874172185426</v>
      </c>
      <c r="M110">
        <v>15.05</v>
      </c>
      <c r="N110">
        <v>99.668874172185426</v>
      </c>
      <c r="O110">
        <v>6.35</v>
      </c>
      <c r="P110">
        <v>42.05298013245033</v>
      </c>
      <c r="Q110">
        <v>2020</v>
      </c>
      <c r="R110">
        <f t="shared" si="5"/>
        <v>7000</v>
      </c>
      <c r="S110">
        <f t="shared" si="6"/>
        <v>105350</v>
      </c>
      <c r="T110">
        <f t="shared" si="7"/>
        <v>1.0534999999999999</v>
      </c>
      <c r="U110">
        <f t="shared" si="8"/>
        <v>206.51356250000001</v>
      </c>
      <c r="V110">
        <f>MAX($U$2:$U110)</f>
        <v>219.11861249999998</v>
      </c>
      <c r="W110">
        <f t="shared" si="9"/>
        <v>-12.605049999999977</v>
      </c>
    </row>
    <row r="111" spans="1:23" x14ac:dyDescent="0.3">
      <c r="A111" s="1">
        <v>109</v>
      </c>
      <c r="B111" s="2">
        <v>43997.385416666657</v>
      </c>
      <c r="C111" t="s">
        <v>17</v>
      </c>
      <c r="D111">
        <v>9900</v>
      </c>
      <c r="E111" s="2">
        <v>44000</v>
      </c>
      <c r="F111">
        <v>100</v>
      </c>
      <c r="G111">
        <v>232.05</v>
      </c>
      <c r="H111">
        <v>100</v>
      </c>
      <c r="I111">
        <v>223</v>
      </c>
      <c r="J111" s="2">
        <v>43997.458333333343</v>
      </c>
      <c r="K111">
        <v>-123</v>
      </c>
      <c r="L111">
        <v>-123</v>
      </c>
      <c r="M111">
        <v>0</v>
      </c>
      <c r="N111">
        <v>0</v>
      </c>
      <c r="O111">
        <v>132.05000000000001</v>
      </c>
      <c r="P111">
        <v>132.05000000000001</v>
      </c>
      <c r="Q111">
        <v>2020</v>
      </c>
      <c r="R111">
        <f t="shared" si="5"/>
        <v>7075</v>
      </c>
      <c r="S111">
        <f t="shared" si="6"/>
        <v>-870225</v>
      </c>
      <c r="T111">
        <f t="shared" si="7"/>
        <v>-8.7022499999999994</v>
      </c>
      <c r="U111">
        <f t="shared" si="8"/>
        <v>197.81131250000001</v>
      </c>
      <c r="V111">
        <f>MAX($U$2:$U111)</f>
        <v>219.11861249999998</v>
      </c>
      <c r="W111">
        <f t="shared" si="9"/>
        <v>-21.307299999999969</v>
      </c>
    </row>
    <row r="112" spans="1:23" x14ac:dyDescent="0.3">
      <c r="A112" s="1">
        <v>110</v>
      </c>
      <c r="B112" s="2">
        <v>43998.489583333343</v>
      </c>
      <c r="C112" t="s">
        <v>17</v>
      </c>
      <c r="D112">
        <v>9950</v>
      </c>
      <c r="E112" s="2">
        <v>44000</v>
      </c>
      <c r="F112">
        <v>110.9</v>
      </c>
      <c r="G112">
        <v>282.85000000000002</v>
      </c>
      <c r="H112">
        <v>97.2</v>
      </c>
      <c r="I112">
        <v>229.65</v>
      </c>
      <c r="J112" s="2">
        <v>43998.572916666657</v>
      </c>
      <c r="K112">
        <v>-118.75</v>
      </c>
      <c r="L112">
        <v>-107.0784490532011</v>
      </c>
      <c r="M112">
        <v>13.7</v>
      </c>
      <c r="N112">
        <v>12.35347159603247</v>
      </c>
      <c r="O112">
        <v>171.95</v>
      </c>
      <c r="P112">
        <v>155.04959422903519</v>
      </c>
      <c r="Q112">
        <v>2020</v>
      </c>
      <c r="R112">
        <f t="shared" si="5"/>
        <v>7025</v>
      </c>
      <c r="S112">
        <f t="shared" si="6"/>
        <v>-834218.75</v>
      </c>
      <c r="T112">
        <f t="shared" si="7"/>
        <v>-8.3421875000000014</v>
      </c>
      <c r="U112">
        <f t="shared" si="8"/>
        <v>189.46912500000002</v>
      </c>
      <c r="V112">
        <f>MAX($U$2:$U112)</f>
        <v>219.11861249999998</v>
      </c>
      <c r="W112">
        <f t="shared" si="9"/>
        <v>-29.649487499999964</v>
      </c>
    </row>
    <row r="113" spans="1:23" x14ac:dyDescent="0.3">
      <c r="A113" s="1">
        <v>111</v>
      </c>
      <c r="B113" s="2">
        <v>43999.458333333343</v>
      </c>
      <c r="C113" t="s">
        <v>16</v>
      </c>
      <c r="D113">
        <v>9850</v>
      </c>
      <c r="E113" s="2">
        <v>44000</v>
      </c>
      <c r="F113">
        <v>107.1</v>
      </c>
      <c r="G113">
        <v>147.65</v>
      </c>
      <c r="H113">
        <v>100.15</v>
      </c>
      <c r="I113">
        <v>131.35</v>
      </c>
      <c r="J113" s="2">
        <v>43999.5</v>
      </c>
      <c r="K113">
        <v>-24.25</v>
      </c>
      <c r="L113">
        <v>-22.642390289449111</v>
      </c>
      <c r="M113">
        <v>6.9499999999999886</v>
      </c>
      <c r="N113">
        <v>6.4892623716153022</v>
      </c>
      <c r="O113">
        <v>40.550000000000011</v>
      </c>
      <c r="P113">
        <v>37.861811391223171</v>
      </c>
      <c r="Q113">
        <v>2020</v>
      </c>
      <c r="R113">
        <f t="shared" si="5"/>
        <v>7100</v>
      </c>
      <c r="S113">
        <f t="shared" si="6"/>
        <v>-172175</v>
      </c>
      <c r="T113">
        <f t="shared" si="7"/>
        <v>-1.7217500000000001</v>
      </c>
      <c r="U113">
        <f t="shared" si="8"/>
        <v>187.74737500000003</v>
      </c>
      <c r="V113">
        <f>MAX($U$2:$U113)</f>
        <v>219.11861249999998</v>
      </c>
      <c r="W113">
        <f t="shared" si="9"/>
        <v>-31.37123749999995</v>
      </c>
    </row>
    <row r="114" spans="1:23" x14ac:dyDescent="0.3">
      <c r="A114" s="1">
        <v>112</v>
      </c>
      <c r="B114" s="2">
        <v>43999.520833333343</v>
      </c>
      <c r="C114" t="s">
        <v>17</v>
      </c>
      <c r="D114">
        <v>9950</v>
      </c>
      <c r="E114" s="2">
        <v>44000</v>
      </c>
      <c r="F114">
        <v>95.3</v>
      </c>
      <c r="G114">
        <v>134.15</v>
      </c>
      <c r="H114">
        <v>60.65</v>
      </c>
      <c r="I114">
        <v>118.95</v>
      </c>
      <c r="J114" s="2">
        <v>44000.385416666657</v>
      </c>
      <c r="K114">
        <v>-23.650000000000009</v>
      </c>
      <c r="L114">
        <v>-24.81636935991606</v>
      </c>
      <c r="M114">
        <v>34.65</v>
      </c>
      <c r="N114">
        <v>36.358866736621202</v>
      </c>
      <c r="O114">
        <v>38.850000000000009</v>
      </c>
      <c r="P114">
        <v>40.766002098635887</v>
      </c>
      <c r="Q114">
        <v>2020</v>
      </c>
      <c r="R114">
        <f t="shared" si="5"/>
        <v>7025</v>
      </c>
      <c r="S114">
        <f t="shared" si="6"/>
        <v>-166141.25000000006</v>
      </c>
      <c r="T114">
        <f t="shared" si="7"/>
        <v>-1.6614125000000008</v>
      </c>
      <c r="U114">
        <f t="shared" si="8"/>
        <v>186.08596250000002</v>
      </c>
      <c r="V114">
        <f>MAX($U$2:$U114)</f>
        <v>219.11861249999998</v>
      </c>
      <c r="W114">
        <f t="shared" si="9"/>
        <v>-33.032649999999961</v>
      </c>
    </row>
    <row r="115" spans="1:23" x14ac:dyDescent="0.3">
      <c r="A115" s="1">
        <v>113</v>
      </c>
      <c r="B115" s="2">
        <v>44000.395833333343</v>
      </c>
      <c r="C115" t="s">
        <v>16</v>
      </c>
      <c r="D115">
        <v>9900</v>
      </c>
      <c r="E115" s="2">
        <v>44000</v>
      </c>
      <c r="F115">
        <v>26.35</v>
      </c>
      <c r="G115">
        <v>70</v>
      </c>
      <c r="H115">
        <v>20</v>
      </c>
      <c r="I115">
        <v>55.4</v>
      </c>
      <c r="J115" s="2">
        <v>44000.5</v>
      </c>
      <c r="K115">
        <v>-29.05</v>
      </c>
      <c r="L115">
        <v>-110.24667931688801</v>
      </c>
      <c r="M115">
        <v>6.3500000000000014</v>
      </c>
      <c r="N115">
        <v>24.098671726755221</v>
      </c>
      <c r="O115">
        <v>43.65</v>
      </c>
      <c r="P115">
        <v>165.65464895635671</v>
      </c>
      <c r="Q115">
        <v>2020</v>
      </c>
      <c r="R115">
        <f t="shared" si="5"/>
        <v>7075</v>
      </c>
      <c r="S115">
        <f t="shared" si="6"/>
        <v>-205528.75</v>
      </c>
      <c r="T115">
        <f t="shared" si="7"/>
        <v>-2.0552875000000004</v>
      </c>
      <c r="U115">
        <f t="shared" si="8"/>
        <v>184.03067500000003</v>
      </c>
      <c r="V115">
        <f>MAX($U$2:$U115)</f>
        <v>219.11861249999998</v>
      </c>
      <c r="W115">
        <f t="shared" si="9"/>
        <v>-35.087937499999953</v>
      </c>
    </row>
    <row r="116" spans="1:23" x14ac:dyDescent="0.3">
      <c r="A116" s="1">
        <v>114</v>
      </c>
      <c r="B116" s="2">
        <v>44000.510416666657</v>
      </c>
      <c r="C116" t="s">
        <v>17</v>
      </c>
      <c r="D116">
        <v>9950</v>
      </c>
      <c r="E116" s="2">
        <v>44000</v>
      </c>
      <c r="F116">
        <v>28.9</v>
      </c>
      <c r="G116">
        <v>37.65</v>
      </c>
      <c r="H116">
        <v>0.05</v>
      </c>
      <c r="I116">
        <v>0.05</v>
      </c>
      <c r="J116" s="2">
        <v>44006.59375</v>
      </c>
      <c r="K116">
        <v>28.85</v>
      </c>
      <c r="L116">
        <v>99.826989619377159</v>
      </c>
      <c r="M116">
        <v>28.85</v>
      </c>
      <c r="N116">
        <v>99.826989619377159</v>
      </c>
      <c r="O116">
        <v>8.75</v>
      </c>
      <c r="P116">
        <v>30.27681660899654</v>
      </c>
      <c r="Q116">
        <v>2020</v>
      </c>
      <c r="R116">
        <f t="shared" si="5"/>
        <v>7025</v>
      </c>
      <c r="S116">
        <f t="shared" si="6"/>
        <v>202671.25</v>
      </c>
      <c r="T116">
        <f t="shared" si="7"/>
        <v>2.0267124999999999</v>
      </c>
      <c r="U116">
        <f t="shared" si="8"/>
        <v>186.05738750000003</v>
      </c>
      <c r="V116">
        <f>MAX($U$2:$U116)</f>
        <v>219.11861249999998</v>
      </c>
      <c r="W116">
        <f t="shared" si="9"/>
        <v>-33.061224999999951</v>
      </c>
    </row>
    <row r="117" spans="1:23" x14ac:dyDescent="0.3">
      <c r="A117" s="1">
        <v>115</v>
      </c>
      <c r="B117" s="2">
        <v>44011.395833333343</v>
      </c>
      <c r="C117" t="s">
        <v>17</v>
      </c>
      <c r="D117">
        <v>10300</v>
      </c>
      <c r="E117" s="2">
        <v>44014</v>
      </c>
      <c r="F117">
        <v>152.75</v>
      </c>
      <c r="G117">
        <v>165.9</v>
      </c>
      <c r="H117">
        <v>143.15</v>
      </c>
      <c r="I117">
        <v>162.80000000000001</v>
      </c>
      <c r="J117" s="2">
        <v>44011.40625</v>
      </c>
      <c r="K117">
        <v>-10.05000000000001</v>
      </c>
      <c r="L117">
        <v>-6.5793780687397776</v>
      </c>
      <c r="M117">
        <v>9.5999999999999943</v>
      </c>
      <c r="N117">
        <v>6.2847790507364936</v>
      </c>
      <c r="O117">
        <v>13.150000000000009</v>
      </c>
      <c r="P117">
        <v>8.6088379705401028</v>
      </c>
      <c r="Q117">
        <v>2020</v>
      </c>
      <c r="R117">
        <f t="shared" si="5"/>
        <v>6800</v>
      </c>
      <c r="S117">
        <f t="shared" si="6"/>
        <v>-68340.000000000058</v>
      </c>
      <c r="T117">
        <f t="shared" si="7"/>
        <v>-0.68340000000000056</v>
      </c>
      <c r="U117">
        <f t="shared" si="8"/>
        <v>185.37398750000003</v>
      </c>
      <c r="V117">
        <f>MAX($U$2:$U117)</f>
        <v>219.11861249999998</v>
      </c>
      <c r="W117">
        <f t="shared" si="9"/>
        <v>-33.744624999999957</v>
      </c>
    </row>
    <row r="118" spans="1:23" x14ac:dyDescent="0.3">
      <c r="A118" s="1">
        <v>116</v>
      </c>
      <c r="B118" s="2">
        <v>44011.427083333343</v>
      </c>
      <c r="C118" t="s">
        <v>16</v>
      </c>
      <c r="D118">
        <v>10250</v>
      </c>
      <c r="E118" s="2">
        <v>44014</v>
      </c>
      <c r="F118">
        <v>117</v>
      </c>
      <c r="G118">
        <v>175</v>
      </c>
      <c r="H118">
        <v>98.65</v>
      </c>
      <c r="I118">
        <v>168</v>
      </c>
      <c r="J118" s="2">
        <v>44012.395833333343</v>
      </c>
      <c r="K118">
        <v>-51</v>
      </c>
      <c r="L118">
        <v>-43.589743589743591</v>
      </c>
      <c r="M118">
        <v>18.349999999999991</v>
      </c>
      <c r="N118">
        <v>15.68376068376068</v>
      </c>
      <c r="O118">
        <v>58</v>
      </c>
      <c r="P118">
        <v>49.572649572649567</v>
      </c>
      <c r="Q118">
        <v>2020</v>
      </c>
      <c r="R118">
        <f t="shared" si="5"/>
        <v>6825</v>
      </c>
      <c r="S118">
        <f t="shared" si="6"/>
        <v>-348075</v>
      </c>
      <c r="T118">
        <f t="shared" si="7"/>
        <v>-3.48075</v>
      </c>
      <c r="U118">
        <f t="shared" si="8"/>
        <v>181.89323750000003</v>
      </c>
      <c r="V118">
        <f>MAX($U$2:$U118)</f>
        <v>219.11861249999998</v>
      </c>
      <c r="W118">
        <f t="shared" si="9"/>
        <v>-37.225374999999957</v>
      </c>
    </row>
    <row r="119" spans="1:23" x14ac:dyDescent="0.3">
      <c r="A119" s="1">
        <v>117</v>
      </c>
      <c r="B119" s="2">
        <v>44012.604166666657</v>
      </c>
      <c r="C119" t="s">
        <v>17</v>
      </c>
      <c r="D119">
        <v>10300</v>
      </c>
      <c r="E119" s="2">
        <v>44014</v>
      </c>
      <c r="F119">
        <v>138.55000000000001</v>
      </c>
      <c r="G119">
        <v>154.44999999999999</v>
      </c>
      <c r="H119">
        <v>117.45</v>
      </c>
      <c r="I119">
        <v>128.30000000000001</v>
      </c>
      <c r="J119" s="2">
        <v>44012.625</v>
      </c>
      <c r="K119">
        <v>10.25</v>
      </c>
      <c r="L119">
        <v>7.398051245037891</v>
      </c>
      <c r="M119">
        <v>21.100000000000009</v>
      </c>
      <c r="N119">
        <v>15.22915914832191</v>
      </c>
      <c r="O119">
        <v>15.899999999999981</v>
      </c>
      <c r="P119">
        <v>11.476001443522181</v>
      </c>
      <c r="Q119">
        <v>2020</v>
      </c>
      <c r="R119">
        <f t="shared" si="5"/>
        <v>6800</v>
      </c>
      <c r="S119">
        <f t="shared" si="6"/>
        <v>69700</v>
      </c>
      <c r="T119">
        <f t="shared" si="7"/>
        <v>0.69699999999999995</v>
      </c>
      <c r="U119">
        <f t="shared" si="8"/>
        <v>182.59023750000003</v>
      </c>
      <c r="V119">
        <f>MAX($U$2:$U119)</f>
        <v>219.11861249999998</v>
      </c>
      <c r="W119">
        <f t="shared" si="9"/>
        <v>-36.528374999999954</v>
      </c>
    </row>
    <row r="120" spans="1:23" x14ac:dyDescent="0.3">
      <c r="A120" s="1">
        <v>118</v>
      </c>
      <c r="B120" s="2">
        <v>44026.447916666657</v>
      </c>
      <c r="C120" t="s">
        <v>16</v>
      </c>
      <c r="D120">
        <v>10650</v>
      </c>
      <c r="E120" s="2">
        <v>44028</v>
      </c>
      <c r="F120">
        <v>94.5</v>
      </c>
      <c r="G120">
        <v>131.4</v>
      </c>
      <c r="H120">
        <v>51.55</v>
      </c>
      <c r="I120">
        <v>123.45</v>
      </c>
      <c r="J120" s="2">
        <v>44027.427083333343</v>
      </c>
      <c r="K120">
        <v>-28.95</v>
      </c>
      <c r="L120">
        <v>-30.63492063492064</v>
      </c>
      <c r="M120">
        <v>42.95</v>
      </c>
      <c r="N120">
        <v>45.449735449735449</v>
      </c>
      <c r="O120">
        <v>36.900000000000013</v>
      </c>
      <c r="P120">
        <v>39.047619047619051</v>
      </c>
      <c r="Q120">
        <v>2020</v>
      </c>
      <c r="R120">
        <f t="shared" si="5"/>
        <v>6575</v>
      </c>
      <c r="S120">
        <f t="shared" si="6"/>
        <v>-190346.25</v>
      </c>
      <c r="T120">
        <f t="shared" si="7"/>
        <v>-1.9034624999999998</v>
      </c>
      <c r="U120">
        <f t="shared" si="8"/>
        <v>180.68677500000004</v>
      </c>
      <c r="V120">
        <f>MAX($U$2:$U120)</f>
        <v>219.11861249999998</v>
      </c>
      <c r="W120">
        <f t="shared" si="9"/>
        <v>-38.431837499999943</v>
      </c>
    </row>
    <row r="121" spans="1:23" x14ac:dyDescent="0.3">
      <c r="A121" s="1">
        <v>119</v>
      </c>
      <c r="B121" s="2">
        <v>44027.604166666657</v>
      </c>
      <c r="C121" t="s">
        <v>17</v>
      </c>
      <c r="D121">
        <v>10750</v>
      </c>
      <c r="E121" s="2">
        <v>44028</v>
      </c>
      <c r="F121">
        <v>58.2</v>
      </c>
      <c r="G121">
        <v>176.3</v>
      </c>
      <c r="H121">
        <v>58.15</v>
      </c>
      <c r="I121">
        <v>149.75</v>
      </c>
      <c r="J121" s="2">
        <v>44027.635416666657</v>
      </c>
      <c r="K121">
        <v>-91.55</v>
      </c>
      <c r="L121">
        <v>-157.30240549828179</v>
      </c>
      <c r="M121">
        <v>5.0000000000004263E-2</v>
      </c>
      <c r="N121">
        <v>8.5910652920969513E-2</v>
      </c>
      <c r="O121">
        <v>118.1</v>
      </c>
      <c r="P121">
        <v>202.9209621993127</v>
      </c>
      <c r="Q121">
        <v>2020</v>
      </c>
      <c r="R121">
        <f t="shared" si="5"/>
        <v>6500</v>
      </c>
      <c r="S121">
        <f t="shared" si="6"/>
        <v>-595075</v>
      </c>
      <c r="T121">
        <f t="shared" si="7"/>
        <v>-5.9507500000000002</v>
      </c>
      <c r="U121">
        <f t="shared" si="8"/>
        <v>174.73602500000004</v>
      </c>
      <c r="V121">
        <f>MAX($U$2:$U121)</f>
        <v>219.11861249999998</v>
      </c>
      <c r="W121">
        <f t="shared" si="9"/>
        <v>-44.382587499999943</v>
      </c>
    </row>
    <row r="122" spans="1:23" x14ac:dyDescent="0.3">
      <c r="A122" s="1">
        <v>120</v>
      </c>
      <c r="B122" s="2">
        <v>44028.416666666657</v>
      </c>
      <c r="C122" t="s">
        <v>16</v>
      </c>
      <c r="D122">
        <v>10650</v>
      </c>
      <c r="E122" s="2">
        <v>44028</v>
      </c>
      <c r="F122">
        <v>34.1</v>
      </c>
      <c r="G122">
        <v>94.4</v>
      </c>
      <c r="H122">
        <v>9.25</v>
      </c>
      <c r="I122">
        <v>88.95</v>
      </c>
      <c r="J122" s="2">
        <v>44028.635416666657</v>
      </c>
      <c r="K122">
        <v>-54.85</v>
      </c>
      <c r="L122">
        <v>-160.85043988269791</v>
      </c>
      <c r="M122">
        <v>24.85</v>
      </c>
      <c r="N122">
        <v>72.873900293255133</v>
      </c>
      <c r="O122">
        <v>60.3</v>
      </c>
      <c r="P122">
        <v>176.8328445747801</v>
      </c>
      <c r="Q122">
        <v>2020</v>
      </c>
      <c r="R122">
        <f t="shared" si="5"/>
        <v>6575</v>
      </c>
      <c r="S122">
        <f t="shared" si="6"/>
        <v>-360638.75</v>
      </c>
      <c r="T122">
        <f t="shared" si="7"/>
        <v>-3.6063875000000003</v>
      </c>
      <c r="U122">
        <f t="shared" si="8"/>
        <v>171.12963750000003</v>
      </c>
      <c r="V122">
        <f>MAX($U$2:$U122)</f>
        <v>219.11861249999998</v>
      </c>
      <c r="W122">
        <f t="shared" si="9"/>
        <v>-47.988974999999954</v>
      </c>
    </row>
    <row r="123" spans="1:23" x14ac:dyDescent="0.3">
      <c r="A123" s="1">
        <v>121</v>
      </c>
      <c r="B123" s="2">
        <v>44029.385416666657</v>
      </c>
      <c r="C123" t="s">
        <v>17</v>
      </c>
      <c r="D123">
        <v>10750</v>
      </c>
      <c r="E123" s="2">
        <v>44035</v>
      </c>
      <c r="F123">
        <v>145.15</v>
      </c>
      <c r="G123">
        <v>145.15</v>
      </c>
      <c r="H123">
        <v>4.3</v>
      </c>
      <c r="I123">
        <v>4.95</v>
      </c>
      <c r="J123" s="2">
        <v>44034.583333333343</v>
      </c>
      <c r="K123">
        <v>140.19999999999999</v>
      </c>
      <c r="L123">
        <v>96.589734757147781</v>
      </c>
      <c r="M123">
        <v>140.85</v>
      </c>
      <c r="N123">
        <v>97.037547364795032</v>
      </c>
      <c r="O123">
        <v>0</v>
      </c>
      <c r="P123">
        <v>0</v>
      </c>
      <c r="Q123">
        <v>2020</v>
      </c>
      <c r="R123">
        <f t="shared" si="5"/>
        <v>6500</v>
      </c>
      <c r="S123">
        <f t="shared" si="6"/>
        <v>911299.99999999988</v>
      </c>
      <c r="T123">
        <f t="shared" si="7"/>
        <v>9.1129999999999995</v>
      </c>
      <c r="U123">
        <f t="shared" si="8"/>
        <v>180.24263750000003</v>
      </c>
      <c r="V123">
        <f>MAX($U$2:$U123)</f>
        <v>219.11861249999998</v>
      </c>
      <c r="W123">
        <f t="shared" si="9"/>
        <v>-38.875974999999954</v>
      </c>
    </row>
    <row r="124" spans="1:23" x14ac:dyDescent="0.3">
      <c r="A124" s="1">
        <v>122</v>
      </c>
      <c r="B124" s="2">
        <v>44042.604166666657</v>
      </c>
      <c r="C124" t="s">
        <v>16</v>
      </c>
      <c r="D124">
        <v>11100</v>
      </c>
      <c r="E124" s="2">
        <v>44042</v>
      </c>
      <c r="F124">
        <v>17.3</v>
      </c>
      <c r="G124">
        <v>54.1</v>
      </c>
      <c r="H124">
        <v>2.15</v>
      </c>
      <c r="I124">
        <v>2.4500000000000002</v>
      </c>
      <c r="J124" s="2">
        <v>44047.458333333343</v>
      </c>
      <c r="K124">
        <v>14.85</v>
      </c>
      <c r="L124">
        <v>85.838150289017349</v>
      </c>
      <c r="M124">
        <v>15.15</v>
      </c>
      <c r="N124">
        <v>87.572254335260112</v>
      </c>
      <c r="O124">
        <v>36.799999999999997</v>
      </c>
      <c r="P124">
        <v>212.71676300578031</v>
      </c>
      <c r="Q124">
        <v>2020</v>
      </c>
      <c r="R124">
        <f t="shared" si="5"/>
        <v>6300</v>
      </c>
      <c r="S124">
        <f t="shared" si="6"/>
        <v>93555</v>
      </c>
      <c r="T124">
        <f t="shared" si="7"/>
        <v>0.93554999999999988</v>
      </c>
      <c r="U124">
        <f t="shared" si="8"/>
        <v>181.17818750000004</v>
      </c>
      <c r="V124">
        <f>MAX($U$2:$U124)</f>
        <v>219.11861249999998</v>
      </c>
      <c r="W124">
        <f t="shared" si="9"/>
        <v>-37.940424999999948</v>
      </c>
    </row>
    <row r="125" spans="1:23" x14ac:dyDescent="0.3">
      <c r="A125" s="1">
        <v>123</v>
      </c>
      <c r="B125" s="2">
        <v>44047.625</v>
      </c>
      <c r="C125" t="s">
        <v>17</v>
      </c>
      <c r="D125">
        <v>11100</v>
      </c>
      <c r="E125" s="2">
        <v>44049</v>
      </c>
      <c r="F125">
        <v>77.3</v>
      </c>
      <c r="G125">
        <v>92.95</v>
      </c>
      <c r="H125">
        <v>0.05</v>
      </c>
      <c r="I125">
        <v>0.05</v>
      </c>
      <c r="J125" s="2">
        <v>44055.40625</v>
      </c>
      <c r="K125">
        <v>77.25</v>
      </c>
      <c r="L125">
        <v>99.935316946959901</v>
      </c>
      <c r="M125">
        <v>77.25</v>
      </c>
      <c r="N125">
        <v>99.935316946959901</v>
      </c>
      <c r="O125">
        <v>15.650000000000009</v>
      </c>
      <c r="P125">
        <v>20.245795601552398</v>
      </c>
      <c r="Q125">
        <v>2020</v>
      </c>
      <c r="R125">
        <f t="shared" si="5"/>
        <v>6300</v>
      </c>
      <c r="S125">
        <f t="shared" si="6"/>
        <v>486675</v>
      </c>
      <c r="T125">
        <f t="shared" si="7"/>
        <v>4.8667500000000006</v>
      </c>
      <c r="U125">
        <f t="shared" si="8"/>
        <v>186.04493750000003</v>
      </c>
      <c r="V125">
        <f>MAX($U$2:$U125)</f>
        <v>219.11861249999998</v>
      </c>
      <c r="W125">
        <f t="shared" si="9"/>
        <v>-33.073674999999952</v>
      </c>
    </row>
    <row r="126" spans="1:23" x14ac:dyDescent="0.3">
      <c r="A126" s="1">
        <v>124</v>
      </c>
      <c r="B126" s="2">
        <v>44060.395833333343</v>
      </c>
      <c r="C126" t="s">
        <v>16</v>
      </c>
      <c r="D126">
        <v>11200</v>
      </c>
      <c r="E126" s="2">
        <v>44063</v>
      </c>
      <c r="F126">
        <v>102.65</v>
      </c>
      <c r="G126">
        <v>143.94999999999999</v>
      </c>
      <c r="H126">
        <v>77.400000000000006</v>
      </c>
      <c r="I126">
        <v>140</v>
      </c>
      <c r="J126" s="2">
        <v>44061.395833333343</v>
      </c>
      <c r="K126">
        <v>-37.349999999999987</v>
      </c>
      <c r="L126">
        <v>-36.385776911836331</v>
      </c>
      <c r="M126">
        <v>25.25</v>
      </c>
      <c r="N126">
        <v>24.59814905017048</v>
      </c>
      <c r="O126">
        <v>41.299999999999983</v>
      </c>
      <c r="P126">
        <v>40.233804188991698</v>
      </c>
      <c r="Q126">
        <v>2020</v>
      </c>
      <c r="R126">
        <f t="shared" si="5"/>
        <v>6250</v>
      </c>
      <c r="S126">
        <f t="shared" si="6"/>
        <v>-233437.49999999991</v>
      </c>
      <c r="T126">
        <f t="shared" si="7"/>
        <v>-2.3343749999999992</v>
      </c>
      <c r="U126">
        <f t="shared" si="8"/>
        <v>183.71056250000004</v>
      </c>
      <c r="V126">
        <f>MAX($U$2:$U126)</f>
        <v>219.11861249999998</v>
      </c>
      <c r="W126">
        <f t="shared" si="9"/>
        <v>-35.408049999999946</v>
      </c>
    </row>
    <row r="127" spans="1:23" x14ac:dyDescent="0.3">
      <c r="A127" s="1">
        <v>125</v>
      </c>
      <c r="B127" s="2">
        <v>44074.5625</v>
      </c>
      <c r="C127" t="s">
        <v>16</v>
      </c>
      <c r="D127">
        <v>11450</v>
      </c>
      <c r="E127" s="2">
        <v>44077</v>
      </c>
      <c r="F127">
        <v>114.45</v>
      </c>
      <c r="G127">
        <v>164.4</v>
      </c>
      <c r="H127">
        <v>73.05</v>
      </c>
      <c r="I127">
        <v>125</v>
      </c>
      <c r="J127" s="2">
        <v>44075.572916666657</v>
      </c>
      <c r="K127">
        <v>-10.55</v>
      </c>
      <c r="L127">
        <v>-9.2179991262560037</v>
      </c>
      <c r="M127">
        <v>41.400000000000013</v>
      </c>
      <c r="N127">
        <v>36.173001310615987</v>
      </c>
      <c r="O127">
        <v>49.95</v>
      </c>
      <c r="P127">
        <v>43.643512450851901</v>
      </c>
      <c r="Q127">
        <v>2020</v>
      </c>
      <c r="R127">
        <f t="shared" si="5"/>
        <v>6125</v>
      </c>
      <c r="S127">
        <f t="shared" si="6"/>
        <v>-64618.750000000007</v>
      </c>
      <c r="T127">
        <f t="shared" si="7"/>
        <v>-0.64618750000000003</v>
      </c>
      <c r="U127">
        <f t="shared" si="8"/>
        <v>183.06437500000004</v>
      </c>
      <c r="V127">
        <f>MAX($U$2:$U127)</f>
        <v>219.11861249999998</v>
      </c>
      <c r="W127">
        <f t="shared" si="9"/>
        <v>-36.054237499999942</v>
      </c>
    </row>
    <row r="128" spans="1:23" x14ac:dyDescent="0.3">
      <c r="A128" s="1">
        <v>126</v>
      </c>
      <c r="B128" s="2">
        <v>44075.604166666657</v>
      </c>
      <c r="C128" t="s">
        <v>16</v>
      </c>
      <c r="D128">
        <v>11450</v>
      </c>
      <c r="E128" s="2">
        <v>44077</v>
      </c>
      <c r="F128">
        <v>90.9</v>
      </c>
      <c r="G128">
        <v>113.3</v>
      </c>
      <c r="H128">
        <v>68.05</v>
      </c>
      <c r="I128">
        <v>91.6</v>
      </c>
      <c r="J128" s="2">
        <v>44076.40625</v>
      </c>
      <c r="K128">
        <v>-0.69999999999998863</v>
      </c>
      <c r="L128">
        <v>-0.77007700770075749</v>
      </c>
      <c r="M128">
        <v>22.850000000000009</v>
      </c>
      <c r="N128">
        <v>25.137513751375149</v>
      </c>
      <c r="O128">
        <v>22.399999999999991</v>
      </c>
      <c r="P128">
        <v>24.64246424642463</v>
      </c>
      <c r="Q128">
        <v>2020</v>
      </c>
      <c r="R128">
        <f t="shared" si="5"/>
        <v>6125</v>
      </c>
      <c r="S128">
        <f t="shared" si="6"/>
        <v>-4287.49999999993</v>
      </c>
      <c r="T128">
        <f t="shared" si="7"/>
        <v>-4.2874999999999303E-2</v>
      </c>
      <c r="U128">
        <f t="shared" si="8"/>
        <v>183.02150000000003</v>
      </c>
      <c r="V128">
        <f>MAX($U$2:$U128)</f>
        <v>219.11861249999998</v>
      </c>
      <c r="W128">
        <f t="shared" si="9"/>
        <v>-36.097112499999952</v>
      </c>
    </row>
    <row r="129" spans="1:23" x14ac:dyDescent="0.3">
      <c r="A129" s="1">
        <v>127</v>
      </c>
      <c r="B129" s="2">
        <v>44076.4375</v>
      </c>
      <c r="C129" t="s">
        <v>16</v>
      </c>
      <c r="D129">
        <v>11450</v>
      </c>
      <c r="E129" s="2">
        <v>44077</v>
      </c>
      <c r="F129">
        <v>71</v>
      </c>
      <c r="G129">
        <v>110.8</v>
      </c>
      <c r="H129">
        <v>62.3</v>
      </c>
      <c r="I129">
        <v>96.55</v>
      </c>
      <c r="J129" s="2">
        <v>44076.59375</v>
      </c>
      <c r="K129">
        <v>-25.55</v>
      </c>
      <c r="L129">
        <v>-35.985915492957737</v>
      </c>
      <c r="M129">
        <v>8.7000000000000028</v>
      </c>
      <c r="N129">
        <v>12.253521126760569</v>
      </c>
      <c r="O129">
        <v>39.799999999999997</v>
      </c>
      <c r="P129">
        <v>56.056338028169009</v>
      </c>
      <c r="Q129">
        <v>2020</v>
      </c>
      <c r="R129">
        <f t="shared" si="5"/>
        <v>6125</v>
      </c>
      <c r="S129">
        <f t="shared" si="6"/>
        <v>-156493.75</v>
      </c>
      <c r="T129">
        <f t="shared" si="7"/>
        <v>-1.5649375000000001</v>
      </c>
      <c r="U129">
        <f t="shared" si="8"/>
        <v>181.45656250000002</v>
      </c>
      <c r="V129">
        <f>MAX($U$2:$U129)</f>
        <v>219.11861249999998</v>
      </c>
      <c r="W129">
        <f t="shared" si="9"/>
        <v>-37.662049999999965</v>
      </c>
    </row>
    <row r="130" spans="1:23" x14ac:dyDescent="0.3">
      <c r="A130" s="1">
        <v>128</v>
      </c>
      <c r="B130" s="2">
        <v>44076.604166666657</v>
      </c>
      <c r="C130" t="s">
        <v>17</v>
      </c>
      <c r="D130">
        <v>11550</v>
      </c>
      <c r="E130" s="2">
        <v>44077</v>
      </c>
      <c r="F130">
        <v>53.1</v>
      </c>
      <c r="G130">
        <v>60.5</v>
      </c>
      <c r="H130">
        <v>4.5</v>
      </c>
      <c r="I130">
        <v>22</v>
      </c>
      <c r="J130" s="2">
        <v>44078.395833333343</v>
      </c>
      <c r="K130">
        <v>31.1</v>
      </c>
      <c r="L130">
        <v>58.568738229755184</v>
      </c>
      <c r="M130">
        <v>48.6</v>
      </c>
      <c r="N130">
        <v>91.525423728813564</v>
      </c>
      <c r="O130">
        <v>7.3999999999999986</v>
      </c>
      <c r="P130">
        <v>13.93596986817326</v>
      </c>
      <c r="Q130">
        <v>2020</v>
      </c>
      <c r="R130">
        <f t="shared" si="5"/>
        <v>6050</v>
      </c>
      <c r="S130">
        <f t="shared" si="6"/>
        <v>188155</v>
      </c>
      <c r="T130">
        <f t="shared" si="7"/>
        <v>1.8815499999999998</v>
      </c>
      <c r="U130">
        <f t="shared" si="8"/>
        <v>183.33811250000002</v>
      </c>
      <c r="V130">
        <f>MAX($U$2:$U130)</f>
        <v>219.11861249999998</v>
      </c>
      <c r="W130">
        <f t="shared" si="9"/>
        <v>-35.780499999999961</v>
      </c>
    </row>
    <row r="131" spans="1:23" x14ac:dyDescent="0.3">
      <c r="A131" s="1">
        <v>129</v>
      </c>
      <c r="B131" s="2">
        <v>44084.395833333343</v>
      </c>
      <c r="C131" t="s">
        <v>16</v>
      </c>
      <c r="D131">
        <v>11350</v>
      </c>
      <c r="E131" s="2">
        <v>44084</v>
      </c>
      <c r="F131">
        <v>22.1</v>
      </c>
      <c r="G131">
        <v>26.05</v>
      </c>
      <c r="H131">
        <v>20.149999999999999</v>
      </c>
      <c r="I131">
        <v>23.3</v>
      </c>
      <c r="J131" s="2">
        <v>44084.40625</v>
      </c>
      <c r="K131">
        <v>-1.1999999999999991</v>
      </c>
      <c r="L131">
        <v>-5.4298642533936619</v>
      </c>
      <c r="M131">
        <v>1.9500000000000031</v>
      </c>
      <c r="N131">
        <v>8.8235294117647172</v>
      </c>
      <c r="O131">
        <v>3.9499999999999988</v>
      </c>
      <c r="P131">
        <v>17.873303167420811</v>
      </c>
      <c r="Q131">
        <v>2020</v>
      </c>
      <c r="R131">
        <f t="shared" ref="R131:R194" si="10">MROUND(($Y$4*$Y$2)/D131,25)</f>
        <v>6175</v>
      </c>
      <c r="S131">
        <f t="shared" ref="S131:S194" si="11">R131*K131</f>
        <v>-7409.9999999999945</v>
      </c>
      <c r="T131">
        <f t="shared" ref="T131:T194" si="12">S131/$Y$4*100</f>
        <v>-7.4099999999999944E-2</v>
      </c>
      <c r="U131">
        <f t="shared" si="8"/>
        <v>183.26401250000004</v>
      </c>
      <c r="V131">
        <f>MAX($U$2:$U131)</f>
        <v>219.11861249999998</v>
      </c>
      <c r="W131">
        <f t="shared" si="9"/>
        <v>-35.854599999999948</v>
      </c>
    </row>
    <row r="132" spans="1:23" x14ac:dyDescent="0.3">
      <c r="A132" s="1">
        <v>130</v>
      </c>
      <c r="B132" s="2">
        <v>44084.479166666657</v>
      </c>
      <c r="C132" t="s">
        <v>17</v>
      </c>
      <c r="D132">
        <v>11400</v>
      </c>
      <c r="E132" s="2">
        <v>44084</v>
      </c>
      <c r="F132">
        <v>25.35</v>
      </c>
      <c r="G132">
        <v>44.65</v>
      </c>
      <c r="H132">
        <v>0.05</v>
      </c>
      <c r="I132">
        <v>0.05</v>
      </c>
      <c r="J132" s="2">
        <v>44088.604166666657</v>
      </c>
      <c r="K132">
        <v>25.3</v>
      </c>
      <c r="L132">
        <v>99.802761341222876</v>
      </c>
      <c r="M132">
        <v>25.3</v>
      </c>
      <c r="N132">
        <v>99.802761341222876</v>
      </c>
      <c r="O132">
        <v>19.3</v>
      </c>
      <c r="P132">
        <v>76.134122287968438</v>
      </c>
      <c r="Q132">
        <v>2020</v>
      </c>
      <c r="R132">
        <f t="shared" si="10"/>
        <v>6150</v>
      </c>
      <c r="S132">
        <f t="shared" si="11"/>
        <v>155595</v>
      </c>
      <c r="T132">
        <f t="shared" si="12"/>
        <v>1.5559499999999999</v>
      </c>
      <c r="U132">
        <f t="shared" ref="U132:U195" si="13">T132+U131</f>
        <v>184.81996250000003</v>
      </c>
      <c r="V132">
        <f>MAX($U$2:$U132)</f>
        <v>219.11861249999998</v>
      </c>
      <c r="W132">
        <f t="shared" si="9"/>
        <v>-34.298649999999952</v>
      </c>
    </row>
    <row r="133" spans="1:23" x14ac:dyDescent="0.3">
      <c r="A133" s="1">
        <v>131</v>
      </c>
      <c r="B133" s="2">
        <v>44089.552083333343</v>
      </c>
      <c r="C133" t="s">
        <v>17</v>
      </c>
      <c r="D133">
        <v>11500</v>
      </c>
      <c r="E133" s="2">
        <v>44091</v>
      </c>
      <c r="F133">
        <v>87.9</v>
      </c>
      <c r="G133">
        <v>94</v>
      </c>
      <c r="H133">
        <v>5.4</v>
      </c>
      <c r="I133">
        <v>21</v>
      </c>
      <c r="J133" s="2">
        <v>44091.5</v>
      </c>
      <c r="K133">
        <v>66.900000000000006</v>
      </c>
      <c r="L133">
        <v>76.109215017064841</v>
      </c>
      <c r="M133">
        <v>82.5</v>
      </c>
      <c r="N133">
        <v>93.856655290102381</v>
      </c>
      <c r="O133">
        <v>6.0999999999999943</v>
      </c>
      <c r="P133">
        <v>6.9397042093287764</v>
      </c>
      <c r="Q133">
        <v>2020</v>
      </c>
      <c r="R133">
        <f t="shared" si="10"/>
        <v>6075</v>
      </c>
      <c r="S133">
        <f t="shared" si="11"/>
        <v>406417.50000000006</v>
      </c>
      <c r="T133">
        <f t="shared" si="12"/>
        <v>4.0641750000000005</v>
      </c>
      <c r="U133">
        <f t="shared" si="13"/>
        <v>188.88413750000004</v>
      </c>
      <c r="V133">
        <f>MAX($U$2:$U133)</f>
        <v>219.11861249999998</v>
      </c>
      <c r="W133">
        <f t="shared" ref="W133:W196" si="14">U133-V133</f>
        <v>-30.234474999999946</v>
      </c>
    </row>
    <row r="134" spans="1:23" x14ac:dyDescent="0.3">
      <c r="A134" s="1">
        <v>132</v>
      </c>
      <c r="B134" s="2">
        <v>44095.541666666657</v>
      </c>
      <c r="C134" t="s">
        <v>16</v>
      </c>
      <c r="D134">
        <v>11450</v>
      </c>
      <c r="E134" s="2">
        <v>44098</v>
      </c>
      <c r="F134">
        <v>94.8</v>
      </c>
      <c r="G134">
        <v>96.1</v>
      </c>
      <c r="H134">
        <v>0.05</v>
      </c>
      <c r="I134">
        <v>0.1</v>
      </c>
      <c r="J134" s="2">
        <v>44099.520833333343</v>
      </c>
      <c r="K134">
        <v>94.7</v>
      </c>
      <c r="L134">
        <v>99.894514767932492</v>
      </c>
      <c r="M134">
        <v>94.75</v>
      </c>
      <c r="N134">
        <v>99.947257383966246</v>
      </c>
      <c r="O134">
        <v>1.2999999999999969</v>
      </c>
      <c r="P134">
        <v>1.3713080168776339</v>
      </c>
      <c r="Q134">
        <v>2020</v>
      </c>
      <c r="R134">
        <f t="shared" si="10"/>
        <v>6125</v>
      </c>
      <c r="S134">
        <f t="shared" si="11"/>
        <v>580037.5</v>
      </c>
      <c r="T134">
        <f t="shared" si="12"/>
        <v>5.8003749999999998</v>
      </c>
      <c r="U134">
        <f t="shared" si="13"/>
        <v>194.68451250000004</v>
      </c>
      <c r="V134">
        <f>MAX($U$2:$U134)</f>
        <v>219.11861249999998</v>
      </c>
      <c r="W134">
        <f t="shared" si="14"/>
        <v>-24.434099999999944</v>
      </c>
    </row>
    <row r="135" spans="1:23" x14ac:dyDescent="0.3">
      <c r="A135" s="1">
        <v>133</v>
      </c>
      <c r="B135" s="2">
        <v>44102.520833333343</v>
      </c>
      <c r="C135" t="s">
        <v>17</v>
      </c>
      <c r="D135">
        <v>11200</v>
      </c>
      <c r="E135" s="2">
        <v>44105</v>
      </c>
      <c r="F135">
        <v>89.3</v>
      </c>
      <c r="G135">
        <v>102.5</v>
      </c>
      <c r="H135">
        <v>30.6</v>
      </c>
      <c r="I135">
        <v>56</v>
      </c>
      <c r="J135" s="2">
        <v>44104.427083333343</v>
      </c>
      <c r="K135">
        <v>33.299999999999997</v>
      </c>
      <c r="L135">
        <v>37.290033594624859</v>
      </c>
      <c r="M135">
        <v>58.7</v>
      </c>
      <c r="N135">
        <v>65.733482642777147</v>
      </c>
      <c r="O135">
        <v>13.2</v>
      </c>
      <c r="P135">
        <v>14.78163493840986</v>
      </c>
      <c r="Q135">
        <v>2020</v>
      </c>
      <c r="R135">
        <f t="shared" si="10"/>
        <v>6250</v>
      </c>
      <c r="S135">
        <f t="shared" si="11"/>
        <v>208124.99999999997</v>
      </c>
      <c r="T135">
        <f t="shared" si="12"/>
        <v>2.0812499999999998</v>
      </c>
      <c r="U135">
        <f t="shared" si="13"/>
        <v>196.76576250000005</v>
      </c>
      <c r="V135">
        <f>MAX($U$2:$U135)</f>
        <v>219.11861249999998</v>
      </c>
      <c r="W135">
        <f t="shared" si="14"/>
        <v>-22.352849999999933</v>
      </c>
    </row>
    <row r="136" spans="1:23" x14ac:dyDescent="0.3">
      <c r="A136" s="1">
        <v>134</v>
      </c>
      <c r="B136" s="2">
        <v>44104.4375</v>
      </c>
      <c r="C136" t="s">
        <v>17</v>
      </c>
      <c r="D136">
        <v>11250</v>
      </c>
      <c r="E136" s="2">
        <v>44105</v>
      </c>
      <c r="F136">
        <v>55.1</v>
      </c>
      <c r="G136">
        <v>84</v>
      </c>
      <c r="H136">
        <v>0.05</v>
      </c>
      <c r="I136">
        <v>0.05</v>
      </c>
      <c r="J136" s="2">
        <v>44116.583333333343</v>
      </c>
      <c r="K136">
        <v>55.05</v>
      </c>
      <c r="L136">
        <v>99.909255898366609</v>
      </c>
      <c r="M136">
        <v>55.05</v>
      </c>
      <c r="N136">
        <v>99.909255898366609</v>
      </c>
      <c r="O136">
        <v>28.9</v>
      </c>
      <c r="P136">
        <v>52.45009074410163</v>
      </c>
      <c r="Q136">
        <v>2020</v>
      </c>
      <c r="R136">
        <f t="shared" si="10"/>
        <v>6225</v>
      </c>
      <c r="S136">
        <f t="shared" si="11"/>
        <v>342686.25</v>
      </c>
      <c r="T136">
        <f t="shared" si="12"/>
        <v>3.4268624999999995</v>
      </c>
      <c r="U136">
        <f t="shared" si="13"/>
        <v>200.19262500000005</v>
      </c>
      <c r="V136">
        <f>MAX($U$2:$U136)</f>
        <v>219.11861249999998</v>
      </c>
      <c r="W136">
        <f t="shared" si="14"/>
        <v>-18.925987499999934</v>
      </c>
    </row>
    <row r="137" spans="1:23" x14ac:dyDescent="0.3">
      <c r="A137" s="1">
        <v>135</v>
      </c>
      <c r="B137" s="2">
        <v>44119.59375</v>
      </c>
      <c r="C137" t="s">
        <v>16</v>
      </c>
      <c r="D137">
        <v>11700</v>
      </c>
      <c r="E137" s="2">
        <v>44119</v>
      </c>
      <c r="F137">
        <v>39.450000000000003</v>
      </c>
      <c r="G137">
        <v>59.25</v>
      </c>
      <c r="H137">
        <v>0.05</v>
      </c>
      <c r="I137">
        <v>0.05</v>
      </c>
      <c r="J137" s="2">
        <v>44123.395833333343</v>
      </c>
      <c r="K137">
        <v>39.400000000000013</v>
      </c>
      <c r="L137">
        <v>99.873257287705968</v>
      </c>
      <c r="M137">
        <v>39.400000000000013</v>
      </c>
      <c r="N137">
        <v>99.873257287705968</v>
      </c>
      <c r="O137">
        <v>19.8</v>
      </c>
      <c r="P137">
        <v>50.190114068441048</v>
      </c>
      <c r="Q137">
        <v>2020</v>
      </c>
      <c r="R137">
        <f t="shared" si="10"/>
        <v>5975</v>
      </c>
      <c r="S137">
        <f t="shared" si="11"/>
        <v>235415.00000000009</v>
      </c>
      <c r="T137">
        <f t="shared" si="12"/>
        <v>2.3541500000000011</v>
      </c>
      <c r="U137">
        <f t="shared" si="13"/>
        <v>202.54677500000005</v>
      </c>
      <c r="V137">
        <f>MAX($U$2:$U137)</f>
        <v>219.11861249999998</v>
      </c>
      <c r="W137">
        <f t="shared" si="14"/>
        <v>-16.57183749999993</v>
      </c>
    </row>
    <row r="138" spans="1:23" x14ac:dyDescent="0.3">
      <c r="A138" s="1">
        <v>136</v>
      </c>
      <c r="B138" s="2">
        <v>44123.5</v>
      </c>
      <c r="C138" t="s">
        <v>17</v>
      </c>
      <c r="D138">
        <v>11850</v>
      </c>
      <c r="E138" s="2">
        <v>44126</v>
      </c>
      <c r="F138">
        <v>95.8</v>
      </c>
      <c r="G138">
        <v>100</v>
      </c>
      <c r="H138">
        <v>9</v>
      </c>
      <c r="I138">
        <v>58.75</v>
      </c>
      <c r="J138" s="2">
        <v>44125.583333333343</v>
      </c>
      <c r="K138">
        <v>37.049999999999997</v>
      </c>
      <c r="L138">
        <v>38.674321503131523</v>
      </c>
      <c r="M138">
        <v>86.8</v>
      </c>
      <c r="N138">
        <v>90.605427974947801</v>
      </c>
      <c r="O138">
        <v>4.2000000000000028</v>
      </c>
      <c r="P138">
        <v>4.3841336116910261</v>
      </c>
      <c r="Q138">
        <v>2020</v>
      </c>
      <c r="R138">
        <f t="shared" si="10"/>
        <v>5900</v>
      </c>
      <c r="S138">
        <f t="shared" si="11"/>
        <v>218594.99999999997</v>
      </c>
      <c r="T138">
        <f t="shared" si="12"/>
        <v>2.1859499999999996</v>
      </c>
      <c r="U138">
        <f t="shared" si="13"/>
        <v>204.73272500000004</v>
      </c>
      <c r="V138">
        <f>MAX($U$2:$U138)</f>
        <v>219.11861249999998</v>
      </c>
      <c r="W138">
        <f t="shared" si="14"/>
        <v>-14.385887499999939</v>
      </c>
    </row>
    <row r="139" spans="1:23" x14ac:dyDescent="0.3">
      <c r="A139" s="1">
        <v>137</v>
      </c>
      <c r="B139" s="2">
        <v>44125.614583333343</v>
      </c>
      <c r="C139" t="s">
        <v>16</v>
      </c>
      <c r="D139">
        <v>11850</v>
      </c>
      <c r="E139" s="2">
        <v>44126</v>
      </c>
      <c r="F139">
        <v>46.3</v>
      </c>
      <c r="G139">
        <v>127.1</v>
      </c>
      <c r="H139">
        <v>6.6</v>
      </c>
      <c r="I139">
        <v>46.8</v>
      </c>
      <c r="J139" s="2">
        <v>44127.40625</v>
      </c>
      <c r="K139">
        <v>-0.5</v>
      </c>
      <c r="L139">
        <v>-1.079913606911447</v>
      </c>
      <c r="M139">
        <v>39.700000000000003</v>
      </c>
      <c r="N139">
        <v>85.745140388768888</v>
      </c>
      <c r="O139">
        <v>80.8</v>
      </c>
      <c r="P139">
        <v>174.51403887688991</v>
      </c>
      <c r="Q139">
        <v>2020</v>
      </c>
      <c r="R139">
        <f t="shared" si="10"/>
        <v>5900</v>
      </c>
      <c r="S139">
        <f t="shared" si="11"/>
        <v>-2950</v>
      </c>
      <c r="T139">
        <f t="shared" si="12"/>
        <v>-2.9500000000000002E-2</v>
      </c>
      <c r="U139">
        <f t="shared" si="13"/>
        <v>204.70322500000003</v>
      </c>
      <c r="V139">
        <f>MAX($U$2:$U139)</f>
        <v>219.11861249999998</v>
      </c>
      <c r="W139">
        <f t="shared" si="14"/>
        <v>-14.415387499999952</v>
      </c>
    </row>
    <row r="140" spans="1:23" x14ac:dyDescent="0.3">
      <c r="A140" s="1">
        <v>138</v>
      </c>
      <c r="B140" s="2">
        <v>44130.489583333343</v>
      </c>
      <c r="C140" t="s">
        <v>16</v>
      </c>
      <c r="D140">
        <v>11850</v>
      </c>
      <c r="E140" s="2">
        <v>44133</v>
      </c>
      <c r="F140">
        <v>92.6</v>
      </c>
      <c r="G140">
        <v>95.7</v>
      </c>
      <c r="H140">
        <v>44.1</v>
      </c>
      <c r="I140">
        <v>72.95</v>
      </c>
      <c r="J140" s="2">
        <v>44131.520833333343</v>
      </c>
      <c r="K140">
        <v>19.649999999999991</v>
      </c>
      <c r="L140">
        <v>21.220302375809929</v>
      </c>
      <c r="M140">
        <v>48.499999999999993</v>
      </c>
      <c r="N140">
        <v>52.375809935205183</v>
      </c>
      <c r="O140">
        <v>3.100000000000009</v>
      </c>
      <c r="P140">
        <v>3.3477321814254948</v>
      </c>
      <c r="Q140">
        <v>2020</v>
      </c>
      <c r="R140">
        <f t="shared" si="10"/>
        <v>5900</v>
      </c>
      <c r="S140">
        <f t="shared" si="11"/>
        <v>115934.99999999996</v>
      </c>
      <c r="T140">
        <f t="shared" si="12"/>
        <v>1.1593499999999997</v>
      </c>
      <c r="U140">
        <f t="shared" si="13"/>
        <v>205.86257500000002</v>
      </c>
      <c r="V140">
        <f>MAX($U$2:$U140)</f>
        <v>219.11861249999998</v>
      </c>
      <c r="W140">
        <f t="shared" si="14"/>
        <v>-13.256037499999962</v>
      </c>
    </row>
    <row r="141" spans="1:23" x14ac:dyDescent="0.3">
      <c r="A141" s="1">
        <v>139</v>
      </c>
      <c r="B141" s="2">
        <v>44131.614583333343</v>
      </c>
      <c r="C141" t="s">
        <v>17</v>
      </c>
      <c r="D141">
        <v>11850</v>
      </c>
      <c r="E141" s="2">
        <v>44133</v>
      </c>
      <c r="F141">
        <v>71.7</v>
      </c>
      <c r="G141">
        <v>115.4</v>
      </c>
      <c r="H141">
        <v>45.9</v>
      </c>
      <c r="I141">
        <v>102.3</v>
      </c>
      <c r="J141" s="2">
        <v>44132.520833333343</v>
      </c>
      <c r="K141">
        <v>-30.599999999999991</v>
      </c>
      <c r="L141">
        <v>-42.677824267782412</v>
      </c>
      <c r="M141">
        <v>25.8</v>
      </c>
      <c r="N141">
        <v>35.983263598326367</v>
      </c>
      <c r="O141">
        <v>43.7</v>
      </c>
      <c r="P141">
        <v>60.948396094839609</v>
      </c>
      <c r="Q141">
        <v>2020</v>
      </c>
      <c r="R141">
        <f t="shared" si="10"/>
        <v>5900</v>
      </c>
      <c r="S141">
        <f t="shared" si="11"/>
        <v>-180539.99999999994</v>
      </c>
      <c r="T141">
        <f t="shared" si="12"/>
        <v>-1.8053999999999994</v>
      </c>
      <c r="U141">
        <f t="shared" si="13"/>
        <v>204.05717500000003</v>
      </c>
      <c r="V141">
        <f>MAX($U$2:$U141)</f>
        <v>219.11861249999998</v>
      </c>
      <c r="W141">
        <f t="shared" si="14"/>
        <v>-15.061437499999954</v>
      </c>
    </row>
    <row r="142" spans="1:23" x14ac:dyDescent="0.3">
      <c r="A142" s="1">
        <v>140</v>
      </c>
      <c r="B142" s="2">
        <v>44138.40625</v>
      </c>
      <c r="C142" t="s">
        <v>17</v>
      </c>
      <c r="D142">
        <v>11800</v>
      </c>
      <c r="E142" s="2">
        <v>44140</v>
      </c>
      <c r="F142">
        <v>141.05000000000001</v>
      </c>
      <c r="G142">
        <v>159.1</v>
      </c>
      <c r="H142">
        <v>0.05</v>
      </c>
      <c r="I142">
        <v>0.05</v>
      </c>
      <c r="J142" s="2">
        <v>44147.572916666657</v>
      </c>
      <c r="K142">
        <v>141</v>
      </c>
      <c r="L142">
        <v>99.964551577454799</v>
      </c>
      <c r="M142">
        <v>141</v>
      </c>
      <c r="N142">
        <v>99.964551577454799</v>
      </c>
      <c r="O142">
        <v>18.049999999999979</v>
      </c>
      <c r="P142">
        <v>12.79688053881601</v>
      </c>
      <c r="Q142">
        <v>2020</v>
      </c>
      <c r="R142">
        <f t="shared" si="10"/>
        <v>5925</v>
      </c>
      <c r="S142">
        <f t="shared" si="11"/>
        <v>835425</v>
      </c>
      <c r="T142">
        <f t="shared" si="12"/>
        <v>8.3542500000000004</v>
      </c>
      <c r="U142">
        <f t="shared" si="13"/>
        <v>212.41142500000004</v>
      </c>
      <c r="V142">
        <f>MAX($U$2:$U142)</f>
        <v>219.11861249999998</v>
      </c>
      <c r="W142">
        <f t="shared" si="14"/>
        <v>-6.7071874999999466</v>
      </c>
    </row>
    <row r="143" spans="1:23" x14ac:dyDescent="0.3">
      <c r="A143" s="1">
        <v>141</v>
      </c>
      <c r="B143" s="2">
        <v>44161.416666666657</v>
      </c>
      <c r="C143" t="s">
        <v>16</v>
      </c>
      <c r="D143">
        <v>12850</v>
      </c>
      <c r="E143" s="2">
        <v>44161</v>
      </c>
      <c r="F143">
        <v>33.35</v>
      </c>
      <c r="G143">
        <v>104</v>
      </c>
      <c r="H143">
        <v>13.7</v>
      </c>
      <c r="I143">
        <v>86.15</v>
      </c>
      <c r="J143" s="2">
        <v>44161.614583333343</v>
      </c>
      <c r="K143">
        <v>-52.8</v>
      </c>
      <c r="L143">
        <v>-158.32083958020991</v>
      </c>
      <c r="M143">
        <v>19.649999999999999</v>
      </c>
      <c r="N143">
        <v>58.920539730134927</v>
      </c>
      <c r="O143">
        <v>70.650000000000006</v>
      </c>
      <c r="P143">
        <v>211.84407796101951</v>
      </c>
      <c r="Q143">
        <v>2020</v>
      </c>
      <c r="R143">
        <f t="shared" si="10"/>
        <v>5450</v>
      </c>
      <c r="S143">
        <f t="shared" si="11"/>
        <v>-287760</v>
      </c>
      <c r="T143">
        <f t="shared" si="12"/>
        <v>-2.8776000000000002</v>
      </c>
      <c r="U143">
        <f t="shared" si="13"/>
        <v>209.53382500000004</v>
      </c>
      <c r="V143">
        <f>MAX($U$2:$U143)</f>
        <v>219.11861249999998</v>
      </c>
      <c r="W143">
        <f t="shared" si="14"/>
        <v>-9.5847874999999476</v>
      </c>
    </row>
    <row r="144" spans="1:23" x14ac:dyDescent="0.3">
      <c r="A144" s="1">
        <v>142</v>
      </c>
      <c r="B144" s="2">
        <v>44162.625</v>
      </c>
      <c r="C144" t="s">
        <v>17</v>
      </c>
      <c r="D144">
        <v>13000</v>
      </c>
      <c r="E144" s="2">
        <v>44168</v>
      </c>
      <c r="F144">
        <v>102.75</v>
      </c>
      <c r="G144">
        <v>124.35</v>
      </c>
      <c r="H144">
        <v>26.2</v>
      </c>
      <c r="I144">
        <v>55.8</v>
      </c>
      <c r="J144" s="2">
        <v>44167.552083333343</v>
      </c>
      <c r="K144">
        <v>46.95</v>
      </c>
      <c r="L144">
        <v>45.693430656934311</v>
      </c>
      <c r="M144">
        <v>76.55</v>
      </c>
      <c r="N144">
        <v>74.501216545012156</v>
      </c>
      <c r="O144">
        <v>21.599999999999991</v>
      </c>
      <c r="P144">
        <v>21.02189781021897</v>
      </c>
      <c r="Q144">
        <v>2020</v>
      </c>
      <c r="R144">
        <f t="shared" si="10"/>
        <v>5375</v>
      </c>
      <c r="S144">
        <f t="shared" si="11"/>
        <v>252356.25000000003</v>
      </c>
      <c r="T144">
        <f t="shared" si="12"/>
        <v>2.5235625000000006</v>
      </c>
      <c r="U144">
        <f t="shared" si="13"/>
        <v>212.05738750000003</v>
      </c>
      <c r="V144">
        <f>MAX($U$2:$U144)</f>
        <v>219.11861249999998</v>
      </c>
      <c r="W144">
        <f t="shared" si="14"/>
        <v>-7.0612249999999506</v>
      </c>
    </row>
    <row r="145" spans="1:23" x14ac:dyDescent="0.3">
      <c r="A145" s="1">
        <v>143</v>
      </c>
      <c r="B145" s="2">
        <v>44186.604166666657</v>
      </c>
      <c r="C145" t="s">
        <v>16</v>
      </c>
      <c r="D145">
        <v>13400</v>
      </c>
      <c r="E145" s="2">
        <v>44189</v>
      </c>
      <c r="F145">
        <v>139.19999999999999</v>
      </c>
      <c r="G145">
        <v>145.9</v>
      </c>
      <c r="H145">
        <v>40.1</v>
      </c>
      <c r="I145">
        <v>126.45</v>
      </c>
      <c r="J145" s="2">
        <v>44187.635416666657</v>
      </c>
      <c r="K145">
        <v>12.749999999999989</v>
      </c>
      <c r="L145">
        <v>9.1594827586206797</v>
      </c>
      <c r="M145">
        <v>99.1</v>
      </c>
      <c r="N145">
        <v>71.192528735632195</v>
      </c>
      <c r="O145">
        <v>6.7000000000000171</v>
      </c>
      <c r="P145">
        <v>4.8132183908046109</v>
      </c>
      <c r="Q145">
        <v>2020</v>
      </c>
      <c r="R145">
        <f t="shared" si="10"/>
        <v>5225</v>
      </c>
      <c r="S145">
        <f t="shared" si="11"/>
        <v>66618.749999999942</v>
      </c>
      <c r="T145">
        <f t="shared" si="12"/>
        <v>0.66618749999999938</v>
      </c>
      <c r="U145">
        <f t="shared" si="13"/>
        <v>212.72357500000004</v>
      </c>
      <c r="V145">
        <f>MAX($U$2:$U145)</f>
        <v>219.11861249999998</v>
      </c>
      <c r="W145">
        <f t="shared" si="14"/>
        <v>-6.395037499999944</v>
      </c>
    </row>
    <row r="146" spans="1:23" x14ac:dyDescent="0.3">
      <c r="A146" s="1">
        <v>144</v>
      </c>
      <c r="B146" s="2">
        <v>44188.447916666657</v>
      </c>
      <c r="C146" t="s">
        <v>17</v>
      </c>
      <c r="D146">
        <v>13550</v>
      </c>
      <c r="E146" s="2">
        <v>44189</v>
      </c>
      <c r="F146">
        <v>76.900000000000006</v>
      </c>
      <c r="G146">
        <v>90.5</v>
      </c>
      <c r="H146">
        <v>0.05</v>
      </c>
      <c r="I146">
        <v>0.05</v>
      </c>
      <c r="J146" s="2">
        <v>44195.552083333343</v>
      </c>
      <c r="K146">
        <v>76.850000000000009</v>
      </c>
      <c r="L146">
        <v>99.934980494148249</v>
      </c>
      <c r="M146">
        <v>76.850000000000009</v>
      </c>
      <c r="N146">
        <v>99.934980494148249</v>
      </c>
      <c r="O146">
        <v>13.599999999999991</v>
      </c>
      <c r="P146">
        <v>17.685305591677491</v>
      </c>
      <c r="Q146">
        <v>2020</v>
      </c>
      <c r="R146">
        <f t="shared" si="10"/>
        <v>5175</v>
      </c>
      <c r="S146">
        <f t="shared" si="11"/>
        <v>397698.75000000006</v>
      </c>
      <c r="T146">
        <f t="shared" si="12"/>
        <v>3.9769875000000003</v>
      </c>
      <c r="U146">
        <f t="shared" si="13"/>
        <v>216.70056250000005</v>
      </c>
      <c r="V146">
        <f>MAX($U$2:$U146)</f>
        <v>219.11861249999998</v>
      </c>
      <c r="W146">
        <f t="shared" si="14"/>
        <v>-2.418049999999937</v>
      </c>
    </row>
    <row r="147" spans="1:23" x14ac:dyDescent="0.3">
      <c r="A147" s="1">
        <v>145</v>
      </c>
      <c r="B147" s="2">
        <v>44214.40625</v>
      </c>
      <c r="C147" t="s">
        <v>16</v>
      </c>
      <c r="D147">
        <v>14350</v>
      </c>
      <c r="E147" s="2">
        <v>44217</v>
      </c>
      <c r="F147">
        <v>144.44999999999999</v>
      </c>
      <c r="G147">
        <v>157.75</v>
      </c>
      <c r="H147">
        <v>72.25</v>
      </c>
      <c r="I147">
        <v>153.15</v>
      </c>
      <c r="J147" s="2">
        <v>44215.4375</v>
      </c>
      <c r="K147">
        <v>-8.7000000000000171</v>
      </c>
      <c r="L147">
        <v>-6.0228452751817363</v>
      </c>
      <c r="M147">
        <v>72.199999999999989</v>
      </c>
      <c r="N147">
        <v>49.982692973347177</v>
      </c>
      <c r="O147">
        <v>13.30000000000001</v>
      </c>
      <c r="P147">
        <v>9.2073381793008036</v>
      </c>
      <c r="Q147">
        <v>2021</v>
      </c>
      <c r="R147">
        <f t="shared" si="10"/>
        <v>4875</v>
      </c>
      <c r="S147">
        <f t="shared" si="11"/>
        <v>-42412.50000000008</v>
      </c>
      <c r="T147">
        <f t="shared" si="12"/>
        <v>-0.42412500000000081</v>
      </c>
      <c r="U147">
        <f t="shared" si="13"/>
        <v>216.27643750000004</v>
      </c>
      <c r="V147">
        <f>MAX($U$2:$U147)</f>
        <v>219.11861249999998</v>
      </c>
      <c r="W147">
        <f t="shared" si="14"/>
        <v>-2.8421749999999406</v>
      </c>
    </row>
    <row r="148" spans="1:23" x14ac:dyDescent="0.3">
      <c r="A148" s="1">
        <v>146</v>
      </c>
      <c r="B148" s="2">
        <v>44215.479166666657</v>
      </c>
      <c r="C148" t="s">
        <v>17</v>
      </c>
      <c r="D148">
        <v>14450</v>
      </c>
      <c r="E148" s="2">
        <v>44217</v>
      </c>
      <c r="F148">
        <v>96.35</v>
      </c>
      <c r="G148">
        <v>99</v>
      </c>
      <c r="H148">
        <v>0.15</v>
      </c>
      <c r="I148">
        <v>0.25</v>
      </c>
      <c r="J148" s="2">
        <v>44217.635416666657</v>
      </c>
      <c r="K148">
        <v>96.1</v>
      </c>
      <c r="L148">
        <v>99.740529320186823</v>
      </c>
      <c r="M148">
        <v>96.199999999999989</v>
      </c>
      <c r="N148">
        <v>99.844317592112091</v>
      </c>
      <c r="O148">
        <v>2.6500000000000061</v>
      </c>
      <c r="P148">
        <v>2.7503892060197259</v>
      </c>
      <c r="Q148">
        <v>2021</v>
      </c>
      <c r="R148">
        <f t="shared" si="10"/>
        <v>4850</v>
      </c>
      <c r="S148">
        <f t="shared" si="11"/>
        <v>466085</v>
      </c>
      <c r="T148">
        <f t="shared" si="12"/>
        <v>4.6608499999999999</v>
      </c>
      <c r="U148">
        <f t="shared" si="13"/>
        <v>220.93728750000005</v>
      </c>
      <c r="V148">
        <f>MAX($U$2:$U148)</f>
        <v>220.93728750000005</v>
      </c>
      <c r="W148">
        <f t="shared" si="14"/>
        <v>0</v>
      </c>
    </row>
    <row r="149" spans="1:23" x14ac:dyDescent="0.3">
      <c r="A149" s="1">
        <v>147</v>
      </c>
      <c r="B149" s="2">
        <v>44218.479166666657</v>
      </c>
      <c r="C149" t="s">
        <v>16</v>
      </c>
      <c r="D149">
        <v>14500</v>
      </c>
      <c r="E149" s="2">
        <v>44224</v>
      </c>
      <c r="F149">
        <v>146.30000000000001</v>
      </c>
      <c r="G149">
        <v>159.65</v>
      </c>
      <c r="H149">
        <v>0.05</v>
      </c>
      <c r="I149">
        <v>0.05</v>
      </c>
      <c r="J149" s="2">
        <v>44228.5</v>
      </c>
      <c r="K149">
        <v>146.25</v>
      </c>
      <c r="L149">
        <v>99.965823650034167</v>
      </c>
      <c r="M149">
        <v>146.25</v>
      </c>
      <c r="N149">
        <v>99.965823650034167</v>
      </c>
      <c r="O149">
        <v>13.349999999999991</v>
      </c>
      <c r="P149">
        <v>9.1250854408749102</v>
      </c>
      <c r="Q149">
        <v>2021</v>
      </c>
      <c r="R149">
        <f t="shared" si="10"/>
        <v>4825</v>
      </c>
      <c r="S149">
        <f t="shared" si="11"/>
        <v>705656.25</v>
      </c>
      <c r="T149">
        <f t="shared" si="12"/>
        <v>7.056562500000001</v>
      </c>
      <c r="U149">
        <f t="shared" si="13"/>
        <v>227.99385000000007</v>
      </c>
      <c r="V149">
        <f>MAX($U$2:$U149)</f>
        <v>227.99385000000007</v>
      </c>
      <c r="W149">
        <f t="shared" si="14"/>
        <v>0</v>
      </c>
    </row>
    <row r="150" spans="1:23" x14ac:dyDescent="0.3">
      <c r="A150" s="1">
        <v>148</v>
      </c>
      <c r="B150" s="2">
        <v>44228.572916666657</v>
      </c>
      <c r="C150" t="s">
        <v>17</v>
      </c>
      <c r="D150">
        <v>14200</v>
      </c>
      <c r="E150" s="2">
        <v>44231</v>
      </c>
      <c r="F150">
        <v>145.94999999999999</v>
      </c>
      <c r="G150">
        <v>189.45</v>
      </c>
      <c r="H150">
        <v>0.05</v>
      </c>
      <c r="I150">
        <v>0.05</v>
      </c>
      <c r="J150" s="2">
        <v>44237.395833333343</v>
      </c>
      <c r="K150">
        <v>145.9</v>
      </c>
      <c r="L150">
        <v>99.965741692360382</v>
      </c>
      <c r="M150">
        <v>145.9</v>
      </c>
      <c r="N150">
        <v>99.965741692360382</v>
      </c>
      <c r="O150">
        <v>43.5</v>
      </c>
      <c r="P150">
        <v>29.804727646454261</v>
      </c>
      <c r="Q150">
        <v>2021</v>
      </c>
      <c r="R150">
        <f t="shared" si="10"/>
        <v>4925</v>
      </c>
      <c r="S150">
        <f t="shared" si="11"/>
        <v>718557.5</v>
      </c>
      <c r="T150">
        <f t="shared" si="12"/>
        <v>7.185575</v>
      </c>
      <c r="U150">
        <f t="shared" si="13"/>
        <v>235.17942500000007</v>
      </c>
      <c r="V150">
        <f>MAX($U$2:$U150)</f>
        <v>235.17942500000007</v>
      </c>
      <c r="W150">
        <f t="shared" si="14"/>
        <v>0</v>
      </c>
    </row>
    <row r="151" spans="1:23" x14ac:dyDescent="0.3">
      <c r="A151" s="1">
        <v>149</v>
      </c>
      <c r="B151" s="2">
        <v>44245.53125</v>
      </c>
      <c r="C151" t="s">
        <v>16</v>
      </c>
      <c r="D151">
        <v>15100</v>
      </c>
      <c r="E151" s="2">
        <v>44245</v>
      </c>
      <c r="F151">
        <v>34.549999999999997</v>
      </c>
      <c r="G151">
        <v>63.25</v>
      </c>
      <c r="H151">
        <v>13</v>
      </c>
      <c r="I151">
        <v>18.75</v>
      </c>
      <c r="J151" s="2">
        <v>44251.645833333343</v>
      </c>
      <c r="K151">
        <v>15.8</v>
      </c>
      <c r="L151">
        <v>45.730824891461637</v>
      </c>
      <c r="M151">
        <v>21.55</v>
      </c>
      <c r="N151">
        <v>62.373371924746749</v>
      </c>
      <c r="O151">
        <v>28.7</v>
      </c>
      <c r="P151">
        <v>83.068017366136047</v>
      </c>
      <c r="Q151">
        <v>2021</v>
      </c>
      <c r="R151">
        <f t="shared" si="10"/>
        <v>4625</v>
      </c>
      <c r="S151">
        <f t="shared" si="11"/>
        <v>73075</v>
      </c>
      <c r="T151">
        <f t="shared" si="12"/>
        <v>0.73075000000000001</v>
      </c>
      <c r="U151">
        <f t="shared" si="13"/>
        <v>235.91017500000007</v>
      </c>
      <c r="V151">
        <f>MAX($U$2:$U151)</f>
        <v>235.91017500000007</v>
      </c>
      <c r="W151">
        <f t="shared" si="14"/>
        <v>0</v>
      </c>
    </row>
    <row r="152" spans="1:23" x14ac:dyDescent="0.3">
      <c r="A152" s="1">
        <v>150</v>
      </c>
      <c r="B152" s="2">
        <v>44257.427083333343</v>
      </c>
      <c r="C152" t="s">
        <v>17</v>
      </c>
      <c r="D152">
        <v>14900</v>
      </c>
      <c r="E152" s="2">
        <v>44259</v>
      </c>
      <c r="F152">
        <v>108.95</v>
      </c>
      <c r="G152">
        <v>206.4</v>
      </c>
      <c r="H152">
        <v>0.05</v>
      </c>
      <c r="I152">
        <v>0.05</v>
      </c>
      <c r="J152" s="2">
        <v>44260.395833333343</v>
      </c>
      <c r="K152">
        <v>108.9</v>
      </c>
      <c r="L152">
        <v>99.954107388710426</v>
      </c>
      <c r="M152">
        <v>108.9</v>
      </c>
      <c r="N152">
        <v>99.954107388710426</v>
      </c>
      <c r="O152">
        <v>97.45</v>
      </c>
      <c r="P152">
        <v>89.444699403396058</v>
      </c>
      <c r="Q152">
        <v>2021</v>
      </c>
      <c r="R152">
        <f t="shared" si="10"/>
        <v>4700</v>
      </c>
      <c r="S152">
        <f t="shared" si="11"/>
        <v>511830</v>
      </c>
      <c r="T152">
        <f t="shared" si="12"/>
        <v>5.1182999999999996</v>
      </c>
      <c r="U152">
        <f t="shared" si="13"/>
        <v>241.02847500000007</v>
      </c>
      <c r="V152">
        <f>MAX($U$2:$U152)</f>
        <v>241.02847500000007</v>
      </c>
      <c r="W152">
        <f t="shared" si="14"/>
        <v>0</v>
      </c>
    </row>
    <row r="153" spans="1:23" x14ac:dyDescent="0.3">
      <c r="A153" s="1">
        <v>151</v>
      </c>
      <c r="B153" s="2">
        <v>44260.614583333343</v>
      </c>
      <c r="C153" t="s">
        <v>16</v>
      </c>
      <c r="D153">
        <v>14900</v>
      </c>
      <c r="E153" s="2">
        <v>44265</v>
      </c>
      <c r="F153">
        <v>186</v>
      </c>
      <c r="G153">
        <v>282</v>
      </c>
      <c r="H153">
        <v>172.95</v>
      </c>
      <c r="I153">
        <v>255.9</v>
      </c>
      <c r="J153" s="2">
        <v>44263.4375</v>
      </c>
      <c r="K153">
        <v>-69.900000000000006</v>
      </c>
      <c r="L153">
        <v>-37.580645161290327</v>
      </c>
      <c r="M153">
        <v>13.05000000000001</v>
      </c>
      <c r="N153">
        <v>7.0161290322580703</v>
      </c>
      <c r="O153">
        <v>96</v>
      </c>
      <c r="P153">
        <v>51.612903225806448</v>
      </c>
      <c r="Q153">
        <v>2021</v>
      </c>
      <c r="R153">
        <f t="shared" si="10"/>
        <v>4700</v>
      </c>
      <c r="S153">
        <f t="shared" si="11"/>
        <v>-328530</v>
      </c>
      <c r="T153">
        <f t="shared" si="12"/>
        <v>-3.2852999999999999</v>
      </c>
      <c r="U153">
        <f t="shared" si="13"/>
        <v>237.74317500000006</v>
      </c>
      <c r="V153">
        <f>MAX($U$2:$U153)</f>
        <v>241.02847500000007</v>
      </c>
      <c r="W153">
        <f t="shared" si="14"/>
        <v>-3.2853000000000065</v>
      </c>
    </row>
    <row r="154" spans="1:23" x14ac:dyDescent="0.3">
      <c r="A154" s="1">
        <v>152</v>
      </c>
      <c r="B154" s="2">
        <v>44263.447916666657</v>
      </c>
      <c r="C154" t="s">
        <v>17</v>
      </c>
      <c r="D154">
        <v>15000</v>
      </c>
      <c r="E154" s="2">
        <v>44265</v>
      </c>
      <c r="F154">
        <v>155.30000000000001</v>
      </c>
      <c r="G154">
        <v>172.95</v>
      </c>
      <c r="H154">
        <v>131.9</v>
      </c>
      <c r="I154">
        <v>137.85</v>
      </c>
      <c r="J154" s="2">
        <v>44263.458333333343</v>
      </c>
      <c r="K154">
        <v>17.450000000000021</v>
      </c>
      <c r="L154">
        <v>11.236316806181589</v>
      </c>
      <c r="M154">
        <v>23.400000000000009</v>
      </c>
      <c r="N154">
        <v>15.067611075338061</v>
      </c>
      <c r="O154">
        <v>17.649999999999981</v>
      </c>
      <c r="P154">
        <v>11.36509980682548</v>
      </c>
      <c r="Q154">
        <v>2021</v>
      </c>
      <c r="R154">
        <f t="shared" si="10"/>
        <v>4675</v>
      </c>
      <c r="S154">
        <f t="shared" si="11"/>
        <v>81578.750000000102</v>
      </c>
      <c r="T154">
        <f t="shared" si="12"/>
        <v>0.81578750000000111</v>
      </c>
      <c r="U154">
        <f t="shared" si="13"/>
        <v>238.55896250000006</v>
      </c>
      <c r="V154">
        <f>MAX($U$2:$U154)</f>
        <v>241.02847500000007</v>
      </c>
      <c r="W154">
        <f t="shared" si="14"/>
        <v>-2.4695125000000075</v>
      </c>
    </row>
    <row r="155" spans="1:23" x14ac:dyDescent="0.3">
      <c r="A155" s="1">
        <v>153</v>
      </c>
      <c r="B155" s="2">
        <v>44263.479166666657</v>
      </c>
      <c r="C155" t="s">
        <v>17</v>
      </c>
      <c r="D155">
        <v>15000</v>
      </c>
      <c r="E155" s="2">
        <v>44265</v>
      </c>
      <c r="F155">
        <v>130.25</v>
      </c>
      <c r="G155">
        <v>155.75</v>
      </c>
      <c r="H155">
        <v>109.7</v>
      </c>
      <c r="I155">
        <v>147</v>
      </c>
      <c r="J155" s="2">
        <v>44263.53125</v>
      </c>
      <c r="K155">
        <v>-16.75</v>
      </c>
      <c r="L155">
        <v>-12.85988483685221</v>
      </c>
      <c r="M155">
        <v>20.55</v>
      </c>
      <c r="N155">
        <v>15.77735124760077</v>
      </c>
      <c r="O155">
        <v>25.5</v>
      </c>
      <c r="P155">
        <v>19.577735124760071</v>
      </c>
      <c r="Q155">
        <v>2021</v>
      </c>
      <c r="R155">
        <f t="shared" si="10"/>
        <v>4675</v>
      </c>
      <c r="S155">
        <f t="shared" si="11"/>
        <v>-78306.25</v>
      </c>
      <c r="T155">
        <f t="shared" si="12"/>
        <v>-0.78306250000000011</v>
      </c>
      <c r="U155">
        <f t="shared" si="13"/>
        <v>237.77590000000006</v>
      </c>
      <c r="V155">
        <f>MAX($U$2:$U155)</f>
        <v>241.02847500000007</v>
      </c>
      <c r="W155">
        <f t="shared" si="14"/>
        <v>-3.2525750000000073</v>
      </c>
    </row>
    <row r="156" spans="1:23" x14ac:dyDescent="0.3">
      <c r="A156" s="1">
        <v>154</v>
      </c>
      <c r="B156" s="2">
        <v>44263.583333333343</v>
      </c>
      <c r="C156" t="s">
        <v>16</v>
      </c>
      <c r="D156">
        <v>14950</v>
      </c>
      <c r="E156" s="2">
        <v>44265</v>
      </c>
      <c r="F156">
        <v>139.15</v>
      </c>
      <c r="G156">
        <v>221</v>
      </c>
      <c r="H156">
        <v>110</v>
      </c>
      <c r="I156">
        <v>203.35</v>
      </c>
      <c r="J156" s="2">
        <v>44264.395833333343</v>
      </c>
      <c r="K156">
        <v>-64.199999999999989</v>
      </c>
      <c r="L156">
        <v>-46.137261947538619</v>
      </c>
      <c r="M156">
        <v>29.150000000000009</v>
      </c>
      <c r="N156">
        <v>20.948616600790519</v>
      </c>
      <c r="O156">
        <v>81.849999999999994</v>
      </c>
      <c r="P156">
        <v>58.821415738411773</v>
      </c>
      <c r="Q156">
        <v>2021</v>
      </c>
      <c r="R156">
        <f t="shared" si="10"/>
        <v>4675</v>
      </c>
      <c r="S156">
        <f t="shared" si="11"/>
        <v>-300134.99999999994</v>
      </c>
      <c r="T156">
        <f t="shared" si="12"/>
        <v>-3.0013499999999995</v>
      </c>
      <c r="U156">
        <f t="shared" si="13"/>
        <v>234.77455000000006</v>
      </c>
      <c r="V156">
        <f>MAX($U$2:$U156)</f>
        <v>241.02847500000007</v>
      </c>
      <c r="W156">
        <f t="shared" si="14"/>
        <v>-6.2539250000000095</v>
      </c>
    </row>
    <row r="157" spans="1:23" x14ac:dyDescent="0.3">
      <c r="A157" s="1">
        <v>155</v>
      </c>
      <c r="B157" s="2">
        <v>44264.520833333343</v>
      </c>
      <c r="C157" t="s">
        <v>17</v>
      </c>
      <c r="D157">
        <v>15050</v>
      </c>
      <c r="E157" s="2">
        <v>44265</v>
      </c>
      <c r="F157">
        <v>102.9</v>
      </c>
      <c r="G157">
        <v>165.4</v>
      </c>
      <c r="H157">
        <v>90.6</v>
      </c>
      <c r="I157">
        <v>136</v>
      </c>
      <c r="J157" s="2">
        <v>44264.5625</v>
      </c>
      <c r="K157">
        <v>-33.099999999999987</v>
      </c>
      <c r="L157">
        <v>-32.167152575315832</v>
      </c>
      <c r="M157">
        <v>12.30000000000001</v>
      </c>
      <c r="N157">
        <v>11.953352769679309</v>
      </c>
      <c r="O157">
        <v>62.5</v>
      </c>
      <c r="P157">
        <v>60.738581146744409</v>
      </c>
      <c r="Q157">
        <v>2021</v>
      </c>
      <c r="R157">
        <f t="shared" si="10"/>
        <v>4650</v>
      </c>
      <c r="S157">
        <f t="shared" si="11"/>
        <v>-153914.99999999994</v>
      </c>
      <c r="T157">
        <f t="shared" si="12"/>
        <v>-1.5391499999999994</v>
      </c>
      <c r="U157">
        <f t="shared" si="13"/>
        <v>233.23540000000006</v>
      </c>
      <c r="V157">
        <f>MAX($U$2:$U157)</f>
        <v>241.02847500000007</v>
      </c>
      <c r="W157">
        <f t="shared" si="14"/>
        <v>-7.793075000000016</v>
      </c>
    </row>
    <row r="158" spans="1:23" x14ac:dyDescent="0.3">
      <c r="A158" s="1">
        <v>156</v>
      </c>
      <c r="B158" s="2">
        <v>44264.572916666657</v>
      </c>
      <c r="C158" t="s">
        <v>16</v>
      </c>
      <c r="D158">
        <v>14950</v>
      </c>
      <c r="E158" s="2">
        <v>44265</v>
      </c>
      <c r="F158">
        <v>89.1</v>
      </c>
      <c r="G158">
        <v>196.45</v>
      </c>
      <c r="H158">
        <v>83.05</v>
      </c>
      <c r="I158">
        <v>190.45</v>
      </c>
      <c r="J158" s="2">
        <v>44264.635416666657</v>
      </c>
      <c r="K158">
        <v>-101.35</v>
      </c>
      <c r="L158">
        <v>-113.7485970819304</v>
      </c>
      <c r="M158">
        <v>6.0499999999999972</v>
      </c>
      <c r="N158">
        <v>6.7901234567901199</v>
      </c>
      <c r="O158">
        <v>107.35</v>
      </c>
      <c r="P158">
        <v>120.4826038159372</v>
      </c>
      <c r="Q158">
        <v>2021</v>
      </c>
      <c r="R158">
        <f t="shared" si="10"/>
        <v>4675</v>
      </c>
      <c r="S158">
        <f t="shared" si="11"/>
        <v>-473811.25</v>
      </c>
      <c r="T158">
        <f t="shared" si="12"/>
        <v>-4.7381125000000006</v>
      </c>
      <c r="U158">
        <f t="shared" si="13"/>
        <v>228.49728750000006</v>
      </c>
      <c r="V158">
        <f>MAX($U$2:$U158)</f>
        <v>241.02847500000007</v>
      </c>
      <c r="W158">
        <f t="shared" si="14"/>
        <v>-12.531187500000016</v>
      </c>
    </row>
    <row r="159" spans="1:23" x14ac:dyDescent="0.3">
      <c r="A159" s="1">
        <v>157</v>
      </c>
      <c r="B159" s="2">
        <v>44267.614583333343</v>
      </c>
      <c r="C159" t="s">
        <v>16</v>
      </c>
      <c r="D159">
        <v>15000</v>
      </c>
      <c r="E159" s="2">
        <v>44273</v>
      </c>
      <c r="F159">
        <v>185.95</v>
      </c>
      <c r="G159">
        <v>206.8</v>
      </c>
      <c r="H159">
        <v>54.6</v>
      </c>
      <c r="I159">
        <v>106.55</v>
      </c>
      <c r="J159" s="2">
        <v>44271.416666666657</v>
      </c>
      <c r="K159">
        <v>79.399999999999991</v>
      </c>
      <c r="L159">
        <v>42.69965044366765</v>
      </c>
      <c r="M159">
        <v>131.35</v>
      </c>
      <c r="N159">
        <v>70.637268082817968</v>
      </c>
      <c r="O159">
        <v>20.850000000000019</v>
      </c>
      <c r="P159">
        <v>11.21269158375909</v>
      </c>
      <c r="Q159">
        <v>2021</v>
      </c>
      <c r="R159">
        <f t="shared" si="10"/>
        <v>4675</v>
      </c>
      <c r="S159">
        <f t="shared" si="11"/>
        <v>371194.99999999994</v>
      </c>
      <c r="T159">
        <f t="shared" si="12"/>
        <v>3.7119499999999994</v>
      </c>
      <c r="U159">
        <f t="shared" si="13"/>
        <v>232.20923750000006</v>
      </c>
      <c r="V159">
        <f>MAX($U$2:$U159)</f>
        <v>241.02847500000007</v>
      </c>
      <c r="W159">
        <f t="shared" si="14"/>
        <v>-8.8192375000000141</v>
      </c>
    </row>
    <row r="160" spans="1:23" x14ac:dyDescent="0.3">
      <c r="A160" s="1">
        <v>158</v>
      </c>
      <c r="B160" s="2">
        <v>44271.447916666657</v>
      </c>
      <c r="C160" t="s">
        <v>17</v>
      </c>
      <c r="D160">
        <v>15050</v>
      </c>
      <c r="E160" s="2">
        <v>44273</v>
      </c>
      <c r="F160">
        <v>107.85</v>
      </c>
      <c r="G160">
        <v>204.2</v>
      </c>
      <c r="H160">
        <v>102.35</v>
      </c>
      <c r="I160">
        <v>163.75</v>
      </c>
      <c r="J160" s="2">
        <v>44271.604166666657</v>
      </c>
      <c r="K160">
        <v>-55.900000000000013</v>
      </c>
      <c r="L160">
        <v>-51.831247102457127</v>
      </c>
      <c r="M160">
        <v>5.5</v>
      </c>
      <c r="N160">
        <v>5.0996754751970332</v>
      </c>
      <c r="O160">
        <v>96.35</v>
      </c>
      <c r="P160">
        <v>89.337042188224387</v>
      </c>
      <c r="Q160">
        <v>2021</v>
      </c>
      <c r="R160">
        <f t="shared" si="10"/>
        <v>4650</v>
      </c>
      <c r="S160">
        <f t="shared" si="11"/>
        <v>-259935.00000000006</v>
      </c>
      <c r="T160">
        <f t="shared" si="12"/>
        <v>-2.5993500000000007</v>
      </c>
      <c r="U160">
        <f t="shared" si="13"/>
        <v>229.60988750000007</v>
      </c>
      <c r="V160">
        <f>MAX($U$2:$U160)</f>
        <v>241.02847500000007</v>
      </c>
      <c r="W160">
        <f t="shared" si="14"/>
        <v>-11.418587500000001</v>
      </c>
    </row>
    <row r="161" spans="1:23" x14ac:dyDescent="0.3">
      <c r="A161" s="1">
        <v>159</v>
      </c>
      <c r="B161" s="2">
        <v>44271.635416666657</v>
      </c>
      <c r="C161" t="s">
        <v>16</v>
      </c>
      <c r="D161">
        <v>14900</v>
      </c>
      <c r="E161" s="2">
        <v>44273</v>
      </c>
      <c r="F161">
        <v>124.2</v>
      </c>
      <c r="G161">
        <v>134.6</v>
      </c>
      <c r="H161">
        <v>0.05</v>
      </c>
      <c r="I161">
        <v>0.05</v>
      </c>
      <c r="J161" s="2">
        <v>44274.604166666657</v>
      </c>
      <c r="K161">
        <v>124.15</v>
      </c>
      <c r="L161">
        <v>99.9597423510467</v>
      </c>
      <c r="M161">
        <v>124.15</v>
      </c>
      <c r="N161">
        <v>99.9597423510467</v>
      </c>
      <c r="O161">
        <v>10.39999999999999</v>
      </c>
      <c r="P161">
        <v>8.3735909822866272</v>
      </c>
      <c r="Q161">
        <v>2021</v>
      </c>
      <c r="R161">
        <f t="shared" si="10"/>
        <v>4700</v>
      </c>
      <c r="S161">
        <f t="shared" si="11"/>
        <v>583505</v>
      </c>
      <c r="T161">
        <f t="shared" si="12"/>
        <v>5.8350499999999998</v>
      </c>
      <c r="U161">
        <f t="shared" si="13"/>
        <v>235.44493750000007</v>
      </c>
      <c r="V161">
        <f>MAX($U$2:$U161)</f>
        <v>241.02847500000007</v>
      </c>
      <c r="W161">
        <f t="shared" si="14"/>
        <v>-5.5835375000000056</v>
      </c>
    </row>
    <row r="162" spans="1:23" x14ac:dyDescent="0.3">
      <c r="A162" s="1">
        <v>160</v>
      </c>
      <c r="B162" s="2">
        <v>44278.604166666657</v>
      </c>
      <c r="C162" t="s">
        <v>17</v>
      </c>
      <c r="D162">
        <v>14850</v>
      </c>
      <c r="E162" s="2">
        <v>44280</v>
      </c>
      <c r="F162">
        <v>90.8</v>
      </c>
      <c r="G162">
        <v>221.6</v>
      </c>
      <c r="H162">
        <v>78.5</v>
      </c>
      <c r="I162">
        <v>210</v>
      </c>
      <c r="J162" s="2">
        <v>44279.427083333343</v>
      </c>
      <c r="K162">
        <v>-119.2</v>
      </c>
      <c r="L162">
        <v>-131.27753303964761</v>
      </c>
      <c r="M162">
        <v>12.3</v>
      </c>
      <c r="N162">
        <v>13.546255506607929</v>
      </c>
      <c r="O162">
        <v>130.80000000000001</v>
      </c>
      <c r="P162">
        <v>144.05286343612329</v>
      </c>
      <c r="Q162">
        <v>2021</v>
      </c>
      <c r="R162">
        <f t="shared" si="10"/>
        <v>4725</v>
      </c>
      <c r="S162">
        <f t="shared" si="11"/>
        <v>-563220</v>
      </c>
      <c r="T162">
        <f t="shared" si="12"/>
        <v>-5.6322000000000001</v>
      </c>
      <c r="U162">
        <f t="shared" si="13"/>
        <v>229.81273750000005</v>
      </c>
      <c r="V162">
        <f>MAX($U$2:$U162)</f>
        <v>241.02847500000007</v>
      </c>
      <c r="W162">
        <f t="shared" si="14"/>
        <v>-11.215737500000017</v>
      </c>
    </row>
    <row r="163" spans="1:23" x14ac:dyDescent="0.3">
      <c r="A163" s="1">
        <v>161</v>
      </c>
      <c r="B163" s="2">
        <v>44285.40625</v>
      </c>
      <c r="C163" t="s">
        <v>17</v>
      </c>
      <c r="D163">
        <v>14700</v>
      </c>
      <c r="E163" s="2">
        <v>44287</v>
      </c>
      <c r="F163">
        <v>118.5</v>
      </c>
      <c r="G163">
        <v>118.5</v>
      </c>
      <c r="H163">
        <v>51</v>
      </c>
      <c r="I163">
        <v>75.7</v>
      </c>
      <c r="J163" s="2">
        <v>44286.520833333343</v>
      </c>
      <c r="K163">
        <v>42.8</v>
      </c>
      <c r="L163">
        <v>36.118143459915608</v>
      </c>
      <c r="M163">
        <v>67.5</v>
      </c>
      <c r="N163">
        <v>56.962025316455701</v>
      </c>
      <c r="O163">
        <v>0</v>
      </c>
      <c r="P163">
        <v>0</v>
      </c>
      <c r="Q163">
        <v>2021</v>
      </c>
      <c r="R163">
        <f t="shared" si="10"/>
        <v>4750</v>
      </c>
      <c r="S163">
        <f t="shared" si="11"/>
        <v>203300</v>
      </c>
      <c r="T163">
        <f t="shared" si="12"/>
        <v>2.0329999999999999</v>
      </c>
      <c r="U163">
        <f t="shared" si="13"/>
        <v>231.84573750000004</v>
      </c>
      <c r="V163">
        <f>MAX($U$2:$U163)</f>
        <v>241.02847500000007</v>
      </c>
      <c r="W163">
        <f t="shared" si="14"/>
        <v>-9.1827375000000302</v>
      </c>
    </row>
    <row r="164" spans="1:23" x14ac:dyDescent="0.3">
      <c r="A164" s="1">
        <v>162</v>
      </c>
      <c r="B164" s="2">
        <v>44287.458333333343</v>
      </c>
      <c r="C164" t="s">
        <v>17</v>
      </c>
      <c r="D164">
        <v>14700</v>
      </c>
      <c r="E164" s="2">
        <v>44287</v>
      </c>
      <c r="F164">
        <v>44.75</v>
      </c>
      <c r="G164">
        <v>56.7</v>
      </c>
      <c r="H164">
        <v>32.799999999999997</v>
      </c>
      <c r="I164">
        <v>39.4</v>
      </c>
      <c r="J164" s="2">
        <v>44287.479166666657</v>
      </c>
      <c r="K164">
        <v>5.3500000000000014</v>
      </c>
      <c r="L164">
        <v>11.955307262569841</v>
      </c>
      <c r="M164">
        <v>11.95</v>
      </c>
      <c r="N164">
        <v>26.703910614525149</v>
      </c>
      <c r="O164">
        <v>11.95</v>
      </c>
      <c r="P164">
        <v>26.703910614525149</v>
      </c>
      <c r="Q164">
        <v>2021</v>
      </c>
      <c r="R164">
        <f t="shared" si="10"/>
        <v>4750</v>
      </c>
      <c r="S164">
        <f t="shared" si="11"/>
        <v>25412.500000000007</v>
      </c>
      <c r="T164">
        <f t="shared" si="12"/>
        <v>0.25412500000000005</v>
      </c>
      <c r="U164">
        <f t="shared" si="13"/>
        <v>232.09986250000003</v>
      </c>
      <c r="V164">
        <f>MAX($U$2:$U164)</f>
        <v>241.02847500000007</v>
      </c>
      <c r="W164">
        <f t="shared" si="14"/>
        <v>-8.9286125000000425</v>
      </c>
    </row>
    <row r="165" spans="1:23" x14ac:dyDescent="0.3">
      <c r="A165" s="1">
        <v>163</v>
      </c>
      <c r="B165" s="2">
        <v>44287.53125</v>
      </c>
      <c r="C165" t="s">
        <v>17</v>
      </c>
      <c r="D165">
        <v>14750</v>
      </c>
      <c r="E165" s="2">
        <v>44287</v>
      </c>
      <c r="F165">
        <v>39.75</v>
      </c>
      <c r="G165">
        <v>49.95</v>
      </c>
      <c r="H165">
        <v>0.05</v>
      </c>
      <c r="I165">
        <v>0.05</v>
      </c>
      <c r="J165" s="2">
        <v>44291.427083333343</v>
      </c>
      <c r="K165">
        <v>39.700000000000003</v>
      </c>
      <c r="L165">
        <v>99.874213836477992</v>
      </c>
      <c r="M165">
        <v>39.700000000000003</v>
      </c>
      <c r="N165">
        <v>99.874213836477992</v>
      </c>
      <c r="O165">
        <v>10.199999999999999</v>
      </c>
      <c r="P165">
        <v>25.660377358490571</v>
      </c>
      <c r="Q165">
        <v>2021</v>
      </c>
      <c r="R165">
        <f t="shared" si="10"/>
        <v>4750</v>
      </c>
      <c r="S165">
        <f t="shared" si="11"/>
        <v>188575</v>
      </c>
      <c r="T165">
        <f t="shared" si="12"/>
        <v>1.8857499999999998</v>
      </c>
      <c r="U165">
        <f t="shared" si="13"/>
        <v>233.98561250000003</v>
      </c>
      <c r="V165">
        <f>MAX($U$2:$U165)</f>
        <v>241.02847500000007</v>
      </c>
      <c r="W165">
        <f t="shared" si="14"/>
        <v>-7.0428625000000409</v>
      </c>
    </row>
    <row r="166" spans="1:23" x14ac:dyDescent="0.3">
      <c r="A166" s="1">
        <v>164</v>
      </c>
      <c r="B166" s="2">
        <v>44291.583333333343</v>
      </c>
      <c r="C166" t="s">
        <v>16</v>
      </c>
      <c r="D166">
        <v>14600</v>
      </c>
      <c r="E166" s="2">
        <v>44294</v>
      </c>
      <c r="F166">
        <v>147.55000000000001</v>
      </c>
      <c r="G166">
        <v>219.8</v>
      </c>
      <c r="H166">
        <v>115.95</v>
      </c>
      <c r="I166">
        <v>200</v>
      </c>
      <c r="J166" s="2">
        <v>44292.40625</v>
      </c>
      <c r="K166">
        <v>-52.449999999999989</v>
      </c>
      <c r="L166">
        <v>-35.54727211114875</v>
      </c>
      <c r="M166">
        <v>31.600000000000009</v>
      </c>
      <c r="N166">
        <v>21.416468993561509</v>
      </c>
      <c r="O166">
        <v>72.25</v>
      </c>
      <c r="P166">
        <v>48.966452050152483</v>
      </c>
      <c r="Q166">
        <v>2021</v>
      </c>
      <c r="R166">
        <f t="shared" si="10"/>
        <v>4800</v>
      </c>
      <c r="S166">
        <f t="shared" si="11"/>
        <v>-251759.99999999994</v>
      </c>
      <c r="T166">
        <f t="shared" si="12"/>
        <v>-2.5175999999999994</v>
      </c>
      <c r="U166">
        <f t="shared" si="13"/>
        <v>231.46801250000004</v>
      </c>
      <c r="V166">
        <f>MAX($U$2:$U166)</f>
        <v>241.02847500000007</v>
      </c>
      <c r="W166">
        <f t="shared" si="14"/>
        <v>-9.5604625000000283</v>
      </c>
    </row>
    <row r="167" spans="1:23" x14ac:dyDescent="0.3">
      <c r="A167" s="1">
        <v>165</v>
      </c>
      <c r="B167" s="2">
        <v>44292.416666666657</v>
      </c>
      <c r="C167" t="s">
        <v>17</v>
      </c>
      <c r="D167">
        <v>14700</v>
      </c>
      <c r="E167" s="2">
        <v>44294</v>
      </c>
      <c r="F167">
        <v>109.95</v>
      </c>
      <c r="G167">
        <v>167.85</v>
      </c>
      <c r="H167">
        <v>73.7</v>
      </c>
      <c r="I167">
        <v>133.85</v>
      </c>
      <c r="J167" s="2">
        <v>44292.572916666657</v>
      </c>
      <c r="K167">
        <v>-23.899999999999991</v>
      </c>
      <c r="L167">
        <v>-21.737153251477931</v>
      </c>
      <c r="M167">
        <v>36.25</v>
      </c>
      <c r="N167">
        <v>32.969531605275129</v>
      </c>
      <c r="O167">
        <v>57.899999999999991</v>
      </c>
      <c r="P167">
        <v>52.66030013642564</v>
      </c>
      <c r="Q167">
        <v>2021</v>
      </c>
      <c r="R167">
        <f t="shared" si="10"/>
        <v>4750</v>
      </c>
      <c r="S167">
        <f t="shared" si="11"/>
        <v>-113524.99999999996</v>
      </c>
      <c r="T167">
        <f t="shared" si="12"/>
        <v>-1.1352499999999996</v>
      </c>
      <c r="U167">
        <f t="shared" si="13"/>
        <v>230.33276250000003</v>
      </c>
      <c r="V167">
        <f>MAX($U$2:$U167)</f>
        <v>241.02847500000007</v>
      </c>
      <c r="W167">
        <f t="shared" si="14"/>
        <v>-10.695712500000042</v>
      </c>
    </row>
    <row r="168" spans="1:23" x14ac:dyDescent="0.3">
      <c r="A168" s="1">
        <v>166</v>
      </c>
      <c r="B168" s="2">
        <v>44292.583333333343</v>
      </c>
      <c r="C168" t="s">
        <v>16</v>
      </c>
      <c r="D168">
        <v>14650</v>
      </c>
      <c r="E168" s="2">
        <v>44294</v>
      </c>
      <c r="F168">
        <v>108.15</v>
      </c>
      <c r="G168">
        <v>161.19999999999999</v>
      </c>
      <c r="H168">
        <v>99.9</v>
      </c>
      <c r="I168">
        <v>157.4</v>
      </c>
      <c r="J168" s="2">
        <v>44293.395833333343</v>
      </c>
      <c r="K168">
        <v>-49.25</v>
      </c>
      <c r="L168">
        <v>-45.538603791030972</v>
      </c>
      <c r="M168">
        <v>8.25</v>
      </c>
      <c r="N168">
        <v>7.6282940360610256</v>
      </c>
      <c r="O168">
        <v>53.049999999999983</v>
      </c>
      <c r="P168">
        <v>49.05224225612573</v>
      </c>
      <c r="Q168">
        <v>2021</v>
      </c>
      <c r="R168">
        <f t="shared" si="10"/>
        <v>4775</v>
      </c>
      <c r="S168">
        <f t="shared" si="11"/>
        <v>-235168.75</v>
      </c>
      <c r="T168">
        <f t="shared" si="12"/>
        <v>-2.3516875000000002</v>
      </c>
      <c r="U168">
        <f t="shared" si="13"/>
        <v>227.98107500000003</v>
      </c>
      <c r="V168">
        <f>MAX($U$2:$U168)</f>
        <v>241.02847500000007</v>
      </c>
      <c r="W168">
        <f t="shared" si="14"/>
        <v>-13.047400000000039</v>
      </c>
    </row>
    <row r="169" spans="1:23" x14ac:dyDescent="0.3">
      <c r="A169" s="1">
        <v>167</v>
      </c>
      <c r="B169" s="2">
        <v>44302.40625</v>
      </c>
      <c r="C169" t="s">
        <v>17</v>
      </c>
      <c r="D169">
        <v>14650</v>
      </c>
      <c r="E169" s="2">
        <v>44308</v>
      </c>
      <c r="F169">
        <v>156.05000000000001</v>
      </c>
      <c r="G169">
        <v>447.5</v>
      </c>
      <c r="H169">
        <v>111.45</v>
      </c>
      <c r="I169">
        <v>413.55</v>
      </c>
      <c r="J169" s="2">
        <v>44305.395833333343</v>
      </c>
      <c r="K169">
        <v>-257.5</v>
      </c>
      <c r="L169">
        <v>-165.01121435437361</v>
      </c>
      <c r="M169">
        <v>44.600000000000009</v>
      </c>
      <c r="N169">
        <v>28.580583146427429</v>
      </c>
      <c r="O169">
        <v>291.45</v>
      </c>
      <c r="P169">
        <v>186.76706183915411</v>
      </c>
      <c r="Q169">
        <v>2021</v>
      </c>
      <c r="R169">
        <f t="shared" si="10"/>
        <v>4775</v>
      </c>
      <c r="S169">
        <f t="shared" si="11"/>
        <v>-1229562.5</v>
      </c>
      <c r="T169">
        <f t="shared" si="12"/>
        <v>-12.295625000000001</v>
      </c>
      <c r="U169">
        <f t="shared" si="13"/>
        <v>215.68545000000003</v>
      </c>
      <c r="V169">
        <f>MAX($U$2:$U169)</f>
        <v>241.02847500000007</v>
      </c>
      <c r="W169">
        <f t="shared" si="14"/>
        <v>-25.34302500000004</v>
      </c>
    </row>
    <row r="170" spans="1:23" x14ac:dyDescent="0.3">
      <c r="A170" s="1">
        <v>168</v>
      </c>
      <c r="B170" s="2">
        <v>44306.395833333343</v>
      </c>
      <c r="C170" t="s">
        <v>16</v>
      </c>
      <c r="D170">
        <v>14500</v>
      </c>
      <c r="E170" s="2">
        <v>44308</v>
      </c>
      <c r="F170">
        <v>99.1</v>
      </c>
      <c r="G170">
        <v>99.1</v>
      </c>
      <c r="H170">
        <v>75</v>
      </c>
      <c r="I170">
        <v>87.3</v>
      </c>
      <c r="J170" s="2">
        <v>44306.40625</v>
      </c>
      <c r="K170">
        <v>11.8</v>
      </c>
      <c r="L170">
        <v>11.9071644803229</v>
      </c>
      <c r="M170">
        <v>24.099999999999991</v>
      </c>
      <c r="N170">
        <v>24.318869828456101</v>
      </c>
      <c r="O170">
        <v>0</v>
      </c>
      <c r="P170">
        <v>0</v>
      </c>
      <c r="Q170">
        <v>2021</v>
      </c>
      <c r="R170">
        <f t="shared" si="10"/>
        <v>4825</v>
      </c>
      <c r="S170">
        <f t="shared" si="11"/>
        <v>56935</v>
      </c>
      <c r="T170">
        <f t="shared" si="12"/>
        <v>0.56935000000000002</v>
      </c>
      <c r="U170">
        <f t="shared" si="13"/>
        <v>216.25480000000005</v>
      </c>
      <c r="V170">
        <f>MAX($U$2:$U170)</f>
        <v>241.02847500000007</v>
      </c>
      <c r="W170">
        <f t="shared" si="14"/>
        <v>-24.773675000000026</v>
      </c>
    </row>
    <row r="171" spans="1:23" x14ac:dyDescent="0.3">
      <c r="A171" s="1">
        <v>169</v>
      </c>
      <c r="B171" s="2">
        <v>44312.40625</v>
      </c>
      <c r="C171" t="s">
        <v>17</v>
      </c>
      <c r="D171">
        <v>14500</v>
      </c>
      <c r="E171" s="2">
        <v>44315</v>
      </c>
      <c r="F171">
        <v>140.75</v>
      </c>
      <c r="G171">
        <v>160</v>
      </c>
      <c r="H171">
        <v>0.05</v>
      </c>
      <c r="I171">
        <v>0.1</v>
      </c>
      <c r="J171" s="2">
        <v>44316.40625</v>
      </c>
      <c r="K171">
        <v>140.65</v>
      </c>
      <c r="L171">
        <v>99.928952042628779</v>
      </c>
      <c r="M171">
        <v>140.69999999999999</v>
      </c>
      <c r="N171">
        <v>99.964476021314368</v>
      </c>
      <c r="O171">
        <v>19.25</v>
      </c>
      <c r="P171">
        <v>13.67673179396092</v>
      </c>
      <c r="Q171">
        <v>2021</v>
      </c>
      <c r="R171">
        <f t="shared" si="10"/>
        <v>4825</v>
      </c>
      <c r="S171">
        <f t="shared" si="11"/>
        <v>678636.25</v>
      </c>
      <c r="T171">
        <f t="shared" si="12"/>
        <v>6.7863625000000001</v>
      </c>
      <c r="U171">
        <f t="shared" si="13"/>
        <v>223.04116250000004</v>
      </c>
      <c r="V171">
        <f>MAX($U$2:$U171)</f>
        <v>241.02847500000007</v>
      </c>
      <c r="W171">
        <f t="shared" si="14"/>
        <v>-17.98731250000003</v>
      </c>
    </row>
    <row r="172" spans="1:23" x14ac:dyDescent="0.3">
      <c r="A172" s="1">
        <v>170</v>
      </c>
      <c r="B172" s="2">
        <v>44319.385416666657</v>
      </c>
      <c r="C172" t="s">
        <v>16</v>
      </c>
      <c r="D172">
        <v>14500</v>
      </c>
      <c r="E172" s="2">
        <v>44322</v>
      </c>
      <c r="F172">
        <v>147.80000000000001</v>
      </c>
      <c r="G172">
        <v>268.39999999999998</v>
      </c>
      <c r="H172">
        <v>119.5</v>
      </c>
      <c r="I172">
        <v>231.1</v>
      </c>
      <c r="J172" s="2">
        <v>44320.395833333343</v>
      </c>
      <c r="K172">
        <v>-83.299999999999983</v>
      </c>
      <c r="L172">
        <v>-56.359945872801063</v>
      </c>
      <c r="M172">
        <v>28.300000000000011</v>
      </c>
      <c r="N172">
        <v>19.14749661705007</v>
      </c>
      <c r="O172">
        <v>120.6</v>
      </c>
      <c r="P172">
        <v>81.596752368064926</v>
      </c>
      <c r="Q172">
        <v>2021</v>
      </c>
      <c r="R172">
        <f t="shared" si="10"/>
        <v>4825</v>
      </c>
      <c r="S172">
        <f t="shared" si="11"/>
        <v>-401922.49999999994</v>
      </c>
      <c r="T172">
        <f t="shared" si="12"/>
        <v>-4.0192249999999996</v>
      </c>
      <c r="U172">
        <f t="shared" si="13"/>
        <v>219.02193750000004</v>
      </c>
      <c r="V172">
        <f>MAX($U$2:$U172)</f>
        <v>241.02847500000007</v>
      </c>
      <c r="W172">
        <f t="shared" si="14"/>
        <v>-22.006537500000036</v>
      </c>
    </row>
    <row r="173" spans="1:23" x14ac:dyDescent="0.3">
      <c r="A173" s="1">
        <v>171</v>
      </c>
      <c r="B173" s="2">
        <v>44320.458333333343</v>
      </c>
      <c r="C173" t="s">
        <v>17</v>
      </c>
      <c r="D173">
        <v>14650</v>
      </c>
      <c r="E173" s="2">
        <v>44322</v>
      </c>
      <c r="F173">
        <v>106.35</v>
      </c>
      <c r="G173">
        <v>162.19999999999999</v>
      </c>
      <c r="H173">
        <v>81.150000000000006</v>
      </c>
      <c r="I173">
        <v>135.44999999999999</v>
      </c>
      <c r="J173" s="2">
        <v>44320.572916666657</v>
      </c>
      <c r="K173">
        <v>-29.099999999999991</v>
      </c>
      <c r="L173">
        <v>-27.36248236953455</v>
      </c>
      <c r="M173">
        <v>25.199999999999989</v>
      </c>
      <c r="N173">
        <v>23.6953455571227</v>
      </c>
      <c r="O173">
        <v>55.849999999999987</v>
      </c>
      <c r="P173">
        <v>52.515279736718377</v>
      </c>
      <c r="Q173">
        <v>2021</v>
      </c>
      <c r="R173">
        <f t="shared" si="10"/>
        <v>4775</v>
      </c>
      <c r="S173">
        <f t="shared" si="11"/>
        <v>-138952.49999999994</v>
      </c>
      <c r="T173">
        <f t="shared" si="12"/>
        <v>-1.3895249999999995</v>
      </c>
      <c r="U173">
        <f t="shared" si="13"/>
        <v>217.63241250000004</v>
      </c>
      <c r="V173">
        <f>MAX($U$2:$U173)</f>
        <v>241.02847500000007</v>
      </c>
      <c r="W173">
        <f t="shared" si="14"/>
        <v>-23.396062500000028</v>
      </c>
    </row>
    <row r="174" spans="1:23" x14ac:dyDescent="0.3">
      <c r="A174" s="1">
        <v>172</v>
      </c>
      <c r="B174" s="2">
        <v>44320.583333333343</v>
      </c>
      <c r="C174" t="s">
        <v>16</v>
      </c>
      <c r="D174">
        <v>14600</v>
      </c>
      <c r="E174" s="2">
        <v>44322</v>
      </c>
      <c r="F174">
        <v>120.5</v>
      </c>
      <c r="G174">
        <v>132.85</v>
      </c>
      <c r="H174">
        <v>51.85</v>
      </c>
      <c r="I174">
        <v>82.65</v>
      </c>
      <c r="J174" s="2">
        <v>44321.572916666657</v>
      </c>
      <c r="K174">
        <v>37.849999999999987</v>
      </c>
      <c r="L174">
        <v>31.41078838174273</v>
      </c>
      <c r="M174">
        <v>68.650000000000006</v>
      </c>
      <c r="N174">
        <v>56.970954356846477</v>
      </c>
      <c r="O174">
        <v>12.349999999999991</v>
      </c>
      <c r="P174">
        <v>10.248962655601661</v>
      </c>
      <c r="Q174">
        <v>2021</v>
      </c>
      <c r="R174">
        <f t="shared" si="10"/>
        <v>4800</v>
      </c>
      <c r="S174">
        <f t="shared" si="11"/>
        <v>181679.99999999994</v>
      </c>
      <c r="T174">
        <f t="shared" si="12"/>
        <v>1.8167999999999993</v>
      </c>
      <c r="U174">
        <f t="shared" si="13"/>
        <v>219.44921250000004</v>
      </c>
      <c r="V174">
        <f>MAX($U$2:$U174)</f>
        <v>241.02847500000007</v>
      </c>
      <c r="W174">
        <f t="shared" si="14"/>
        <v>-21.579262500000027</v>
      </c>
    </row>
    <row r="175" spans="1:23" x14ac:dyDescent="0.3">
      <c r="A175" s="1">
        <v>173</v>
      </c>
      <c r="B175" s="2">
        <v>44321.59375</v>
      </c>
      <c r="C175" t="s">
        <v>16</v>
      </c>
      <c r="D175">
        <v>14550</v>
      </c>
      <c r="E175" s="2">
        <v>44322</v>
      </c>
      <c r="F175">
        <v>77.55</v>
      </c>
      <c r="G175">
        <v>109.55</v>
      </c>
      <c r="H175">
        <v>75.7</v>
      </c>
      <c r="I175">
        <v>106.95</v>
      </c>
      <c r="J175" s="2">
        <v>44321.604166666657</v>
      </c>
      <c r="K175">
        <v>-29.400000000000009</v>
      </c>
      <c r="L175">
        <v>-37.911025145067697</v>
      </c>
      <c r="M175">
        <v>1.8499999999999941</v>
      </c>
      <c r="N175">
        <v>2.385557704706633</v>
      </c>
      <c r="O175">
        <v>32</v>
      </c>
      <c r="P175">
        <v>41.26370083816893</v>
      </c>
      <c r="Q175">
        <v>2021</v>
      </c>
      <c r="R175">
        <f t="shared" si="10"/>
        <v>4800</v>
      </c>
      <c r="S175">
        <f t="shared" si="11"/>
        <v>-141120.00000000006</v>
      </c>
      <c r="T175">
        <f t="shared" si="12"/>
        <v>-1.4112000000000007</v>
      </c>
      <c r="U175">
        <f t="shared" si="13"/>
        <v>218.03801250000004</v>
      </c>
      <c r="V175">
        <f>MAX($U$2:$U175)</f>
        <v>241.02847500000007</v>
      </c>
      <c r="W175">
        <f t="shared" si="14"/>
        <v>-22.990462500000035</v>
      </c>
    </row>
    <row r="176" spans="1:23" x14ac:dyDescent="0.3">
      <c r="A176" s="1">
        <v>174</v>
      </c>
      <c r="B176" s="2">
        <v>44322.395833333343</v>
      </c>
      <c r="C176" t="s">
        <v>17</v>
      </c>
      <c r="D176">
        <v>14650</v>
      </c>
      <c r="E176" s="2">
        <v>44322</v>
      </c>
      <c r="F176">
        <v>51.15</v>
      </c>
      <c r="G176">
        <v>64.05</v>
      </c>
      <c r="H176">
        <v>0.05</v>
      </c>
      <c r="I176">
        <v>0.05</v>
      </c>
      <c r="J176" s="2">
        <v>44327.416666666657</v>
      </c>
      <c r="K176">
        <v>51.1</v>
      </c>
      <c r="L176">
        <v>99.902248289345067</v>
      </c>
      <c r="M176">
        <v>51.1</v>
      </c>
      <c r="N176">
        <v>99.902248289345067</v>
      </c>
      <c r="O176">
        <v>12.9</v>
      </c>
      <c r="P176">
        <v>25.21994134897361</v>
      </c>
      <c r="Q176">
        <v>2021</v>
      </c>
      <c r="R176">
        <f t="shared" si="10"/>
        <v>4775</v>
      </c>
      <c r="S176">
        <f t="shared" si="11"/>
        <v>244002.5</v>
      </c>
      <c r="T176">
        <f t="shared" si="12"/>
        <v>2.4400249999999999</v>
      </c>
      <c r="U176">
        <f t="shared" si="13"/>
        <v>220.47803750000003</v>
      </c>
      <c r="V176">
        <f>MAX($U$2:$U176)</f>
        <v>241.02847500000007</v>
      </c>
      <c r="W176">
        <f t="shared" si="14"/>
        <v>-20.550437500000044</v>
      </c>
    </row>
    <row r="177" spans="1:23" x14ac:dyDescent="0.3">
      <c r="A177" s="1">
        <v>175</v>
      </c>
      <c r="B177" s="2">
        <v>44328.4375</v>
      </c>
      <c r="C177" t="s">
        <v>16</v>
      </c>
      <c r="D177">
        <v>14700</v>
      </c>
      <c r="E177" s="2">
        <v>44328</v>
      </c>
      <c r="F177">
        <v>54.65</v>
      </c>
      <c r="G177">
        <v>83.9</v>
      </c>
      <c r="H177">
        <v>0.1</v>
      </c>
      <c r="I177">
        <v>0.15</v>
      </c>
      <c r="J177" s="2">
        <v>44333.40625</v>
      </c>
      <c r="K177">
        <v>54.5</v>
      </c>
      <c r="L177">
        <v>99.72552607502287</v>
      </c>
      <c r="M177">
        <v>54.55</v>
      </c>
      <c r="N177">
        <v>99.817017383348585</v>
      </c>
      <c r="O177">
        <v>29.250000000000011</v>
      </c>
      <c r="P177">
        <v>53.522415370539811</v>
      </c>
      <c r="Q177">
        <v>2021</v>
      </c>
      <c r="R177">
        <f t="shared" si="10"/>
        <v>4750</v>
      </c>
      <c r="S177">
        <f t="shared" si="11"/>
        <v>258875</v>
      </c>
      <c r="T177">
        <f t="shared" si="12"/>
        <v>2.5887500000000001</v>
      </c>
      <c r="U177">
        <f t="shared" si="13"/>
        <v>223.06678750000003</v>
      </c>
      <c r="V177">
        <f>MAX($U$2:$U177)</f>
        <v>241.02847500000007</v>
      </c>
      <c r="W177">
        <f t="shared" si="14"/>
        <v>-17.961687500000039</v>
      </c>
    </row>
    <row r="178" spans="1:23" x14ac:dyDescent="0.3">
      <c r="A178" s="1">
        <v>176</v>
      </c>
      <c r="B178" s="2">
        <v>44333.416666666657</v>
      </c>
      <c r="C178" t="s">
        <v>17</v>
      </c>
      <c r="D178">
        <v>14750</v>
      </c>
      <c r="E178" s="2">
        <v>44336</v>
      </c>
      <c r="F178">
        <v>93</v>
      </c>
      <c r="G178">
        <v>93.35</v>
      </c>
      <c r="H178">
        <v>4.95</v>
      </c>
      <c r="I178">
        <v>7.55</v>
      </c>
      <c r="J178" s="2">
        <v>44335.583333333343</v>
      </c>
      <c r="K178">
        <v>85.45</v>
      </c>
      <c r="L178">
        <v>91.881720430107521</v>
      </c>
      <c r="M178">
        <v>88.05</v>
      </c>
      <c r="N178">
        <v>94.677419354838705</v>
      </c>
      <c r="O178">
        <v>0.34999999999999432</v>
      </c>
      <c r="P178">
        <v>0.37634408602149932</v>
      </c>
      <c r="Q178">
        <v>2021</v>
      </c>
      <c r="R178">
        <f t="shared" si="10"/>
        <v>4750</v>
      </c>
      <c r="S178">
        <f t="shared" si="11"/>
        <v>405887.5</v>
      </c>
      <c r="T178">
        <f t="shared" si="12"/>
        <v>4.0588749999999996</v>
      </c>
      <c r="U178">
        <f t="shared" si="13"/>
        <v>227.12566250000003</v>
      </c>
      <c r="V178">
        <f>MAX($U$2:$U178)</f>
        <v>241.02847500000007</v>
      </c>
      <c r="W178">
        <f t="shared" si="14"/>
        <v>-13.902812500000039</v>
      </c>
    </row>
    <row r="179" spans="1:23" x14ac:dyDescent="0.3">
      <c r="A179" s="1">
        <v>177</v>
      </c>
      <c r="B179" s="2">
        <v>44356.552083333343</v>
      </c>
      <c r="C179" t="s">
        <v>17</v>
      </c>
      <c r="D179">
        <v>15650</v>
      </c>
      <c r="E179" s="2">
        <v>44357</v>
      </c>
      <c r="F179">
        <v>50.2</v>
      </c>
      <c r="G179">
        <v>76</v>
      </c>
      <c r="H179">
        <v>43.6</v>
      </c>
      <c r="I179">
        <v>47.45</v>
      </c>
      <c r="J179" s="2">
        <v>44356.5625</v>
      </c>
      <c r="K179">
        <v>2.75</v>
      </c>
      <c r="L179">
        <v>5.47808764940239</v>
      </c>
      <c r="M179">
        <v>6.6000000000000014</v>
      </c>
      <c r="N179">
        <v>13.14741035856574</v>
      </c>
      <c r="O179">
        <v>25.8</v>
      </c>
      <c r="P179">
        <v>51.394422310756958</v>
      </c>
      <c r="Q179">
        <v>2021</v>
      </c>
      <c r="R179">
        <f t="shared" si="10"/>
        <v>4475</v>
      </c>
      <c r="S179">
        <f t="shared" si="11"/>
        <v>12306.25</v>
      </c>
      <c r="T179">
        <f t="shared" si="12"/>
        <v>0.12306249999999999</v>
      </c>
      <c r="U179">
        <f t="shared" si="13"/>
        <v>227.24872500000004</v>
      </c>
      <c r="V179">
        <f>MAX($U$2:$U179)</f>
        <v>241.02847500000007</v>
      </c>
      <c r="W179">
        <f t="shared" si="14"/>
        <v>-13.779750000000035</v>
      </c>
    </row>
    <row r="180" spans="1:23" x14ac:dyDescent="0.3">
      <c r="A180" s="1">
        <v>178</v>
      </c>
      <c r="B180" s="2">
        <v>44356.625</v>
      </c>
      <c r="C180" t="s">
        <v>16</v>
      </c>
      <c r="D180">
        <v>15600</v>
      </c>
      <c r="E180" s="2">
        <v>44357</v>
      </c>
      <c r="F180">
        <v>61.8</v>
      </c>
      <c r="G180">
        <v>145.25</v>
      </c>
      <c r="H180">
        <v>61.35</v>
      </c>
      <c r="I180">
        <v>128.69999999999999</v>
      </c>
      <c r="J180" s="2">
        <v>44357.5625</v>
      </c>
      <c r="K180">
        <v>-66.899999999999991</v>
      </c>
      <c r="L180">
        <v>-108.252427184466</v>
      </c>
      <c r="M180">
        <v>0.44999999999999568</v>
      </c>
      <c r="N180">
        <v>0.72815533980581837</v>
      </c>
      <c r="O180">
        <v>83.45</v>
      </c>
      <c r="P180">
        <v>135.0323624595469</v>
      </c>
      <c r="Q180">
        <v>2021</v>
      </c>
      <c r="R180">
        <f t="shared" si="10"/>
        <v>4475</v>
      </c>
      <c r="S180">
        <f t="shared" si="11"/>
        <v>-299377.49999999994</v>
      </c>
      <c r="T180">
        <f t="shared" si="12"/>
        <v>-2.9937749999999994</v>
      </c>
      <c r="U180">
        <f t="shared" si="13"/>
        <v>224.25495000000004</v>
      </c>
      <c r="V180">
        <f>MAX($U$2:$U180)</f>
        <v>241.02847500000007</v>
      </c>
      <c r="W180">
        <f t="shared" si="14"/>
        <v>-16.773525000000035</v>
      </c>
    </row>
    <row r="181" spans="1:23" x14ac:dyDescent="0.3">
      <c r="A181" s="1">
        <v>179</v>
      </c>
      <c r="B181" s="2">
        <v>44364.395833333343</v>
      </c>
      <c r="C181" t="s">
        <v>16</v>
      </c>
      <c r="D181">
        <v>15700</v>
      </c>
      <c r="E181" s="2">
        <v>44364</v>
      </c>
      <c r="F181">
        <v>41.1</v>
      </c>
      <c r="G181">
        <v>77.45</v>
      </c>
      <c r="H181">
        <v>0.05</v>
      </c>
      <c r="I181">
        <v>0.05</v>
      </c>
      <c r="J181" s="2">
        <v>44365.635416666657</v>
      </c>
      <c r="K181">
        <v>41.05</v>
      </c>
      <c r="L181">
        <v>99.87834549878346</v>
      </c>
      <c r="M181">
        <v>41.05</v>
      </c>
      <c r="N181">
        <v>99.87834549878346</v>
      </c>
      <c r="O181">
        <v>36.35</v>
      </c>
      <c r="P181">
        <v>88.442822384428226</v>
      </c>
      <c r="Q181">
        <v>2021</v>
      </c>
      <c r="R181">
        <f t="shared" si="10"/>
        <v>4450</v>
      </c>
      <c r="S181">
        <f t="shared" si="11"/>
        <v>182672.5</v>
      </c>
      <c r="T181">
        <f t="shared" si="12"/>
        <v>1.8267249999999999</v>
      </c>
      <c r="U181">
        <f t="shared" si="13"/>
        <v>226.08167500000005</v>
      </c>
      <c r="V181">
        <f>MAX($U$2:$U181)</f>
        <v>241.02847500000007</v>
      </c>
      <c r="W181">
        <f t="shared" si="14"/>
        <v>-14.946800000000025</v>
      </c>
    </row>
    <row r="182" spans="1:23" x14ac:dyDescent="0.3">
      <c r="A182" s="1">
        <v>180</v>
      </c>
      <c r="B182" s="2">
        <v>44368.604166666657</v>
      </c>
      <c r="C182" t="s">
        <v>17</v>
      </c>
      <c r="D182">
        <v>15700</v>
      </c>
      <c r="E182" s="2">
        <v>44371</v>
      </c>
      <c r="F182">
        <v>82</v>
      </c>
      <c r="G182">
        <v>84.85</v>
      </c>
      <c r="H182">
        <v>10</v>
      </c>
      <c r="I182">
        <v>44.45</v>
      </c>
      <c r="J182" s="2">
        <v>44370.427083333343</v>
      </c>
      <c r="K182">
        <v>37.549999999999997</v>
      </c>
      <c r="L182">
        <v>45.792682926829258</v>
      </c>
      <c r="M182">
        <v>72</v>
      </c>
      <c r="N182">
        <v>87.804878048780495</v>
      </c>
      <c r="O182">
        <v>2.8499999999999939</v>
      </c>
      <c r="P182">
        <v>3.4756097560975538</v>
      </c>
      <c r="Q182">
        <v>2021</v>
      </c>
      <c r="R182">
        <f t="shared" si="10"/>
        <v>4450</v>
      </c>
      <c r="S182">
        <f t="shared" si="11"/>
        <v>167097.5</v>
      </c>
      <c r="T182">
        <f t="shared" si="12"/>
        <v>1.6709749999999999</v>
      </c>
      <c r="U182">
        <f t="shared" si="13"/>
        <v>227.75265000000005</v>
      </c>
      <c r="V182">
        <f>MAX($U$2:$U182)</f>
        <v>241.02847500000007</v>
      </c>
      <c r="W182">
        <f t="shared" si="14"/>
        <v>-13.275825000000026</v>
      </c>
    </row>
    <row r="183" spans="1:23" x14ac:dyDescent="0.3">
      <c r="A183" s="1">
        <v>181</v>
      </c>
      <c r="B183" s="2">
        <v>44370.625</v>
      </c>
      <c r="C183" t="s">
        <v>16</v>
      </c>
      <c r="D183">
        <v>15700</v>
      </c>
      <c r="E183" s="2">
        <v>44371</v>
      </c>
      <c r="F183">
        <v>52</v>
      </c>
      <c r="G183">
        <v>98</v>
      </c>
      <c r="H183">
        <v>46.3</v>
      </c>
      <c r="I183">
        <v>74.75</v>
      </c>
      <c r="J183" s="2">
        <v>44371.520833333343</v>
      </c>
      <c r="K183">
        <v>-22.75</v>
      </c>
      <c r="L183">
        <v>-43.75</v>
      </c>
      <c r="M183">
        <v>5.7000000000000028</v>
      </c>
      <c r="N183">
        <v>10.961538461538471</v>
      </c>
      <c r="O183">
        <v>46</v>
      </c>
      <c r="P183">
        <v>88.461538461538453</v>
      </c>
      <c r="Q183">
        <v>2021</v>
      </c>
      <c r="R183">
        <f t="shared" si="10"/>
        <v>4450</v>
      </c>
      <c r="S183">
        <f t="shared" si="11"/>
        <v>-101237.5</v>
      </c>
      <c r="T183">
        <f t="shared" si="12"/>
        <v>-1.012375</v>
      </c>
      <c r="U183">
        <f t="shared" si="13"/>
        <v>226.74027500000005</v>
      </c>
      <c r="V183">
        <f>MAX($U$2:$U183)</f>
        <v>241.02847500000007</v>
      </c>
      <c r="W183">
        <f t="shared" si="14"/>
        <v>-14.288200000000018</v>
      </c>
    </row>
    <row r="184" spans="1:23" x14ac:dyDescent="0.3">
      <c r="A184" s="1">
        <v>182</v>
      </c>
      <c r="B184" s="2">
        <v>44371.53125</v>
      </c>
      <c r="C184" t="s">
        <v>17</v>
      </c>
      <c r="D184">
        <v>15800</v>
      </c>
      <c r="E184" s="2">
        <v>44371</v>
      </c>
      <c r="F184">
        <v>47.65</v>
      </c>
      <c r="G184">
        <v>53.2</v>
      </c>
      <c r="H184">
        <v>6.15</v>
      </c>
      <c r="I184">
        <v>9.25</v>
      </c>
      <c r="J184" s="2">
        <v>44375.572916666657</v>
      </c>
      <c r="K184">
        <v>38.4</v>
      </c>
      <c r="L184">
        <v>80.587618048268624</v>
      </c>
      <c r="M184">
        <v>41.5</v>
      </c>
      <c r="N184">
        <v>87.093389296956985</v>
      </c>
      <c r="O184">
        <v>5.5500000000000043</v>
      </c>
      <c r="P184">
        <v>11.64742917103883</v>
      </c>
      <c r="Q184">
        <v>2021</v>
      </c>
      <c r="R184">
        <f t="shared" si="10"/>
        <v>4425</v>
      </c>
      <c r="S184">
        <f t="shared" si="11"/>
        <v>169920</v>
      </c>
      <c r="T184">
        <f t="shared" si="12"/>
        <v>1.6992</v>
      </c>
      <c r="U184">
        <f t="shared" si="13"/>
        <v>228.43947500000004</v>
      </c>
      <c r="V184">
        <f>MAX($U$2:$U184)</f>
        <v>241.02847500000007</v>
      </c>
      <c r="W184">
        <f t="shared" si="14"/>
        <v>-12.589000000000027</v>
      </c>
    </row>
    <row r="185" spans="1:23" x14ac:dyDescent="0.3">
      <c r="A185" s="1">
        <v>183</v>
      </c>
      <c r="B185" s="2">
        <v>44376.4375</v>
      </c>
      <c r="C185" t="s">
        <v>16</v>
      </c>
      <c r="D185">
        <v>15750</v>
      </c>
      <c r="E185" s="2">
        <v>44378</v>
      </c>
      <c r="F185">
        <v>78.8</v>
      </c>
      <c r="G185">
        <v>107.7</v>
      </c>
      <c r="H185">
        <v>59.05</v>
      </c>
      <c r="I185">
        <v>101.65</v>
      </c>
      <c r="J185" s="2">
        <v>44377.447916666657</v>
      </c>
      <c r="K185">
        <v>-22.850000000000009</v>
      </c>
      <c r="L185">
        <v>-28.997461928934019</v>
      </c>
      <c r="M185">
        <v>19.75</v>
      </c>
      <c r="N185">
        <v>25.06345177664975</v>
      </c>
      <c r="O185">
        <v>28.900000000000009</v>
      </c>
      <c r="P185">
        <v>36.675126903553313</v>
      </c>
      <c r="Q185">
        <v>2021</v>
      </c>
      <c r="R185">
        <f t="shared" si="10"/>
        <v>4450</v>
      </c>
      <c r="S185">
        <f t="shared" si="11"/>
        <v>-101682.50000000004</v>
      </c>
      <c r="T185">
        <f t="shared" si="12"/>
        <v>-1.0168250000000003</v>
      </c>
      <c r="U185">
        <f t="shared" si="13"/>
        <v>227.42265000000003</v>
      </c>
      <c r="V185">
        <f>MAX($U$2:$U185)</f>
        <v>241.02847500000007</v>
      </c>
      <c r="W185">
        <f t="shared" si="14"/>
        <v>-13.605825000000038</v>
      </c>
    </row>
    <row r="186" spans="1:23" x14ac:dyDescent="0.3">
      <c r="A186" s="1">
        <v>184</v>
      </c>
      <c r="B186" s="2">
        <v>44377.458333333343</v>
      </c>
      <c r="C186" t="s">
        <v>17</v>
      </c>
      <c r="D186">
        <v>15850</v>
      </c>
      <c r="E186" s="2">
        <v>44378</v>
      </c>
      <c r="F186">
        <v>59.85</v>
      </c>
      <c r="G186">
        <v>108</v>
      </c>
      <c r="H186">
        <v>55.3</v>
      </c>
      <c r="I186">
        <v>103.25</v>
      </c>
      <c r="J186" s="2">
        <v>44377.604166666657</v>
      </c>
      <c r="K186">
        <v>-43.4</v>
      </c>
      <c r="L186">
        <v>-72.514619883040936</v>
      </c>
      <c r="M186">
        <v>4.5500000000000043</v>
      </c>
      <c r="N186">
        <v>7.6023391812865562</v>
      </c>
      <c r="O186">
        <v>48.15</v>
      </c>
      <c r="P186">
        <v>80.451127819548873</v>
      </c>
      <c r="Q186">
        <v>2021</v>
      </c>
      <c r="R186">
        <f t="shared" si="10"/>
        <v>4425</v>
      </c>
      <c r="S186">
        <f t="shared" si="11"/>
        <v>-192045</v>
      </c>
      <c r="T186">
        <f t="shared" si="12"/>
        <v>-1.92045</v>
      </c>
      <c r="U186">
        <f t="shared" si="13"/>
        <v>225.50220000000004</v>
      </c>
      <c r="V186">
        <f>MAX($U$2:$U186)</f>
        <v>241.02847500000007</v>
      </c>
      <c r="W186">
        <f t="shared" si="14"/>
        <v>-15.526275000000027</v>
      </c>
    </row>
    <row r="187" spans="1:23" x14ac:dyDescent="0.3">
      <c r="A187" s="1">
        <v>185</v>
      </c>
      <c r="B187" s="2">
        <v>44377.614583333343</v>
      </c>
      <c r="C187" t="s">
        <v>16</v>
      </c>
      <c r="D187">
        <v>15750</v>
      </c>
      <c r="E187" s="2">
        <v>44378</v>
      </c>
      <c r="F187">
        <v>42.3</v>
      </c>
      <c r="G187">
        <v>49.25</v>
      </c>
      <c r="H187">
        <v>0.05</v>
      </c>
      <c r="I187">
        <v>0.05</v>
      </c>
      <c r="J187" s="2">
        <v>44379.625</v>
      </c>
      <c r="K187">
        <v>42.25</v>
      </c>
      <c r="L187">
        <v>99.88179669030734</v>
      </c>
      <c r="M187">
        <v>42.25</v>
      </c>
      <c r="N187">
        <v>99.88179669030734</v>
      </c>
      <c r="O187">
        <v>6.9500000000000028</v>
      </c>
      <c r="P187">
        <v>16.43026004728133</v>
      </c>
      <c r="Q187">
        <v>2021</v>
      </c>
      <c r="R187">
        <f t="shared" si="10"/>
        <v>4450</v>
      </c>
      <c r="S187">
        <f t="shared" si="11"/>
        <v>188012.5</v>
      </c>
      <c r="T187">
        <f t="shared" si="12"/>
        <v>1.8801249999999998</v>
      </c>
      <c r="U187">
        <f t="shared" si="13"/>
        <v>227.38232500000004</v>
      </c>
      <c r="V187">
        <f>MAX($U$2:$U187)</f>
        <v>241.02847500000007</v>
      </c>
      <c r="W187">
        <f t="shared" si="14"/>
        <v>-13.646150000000034</v>
      </c>
    </row>
    <row r="188" spans="1:23" x14ac:dyDescent="0.3">
      <c r="A188" s="1">
        <v>186</v>
      </c>
      <c r="B188" s="2">
        <v>44382.395833333343</v>
      </c>
      <c r="C188" t="s">
        <v>17</v>
      </c>
      <c r="D188">
        <v>15800</v>
      </c>
      <c r="E188" s="2">
        <v>44385</v>
      </c>
      <c r="F188">
        <v>65.95</v>
      </c>
      <c r="G188">
        <v>65.95</v>
      </c>
      <c r="H188">
        <v>21</v>
      </c>
      <c r="I188">
        <v>50</v>
      </c>
      <c r="J188" s="2">
        <v>44384.385416666657</v>
      </c>
      <c r="K188">
        <v>15.95</v>
      </c>
      <c r="L188">
        <v>24.1849886277483</v>
      </c>
      <c r="M188">
        <v>44.95</v>
      </c>
      <c r="N188">
        <v>68.157695223654287</v>
      </c>
      <c r="O188">
        <v>0</v>
      </c>
      <c r="P188">
        <v>0</v>
      </c>
      <c r="Q188">
        <v>2021</v>
      </c>
      <c r="R188">
        <f t="shared" si="10"/>
        <v>4425</v>
      </c>
      <c r="S188">
        <f t="shared" si="11"/>
        <v>70578.75</v>
      </c>
      <c r="T188">
        <f t="shared" si="12"/>
        <v>0.70578750000000001</v>
      </c>
      <c r="U188">
        <f t="shared" si="13"/>
        <v>228.08811250000005</v>
      </c>
      <c r="V188">
        <f>MAX($U$2:$U188)</f>
        <v>241.02847500000007</v>
      </c>
      <c r="W188">
        <f t="shared" si="14"/>
        <v>-12.94036250000002</v>
      </c>
    </row>
    <row r="189" spans="1:23" x14ac:dyDescent="0.3">
      <c r="A189" s="1">
        <v>187</v>
      </c>
      <c r="B189" s="2">
        <v>44384.625</v>
      </c>
      <c r="C189" t="s">
        <v>17</v>
      </c>
      <c r="D189">
        <v>15850</v>
      </c>
      <c r="E189" s="2">
        <v>44385</v>
      </c>
      <c r="F189">
        <v>44.7</v>
      </c>
      <c r="G189">
        <v>45</v>
      </c>
      <c r="H189">
        <v>18.3</v>
      </c>
      <c r="I189">
        <v>35.549999999999997</v>
      </c>
      <c r="J189" s="2">
        <v>44385.46875</v>
      </c>
      <c r="K189">
        <v>9.1500000000000057</v>
      </c>
      <c r="L189">
        <v>20.46979865771813</v>
      </c>
      <c r="M189">
        <v>26.4</v>
      </c>
      <c r="N189">
        <v>59.060402684563762</v>
      </c>
      <c r="O189">
        <v>0.29999999999999721</v>
      </c>
      <c r="P189">
        <v>0.67114093959730903</v>
      </c>
      <c r="Q189">
        <v>2021</v>
      </c>
      <c r="R189">
        <f t="shared" si="10"/>
        <v>4425</v>
      </c>
      <c r="S189">
        <f t="shared" si="11"/>
        <v>40488.750000000022</v>
      </c>
      <c r="T189">
        <f t="shared" si="12"/>
        <v>0.40488750000000023</v>
      </c>
      <c r="U189">
        <f t="shared" si="13"/>
        <v>228.49300000000005</v>
      </c>
      <c r="V189">
        <f>MAX($U$2:$U189)</f>
        <v>241.02847500000007</v>
      </c>
      <c r="W189">
        <f t="shared" si="14"/>
        <v>-12.535475000000019</v>
      </c>
    </row>
    <row r="190" spans="1:23" x14ac:dyDescent="0.3">
      <c r="A190" s="1">
        <v>188</v>
      </c>
      <c r="B190" s="2">
        <v>44385.520833333343</v>
      </c>
      <c r="C190" t="s">
        <v>16</v>
      </c>
      <c r="D190">
        <v>15800</v>
      </c>
      <c r="E190" s="2">
        <v>44385</v>
      </c>
      <c r="F190">
        <v>20.149999999999999</v>
      </c>
      <c r="G190">
        <v>21.7</v>
      </c>
      <c r="H190">
        <v>0.05</v>
      </c>
      <c r="I190">
        <v>0.05</v>
      </c>
      <c r="J190" s="2">
        <v>44389.40625</v>
      </c>
      <c r="K190">
        <v>20.100000000000001</v>
      </c>
      <c r="L190">
        <v>99.75186104218362</v>
      </c>
      <c r="M190">
        <v>20.100000000000001</v>
      </c>
      <c r="N190">
        <v>99.75186104218362</v>
      </c>
      <c r="O190">
        <v>1.5500000000000009</v>
      </c>
      <c r="P190">
        <v>7.692307692307697</v>
      </c>
      <c r="Q190">
        <v>2021</v>
      </c>
      <c r="R190">
        <f t="shared" si="10"/>
        <v>4425</v>
      </c>
      <c r="S190">
        <f t="shared" si="11"/>
        <v>88942.5</v>
      </c>
      <c r="T190">
        <f t="shared" si="12"/>
        <v>0.88942499999999991</v>
      </c>
      <c r="U190">
        <f t="shared" si="13"/>
        <v>229.38242500000004</v>
      </c>
      <c r="V190">
        <f>MAX($U$2:$U190)</f>
        <v>241.02847500000007</v>
      </c>
      <c r="W190">
        <f t="shared" si="14"/>
        <v>-11.646050000000031</v>
      </c>
    </row>
    <row r="191" spans="1:23" x14ac:dyDescent="0.3">
      <c r="A191" s="1">
        <v>189</v>
      </c>
      <c r="B191" s="2">
        <v>44389.4375</v>
      </c>
      <c r="C191" t="s">
        <v>17</v>
      </c>
      <c r="D191">
        <v>15800</v>
      </c>
      <c r="E191" s="2">
        <v>44392</v>
      </c>
      <c r="F191">
        <v>74.45</v>
      </c>
      <c r="G191">
        <v>181.4</v>
      </c>
      <c r="H191">
        <v>68.45</v>
      </c>
      <c r="I191">
        <v>127.35</v>
      </c>
      <c r="J191" s="2">
        <v>44389.583333333343</v>
      </c>
      <c r="K191">
        <v>-52.899999999999991</v>
      </c>
      <c r="L191">
        <v>-71.054398925453313</v>
      </c>
      <c r="M191">
        <v>6</v>
      </c>
      <c r="N191">
        <v>8.0591000671591662</v>
      </c>
      <c r="O191">
        <v>106.95</v>
      </c>
      <c r="P191">
        <v>143.65345869711209</v>
      </c>
      <c r="Q191">
        <v>2021</v>
      </c>
      <c r="R191">
        <f t="shared" si="10"/>
        <v>4425</v>
      </c>
      <c r="S191">
        <f t="shared" si="11"/>
        <v>-234082.49999999997</v>
      </c>
      <c r="T191">
        <f t="shared" si="12"/>
        <v>-2.3408249999999997</v>
      </c>
      <c r="U191">
        <f t="shared" si="13"/>
        <v>227.04160000000005</v>
      </c>
      <c r="V191">
        <f>MAX($U$2:$U191)</f>
        <v>241.02847500000007</v>
      </c>
      <c r="W191">
        <f t="shared" si="14"/>
        <v>-13.986875000000026</v>
      </c>
    </row>
    <row r="192" spans="1:23" x14ac:dyDescent="0.3">
      <c r="A192" s="1">
        <v>190</v>
      </c>
      <c r="B192" s="2">
        <v>44390.489583333343</v>
      </c>
      <c r="C192" t="s">
        <v>17</v>
      </c>
      <c r="D192">
        <v>15800</v>
      </c>
      <c r="E192" s="2">
        <v>44392</v>
      </c>
      <c r="F192">
        <v>66.8</v>
      </c>
      <c r="G192">
        <v>68.7</v>
      </c>
      <c r="H192">
        <v>0.05</v>
      </c>
      <c r="I192">
        <v>0.05</v>
      </c>
      <c r="J192" s="2">
        <v>44393.53125</v>
      </c>
      <c r="K192">
        <v>66.75</v>
      </c>
      <c r="L192">
        <v>99.925149700598809</v>
      </c>
      <c r="M192">
        <v>66.75</v>
      </c>
      <c r="N192">
        <v>99.925149700598809</v>
      </c>
      <c r="O192">
        <v>1.9000000000000059</v>
      </c>
      <c r="P192">
        <v>2.8443113772455182</v>
      </c>
      <c r="Q192">
        <v>2021</v>
      </c>
      <c r="R192">
        <f t="shared" si="10"/>
        <v>4425</v>
      </c>
      <c r="S192">
        <f t="shared" si="11"/>
        <v>295368.75</v>
      </c>
      <c r="T192">
        <f t="shared" si="12"/>
        <v>2.9536875</v>
      </c>
      <c r="U192">
        <f t="shared" si="13"/>
        <v>229.99528750000005</v>
      </c>
      <c r="V192">
        <f>MAX($U$2:$U192)</f>
        <v>241.02847500000007</v>
      </c>
      <c r="W192">
        <f t="shared" si="14"/>
        <v>-11.033187500000025</v>
      </c>
    </row>
    <row r="193" spans="1:23" x14ac:dyDescent="0.3">
      <c r="A193" s="1">
        <v>191</v>
      </c>
      <c r="B193" s="2">
        <v>44396.395833333343</v>
      </c>
      <c r="C193" t="s">
        <v>16</v>
      </c>
      <c r="D193">
        <v>15850</v>
      </c>
      <c r="E193" s="2">
        <v>44399</v>
      </c>
      <c r="F193">
        <v>59.3</v>
      </c>
      <c r="G193">
        <v>60.9</v>
      </c>
      <c r="H193">
        <v>3.4</v>
      </c>
      <c r="I193">
        <v>3.55</v>
      </c>
      <c r="J193" s="2">
        <v>44399.40625</v>
      </c>
      <c r="K193">
        <v>55.75</v>
      </c>
      <c r="L193">
        <v>94.013490725126474</v>
      </c>
      <c r="M193">
        <v>55.9</v>
      </c>
      <c r="N193">
        <v>94.266441821247895</v>
      </c>
      <c r="O193">
        <v>1.600000000000001</v>
      </c>
      <c r="P193">
        <v>2.698145025295112</v>
      </c>
      <c r="Q193">
        <v>2021</v>
      </c>
      <c r="R193">
        <f t="shared" si="10"/>
        <v>4425</v>
      </c>
      <c r="S193">
        <f t="shared" si="11"/>
        <v>246693.75</v>
      </c>
      <c r="T193">
        <f t="shared" si="12"/>
        <v>2.4669375000000002</v>
      </c>
      <c r="U193">
        <f t="shared" si="13"/>
        <v>232.46222500000005</v>
      </c>
      <c r="V193">
        <f>MAX($U$2:$U193)</f>
        <v>241.02847500000007</v>
      </c>
      <c r="W193">
        <f t="shared" si="14"/>
        <v>-8.566250000000025</v>
      </c>
    </row>
    <row r="194" spans="1:23" x14ac:dyDescent="0.3">
      <c r="A194" s="1">
        <v>192</v>
      </c>
      <c r="B194" s="2">
        <v>44399.447916666657</v>
      </c>
      <c r="C194" t="s">
        <v>17</v>
      </c>
      <c r="D194">
        <v>15800</v>
      </c>
      <c r="E194" s="2">
        <v>44399</v>
      </c>
      <c r="F194">
        <v>26.5</v>
      </c>
      <c r="G194">
        <v>33.15</v>
      </c>
      <c r="H194">
        <v>0.05</v>
      </c>
      <c r="I194">
        <v>0.05</v>
      </c>
      <c r="J194" s="2">
        <v>44403.59375</v>
      </c>
      <c r="K194">
        <v>26.45</v>
      </c>
      <c r="L194">
        <v>99.811320754716988</v>
      </c>
      <c r="M194">
        <v>26.45</v>
      </c>
      <c r="N194">
        <v>99.811320754716988</v>
      </c>
      <c r="O194">
        <v>6.6499999999999986</v>
      </c>
      <c r="P194">
        <v>25.094339622641499</v>
      </c>
      <c r="Q194">
        <v>2021</v>
      </c>
      <c r="R194">
        <f t="shared" si="10"/>
        <v>4425</v>
      </c>
      <c r="S194">
        <f t="shared" si="11"/>
        <v>117041.25</v>
      </c>
      <c r="T194">
        <f t="shared" si="12"/>
        <v>1.1704124999999999</v>
      </c>
      <c r="U194">
        <f t="shared" si="13"/>
        <v>233.63263750000004</v>
      </c>
      <c r="V194">
        <f>MAX($U$2:$U194)</f>
        <v>241.02847500000007</v>
      </c>
      <c r="W194">
        <f t="shared" si="14"/>
        <v>-7.3958375000000274</v>
      </c>
    </row>
    <row r="195" spans="1:23" x14ac:dyDescent="0.3">
      <c r="A195" s="1">
        <v>193</v>
      </c>
      <c r="B195" s="2">
        <v>44404.427083333343</v>
      </c>
      <c r="C195" t="s">
        <v>17</v>
      </c>
      <c r="D195">
        <v>15850</v>
      </c>
      <c r="E195" s="2">
        <v>44406</v>
      </c>
      <c r="F195">
        <v>55.2</v>
      </c>
      <c r="G195">
        <v>70.650000000000006</v>
      </c>
      <c r="H195">
        <v>49.55</v>
      </c>
      <c r="I195">
        <v>69.95</v>
      </c>
      <c r="J195" s="2">
        <v>44404.479166666657</v>
      </c>
      <c r="K195">
        <v>-14.75</v>
      </c>
      <c r="L195">
        <v>-26.721014492753621</v>
      </c>
      <c r="M195">
        <v>5.6500000000000057</v>
      </c>
      <c r="N195">
        <v>10.23550724637682</v>
      </c>
      <c r="O195">
        <v>15.45</v>
      </c>
      <c r="P195">
        <v>27.989130434782609</v>
      </c>
      <c r="Q195">
        <v>2021</v>
      </c>
      <c r="R195">
        <f t="shared" ref="R195:R258" si="15">MROUND(($Y$4*$Y$2)/D195,25)</f>
        <v>4425</v>
      </c>
      <c r="S195">
        <f t="shared" ref="S195:S258" si="16">R195*K195</f>
        <v>-65268.75</v>
      </c>
      <c r="T195">
        <f t="shared" ref="T195:T258" si="17">S195/$Y$4*100</f>
        <v>-0.65268749999999998</v>
      </c>
      <c r="U195">
        <f t="shared" si="13"/>
        <v>232.97995000000003</v>
      </c>
      <c r="V195">
        <f>MAX($U$2:$U195)</f>
        <v>241.02847500000007</v>
      </c>
      <c r="W195">
        <f t="shared" si="14"/>
        <v>-8.0485250000000406</v>
      </c>
    </row>
    <row r="196" spans="1:23" x14ac:dyDescent="0.3">
      <c r="A196" s="1">
        <v>194</v>
      </c>
      <c r="B196" s="2">
        <v>44404.53125</v>
      </c>
      <c r="C196" t="s">
        <v>16</v>
      </c>
      <c r="D196">
        <v>15750</v>
      </c>
      <c r="E196" s="2">
        <v>44406</v>
      </c>
      <c r="F196">
        <v>78.7</v>
      </c>
      <c r="G196">
        <v>85.2</v>
      </c>
      <c r="H196">
        <v>12.95</v>
      </c>
      <c r="I196">
        <v>30.55</v>
      </c>
      <c r="J196" s="2">
        <v>44406.395833333343</v>
      </c>
      <c r="K196">
        <v>48.150000000000013</v>
      </c>
      <c r="L196">
        <v>61.18170266836087</v>
      </c>
      <c r="M196">
        <v>65.75</v>
      </c>
      <c r="N196">
        <v>83.545108005082596</v>
      </c>
      <c r="O196">
        <v>6.5</v>
      </c>
      <c r="P196">
        <v>8.2592121982210926</v>
      </c>
      <c r="Q196">
        <v>2021</v>
      </c>
      <c r="R196">
        <f t="shared" si="15"/>
        <v>4450</v>
      </c>
      <c r="S196">
        <f t="shared" si="16"/>
        <v>214267.50000000006</v>
      </c>
      <c r="T196">
        <f t="shared" si="17"/>
        <v>2.1426750000000006</v>
      </c>
      <c r="U196">
        <f t="shared" ref="U196:U259" si="18">T196+U195</f>
        <v>235.12262500000003</v>
      </c>
      <c r="V196">
        <f>MAX($U$2:$U196)</f>
        <v>241.02847500000007</v>
      </c>
      <c r="W196">
        <f t="shared" si="14"/>
        <v>-5.9058500000000436</v>
      </c>
    </row>
    <row r="197" spans="1:23" x14ac:dyDescent="0.3">
      <c r="A197" s="1">
        <v>195</v>
      </c>
      <c r="B197" s="2">
        <v>44406.458333333343</v>
      </c>
      <c r="C197" t="s">
        <v>17</v>
      </c>
      <c r="D197">
        <v>15800</v>
      </c>
      <c r="E197" s="2">
        <v>44406</v>
      </c>
      <c r="F197">
        <v>34.700000000000003</v>
      </c>
      <c r="G197">
        <v>47.55</v>
      </c>
      <c r="H197">
        <v>5.0999999999999996</v>
      </c>
      <c r="I197">
        <v>21.5</v>
      </c>
      <c r="J197" s="2">
        <v>44414.489583333343</v>
      </c>
      <c r="K197">
        <v>13.2</v>
      </c>
      <c r="L197">
        <v>38.040345821325658</v>
      </c>
      <c r="M197">
        <v>29.6</v>
      </c>
      <c r="N197">
        <v>85.30259365994236</v>
      </c>
      <c r="O197">
        <v>12.849999999999991</v>
      </c>
      <c r="P197">
        <v>37.031700288184418</v>
      </c>
      <c r="Q197">
        <v>2021</v>
      </c>
      <c r="R197">
        <f t="shared" si="15"/>
        <v>4425</v>
      </c>
      <c r="S197">
        <f t="shared" si="16"/>
        <v>58410</v>
      </c>
      <c r="T197">
        <f t="shared" si="17"/>
        <v>0.58409999999999995</v>
      </c>
      <c r="U197">
        <f t="shared" si="18"/>
        <v>235.70672500000003</v>
      </c>
      <c r="V197">
        <f>MAX($U$2:$U197)</f>
        <v>241.02847500000007</v>
      </c>
      <c r="W197">
        <f t="shared" ref="W197:W260" si="19">U197-V197</f>
        <v>-5.3217500000000371</v>
      </c>
    </row>
    <row r="198" spans="1:23" x14ac:dyDescent="0.3">
      <c r="A198" s="1">
        <v>196</v>
      </c>
      <c r="B198" s="2">
        <v>44428.46875</v>
      </c>
      <c r="C198" t="s">
        <v>16</v>
      </c>
      <c r="D198">
        <v>16400</v>
      </c>
      <c r="E198" s="2">
        <v>44434</v>
      </c>
      <c r="F198">
        <v>109.15</v>
      </c>
      <c r="G198">
        <v>270</v>
      </c>
      <c r="H198">
        <v>95.1</v>
      </c>
      <c r="I198">
        <v>148.25</v>
      </c>
      <c r="J198" s="2">
        <v>44431.510416666657</v>
      </c>
      <c r="K198">
        <v>-39.099999999999987</v>
      </c>
      <c r="L198">
        <v>-35.822262940907002</v>
      </c>
      <c r="M198">
        <v>14.05000000000001</v>
      </c>
      <c r="N198">
        <v>12.872194228126441</v>
      </c>
      <c r="O198">
        <v>160.85</v>
      </c>
      <c r="P198">
        <v>147.36601007787451</v>
      </c>
      <c r="Q198">
        <v>2021</v>
      </c>
      <c r="R198">
        <f t="shared" si="15"/>
        <v>4275</v>
      </c>
      <c r="S198">
        <f t="shared" si="16"/>
        <v>-167152.49999999994</v>
      </c>
      <c r="T198">
        <f t="shared" si="17"/>
        <v>-1.6715249999999995</v>
      </c>
      <c r="U198">
        <f t="shared" si="18"/>
        <v>234.03520000000003</v>
      </c>
      <c r="V198">
        <f>MAX($U$2:$U198)</f>
        <v>241.02847500000007</v>
      </c>
      <c r="W198">
        <f t="shared" si="19"/>
        <v>-6.9932750000000397</v>
      </c>
    </row>
    <row r="199" spans="1:23" x14ac:dyDescent="0.3">
      <c r="A199" s="1">
        <v>197</v>
      </c>
      <c r="B199" s="2">
        <v>44431.520833333343</v>
      </c>
      <c r="C199" t="s">
        <v>17</v>
      </c>
      <c r="D199">
        <v>16500</v>
      </c>
      <c r="E199" s="2">
        <v>44434</v>
      </c>
      <c r="F199">
        <v>82.8</v>
      </c>
      <c r="G199">
        <v>101.35</v>
      </c>
      <c r="H199">
        <v>2.1</v>
      </c>
      <c r="I199">
        <v>3.3</v>
      </c>
      <c r="J199" s="2">
        <v>44434.53125</v>
      </c>
      <c r="K199">
        <v>79.5</v>
      </c>
      <c r="L199">
        <v>96.014492753623188</v>
      </c>
      <c r="M199">
        <v>80.7</v>
      </c>
      <c r="N199">
        <v>97.463768115942045</v>
      </c>
      <c r="O199">
        <v>18.55</v>
      </c>
      <c r="P199">
        <v>22.40338164251207</v>
      </c>
      <c r="Q199">
        <v>2021</v>
      </c>
      <c r="R199">
        <f t="shared" si="15"/>
        <v>4250</v>
      </c>
      <c r="S199">
        <f t="shared" si="16"/>
        <v>337875</v>
      </c>
      <c r="T199">
        <f t="shared" si="17"/>
        <v>3.3787499999999997</v>
      </c>
      <c r="U199">
        <f t="shared" si="18"/>
        <v>237.41395000000003</v>
      </c>
      <c r="V199">
        <f>MAX($U$2:$U199)</f>
        <v>241.02847500000007</v>
      </c>
      <c r="W199">
        <f t="shared" si="19"/>
        <v>-3.6145250000000431</v>
      </c>
    </row>
    <row r="200" spans="1:23" x14ac:dyDescent="0.3">
      <c r="A200" s="1">
        <v>198</v>
      </c>
      <c r="B200" s="2">
        <v>44459.635416666657</v>
      </c>
      <c r="C200" t="s">
        <v>16</v>
      </c>
      <c r="D200">
        <v>17400</v>
      </c>
      <c r="E200" s="2">
        <v>44462</v>
      </c>
      <c r="F200">
        <v>119.45</v>
      </c>
      <c r="G200">
        <v>167.3</v>
      </c>
      <c r="H200">
        <v>80.349999999999994</v>
      </c>
      <c r="I200">
        <v>158.1</v>
      </c>
      <c r="J200" s="2">
        <v>44460.604166666657</v>
      </c>
      <c r="K200">
        <v>-38.649999999999991</v>
      </c>
      <c r="L200">
        <v>-32.356634575136027</v>
      </c>
      <c r="M200">
        <v>39.100000000000009</v>
      </c>
      <c r="N200">
        <v>32.73336123901214</v>
      </c>
      <c r="O200">
        <v>47.850000000000009</v>
      </c>
      <c r="P200">
        <v>40.058601925491843</v>
      </c>
      <c r="Q200">
        <v>2021</v>
      </c>
      <c r="R200">
        <f t="shared" si="15"/>
        <v>4025</v>
      </c>
      <c r="S200">
        <f t="shared" si="16"/>
        <v>-155566.24999999997</v>
      </c>
      <c r="T200">
        <f t="shared" si="17"/>
        <v>-1.5556624999999997</v>
      </c>
      <c r="U200">
        <f t="shared" si="18"/>
        <v>235.85828750000002</v>
      </c>
      <c r="V200">
        <f>MAX($U$2:$U200)</f>
        <v>241.02847500000007</v>
      </c>
      <c r="W200">
        <f t="shared" si="19"/>
        <v>-5.1701875000000541</v>
      </c>
    </row>
    <row r="201" spans="1:23" x14ac:dyDescent="0.3">
      <c r="A201" s="1">
        <v>199</v>
      </c>
      <c r="B201" s="2">
        <v>44460.614583333343</v>
      </c>
      <c r="C201" t="s">
        <v>17</v>
      </c>
      <c r="D201">
        <v>17550</v>
      </c>
      <c r="E201" s="2">
        <v>44462</v>
      </c>
      <c r="F201">
        <v>87.85</v>
      </c>
      <c r="G201">
        <v>89.6</v>
      </c>
      <c r="H201">
        <v>0.05</v>
      </c>
      <c r="I201">
        <v>0.1</v>
      </c>
      <c r="J201" s="2">
        <v>44466.489583333343</v>
      </c>
      <c r="K201">
        <v>87.75</v>
      </c>
      <c r="L201">
        <v>99.88616960728514</v>
      </c>
      <c r="M201">
        <v>87.8</v>
      </c>
      <c r="N201">
        <v>99.943084803642577</v>
      </c>
      <c r="O201">
        <v>1.75</v>
      </c>
      <c r="P201">
        <v>1.9920318725099599</v>
      </c>
      <c r="Q201">
        <v>2021</v>
      </c>
      <c r="R201">
        <f t="shared" si="15"/>
        <v>4000</v>
      </c>
      <c r="S201">
        <f t="shared" si="16"/>
        <v>351000</v>
      </c>
      <c r="T201">
        <f t="shared" si="17"/>
        <v>3.51</v>
      </c>
      <c r="U201">
        <f t="shared" si="18"/>
        <v>239.36828750000001</v>
      </c>
      <c r="V201">
        <f>MAX($U$2:$U201)</f>
        <v>241.02847500000007</v>
      </c>
      <c r="W201">
        <f t="shared" si="19"/>
        <v>-1.6601875000000632</v>
      </c>
    </row>
    <row r="202" spans="1:23" x14ac:dyDescent="0.3">
      <c r="A202" s="1">
        <v>200</v>
      </c>
      <c r="B202" s="2">
        <v>44467.552083333343</v>
      </c>
      <c r="C202" t="s">
        <v>16</v>
      </c>
      <c r="D202">
        <v>17600</v>
      </c>
      <c r="E202" s="2">
        <v>44469</v>
      </c>
      <c r="F202">
        <v>118.3</v>
      </c>
      <c r="G202">
        <v>203.7</v>
      </c>
      <c r="H202">
        <v>69</v>
      </c>
      <c r="I202">
        <v>167.1</v>
      </c>
      <c r="J202" s="2">
        <v>44468.59375</v>
      </c>
      <c r="K202">
        <v>-48.8</v>
      </c>
      <c r="L202">
        <v>-41.251056635672008</v>
      </c>
      <c r="M202">
        <v>49.3</v>
      </c>
      <c r="N202">
        <v>41.673710904480131</v>
      </c>
      <c r="O202">
        <v>85.399999999999991</v>
      </c>
      <c r="P202">
        <v>72.189349112426029</v>
      </c>
      <c r="Q202">
        <v>2021</v>
      </c>
      <c r="R202">
        <f t="shared" si="15"/>
        <v>3975</v>
      </c>
      <c r="S202">
        <f t="shared" si="16"/>
        <v>-193980</v>
      </c>
      <c r="T202">
        <f t="shared" si="17"/>
        <v>-1.9398</v>
      </c>
      <c r="U202">
        <f t="shared" si="18"/>
        <v>237.42848750000002</v>
      </c>
      <c r="V202">
        <f>MAX($U$2:$U202)</f>
        <v>241.02847500000007</v>
      </c>
      <c r="W202">
        <f t="shared" si="19"/>
        <v>-3.5999875000000543</v>
      </c>
    </row>
    <row r="203" spans="1:23" x14ac:dyDescent="0.3">
      <c r="A203" s="1">
        <v>201</v>
      </c>
      <c r="B203" s="2">
        <v>44468.604166666657</v>
      </c>
      <c r="C203" t="s">
        <v>17</v>
      </c>
      <c r="D203">
        <v>17750</v>
      </c>
      <c r="E203" s="2">
        <v>44469</v>
      </c>
      <c r="F203">
        <v>53.15</v>
      </c>
      <c r="G203">
        <v>144.35</v>
      </c>
      <c r="H203">
        <v>41.3</v>
      </c>
      <c r="I203">
        <v>90.2</v>
      </c>
      <c r="J203" s="2">
        <v>44469.541666666657</v>
      </c>
      <c r="K203">
        <v>-37.049999999999997</v>
      </c>
      <c r="L203">
        <v>-69.708372530573854</v>
      </c>
      <c r="M203">
        <v>11.85</v>
      </c>
      <c r="N203">
        <v>22.29539040451553</v>
      </c>
      <c r="O203">
        <v>91.199999999999989</v>
      </c>
      <c r="P203">
        <v>171.58984007525871</v>
      </c>
      <c r="Q203">
        <v>2021</v>
      </c>
      <c r="R203">
        <f t="shared" si="15"/>
        <v>3950</v>
      </c>
      <c r="S203">
        <f t="shared" si="16"/>
        <v>-146347.5</v>
      </c>
      <c r="T203">
        <f t="shared" si="17"/>
        <v>-1.4634750000000001</v>
      </c>
      <c r="U203">
        <f t="shared" si="18"/>
        <v>235.96501250000003</v>
      </c>
      <c r="V203">
        <f>MAX($U$2:$U203)</f>
        <v>241.02847500000007</v>
      </c>
      <c r="W203">
        <f t="shared" si="19"/>
        <v>-5.0634625000000426</v>
      </c>
    </row>
    <row r="204" spans="1:23" x14ac:dyDescent="0.3">
      <c r="A204" s="1">
        <v>202</v>
      </c>
      <c r="B204" s="2">
        <v>44469.5625</v>
      </c>
      <c r="C204" t="s">
        <v>16</v>
      </c>
      <c r="D204">
        <v>17650</v>
      </c>
      <c r="E204" s="2">
        <v>44469</v>
      </c>
      <c r="F204">
        <v>27.05</v>
      </c>
      <c r="G204">
        <v>39.799999999999997</v>
      </c>
      <c r="H204">
        <v>0.05</v>
      </c>
      <c r="I204">
        <v>0.05</v>
      </c>
      <c r="J204" s="2">
        <v>44473.40625</v>
      </c>
      <c r="K204">
        <v>27</v>
      </c>
      <c r="L204">
        <v>99.815157116451019</v>
      </c>
      <c r="M204">
        <v>27</v>
      </c>
      <c r="N204">
        <v>99.815157116451019</v>
      </c>
      <c r="O204">
        <v>12.75</v>
      </c>
      <c r="P204">
        <v>47.134935304990741</v>
      </c>
      <c r="Q204">
        <v>2021</v>
      </c>
      <c r="R204">
        <f t="shared" si="15"/>
        <v>3975</v>
      </c>
      <c r="S204">
        <f t="shared" si="16"/>
        <v>107325</v>
      </c>
      <c r="T204">
        <f t="shared" si="17"/>
        <v>1.07325</v>
      </c>
      <c r="U204">
        <f t="shared" si="18"/>
        <v>237.03826250000003</v>
      </c>
      <c r="V204">
        <f>MAX($U$2:$U204)</f>
        <v>241.02847500000007</v>
      </c>
      <c r="W204">
        <f t="shared" si="19"/>
        <v>-3.990212500000041</v>
      </c>
    </row>
    <row r="205" spans="1:23" x14ac:dyDescent="0.3">
      <c r="A205" s="1">
        <v>203</v>
      </c>
      <c r="B205" s="2">
        <v>44473.416666666657</v>
      </c>
      <c r="C205" t="s">
        <v>17</v>
      </c>
      <c r="D205">
        <v>17700</v>
      </c>
      <c r="E205" s="2">
        <v>44476</v>
      </c>
      <c r="F205">
        <v>114</v>
      </c>
      <c r="G205">
        <v>512</v>
      </c>
      <c r="H205">
        <v>14.3</v>
      </c>
      <c r="I205">
        <v>43.25</v>
      </c>
      <c r="J205" s="2">
        <v>44475.59375</v>
      </c>
      <c r="K205">
        <v>70.75</v>
      </c>
      <c r="L205">
        <v>62.061403508771932</v>
      </c>
      <c r="M205">
        <v>99.7</v>
      </c>
      <c r="N205">
        <v>87.456140350877192</v>
      </c>
      <c r="O205">
        <v>398</v>
      </c>
      <c r="P205">
        <v>349.12280701754389</v>
      </c>
      <c r="Q205">
        <v>2021</v>
      </c>
      <c r="R205">
        <f t="shared" si="15"/>
        <v>3950</v>
      </c>
      <c r="S205">
        <f t="shared" si="16"/>
        <v>279462.5</v>
      </c>
      <c r="T205">
        <f t="shared" si="17"/>
        <v>2.7946249999999999</v>
      </c>
      <c r="U205">
        <f t="shared" si="18"/>
        <v>239.83288750000003</v>
      </c>
      <c r="V205">
        <f>MAX($U$2:$U205)</f>
        <v>241.02847500000007</v>
      </c>
      <c r="W205">
        <f t="shared" si="19"/>
        <v>-1.1955875000000447</v>
      </c>
    </row>
    <row r="206" spans="1:23" x14ac:dyDescent="0.3">
      <c r="A206" s="1">
        <v>204</v>
      </c>
      <c r="B206" s="2">
        <v>44475.625</v>
      </c>
      <c r="C206" t="s">
        <v>16</v>
      </c>
      <c r="D206">
        <v>17650</v>
      </c>
      <c r="E206" s="2">
        <v>44476</v>
      </c>
      <c r="F206">
        <v>63.8</v>
      </c>
      <c r="G206">
        <v>186.9</v>
      </c>
      <c r="H206">
        <v>47.7</v>
      </c>
      <c r="I206">
        <v>175.6</v>
      </c>
      <c r="J206" s="2">
        <v>44476.447916666657</v>
      </c>
      <c r="K206">
        <v>-111.8</v>
      </c>
      <c r="L206">
        <v>-175.23510971786831</v>
      </c>
      <c r="M206">
        <v>16.099999999999991</v>
      </c>
      <c r="N206">
        <v>25.23510971786833</v>
      </c>
      <c r="O206">
        <v>123.1</v>
      </c>
      <c r="P206">
        <v>192.94670846394979</v>
      </c>
      <c r="Q206">
        <v>2021</v>
      </c>
      <c r="R206">
        <f t="shared" si="15"/>
        <v>3975</v>
      </c>
      <c r="S206">
        <f t="shared" si="16"/>
        <v>-444405</v>
      </c>
      <c r="T206">
        <f t="shared" si="17"/>
        <v>-4.4440499999999998</v>
      </c>
      <c r="U206">
        <f t="shared" si="18"/>
        <v>235.38883750000002</v>
      </c>
      <c r="V206">
        <f>MAX($U$2:$U206)</f>
        <v>241.02847500000007</v>
      </c>
      <c r="W206">
        <f t="shared" si="19"/>
        <v>-5.6396375000000489</v>
      </c>
    </row>
    <row r="207" spans="1:23" x14ac:dyDescent="0.3">
      <c r="A207" s="1">
        <v>205</v>
      </c>
      <c r="B207" s="2">
        <v>44490.458333333343</v>
      </c>
      <c r="C207" t="s">
        <v>16</v>
      </c>
      <c r="D207">
        <v>18150</v>
      </c>
      <c r="E207" s="2">
        <v>44490</v>
      </c>
      <c r="F207">
        <v>57.7</v>
      </c>
      <c r="G207">
        <v>74.099999999999994</v>
      </c>
      <c r="H207">
        <v>2</v>
      </c>
      <c r="I207">
        <v>28.15</v>
      </c>
      <c r="J207" s="2">
        <v>44491.416666666657</v>
      </c>
      <c r="K207">
        <v>29.55</v>
      </c>
      <c r="L207">
        <v>51.213171577123049</v>
      </c>
      <c r="M207">
        <v>55.7</v>
      </c>
      <c r="N207">
        <v>96.533795493934136</v>
      </c>
      <c r="O207">
        <v>16.399999999999991</v>
      </c>
      <c r="P207">
        <v>28.422876949740019</v>
      </c>
      <c r="Q207">
        <v>2021</v>
      </c>
      <c r="R207">
        <f t="shared" si="15"/>
        <v>3850</v>
      </c>
      <c r="S207">
        <f t="shared" si="16"/>
        <v>113767.5</v>
      </c>
      <c r="T207">
        <f t="shared" si="17"/>
        <v>1.137675</v>
      </c>
      <c r="U207">
        <f t="shared" si="18"/>
        <v>236.52651250000002</v>
      </c>
      <c r="V207">
        <f>MAX($U$2:$U207)</f>
        <v>241.02847500000007</v>
      </c>
      <c r="W207">
        <f t="shared" si="19"/>
        <v>-4.5019625000000474</v>
      </c>
    </row>
    <row r="208" spans="1:23" x14ac:dyDescent="0.3">
      <c r="A208" s="1">
        <v>206</v>
      </c>
      <c r="B208" s="2">
        <v>44491.427083333343</v>
      </c>
      <c r="C208" t="s">
        <v>17</v>
      </c>
      <c r="D208">
        <v>18300</v>
      </c>
      <c r="E208" s="2">
        <v>44497</v>
      </c>
      <c r="F208">
        <v>143.75</v>
      </c>
      <c r="G208">
        <v>234.15</v>
      </c>
      <c r="H208">
        <v>137.05000000000001</v>
      </c>
      <c r="I208">
        <v>226.6</v>
      </c>
      <c r="J208" s="2">
        <v>44491.510416666657</v>
      </c>
      <c r="K208">
        <v>-82.85</v>
      </c>
      <c r="L208">
        <v>-57.634782608695637</v>
      </c>
      <c r="M208">
        <v>6.6999999999999886</v>
      </c>
      <c r="N208">
        <v>4.660869565217383</v>
      </c>
      <c r="O208">
        <v>90.4</v>
      </c>
      <c r="P208">
        <v>62.886956521739137</v>
      </c>
      <c r="Q208">
        <v>2021</v>
      </c>
      <c r="R208">
        <f t="shared" si="15"/>
        <v>3825</v>
      </c>
      <c r="S208">
        <f t="shared" si="16"/>
        <v>-316901.25</v>
      </c>
      <c r="T208">
        <f t="shared" si="17"/>
        <v>-3.1690125</v>
      </c>
      <c r="U208">
        <f t="shared" si="18"/>
        <v>233.35750000000002</v>
      </c>
      <c r="V208">
        <f>MAX($U$2:$U208)</f>
        <v>241.02847500000007</v>
      </c>
      <c r="W208">
        <f t="shared" si="19"/>
        <v>-7.6709750000000554</v>
      </c>
    </row>
    <row r="209" spans="1:23" x14ac:dyDescent="0.3">
      <c r="A209" s="1">
        <v>207</v>
      </c>
      <c r="B209" s="2">
        <v>44491.520833333343</v>
      </c>
      <c r="C209" t="s">
        <v>16</v>
      </c>
      <c r="D209">
        <v>18150</v>
      </c>
      <c r="E209" s="2">
        <v>44497</v>
      </c>
      <c r="F209">
        <v>152.80000000000001</v>
      </c>
      <c r="G209">
        <v>176.15</v>
      </c>
      <c r="H209">
        <v>78.650000000000006</v>
      </c>
      <c r="I209">
        <v>131</v>
      </c>
      <c r="J209" s="2">
        <v>44494.53125</v>
      </c>
      <c r="K209">
        <v>21.800000000000011</v>
      </c>
      <c r="L209">
        <v>14.267015706806291</v>
      </c>
      <c r="M209">
        <v>74.150000000000006</v>
      </c>
      <c r="N209">
        <v>48.527486910994767</v>
      </c>
      <c r="O209">
        <v>23.349999999999991</v>
      </c>
      <c r="P209">
        <v>15.281413612565441</v>
      </c>
      <c r="Q209">
        <v>2021</v>
      </c>
      <c r="R209">
        <f t="shared" si="15"/>
        <v>3850</v>
      </c>
      <c r="S209">
        <f t="shared" si="16"/>
        <v>83930.000000000044</v>
      </c>
      <c r="T209">
        <f t="shared" si="17"/>
        <v>0.83930000000000049</v>
      </c>
      <c r="U209">
        <f t="shared" si="18"/>
        <v>234.19680000000002</v>
      </c>
      <c r="V209">
        <f>MAX($U$2:$U209)</f>
        <v>241.02847500000007</v>
      </c>
      <c r="W209">
        <f t="shared" si="19"/>
        <v>-6.8316750000000468</v>
      </c>
    </row>
    <row r="210" spans="1:23" x14ac:dyDescent="0.3">
      <c r="A210" s="1">
        <v>208</v>
      </c>
      <c r="B210" s="2">
        <v>44494.625</v>
      </c>
      <c r="C210" t="s">
        <v>16</v>
      </c>
      <c r="D210">
        <v>18150</v>
      </c>
      <c r="E210" s="2">
        <v>44497</v>
      </c>
      <c r="F210">
        <v>118.65</v>
      </c>
      <c r="G210">
        <v>143.25</v>
      </c>
      <c r="H210">
        <v>107.6</v>
      </c>
      <c r="I210">
        <v>125.25</v>
      </c>
      <c r="J210" s="2">
        <v>44495.385416666657</v>
      </c>
      <c r="K210">
        <v>-6.5999999999999943</v>
      </c>
      <c r="L210">
        <v>-5.5625790139064426</v>
      </c>
      <c r="M210">
        <v>11.05000000000001</v>
      </c>
      <c r="N210">
        <v>9.3131057732827731</v>
      </c>
      <c r="O210">
        <v>24.599999999999991</v>
      </c>
      <c r="P210">
        <v>20.73324905183312</v>
      </c>
      <c r="Q210">
        <v>2021</v>
      </c>
      <c r="R210">
        <f t="shared" si="15"/>
        <v>3850</v>
      </c>
      <c r="S210">
        <f t="shared" si="16"/>
        <v>-25409.999999999978</v>
      </c>
      <c r="T210">
        <f t="shared" si="17"/>
        <v>-0.25409999999999977</v>
      </c>
      <c r="U210">
        <f t="shared" si="18"/>
        <v>233.94270000000003</v>
      </c>
      <c r="V210">
        <f>MAX($U$2:$U210)</f>
        <v>241.02847500000007</v>
      </c>
      <c r="W210">
        <f t="shared" si="19"/>
        <v>-7.0857750000000408</v>
      </c>
    </row>
    <row r="211" spans="1:23" x14ac:dyDescent="0.3">
      <c r="A211" s="1">
        <v>209</v>
      </c>
      <c r="B211" s="2">
        <v>44495.40625</v>
      </c>
      <c r="C211" t="s">
        <v>17</v>
      </c>
      <c r="D211">
        <v>18200</v>
      </c>
      <c r="E211" s="2">
        <v>44497</v>
      </c>
      <c r="F211">
        <v>90.35</v>
      </c>
      <c r="G211">
        <v>168</v>
      </c>
      <c r="H211">
        <v>21.45</v>
      </c>
      <c r="I211">
        <v>51.45</v>
      </c>
      <c r="J211" s="2">
        <v>44496.635416666657</v>
      </c>
      <c r="K211">
        <v>38.899999999999991</v>
      </c>
      <c r="L211">
        <v>43.054786939679019</v>
      </c>
      <c r="M211">
        <v>68.899999999999991</v>
      </c>
      <c r="N211">
        <v>76.258992805755383</v>
      </c>
      <c r="O211">
        <v>77.650000000000006</v>
      </c>
      <c r="P211">
        <v>85.943552850027686</v>
      </c>
      <c r="Q211">
        <v>2021</v>
      </c>
      <c r="R211">
        <f t="shared" si="15"/>
        <v>3850</v>
      </c>
      <c r="S211">
        <f t="shared" si="16"/>
        <v>149764.99999999997</v>
      </c>
      <c r="T211">
        <f t="shared" si="17"/>
        <v>1.4976499999999997</v>
      </c>
      <c r="U211">
        <f t="shared" si="18"/>
        <v>235.44035000000002</v>
      </c>
      <c r="V211">
        <f>MAX($U$2:$U211)</f>
        <v>241.02847500000007</v>
      </c>
      <c r="W211">
        <f t="shared" si="19"/>
        <v>-5.5881250000000477</v>
      </c>
    </row>
    <row r="212" spans="1:23" x14ac:dyDescent="0.3">
      <c r="A212" s="1">
        <v>210</v>
      </c>
      <c r="B212" s="2">
        <v>44497.395833333343</v>
      </c>
      <c r="C212" t="s">
        <v>16</v>
      </c>
      <c r="D212">
        <v>18150</v>
      </c>
      <c r="E212" s="2">
        <v>44497</v>
      </c>
      <c r="F212">
        <v>46.05</v>
      </c>
      <c r="G212">
        <v>47.95</v>
      </c>
      <c r="H212">
        <v>0.05</v>
      </c>
      <c r="I212">
        <v>0.15</v>
      </c>
      <c r="J212" s="2">
        <v>44501.5625</v>
      </c>
      <c r="K212">
        <v>45.9</v>
      </c>
      <c r="L212">
        <v>99.674267100977204</v>
      </c>
      <c r="M212">
        <v>46</v>
      </c>
      <c r="N212">
        <v>99.891422366992416</v>
      </c>
      <c r="O212">
        <v>1.9000000000000059</v>
      </c>
      <c r="P212">
        <v>4.125950054288829</v>
      </c>
      <c r="Q212">
        <v>2021</v>
      </c>
      <c r="R212">
        <f t="shared" si="15"/>
        <v>3850</v>
      </c>
      <c r="S212">
        <f t="shared" si="16"/>
        <v>176715</v>
      </c>
      <c r="T212">
        <f t="shared" si="17"/>
        <v>1.76715</v>
      </c>
      <c r="U212">
        <f t="shared" si="18"/>
        <v>237.20750000000001</v>
      </c>
      <c r="V212">
        <f>MAX($U$2:$U212)</f>
        <v>241.02847500000007</v>
      </c>
      <c r="W212">
        <f t="shared" si="19"/>
        <v>-3.8209750000000611</v>
      </c>
    </row>
    <row r="213" spans="1:23" x14ac:dyDescent="0.3">
      <c r="A213" s="1">
        <v>211</v>
      </c>
      <c r="B213" s="2">
        <v>44504.770833333343</v>
      </c>
      <c r="C213" t="s">
        <v>16</v>
      </c>
      <c r="D213">
        <v>17950</v>
      </c>
      <c r="E213" s="2">
        <v>44511</v>
      </c>
      <c r="F213">
        <v>116.65</v>
      </c>
      <c r="G213">
        <v>143.85</v>
      </c>
      <c r="H213">
        <v>97.35</v>
      </c>
      <c r="I213">
        <v>141.65</v>
      </c>
      <c r="J213" s="2">
        <v>44508.385416666657</v>
      </c>
      <c r="K213">
        <v>-25</v>
      </c>
      <c r="L213">
        <v>-21.43163309044149</v>
      </c>
      <c r="M213">
        <v>19.300000000000011</v>
      </c>
      <c r="N213">
        <v>16.545220745820838</v>
      </c>
      <c r="O213">
        <v>27.199999999999989</v>
      </c>
      <c r="P213">
        <v>23.31761680240033</v>
      </c>
      <c r="Q213">
        <v>2021</v>
      </c>
      <c r="R213">
        <f t="shared" si="15"/>
        <v>3900</v>
      </c>
      <c r="S213">
        <f t="shared" si="16"/>
        <v>-97500</v>
      </c>
      <c r="T213">
        <f t="shared" si="17"/>
        <v>-0.97499999999999998</v>
      </c>
      <c r="U213">
        <f t="shared" si="18"/>
        <v>236.23250000000002</v>
      </c>
      <c r="V213">
        <f>MAX($U$2:$U213)</f>
        <v>241.02847500000007</v>
      </c>
      <c r="W213">
        <f t="shared" si="19"/>
        <v>-4.7959750000000554</v>
      </c>
    </row>
    <row r="214" spans="1:23" x14ac:dyDescent="0.3">
      <c r="A214" s="1">
        <v>212</v>
      </c>
      <c r="B214" s="2">
        <v>44508.541666666657</v>
      </c>
      <c r="C214" t="s">
        <v>17</v>
      </c>
      <c r="D214">
        <v>18000</v>
      </c>
      <c r="E214" s="2">
        <v>44511</v>
      </c>
      <c r="F214">
        <v>77.55</v>
      </c>
      <c r="G214">
        <v>129.65</v>
      </c>
      <c r="H214">
        <v>48.05</v>
      </c>
      <c r="I214">
        <v>111.1</v>
      </c>
      <c r="J214" s="2">
        <v>44510.395833333343</v>
      </c>
      <c r="K214">
        <v>-33.549999999999997</v>
      </c>
      <c r="L214">
        <v>-43.262411347517727</v>
      </c>
      <c r="M214">
        <v>29.5</v>
      </c>
      <c r="N214">
        <v>38.039974210186983</v>
      </c>
      <c r="O214">
        <v>52.100000000000009</v>
      </c>
      <c r="P214">
        <v>67.182462927143789</v>
      </c>
      <c r="Q214">
        <v>2021</v>
      </c>
      <c r="R214">
        <f t="shared" si="15"/>
        <v>3900</v>
      </c>
      <c r="S214">
        <f t="shared" si="16"/>
        <v>-130844.99999999999</v>
      </c>
      <c r="T214">
        <f t="shared" si="17"/>
        <v>-1.3084499999999999</v>
      </c>
      <c r="U214">
        <f t="shared" si="18"/>
        <v>234.92405000000002</v>
      </c>
      <c r="V214">
        <f>MAX($U$2:$U214)</f>
        <v>241.02847500000007</v>
      </c>
      <c r="W214">
        <f t="shared" si="19"/>
        <v>-6.1044250000000488</v>
      </c>
    </row>
    <row r="215" spans="1:23" x14ac:dyDescent="0.3">
      <c r="A215" s="1">
        <v>213</v>
      </c>
      <c r="B215" s="2">
        <v>44510.40625</v>
      </c>
      <c r="C215" t="s">
        <v>16</v>
      </c>
      <c r="D215">
        <v>17950</v>
      </c>
      <c r="E215" s="2">
        <v>44511</v>
      </c>
      <c r="F215">
        <v>78.099999999999994</v>
      </c>
      <c r="G215">
        <v>151.44999999999999</v>
      </c>
      <c r="H215">
        <v>71.650000000000006</v>
      </c>
      <c r="I215">
        <v>141.25</v>
      </c>
      <c r="J215" s="2">
        <v>44510.59375</v>
      </c>
      <c r="K215">
        <v>-63.150000000000013</v>
      </c>
      <c r="L215">
        <v>-80.857874519846362</v>
      </c>
      <c r="M215">
        <v>6.4499999999999886</v>
      </c>
      <c r="N215">
        <v>8.2586427656850052</v>
      </c>
      <c r="O215">
        <v>73.349999999999994</v>
      </c>
      <c r="P215">
        <v>93.918053777208712</v>
      </c>
      <c r="Q215">
        <v>2021</v>
      </c>
      <c r="R215">
        <f t="shared" si="15"/>
        <v>3900</v>
      </c>
      <c r="S215">
        <f t="shared" si="16"/>
        <v>-246285.00000000006</v>
      </c>
      <c r="T215">
        <f t="shared" si="17"/>
        <v>-2.4628500000000004</v>
      </c>
      <c r="U215">
        <f t="shared" si="18"/>
        <v>232.46120000000002</v>
      </c>
      <c r="V215">
        <f>MAX($U$2:$U215)</f>
        <v>241.02847500000007</v>
      </c>
      <c r="W215">
        <f t="shared" si="19"/>
        <v>-8.5672750000000519</v>
      </c>
    </row>
    <row r="216" spans="1:23" x14ac:dyDescent="0.3">
      <c r="A216" s="1">
        <v>214</v>
      </c>
      <c r="B216" s="2">
        <v>44510.604166666657</v>
      </c>
      <c r="C216" t="s">
        <v>17</v>
      </c>
      <c r="D216">
        <v>18050</v>
      </c>
      <c r="E216" s="2">
        <v>44511</v>
      </c>
      <c r="F216">
        <v>64.3</v>
      </c>
      <c r="G216">
        <v>146.94999999999999</v>
      </c>
      <c r="H216">
        <v>61.8</v>
      </c>
      <c r="I216">
        <v>133.75</v>
      </c>
      <c r="J216" s="2">
        <v>44511.40625</v>
      </c>
      <c r="K216">
        <v>-69.45</v>
      </c>
      <c r="L216">
        <v>-108.0093312597201</v>
      </c>
      <c r="M216">
        <v>2.5</v>
      </c>
      <c r="N216">
        <v>3.888024883359253</v>
      </c>
      <c r="O216">
        <v>82.649999999999991</v>
      </c>
      <c r="P216">
        <v>128.53810264385689</v>
      </c>
      <c r="Q216">
        <v>2021</v>
      </c>
      <c r="R216">
        <f t="shared" si="15"/>
        <v>3875</v>
      </c>
      <c r="S216">
        <f t="shared" si="16"/>
        <v>-269118.75</v>
      </c>
      <c r="T216">
        <f t="shared" si="17"/>
        <v>-2.6911874999999998</v>
      </c>
      <c r="U216">
        <f t="shared" si="18"/>
        <v>229.77001250000001</v>
      </c>
      <c r="V216">
        <f>MAX($U$2:$U216)</f>
        <v>241.02847500000007</v>
      </c>
      <c r="W216">
        <f t="shared" si="19"/>
        <v>-11.258462500000064</v>
      </c>
    </row>
    <row r="217" spans="1:23" x14ac:dyDescent="0.3">
      <c r="A217" s="1">
        <v>215</v>
      </c>
      <c r="B217" s="2">
        <v>44511.416666666657</v>
      </c>
      <c r="C217" t="s">
        <v>16</v>
      </c>
      <c r="D217">
        <v>17900</v>
      </c>
      <c r="E217" s="2">
        <v>44511</v>
      </c>
      <c r="F217">
        <v>61.15</v>
      </c>
      <c r="G217">
        <v>61.15</v>
      </c>
      <c r="H217">
        <v>0.05</v>
      </c>
      <c r="I217">
        <v>0.05</v>
      </c>
      <c r="J217" s="2">
        <v>44512.416666666657</v>
      </c>
      <c r="K217">
        <v>61.1</v>
      </c>
      <c r="L217">
        <v>99.918233851185619</v>
      </c>
      <c r="M217">
        <v>61.1</v>
      </c>
      <c r="N217">
        <v>99.918233851185619</v>
      </c>
      <c r="O217">
        <v>0</v>
      </c>
      <c r="P217">
        <v>0</v>
      </c>
      <c r="Q217">
        <v>2021</v>
      </c>
      <c r="R217">
        <f t="shared" si="15"/>
        <v>3900</v>
      </c>
      <c r="S217">
        <f t="shared" si="16"/>
        <v>238290</v>
      </c>
      <c r="T217">
        <f t="shared" si="17"/>
        <v>2.3828999999999998</v>
      </c>
      <c r="U217">
        <f t="shared" si="18"/>
        <v>232.15291250000001</v>
      </c>
      <c r="V217">
        <f>MAX($U$2:$U217)</f>
        <v>241.02847500000007</v>
      </c>
      <c r="W217">
        <f t="shared" si="19"/>
        <v>-8.8755625000000578</v>
      </c>
    </row>
    <row r="218" spans="1:23" x14ac:dyDescent="0.3">
      <c r="A218" s="1">
        <v>216</v>
      </c>
      <c r="B218" s="2">
        <v>44512.53125</v>
      </c>
      <c r="C218" t="s">
        <v>17</v>
      </c>
      <c r="D218">
        <v>18000</v>
      </c>
      <c r="E218" s="2">
        <v>44518</v>
      </c>
      <c r="F218">
        <v>116.75</v>
      </c>
      <c r="G218">
        <v>118.4</v>
      </c>
      <c r="H218">
        <v>34.1</v>
      </c>
      <c r="I218">
        <v>72.400000000000006</v>
      </c>
      <c r="J218" s="2">
        <v>44516.416666666657</v>
      </c>
      <c r="K218">
        <v>44.349999999999987</v>
      </c>
      <c r="L218">
        <v>37.987152034261243</v>
      </c>
      <c r="M218">
        <v>82.65</v>
      </c>
      <c r="N218">
        <v>70.792291220556748</v>
      </c>
      <c r="O218">
        <v>1.6500000000000059</v>
      </c>
      <c r="P218">
        <v>1.413276231263388</v>
      </c>
      <c r="Q218">
        <v>2021</v>
      </c>
      <c r="R218">
        <f t="shared" si="15"/>
        <v>3900</v>
      </c>
      <c r="S218">
        <f t="shared" si="16"/>
        <v>172964.99999999994</v>
      </c>
      <c r="T218">
        <f t="shared" si="17"/>
        <v>1.7296499999999997</v>
      </c>
      <c r="U218">
        <f t="shared" si="18"/>
        <v>233.88256250000001</v>
      </c>
      <c r="V218">
        <f>MAX($U$2:$U218)</f>
        <v>241.02847500000007</v>
      </c>
      <c r="W218">
        <f t="shared" si="19"/>
        <v>-7.1459125000000654</v>
      </c>
    </row>
    <row r="219" spans="1:23" x14ac:dyDescent="0.3">
      <c r="A219" s="1">
        <v>217</v>
      </c>
      <c r="B219" s="2">
        <v>44516.59375</v>
      </c>
      <c r="C219" t="s">
        <v>17</v>
      </c>
      <c r="D219">
        <v>18050</v>
      </c>
      <c r="E219" s="2">
        <v>44518</v>
      </c>
      <c r="F219">
        <v>75.349999999999994</v>
      </c>
      <c r="G219">
        <v>118.55</v>
      </c>
      <c r="H219">
        <v>75.099999999999994</v>
      </c>
      <c r="I219">
        <v>115</v>
      </c>
      <c r="J219" s="2">
        <v>44516.604166666657</v>
      </c>
      <c r="K219">
        <v>-39.650000000000013</v>
      </c>
      <c r="L219">
        <v>-52.621101526211021</v>
      </c>
      <c r="M219">
        <v>0.25</v>
      </c>
      <c r="N219">
        <v>0.33178500331784999</v>
      </c>
      <c r="O219">
        <v>43.2</v>
      </c>
      <c r="P219">
        <v>57.332448573324491</v>
      </c>
      <c r="Q219">
        <v>2021</v>
      </c>
      <c r="R219">
        <f t="shared" si="15"/>
        <v>3875</v>
      </c>
      <c r="S219">
        <f t="shared" si="16"/>
        <v>-153643.75000000006</v>
      </c>
      <c r="T219">
        <f t="shared" si="17"/>
        <v>-1.5364375000000006</v>
      </c>
      <c r="U219">
        <f t="shared" si="18"/>
        <v>232.346125</v>
      </c>
      <c r="V219">
        <f>MAX($U$2:$U219)</f>
        <v>241.02847500000007</v>
      </c>
      <c r="W219">
        <f t="shared" si="19"/>
        <v>-8.6823500000000706</v>
      </c>
    </row>
    <row r="220" spans="1:23" x14ac:dyDescent="0.3">
      <c r="A220" s="1">
        <v>218</v>
      </c>
      <c r="B220" s="2">
        <v>44517.385416666657</v>
      </c>
      <c r="C220" t="s">
        <v>16</v>
      </c>
      <c r="D220">
        <v>17950</v>
      </c>
      <c r="E220" s="2">
        <v>44518</v>
      </c>
      <c r="F220">
        <v>75</v>
      </c>
      <c r="G220">
        <v>119.95</v>
      </c>
      <c r="H220">
        <v>0.05</v>
      </c>
      <c r="I220">
        <v>0.05</v>
      </c>
      <c r="J220" s="2">
        <v>44523.583333333343</v>
      </c>
      <c r="K220">
        <v>74.95</v>
      </c>
      <c r="L220">
        <v>99.933333333333337</v>
      </c>
      <c r="M220">
        <v>74.95</v>
      </c>
      <c r="N220">
        <v>99.933333333333337</v>
      </c>
      <c r="O220">
        <v>44.95</v>
      </c>
      <c r="P220">
        <v>59.933333333333337</v>
      </c>
      <c r="Q220">
        <v>2021</v>
      </c>
      <c r="R220">
        <f t="shared" si="15"/>
        <v>3900</v>
      </c>
      <c r="S220">
        <f t="shared" si="16"/>
        <v>292305</v>
      </c>
      <c r="T220">
        <f t="shared" si="17"/>
        <v>2.9230499999999999</v>
      </c>
      <c r="U220">
        <f t="shared" si="18"/>
        <v>235.26917499999999</v>
      </c>
      <c r="V220">
        <f>MAX($U$2:$U220)</f>
        <v>241.02847500000007</v>
      </c>
      <c r="W220">
        <f t="shared" si="19"/>
        <v>-5.7593000000000814</v>
      </c>
    </row>
    <row r="221" spans="1:23" x14ac:dyDescent="0.3">
      <c r="A221" s="1">
        <v>219</v>
      </c>
      <c r="B221" s="2">
        <v>44532.614583333343</v>
      </c>
      <c r="C221" t="s">
        <v>17</v>
      </c>
      <c r="D221">
        <v>17350</v>
      </c>
      <c r="E221" s="2">
        <v>44532</v>
      </c>
      <c r="F221">
        <v>15</v>
      </c>
      <c r="G221">
        <v>20.3</v>
      </c>
      <c r="H221">
        <v>0.05</v>
      </c>
      <c r="I221">
        <v>0.05</v>
      </c>
      <c r="J221" s="2">
        <v>44533.5625</v>
      </c>
      <c r="K221">
        <v>14.95</v>
      </c>
      <c r="L221">
        <v>99.666666666666657</v>
      </c>
      <c r="M221">
        <v>14.95</v>
      </c>
      <c r="N221">
        <v>99.666666666666657</v>
      </c>
      <c r="O221">
        <v>5.3000000000000007</v>
      </c>
      <c r="P221">
        <v>35.333333333333343</v>
      </c>
      <c r="Q221">
        <v>2021</v>
      </c>
      <c r="R221">
        <f t="shared" si="15"/>
        <v>4025</v>
      </c>
      <c r="S221">
        <f t="shared" si="16"/>
        <v>60173.75</v>
      </c>
      <c r="T221">
        <f t="shared" si="17"/>
        <v>0.60173750000000004</v>
      </c>
      <c r="U221">
        <f t="shared" si="18"/>
        <v>235.8709125</v>
      </c>
      <c r="V221">
        <f>MAX($U$2:$U221)</f>
        <v>241.02847500000007</v>
      </c>
      <c r="W221">
        <f t="shared" si="19"/>
        <v>-5.1575625000000684</v>
      </c>
    </row>
    <row r="222" spans="1:23" x14ac:dyDescent="0.3">
      <c r="A222" s="1">
        <v>220</v>
      </c>
      <c r="B222" s="2">
        <v>44533.572916666657</v>
      </c>
      <c r="C222" t="s">
        <v>16</v>
      </c>
      <c r="D222">
        <v>17250</v>
      </c>
      <c r="E222" s="2">
        <v>44539</v>
      </c>
      <c r="F222">
        <v>161.5</v>
      </c>
      <c r="G222">
        <v>178.55</v>
      </c>
      <c r="H222">
        <v>10.199999999999999</v>
      </c>
      <c r="I222">
        <v>75.95</v>
      </c>
      <c r="J222" s="2">
        <v>44537.46875</v>
      </c>
      <c r="K222">
        <v>85.55</v>
      </c>
      <c r="L222">
        <v>52.972136222910223</v>
      </c>
      <c r="M222">
        <v>151.30000000000001</v>
      </c>
      <c r="N222">
        <v>93.684210526315795</v>
      </c>
      <c r="O222">
        <v>17.050000000000011</v>
      </c>
      <c r="P222">
        <v>10.55727554179567</v>
      </c>
      <c r="Q222">
        <v>2021</v>
      </c>
      <c r="R222">
        <f t="shared" si="15"/>
        <v>4050</v>
      </c>
      <c r="S222">
        <f t="shared" si="16"/>
        <v>346477.5</v>
      </c>
      <c r="T222">
        <f t="shared" si="17"/>
        <v>3.4647749999999999</v>
      </c>
      <c r="U222">
        <f t="shared" si="18"/>
        <v>239.33568750000001</v>
      </c>
      <c r="V222">
        <f>MAX($U$2:$U222)</f>
        <v>241.02847500000007</v>
      </c>
      <c r="W222">
        <f t="shared" si="19"/>
        <v>-1.6927875000000654</v>
      </c>
    </row>
    <row r="223" spans="1:23" x14ac:dyDescent="0.3">
      <c r="A223" s="1">
        <v>221</v>
      </c>
      <c r="B223" s="2">
        <v>44544.40625</v>
      </c>
      <c r="C223" t="s">
        <v>16</v>
      </c>
      <c r="D223">
        <v>17300</v>
      </c>
      <c r="E223" s="2">
        <v>44546</v>
      </c>
      <c r="F223">
        <v>117.85</v>
      </c>
      <c r="G223">
        <v>154.9</v>
      </c>
      <c r="H223">
        <v>28.7</v>
      </c>
      <c r="I223">
        <v>40</v>
      </c>
      <c r="J223" s="2">
        <v>44546.458333333343</v>
      </c>
      <c r="K223">
        <v>77.849999999999994</v>
      </c>
      <c r="L223">
        <v>66.058549002969883</v>
      </c>
      <c r="M223">
        <v>89.149999999999991</v>
      </c>
      <c r="N223">
        <v>75.647008909630884</v>
      </c>
      <c r="O223">
        <v>37.050000000000011</v>
      </c>
      <c r="P223">
        <v>31.438268985999159</v>
      </c>
      <c r="Q223">
        <v>2021</v>
      </c>
      <c r="R223">
        <f t="shared" si="15"/>
        <v>4050</v>
      </c>
      <c r="S223">
        <f t="shared" si="16"/>
        <v>315292.5</v>
      </c>
      <c r="T223">
        <f t="shared" si="17"/>
        <v>3.1529250000000002</v>
      </c>
      <c r="U223">
        <f t="shared" si="18"/>
        <v>242.48861250000002</v>
      </c>
      <c r="V223">
        <f>MAX($U$2:$U223)</f>
        <v>242.48861250000002</v>
      </c>
      <c r="W223">
        <f t="shared" si="19"/>
        <v>0</v>
      </c>
    </row>
    <row r="224" spans="1:23" x14ac:dyDescent="0.3">
      <c r="A224" s="1">
        <v>222</v>
      </c>
      <c r="B224" s="2">
        <v>44546.479166666657</v>
      </c>
      <c r="C224" t="s">
        <v>16</v>
      </c>
      <c r="D224">
        <v>17250</v>
      </c>
      <c r="E224" s="2">
        <v>44546</v>
      </c>
      <c r="F224">
        <v>41.1</v>
      </c>
      <c r="G224">
        <v>59.7</v>
      </c>
      <c r="H224">
        <v>0.15</v>
      </c>
      <c r="I224">
        <v>0.35</v>
      </c>
      <c r="J224" s="2">
        <v>44551.427083333343</v>
      </c>
      <c r="K224">
        <v>40.75</v>
      </c>
      <c r="L224">
        <v>99.148418491484179</v>
      </c>
      <c r="M224">
        <v>40.950000000000003</v>
      </c>
      <c r="N224">
        <v>99.635036496350367</v>
      </c>
      <c r="O224">
        <v>18.600000000000001</v>
      </c>
      <c r="P224">
        <v>45.255474452554743</v>
      </c>
      <c r="Q224">
        <v>2021</v>
      </c>
      <c r="R224">
        <f t="shared" si="15"/>
        <v>4050</v>
      </c>
      <c r="S224">
        <f t="shared" si="16"/>
        <v>165037.5</v>
      </c>
      <c r="T224">
        <f t="shared" si="17"/>
        <v>1.6503750000000001</v>
      </c>
      <c r="U224">
        <f t="shared" si="18"/>
        <v>244.13898750000001</v>
      </c>
      <c r="V224">
        <f>MAX($U$2:$U224)</f>
        <v>244.13898750000001</v>
      </c>
      <c r="W224">
        <f t="shared" si="19"/>
        <v>0</v>
      </c>
    </row>
    <row r="225" spans="1:23" x14ac:dyDescent="0.3">
      <c r="A225" s="1">
        <v>223</v>
      </c>
      <c r="B225" s="2">
        <v>44553.395833333343</v>
      </c>
      <c r="C225" t="s">
        <v>17</v>
      </c>
      <c r="D225">
        <v>17050</v>
      </c>
      <c r="E225" s="2">
        <v>44553</v>
      </c>
      <c r="F225">
        <v>40.549999999999997</v>
      </c>
      <c r="G225">
        <v>51.5</v>
      </c>
      <c r="H225">
        <v>0.05</v>
      </c>
      <c r="I225">
        <v>0.05</v>
      </c>
      <c r="J225" s="2">
        <v>44554.4375</v>
      </c>
      <c r="K225">
        <v>40.5</v>
      </c>
      <c r="L225">
        <v>99.8766954377312</v>
      </c>
      <c r="M225">
        <v>40.5</v>
      </c>
      <c r="N225">
        <v>99.8766954377312</v>
      </c>
      <c r="O225">
        <v>10.95</v>
      </c>
      <c r="P225">
        <v>27.003699136868079</v>
      </c>
      <c r="Q225">
        <v>2021</v>
      </c>
      <c r="R225">
        <f t="shared" si="15"/>
        <v>4100</v>
      </c>
      <c r="S225">
        <f t="shared" si="16"/>
        <v>166050</v>
      </c>
      <c r="T225">
        <f t="shared" si="17"/>
        <v>1.6605000000000001</v>
      </c>
      <c r="U225">
        <f t="shared" si="18"/>
        <v>245.79948750000003</v>
      </c>
      <c r="V225">
        <f>MAX($U$2:$U225)</f>
        <v>245.79948750000003</v>
      </c>
      <c r="W225">
        <f t="shared" si="19"/>
        <v>0</v>
      </c>
    </row>
    <row r="226" spans="1:23" x14ac:dyDescent="0.3">
      <c r="A226" s="1">
        <v>224</v>
      </c>
      <c r="B226" s="2">
        <v>44554.46875</v>
      </c>
      <c r="C226" t="s">
        <v>16</v>
      </c>
      <c r="D226">
        <v>16950</v>
      </c>
      <c r="E226" s="2">
        <v>44560</v>
      </c>
      <c r="F226">
        <v>150.05000000000001</v>
      </c>
      <c r="G226">
        <v>207.2</v>
      </c>
      <c r="H226">
        <v>129.19999999999999</v>
      </c>
      <c r="I226">
        <v>189.4</v>
      </c>
      <c r="J226" s="2">
        <v>44554.604166666657</v>
      </c>
      <c r="K226">
        <v>-39.349999999999987</v>
      </c>
      <c r="L226">
        <v>-26.224591802732419</v>
      </c>
      <c r="M226">
        <v>20.850000000000019</v>
      </c>
      <c r="N226">
        <v>13.89536821059648</v>
      </c>
      <c r="O226">
        <v>57.149999999999977</v>
      </c>
      <c r="P226">
        <v>38.087304231922673</v>
      </c>
      <c r="Q226">
        <v>2021</v>
      </c>
      <c r="R226">
        <f t="shared" si="15"/>
        <v>4125</v>
      </c>
      <c r="S226">
        <f t="shared" si="16"/>
        <v>-162318.74999999994</v>
      </c>
      <c r="T226">
        <f t="shared" si="17"/>
        <v>-1.6231874999999993</v>
      </c>
      <c r="U226">
        <f t="shared" si="18"/>
        <v>244.17630000000003</v>
      </c>
      <c r="V226">
        <f>MAX($U$2:$U226)</f>
        <v>245.79948750000003</v>
      </c>
      <c r="W226">
        <f t="shared" si="19"/>
        <v>-1.6231875000000002</v>
      </c>
    </row>
    <row r="227" spans="1:23" x14ac:dyDescent="0.3">
      <c r="A227" s="1">
        <v>225</v>
      </c>
      <c r="B227" s="2">
        <v>44554.614583333343</v>
      </c>
      <c r="C227" t="s">
        <v>17</v>
      </c>
      <c r="D227">
        <v>17050</v>
      </c>
      <c r="E227" s="2">
        <v>44560</v>
      </c>
      <c r="F227">
        <v>120.75</v>
      </c>
      <c r="G227">
        <v>249.6</v>
      </c>
      <c r="H227">
        <v>115</v>
      </c>
      <c r="I227">
        <v>185.3</v>
      </c>
      <c r="J227" s="2">
        <v>44557.395833333343</v>
      </c>
      <c r="K227">
        <v>-64.550000000000011</v>
      </c>
      <c r="L227">
        <v>-53.45755693581782</v>
      </c>
      <c r="M227">
        <v>5.75</v>
      </c>
      <c r="N227">
        <v>4.7619047619047619</v>
      </c>
      <c r="O227">
        <v>128.85</v>
      </c>
      <c r="P227">
        <v>106.7080745341615</v>
      </c>
      <c r="Q227">
        <v>2021</v>
      </c>
      <c r="R227">
        <f t="shared" si="15"/>
        <v>4100</v>
      </c>
      <c r="S227">
        <f t="shared" si="16"/>
        <v>-264655.00000000006</v>
      </c>
      <c r="T227">
        <f t="shared" si="17"/>
        <v>-2.6465500000000008</v>
      </c>
      <c r="U227">
        <f t="shared" si="18"/>
        <v>241.52975000000004</v>
      </c>
      <c r="V227">
        <f>MAX($U$2:$U227)</f>
        <v>245.79948750000003</v>
      </c>
      <c r="W227">
        <f t="shared" si="19"/>
        <v>-4.2697374999999909</v>
      </c>
    </row>
    <row r="228" spans="1:23" x14ac:dyDescent="0.3">
      <c r="A228" s="1">
        <v>226</v>
      </c>
      <c r="B228" s="2">
        <v>44557.416666666657</v>
      </c>
      <c r="C228" t="s">
        <v>16</v>
      </c>
      <c r="D228">
        <v>16950</v>
      </c>
      <c r="E228" s="2">
        <v>44560</v>
      </c>
      <c r="F228">
        <v>134.30000000000001</v>
      </c>
      <c r="G228">
        <v>184.65</v>
      </c>
      <c r="H228">
        <v>120.9</v>
      </c>
      <c r="I228">
        <v>154.4</v>
      </c>
      <c r="J228" s="2">
        <v>44557.489583333343</v>
      </c>
      <c r="K228">
        <v>-20.099999999999991</v>
      </c>
      <c r="L228">
        <v>-14.966492926284429</v>
      </c>
      <c r="M228">
        <v>13.400000000000009</v>
      </c>
      <c r="N228">
        <v>9.9776619508562945</v>
      </c>
      <c r="O228">
        <v>50.349999999999987</v>
      </c>
      <c r="P228">
        <v>37.490692479523453</v>
      </c>
      <c r="Q228">
        <v>2021</v>
      </c>
      <c r="R228">
        <f t="shared" si="15"/>
        <v>4125</v>
      </c>
      <c r="S228">
        <f t="shared" si="16"/>
        <v>-82912.499999999956</v>
      </c>
      <c r="T228">
        <f t="shared" si="17"/>
        <v>-0.82912499999999945</v>
      </c>
      <c r="U228">
        <f t="shared" si="18"/>
        <v>240.70062500000003</v>
      </c>
      <c r="V228">
        <f>MAX($U$2:$U228)</f>
        <v>245.79948750000003</v>
      </c>
      <c r="W228">
        <f t="shared" si="19"/>
        <v>-5.0988624999999956</v>
      </c>
    </row>
    <row r="229" spans="1:23" x14ac:dyDescent="0.3">
      <c r="A229" s="1">
        <v>227</v>
      </c>
      <c r="B229" s="2">
        <v>44557.520833333343</v>
      </c>
      <c r="C229" t="s">
        <v>17</v>
      </c>
      <c r="D229">
        <v>17050</v>
      </c>
      <c r="E229" s="2">
        <v>44560</v>
      </c>
      <c r="F229">
        <v>117.7</v>
      </c>
      <c r="G229">
        <v>124.45</v>
      </c>
      <c r="H229">
        <v>0.3</v>
      </c>
      <c r="I229">
        <v>0.4</v>
      </c>
      <c r="J229" s="2">
        <v>44560.625</v>
      </c>
      <c r="K229">
        <v>117.3</v>
      </c>
      <c r="L229">
        <v>99.660152931180974</v>
      </c>
      <c r="M229">
        <v>117.4</v>
      </c>
      <c r="N229">
        <v>99.745114698385734</v>
      </c>
      <c r="O229">
        <v>6.75</v>
      </c>
      <c r="P229">
        <v>5.7349192863211549</v>
      </c>
      <c r="Q229">
        <v>2021</v>
      </c>
      <c r="R229">
        <f t="shared" si="15"/>
        <v>4100</v>
      </c>
      <c r="S229">
        <f t="shared" si="16"/>
        <v>480930</v>
      </c>
      <c r="T229">
        <f t="shared" si="17"/>
        <v>4.8092999999999995</v>
      </c>
      <c r="U229">
        <f t="shared" si="18"/>
        <v>245.50992500000004</v>
      </c>
      <c r="V229">
        <f>MAX($U$2:$U229)</f>
        <v>245.79948750000003</v>
      </c>
      <c r="W229">
        <f t="shared" si="19"/>
        <v>-0.28956249999998818</v>
      </c>
    </row>
    <row r="230" spans="1:23" x14ac:dyDescent="0.3">
      <c r="A230" s="1">
        <v>228</v>
      </c>
      <c r="B230" s="2">
        <v>44580.40625</v>
      </c>
      <c r="C230" t="s">
        <v>16</v>
      </c>
      <c r="D230">
        <v>17950</v>
      </c>
      <c r="E230" s="2">
        <v>44581</v>
      </c>
      <c r="F230">
        <v>91</v>
      </c>
      <c r="G230">
        <v>145.65</v>
      </c>
      <c r="H230">
        <v>0.05</v>
      </c>
      <c r="I230">
        <v>0.1</v>
      </c>
      <c r="J230" s="2">
        <v>44586.614583333343</v>
      </c>
      <c r="K230">
        <v>90.9</v>
      </c>
      <c r="L230">
        <v>99.890109890109898</v>
      </c>
      <c r="M230">
        <v>90.95</v>
      </c>
      <c r="N230">
        <v>99.945054945054949</v>
      </c>
      <c r="O230">
        <v>54.650000000000013</v>
      </c>
      <c r="P230">
        <v>60.054945054945073</v>
      </c>
      <c r="Q230">
        <v>2022</v>
      </c>
      <c r="R230">
        <f t="shared" si="15"/>
        <v>3900</v>
      </c>
      <c r="S230">
        <f t="shared" si="16"/>
        <v>354510</v>
      </c>
      <c r="T230">
        <f t="shared" si="17"/>
        <v>3.5451000000000001</v>
      </c>
      <c r="U230">
        <f t="shared" si="18"/>
        <v>249.05502500000003</v>
      </c>
      <c r="V230">
        <f>MAX($U$2:$U230)</f>
        <v>249.05502500000003</v>
      </c>
      <c r="W230">
        <f t="shared" si="19"/>
        <v>0</v>
      </c>
    </row>
    <row r="231" spans="1:23" x14ac:dyDescent="0.3">
      <c r="A231" s="1">
        <v>229</v>
      </c>
      <c r="B231" s="2">
        <v>44593.395833333343</v>
      </c>
      <c r="C231" t="s">
        <v>17</v>
      </c>
      <c r="D231">
        <v>17500</v>
      </c>
      <c r="E231" s="2">
        <v>44595</v>
      </c>
      <c r="F231">
        <v>217.4</v>
      </c>
      <c r="G231">
        <v>340.8</v>
      </c>
      <c r="H231">
        <v>2</v>
      </c>
      <c r="I231">
        <v>4.25</v>
      </c>
      <c r="J231" s="2">
        <v>44595.489583333343</v>
      </c>
      <c r="K231">
        <v>213.15</v>
      </c>
      <c r="L231">
        <v>98.045078196872126</v>
      </c>
      <c r="M231">
        <v>215.4</v>
      </c>
      <c r="N231">
        <v>99.080036798528056</v>
      </c>
      <c r="O231">
        <v>123.4</v>
      </c>
      <c r="P231">
        <v>56.761729530818769</v>
      </c>
      <c r="Q231">
        <v>2022</v>
      </c>
      <c r="R231">
        <f t="shared" si="15"/>
        <v>4000</v>
      </c>
      <c r="S231">
        <f t="shared" si="16"/>
        <v>852600</v>
      </c>
      <c r="T231">
        <f t="shared" si="17"/>
        <v>8.5259999999999998</v>
      </c>
      <c r="U231">
        <f t="shared" si="18"/>
        <v>257.58102500000001</v>
      </c>
      <c r="V231">
        <f>MAX($U$2:$U231)</f>
        <v>257.58102500000001</v>
      </c>
      <c r="W231">
        <f t="shared" si="19"/>
        <v>0</v>
      </c>
    </row>
    <row r="232" spans="1:23" x14ac:dyDescent="0.3">
      <c r="A232" s="1">
        <v>230</v>
      </c>
      <c r="B232" s="2">
        <v>44596.510416666657</v>
      </c>
      <c r="C232" t="s">
        <v>16</v>
      </c>
      <c r="D232">
        <v>17500</v>
      </c>
      <c r="E232" s="2">
        <v>44602</v>
      </c>
      <c r="F232">
        <v>168.8</v>
      </c>
      <c r="G232">
        <v>194.9</v>
      </c>
      <c r="H232">
        <v>10.65</v>
      </c>
      <c r="I232">
        <v>26</v>
      </c>
      <c r="J232" s="2">
        <v>44601.385416666657</v>
      </c>
      <c r="K232">
        <v>142.80000000000001</v>
      </c>
      <c r="L232">
        <v>84.597156398104261</v>
      </c>
      <c r="M232">
        <v>158.15</v>
      </c>
      <c r="N232">
        <v>93.690758293838854</v>
      </c>
      <c r="O232">
        <v>26.099999999999991</v>
      </c>
      <c r="P232">
        <v>15.462085308056871</v>
      </c>
      <c r="Q232">
        <v>2022</v>
      </c>
      <c r="R232">
        <f t="shared" si="15"/>
        <v>4000</v>
      </c>
      <c r="S232">
        <f t="shared" si="16"/>
        <v>571200</v>
      </c>
      <c r="T232">
        <f t="shared" si="17"/>
        <v>5.7119999999999997</v>
      </c>
      <c r="U232">
        <f t="shared" si="18"/>
        <v>263.293025</v>
      </c>
      <c r="V232">
        <f>MAX($U$2:$U232)</f>
        <v>263.293025</v>
      </c>
      <c r="W232">
        <f t="shared" si="19"/>
        <v>0</v>
      </c>
    </row>
    <row r="233" spans="1:23" x14ac:dyDescent="0.3">
      <c r="A233" s="1">
        <v>231</v>
      </c>
      <c r="B233" s="2">
        <v>44601.59375</v>
      </c>
      <c r="C233" t="s">
        <v>17</v>
      </c>
      <c r="D233">
        <v>17450</v>
      </c>
      <c r="E233" s="2">
        <v>44602</v>
      </c>
      <c r="F233">
        <v>65.400000000000006</v>
      </c>
      <c r="G233">
        <v>67.45</v>
      </c>
      <c r="H233">
        <v>0.05</v>
      </c>
      <c r="I233">
        <v>0.05</v>
      </c>
      <c r="J233" s="2">
        <v>44603.416666666657</v>
      </c>
      <c r="K233">
        <v>65.350000000000009</v>
      </c>
      <c r="L233">
        <v>99.923547400611625</v>
      </c>
      <c r="M233">
        <v>65.350000000000009</v>
      </c>
      <c r="N233">
        <v>99.923547400611625</v>
      </c>
      <c r="O233">
        <v>2.0499999999999972</v>
      </c>
      <c r="P233">
        <v>3.1345565749235429</v>
      </c>
      <c r="Q233">
        <v>2022</v>
      </c>
      <c r="R233">
        <f t="shared" si="15"/>
        <v>4000</v>
      </c>
      <c r="S233">
        <f t="shared" si="16"/>
        <v>261400.00000000003</v>
      </c>
      <c r="T233">
        <f t="shared" si="17"/>
        <v>2.6140000000000003</v>
      </c>
      <c r="U233">
        <f t="shared" si="18"/>
        <v>265.90702499999998</v>
      </c>
      <c r="V233">
        <f>MAX($U$2:$U233)</f>
        <v>265.90702499999998</v>
      </c>
      <c r="W233">
        <f t="shared" si="19"/>
        <v>0</v>
      </c>
    </row>
    <row r="234" spans="1:23" x14ac:dyDescent="0.3">
      <c r="A234" s="1">
        <v>232</v>
      </c>
      <c r="B234" s="2">
        <v>44603.53125</v>
      </c>
      <c r="C234" t="s">
        <v>16</v>
      </c>
      <c r="D234">
        <v>17400</v>
      </c>
      <c r="E234" s="2">
        <v>44609</v>
      </c>
      <c r="F234">
        <v>145.4</v>
      </c>
      <c r="G234">
        <v>169.4</v>
      </c>
      <c r="H234">
        <v>6.8</v>
      </c>
      <c r="I234">
        <v>28.4</v>
      </c>
      <c r="J234" s="2">
        <v>44607.53125</v>
      </c>
      <c r="K234">
        <v>117</v>
      </c>
      <c r="L234">
        <v>80.467675378266847</v>
      </c>
      <c r="M234">
        <v>138.6</v>
      </c>
      <c r="N234">
        <v>95.323246217331487</v>
      </c>
      <c r="O234">
        <v>24</v>
      </c>
      <c r="P234">
        <v>16.506189821182939</v>
      </c>
      <c r="Q234">
        <v>2022</v>
      </c>
      <c r="R234">
        <f t="shared" si="15"/>
        <v>4025</v>
      </c>
      <c r="S234">
        <f t="shared" si="16"/>
        <v>470925</v>
      </c>
      <c r="T234">
        <f t="shared" si="17"/>
        <v>4.7092499999999999</v>
      </c>
      <c r="U234">
        <f t="shared" si="18"/>
        <v>270.61627499999997</v>
      </c>
      <c r="V234">
        <f>MAX($U$2:$U234)</f>
        <v>270.61627499999997</v>
      </c>
      <c r="W234">
        <f t="shared" si="19"/>
        <v>0</v>
      </c>
    </row>
    <row r="235" spans="1:23" x14ac:dyDescent="0.3">
      <c r="A235" s="1">
        <v>233</v>
      </c>
      <c r="B235" s="2">
        <v>44607.614583333343</v>
      </c>
      <c r="C235" t="s">
        <v>17</v>
      </c>
      <c r="D235">
        <v>17300</v>
      </c>
      <c r="E235" s="2">
        <v>44609</v>
      </c>
      <c r="F235">
        <v>115.75</v>
      </c>
      <c r="G235">
        <v>128.25</v>
      </c>
      <c r="H235">
        <v>0.7</v>
      </c>
      <c r="I235">
        <v>5.35</v>
      </c>
      <c r="J235" s="2">
        <v>44609.635416666657</v>
      </c>
      <c r="K235">
        <v>110.4</v>
      </c>
      <c r="L235">
        <v>95.377969762419013</v>
      </c>
      <c r="M235">
        <v>115.05</v>
      </c>
      <c r="N235">
        <v>99.395248380129587</v>
      </c>
      <c r="O235">
        <v>12.5</v>
      </c>
      <c r="P235">
        <v>10.79913606911447</v>
      </c>
      <c r="Q235">
        <v>2022</v>
      </c>
      <c r="R235">
        <f t="shared" si="15"/>
        <v>4050</v>
      </c>
      <c r="S235">
        <f t="shared" si="16"/>
        <v>447120</v>
      </c>
      <c r="T235">
        <f t="shared" si="17"/>
        <v>4.4712000000000005</v>
      </c>
      <c r="U235">
        <f t="shared" si="18"/>
        <v>275.08747499999998</v>
      </c>
      <c r="V235">
        <f>MAX($U$2:$U235)</f>
        <v>275.08747499999998</v>
      </c>
      <c r="W235">
        <f t="shared" si="19"/>
        <v>0</v>
      </c>
    </row>
    <row r="236" spans="1:23" x14ac:dyDescent="0.3">
      <c r="A236" s="1">
        <v>234</v>
      </c>
      <c r="B236" s="2">
        <v>44610.385416666657</v>
      </c>
      <c r="C236" t="s">
        <v>16</v>
      </c>
      <c r="D236">
        <v>17250</v>
      </c>
      <c r="E236" s="2">
        <v>44616</v>
      </c>
      <c r="F236">
        <v>248</v>
      </c>
      <c r="G236">
        <v>278</v>
      </c>
      <c r="H236">
        <v>201.45</v>
      </c>
      <c r="I236">
        <v>265.75</v>
      </c>
      <c r="J236" s="2">
        <v>44610.541666666657</v>
      </c>
      <c r="K236">
        <v>-17.75</v>
      </c>
      <c r="L236">
        <v>-7.1572580645161299</v>
      </c>
      <c r="M236">
        <v>46.550000000000011</v>
      </c>
      <c r="N236">
        <v>18.77016129032258</v>
      </c>
      <c r="O236">
        <v>30</v>
      </c>
      <c r="P236">
        <v>12.09677419354839</v>
      </c>
      <c r="Q236">
        <v>2022</v>
      </c>
      <c r="R236">
        <f t="shared" si="15"/>
        <v>4050</v>
      </c>
      <c r="S236">
        <f t="shared" si="16"/>
        <v>-71887.5</v>
      </c>
      <c r="T236">
        <f t="shared" si="17"/>
        <v>-0.71887499999999993</v>
      </c>
      <c r="U236">
        <f t="shared" si="18"/>
        <v>274.36859999999996</v>
      </c>
      <c r="V236">
        <f>MAX($U$2:$U236)</f>
        <v>275.08747499999998</v>
      </c>
      <c r="W236">
        <f t="shared" si="19"/>
        <v>-0.71887500000002547</v>
      </c>
    </row>
    <row r="237" spans="1:23" x14ac:dyDescent="0.3">
      <c r="A237" s="1">
        <v>235</v>
      </c>
      <c r="B237" s="2">
        <v>44610.552083333343</v>
      </c>
      <c r="C237" t="s">
        <v>17</v>
      </c>
      <c r="D237">
        <v>17350</v>
      </c>
      <c r="E237" s="2">
        <v>44616</v>
      </c>
      <c r="F237">
        <v>184.05</v>
      </c>
      <c r="G237">
        <v>242.95</v>
      </c>
      <c r="H237">
        <v>179.7</v>
      </c>
      <c r="I237">
        <v>232.2</v>
      </c>
      <c r="J237" s="2">
        <v>44610.604166666657</v>
      </c>
      <c r="K237">
        <v>-48.149999999999977</v>
      </c>
      <c r="L237">
        <v>-26.16136919315402</v>
      </c>
      <c r="M237">
        <v>4.3500000000000227</v>
      </c>
      <c r="N237">
        <v>2.3634881825591001</v>
      </c>
      <c r="O237">
        <v>58.899999999999977</v>
      </c>
      <c r="P237">
        <v>32.00217332246671</v>
      </c>
      <c r="Q237">
        <v>2022</v>
      </c>
      <c r="R237">
        <f t="shared" si="15"/>
        <v>4025</v>
      </c>
      <c r="S237">
        <f t="shared" si="16"/>
        <v>-193803.74999999991</v>
      </c>
      <c r="T237">
        <f t="shared" si="17"/>
        <v>-1.9380374999999992</v>
      </c>
      <c r="U237">
        <f t="shared" si="18"/>
        <v>272.43056249999995</v>
      </c>
      <c r="V237">
        <f>MAX($U$2:$U237)</f>
        <v>275.08747499999998</v>
      </c>
      <c r="W237">
        <f t="shared" si="19"/>
        <v>-2.6569125000000327</v>
      </c>
    </row>
    <row r="238" spans="1:23" x14ac:dyDescent="0.3">
      <c r="A238" s="1">
        <v>236</v>
      </c>
      <c r="B238" s="2">
        <v>44610.614583333343</v>
      </c>
      <c r="C238" t="s">
        <v>16</v>
      </c>
      <c r="D238">
        <v>17250</v>
      </c>
      <c r="E238" s="2">
        <v>44616</v>
      </c>
      <c r="F238">
        <v>207.2</v>
      </c>
      <c r="G238">
        <v>223.75</v>
      </c>
      <c r="H238">
        <v>101.75</v>
      </c>
      <c r="I238">
        <v>197</v>
      </c>
      <c r="J238" s="2">
        <v>44613.541666666657</v>
      </c>
      <c r="K238">
        <v>10.19999999999999</v>
      </c>
      <c r="L238">
        <v>4.9227799227799176</v>
      </c>
      <c r="M238">
        <v>105.45</v>
      </c>
      <c r="N238">
        <v>50.892857142857139</v>
      </c>
      <c r="O238">
        <v>16.550000000000011</v>
      </c>
      <c r="P238">
        <v>7.9874517374517433</v>
      </c>
      <c r="Q238">
        <v>2022</v>
      </c>
      <c r="R238">
        <f t="shared" si="15"/>
        <v>4050</v>
      </c>
      <c r="S238">
        <f t="shared" si="16"/>
        <v>41309.999999999964</v>
      </c>
      <c r="T238">
        <f t="shared" si="17"/>
        <v>0.41309999999999969</v>
      </c>
      <c r="U238">
        <f t="shared" si="18"/>
        <v>272.84366249999994</v>
      </c>
      <c r="V238">
        <f>MAX($U$2:$U238)</f>
        <v>275.08747499999998</v>
      </c>
      <c r="W238">
        <f t="shared" si="19"/>
        <v>-2.2438125000000468</v>
      </c>
    </row>
    <row r="239" spans="1:23" x14ac:dyDescent="0.3">
      <c r="A239" s="1">
        <v>237</v>
      </c>
      <c r="B239" s="2">
        <v>44613.552083333343</v>
      </c>
      <c r="C239" t="s">
        <v>17</v>
      </c>
      <c r="D239">
        <v>17350</v>
      </c>
      <c r="E239" s="2">
        <v>44616</v>
      </c>
      <c r="F239">
        <v>155.19999999999999</v>
      </c>
      <c r="G239">
        <v>250</v>
      </c>
      <c r="H239">
        <v>152.19999999999999</v>
      </c>
      <c r="I239">
        <v>240</v>
      </c>
      <c r="J239" s="2">
        <v>44613.614583333343</v>
      </c>
      <c r="K239">
        <v>-84.800000000000011</v>
      </c>
      <c r="L239">
        <v>-54.639175257731978</v>
      </c>
      <c r="M239">
        <v>3</v>
      </c>
      <c r="N239">
        <v>1.9329896907216499</v>
      </c>
      <c r="O239">
        <v>94.800000000000011</v>
      </c>
      <c r="P239">
        <v>61.082474226804138</v>
      </c>
      <c r="Q239">
        <v>2022</v>
      </c>
      <c r="R239">
        <f t="shared" si="15"/>
        <v>4025</v>
      </c>
      <c r="S239">
        <f t="shared" si="16"/>
        <v>-341320.00000000006</v>
      </c>
      <c r="T239">
        <f t="shared" si="17"/>
        <v>-3.4132000000000002</v>
      </c>
      <c r="U239">
        <f t="shared" si="18"/>
        <v>269.43046249999992</v>
      </c>
      <c r="V239">
        <f>MAX($U$2:$U239)</f>
        <v>275.08747499999998</v>
      </c>
      <c r="W239">
        <f t="shared" si="19"/>
        <v>-5.6570125000000644</v>
      </c>
    </row>
    <row r="240" spans="1:23" x14ac:dyDescent="0.3">
      <c r="A240" s="1">
        <v>238</v>
      </c>
      <c r="B240" s="2">
        <v>44613.625</v>
      </c>
      <c r="C240" t="s">
        <v>16</v>
      </c>
      <c r="D240">
        <v>17200</v>
      </c>
      <c r="E240" s="2">
        <v>44616</v>
      </c>
      <c r="F240">
        <v>170.4</v>
      </c>
      <c r="G240">
        <v>173.1</v>
      </c>
      <c r="H240">
        <v>27.5</v>
      </c>
      <c r="I240">
        <v>108.85</v>
      </c>
      <c r="J240" s="2">
        <v>44615.395833333343</v>
      </c>
      <c r="K240">
        <v>61.550000000000011</v>
      </c>
      <c r="L240">
        <v>36.120892018779351</v>
      </c>
      <c r="M240">
        <v>142.9</v>
      </c>
      <c r="N240">
        <v>83.86150234741784</v>
      </c>
      <c r="O240">
        <v>2.6999999999999891</v>
      </c>
      <c r="P240">
        <v>1.584507042253515</v>
      </c>
      <c r="Q240">
        <v>2022</v>
      </c>
      <c r="R240">
        <f t="shared" si="15"/>
        <v>4075</v>
      </c>
      <c r="S240">
        <f t="shared" si="16"/>
        <v>250816.25000000006</v>
      </c>
      <c r="T240">
        <f t="shared" si="17"/>
        <v>2.5081625000000005</v>
      </c>
      <c r="U240">
        <f t="shared" si="18"/>
        <v>271.93862499999994</v>
      </c>
      <c r="V240">
        <f>MAX($U$2:$U240)</f>
        <v>275.08747499999998</v>
      </c>
      <c r="W240">
        <f t="shared" si="19"/>
        <v>-3.1488500000000386</v>
      </c>
    </row>
    <row r="241" spans="1:23" x14ac:dyDescent="0.3">
      <c r="A241" s="1">
        <v>239</v>
      </c>
      <c r="B241" s="2">
        <v>44623.395833333343</v>
      </c>
      <c r="C241" t="s">
        <v>16</v>
      </c>
      <c r="D241">
        <v>16700</v>
      </c>
      <c r="E241" s="2">
        <v>44623</v>
      </c>
      <c r="F241">
        <v>67.3</v>
      </c>
      <c r="G241">
        <v>70.900000000000006</v>
      </c>
      <c r="H241">
        <v>48.8</v>
      </c>
      <c r="I241">
        <v>53</v>
      </c>
      <c r="J241" s="2">
        <v>44623.40625</v>
      </c>
      <c r="K241">
        <v>14.3</v>
      </c>
      <c r="L241">
        <v>21.248142644873699</v>
      </c>
      <c r="M241">
        <v>18.5</v>
      </c>
      <c r="N241">
        <v>27.488855869242201</v>
      </c>
      <c r="O241">
        <v>3.600000000000009</v>
      </c>
      <c r="P241">
        <v>5.3491827637444409</v>
      </c>
      <c r="Q241">
        <v>2022</v>
      </c>
      <c r="R241">
        <f t="shared" si="15"/>
        <v>4200</v>
      </c>
      <c r="S241">
        <f t="shared" si="16"/>
        <v>60060</v>
      </c>
      <c r="T241">
        <f t="shared" si="17"/>
        <v>0.60060000000000002</v>
      </c>
      <c r="U241">
        <f t="shared" si="18"/>
        <v>272.53922499999993</v>
      </c>
      <c r="V241">
        <f>MAX($U$2:$U241)</f>
        <v>275.08747499999998</v>
      </c>
      <c r="W241">
        <f t="shared" si="19"/>
        <v>-2.5482500000000528</v>
      </c>
    </row>
    <row r="242" spans="1:23" x14ac:dyDescent="0.3">
      <c r="A242" s="1">
        <v>240</v>
      </c>
      <c r="B242" s="2">
        <v>44629.59375</v>
      </c>
      <c r="C242" t="s">
        <v>17</v>
      </c>
      <c r="D242">
        <v>16350</v>
      </c>
      <c r="E242" s="2">
        <v>44630</v>
      </c>
      <c r="F242">
        <v>126.3</v>
      </c>
      <c r="G242">
        <v>126.45</v>
      </c>
      <c r="H242">
        <v>0.05</v>
      </c>
      <c r="I242">
        <v>0.05</v>
      </c>
      <c r="J242" s="2">
        <v>44635.5625</v>
      </c>
      <c r="K242">
        <v>126.25</v>
      </c>
      <c r="L242">
        <v>99.960411718131439</v>
      </c>
      <c r="M242">
        <v>126.25</v>
      </c>
      <c r="N242">
        <v>99.960411718131439</v>
      </c>
      <c r="O242">
        <v>0.15000000000000571</v>
      </c>
      <c r="P242">
        <v>0.1187648456057052</v>
      </c>
      <c r="Q242">
        <v>2022</v>
      </c>
      <c r="R242">
        <f t="shared" si="15"/>
        <v>4275</v>
      </c>
      <c r="S242">
        <f t="shared" si="16"/>
        <v>539718.75</v>
      </c>
      <c r="T242">
        <f t="shared" si="17"/>
        <v>5.3971875000000002</v>
      </c>
      <c r="U242">
        <f t="shared" si="18"/>
        <v>277.9364124999999</v>
      </c>
      <c r="V242">
        <f>MAX($U$2:$U242)</f>
        <v>277.9364124999999</v>
      </c>
      <c r="W242">
        <f t="shared" si="19"/>
        <v>0</v>
      </c>
    </row>
    <row r="243" spans="1:23" x14ac:dyDescent="0.3">
      <c r="A243" s="1">
        <v>241</v>
      </c>
      <c r="B243" s="2">
        <v>44648.416666666657</v>
      </c>
      <c r="C243" t="s">
        <v>16</v>
      </c>
      <c r="D243">
        <v>17100</v>
      </c>
      <c r="E243" s="2">
        <v>44651</v>
      </c>
      <c r="F243">
        <v>156.6</v>
      </c>
      <c r="G243">
        <v>244.95</v>
      </c>
      <c r="H243">
        <v>126.7</v>
      </c>
      <c r="I243">
        <v>239.45</v>
      </c>
      <c r="J243" s="2">
        <v>44648.552083333343</v>
      </c>
      <c r="K243">
        <v>-82.85</v>
      </c>
      <c r="L243">
        <v>-52.905491698595142</v>
      </c>
      <c r="M243">
        <v>29.899999999999991</v>
      </c>
      <c r="N243">
        <v>19.09323116219667</v>
      </c>
      <c r="O243">
        <v>88.35</v>
      </c>
      <c r="P243">
        <v>56.417624521072803</v>
      </c>
      <c r="Q243">
        <v>2022</v>
      </c>
      <c r="R243">
        <f t="shared" si="15"/>
        <v>4100</v>
      </c>
      <c r="S243">
        <f t="shared" si="16"/>
        <v>-339685</v>
      </c>
      <c r="T243">
        <f t="shared" si="17"/>
        <v>-3.3968499999999997</v>
      </c>
      <c r="U243">
        <f t="shared" si="18"/>
        <v>274.53956249999993</v>
      </c>
      <c r="V243">
        <f>MAX($U$2:$U243)</f>
        <v>277.9364124999999</v>
      </c>
      <c r="W243">
        <f t="shared" si="19"/>
        <v>-3.3968499999999722</v>
      </c>
    </row>
    <row r="244" spans="1:23" x14ac:dyDescent="0.3">
      <c r="A244" s="1">
        <v>242</v>
      </c>
      <c r="B244" s="2">
        <v>44658.625</v>
      </c>
      <c r="C244" t="s">
        <v>16</v>
      </c>
      <c r="D244">
        <v>17650</v>
      </c>
      <c r="E244" s="2">
        <v>44658</v>
      </c>
      <c r="F244">
        <v>14</v>
      </c>
      <c r="G244">
        <v>14.9</v>
      </c>
      <c r="H244">
        <v>0.05</v>
      </c>
      <c r="I244">
        <v>0.05</v>
      </c>
      <c r="J244" s="2">
        <v>44659.552083333343</v>
      </c>
      <c r="K244">
        <v>13.95</v>
      </c>
      <c r="L244">
        <v>99.642857142857139</v>
      </c>
      <c r="M244">
        <v>13.95</v>
      </c>
      <c r="N244">
        <v>99.642857142857139</v>
      </c>
      <c r="O244">
        <v>0.90000000000000036</v>
      </c>
      <c r="P244">
        <v>6.4285714285714306</v>
      </c>
      <c r="Q244">
        <v>2022</v>
      </c>
      <c r="R244">
        <f t="shared" si="15"/>
        <v>3975</v>
      </c>
      <c r="S244">
        <f t="shared" si="16"/>
        <v>55451.25</v>
      </c>
      <c r="T244">
        <f t="shared" si="17"/>
        <v>0.55451249999999996</v>
      </c>
      <c r="U244">
        <f t="shared" si="18"/>
        <v>275.09407499999992</v>
      </c>
      <c r="V244">
        <f>MAX($U$2:$U244)</f>
        <v>277.9364124999999</v>
      </c>
      <c r="W244">
        <f t="shared" si="19"/>
        <v>-2.8423374999999851</v>
      </c>
    </row>
    <row r="245" spans="1:23" x14ac:dyDescent="0.3">
      <c r="A245" s="1">
        <v>243</v>
      </c>
      <c r="B245" s="2">
        <v>44662.427083333343</v>
      </c>
      <c r="C245" t="s">
        <v>17</v>
      </c>
      <c r="D245">
        <v>17700</v>
      </c>
      <c r="E245" s="2">
        <v>44664</v>
      </c>
      <c r="F245">
        <v>103.65</v>
      </c>
      <c r="G245">
        <v>116.45</v>
      </c>
      <c r="H245">
        <v>94</v>
      </c>
      <c r="I245">
        <v>112.6</v>
      </c>
      <c r="J245" s="2">
        <v>44662.447916666657</v>
      </c>
      <c r="K245">
        <v>-8.9499999999999886</v>
      </c>
      <c r="L245">
        <v>-8.6348287506029795</v>
      </c>
      <c r="M245">
        <v>9.6500000000000057</v>
      </c>
      <c r="N245">
        <v>9.3101784852870288</v>
      </c>
      <c r="O245">
        <v>12.8</v>
      </c>
      <c r="P245">
        <v>12.34925229136517</v>
      </c>
      <c r="Q245">
        <v>2022</v>
      </c>
      <c r="R245">
        <f t="shared" si="15"/>
        <v>3950</v>
      </c>
      <c r="S245">
        <f t="shared" si="16"/>
        <v>-35352.499999999956</v>
      </c>
      <c r="T245">
        <f t="shared" si="17"/>
        <v>-0.35352499999999953</v>
      </c>
      <c r="U245">
        <f t="shared" si="18"/>
        <v>274.74054999999993</v>
      </c>
      <c r="V245">
        <f>MAX($U$2:$U245)</f>
        <v>277.9364124999999</v>
      </c>
      <c r="W245">
        <f t="shared" si="19"/>
        <v>-3.1958624999999756</v>
      </c>
    </row>
    <row r="246" spans="1:23" x14ac:dyDescent="0.3">
      <c r="A246" s="1">
        <v>244</v>
      </c>
      <c r="B246" s="2">
        <v>44662.583333333343</v>
      </c>
      <c r="C246" t="s">
        <v>17</v>
      </c>
      <c r="D246">
        <v>17700</v>
      </c>
      <c r="E246" s="2">
        <v>44664</v>
      </c>
      <c r="F246">
        <v>85.6</v>
      </c>
      <c r="G246">
        <v>106.8</v>
      </c>
      <c r="H246">
        <v>71.8</v>
      </c>
      <c r="I246">
        <v>97.05</v>
      </c>
      <c r="J246" s="2">
        <v>44662.625</v>
      </c>
      <c r="K246">
        <v>-11.45</v>
      </c>
      <c r="L246">
        <v>-13.37616822429907</v>
      </c>
      <c r="M246">
        <v>13.8</v>
      </c>
      <c r="N246">
        <v>16.121495327102799</v>
      </c>
      <c r="O246">
        <v>21.2</v>
      </c>
      <c r="P246">
        <v>24.766355140186921</v>
      </c>
      <c r="Q246">
        <v>2022</v>
      </c>
      <c r="R246">
        <f t="shared" si="15"/>
        <v>3950</v>
      </c>
      <c r="S246">
        <f t="shared" si="16"/>
        <v>-45227.5</v>
      </c>
      <c r="T246">
        <f t="shared" si="17"/>
        <v>-0.45227499999999998</v>
      </c>
      <c r="U246">
        <f t="shared" si="18"/>
        <v>274.28827499999994</v>
      </c>
      <c r="V246">
        <f>MAX($U$2:$U246)</f>
        <v>277.9364124999999</v>
      </c>
      <c r="W246">
        <f t="shared" si="19"/>
        <v>-3.6481374999999616</v>
      </c>
    </row>
    <row r="247" spans="1:23" x14ac:dyDescent="0.3">
      <c r="A247" s="1">
        <v>245</v>
      </c>
      <c r="B247" s="2">
        <v>44672.604166666657</v>
      </c>
      <c r="C247" t="s">
        <v>17</v>
      </c>
      <c r="D247">
        <v>17400</v>
      </c>
      <c r="E247" s="2">
        <v>44672</v>
      </c>
      <c r="F247">
        <v>16.5</v>
      </c>
      <c r="G247">
        <v>25.7</v>
      </c>
      <c r="H247">
        <v>5</v>
      </c>
      <c r="I247">
        <v>7.1</v>
      </c>
      <c r="J247" s="2">
        <v>44673.4375</v>
      </c>
      <c r="K247">
        <v>9.4</v>
      </c>
      <c r="L247">
        <v>56.969696969696969</v>
      </c>
      <c r="M247">
        <v>11.5</v>
      </c>
      <c r="N247">
        <v>69.696969696969703</v>
      </c>
      <c r="O247">
        <v>9.1999999999999993</v>
      </c>
      <c r="P247">
        <v>55.757575757575751</v>
      </c>
      <c r="Q247">
        <v>2022</v>
      </c>
      <c r="R247">
        <f t="shared" si="15"/>
        <v>4025</v>
      </c>
      <c r="S247">
        <f t="shared" si="16"/>
        <v>37835</v>
      </c>
      <c r="T247">
        <f t="shared" si="17"/>
        <v>0.37835000000000002</v>
      </c>
      <c r="U247">
        <f t="shared" si="18"/>
        <v>274.66662499999995</v>
      </c>
      <c r="V247">
        <f>MAX($U$2:$U247)</f>
        <v>277.9364124999999</v>
      </c>
      <c r="W247">
        <f t="shared" si="19"/>
        <v>-3.2697874999999499</v>
      </c>
    </row>
    <row r="248" spans="1:23" x14ac:dyDescent="0.3">
      <c r="A248" s="1">
        <v>246</v>
      </c>
      <c r="B248" s="2">
        <v>44673.46875</v>
      </c>
      <c r="C248" t="s">
        <v>16</v>
      </c>
      <c r="D248">
        <v>17300</v>
      </c>
      <c r="E248" s="2">
        <v>44679</v>
      </c>
      <c r="F248">
        <v>145.19999999999999</v>
      </c>
      <c r="G248">
        <v>154</v>
      </c>
      <c r="H248">
        <v>20.399999999999999</v>
      </c>
      <c r="I248">
        <v>52.35</v>
      </c>
      <c r="J248" s="2">
        <v>44677.416666666657</v>
      </c>
      <c r="K248">
        <v>92.85</v>
      </c>
      <c r="L248">
        <v>63.946280991735527</v>
      </c>
      <c r="M248">
        <v>124.8</v>
      </c>
      <c r="N248">
        <v>85.950413223140487</v>
      </c>
      <c r="O248">
        <v>8.8000000000000114</v>
      </c>
      <c r="P248">
        <v>6.0606060606060694</v>
      </c>
      <c r="Q248">
        <v>2022</v>
      </c>
      <c r="R248">
        <f t="shared" si="15"/>
        <v>4050</v>
      </c>
      <c r="S248">
        <f t="shared" si="16"/>
        <v>376042.5</v>
      </c>
      <c r="T248">
        <f t="shared" si="17"/>
        <v>3.7604249999999997</v>
      </c>
      <c r="U248">
        <f t="shared" si="18"/>
        <v>278.42704999999995</v>
      </c>
      <c r="V248">
        <f>MAX($U$2:$U248)</f>
        <v>278.42704999999995</v>
      </c>
      <c r="W248">
        <f t="shared" si="19"/>
        <v>0</v>
      </c>
    </row>
    <row r="249" spans="1:23" x14ac:dyDescent="0.3">
      <c r="A249" s="1">
        <v>247</v>
      </c>
      <c r="B249" s="2">
        <v>44679.395833333343</v>
      </c>
      <c r="C249" t="s">
        <v>16</v>
      </c>
      <c r="D249">
        <v>17150</v>
      </c>
      <c r="E249" s="2">
        <v>44679</v>
      </c>
      <c r="F249">
        <v>36.25</v>
      </c>
      <c r="G249">
        <v>37.9</v>
      </c>
      <c r="H249">
        <v>29.75</v>
      </c>
      <c r="I249">
        <v>32.450000000000003</v>
      </c>
      <c r="J249" s="2">
        <v>44679.40625</v>
      </c>
      <c r="K249">
        <v>3.7999999999999972</v>
      </c>
      <c r="L249">
        <v>10.482758620689649</v>
      </c>
      <c r="M249">
        <v>6.5</v>
      </c>
      <c r="N249">
        <v>17.931034482758619</v>
      </c>
      <c r="O249">
        <v>1.649999999999999</v>
      </c>
      <c r="P249">
        <v>4.5517241379310303</v>
      </c>
      <c r="Q249">
        <v>2022</v>
      </c>
      <c r="R249">
        <f t="shared" si="15"/>
        <v>4075</v>
      </c>
      <c r="S249">
        <f t="shared" si="16"/>
        <v>15484.999999999989</v>
      </c>
      <c r="T249">
        <f t="shared" si="17"/>
        <v>0.15484999999999988</v>
      </c>
      <c r="U249">
        <f t="shared" si="18"/>
        <v>278.58189999999996</v>
      </c>
      <c r="V249">
        <f>MAX($U$2:$U249)</f>
        <v>278.58189999999996</v>
      </c>
      <c r="W249">
        <f t="shared" si="19"/>
        <v>0</v>
      </c>
    </row>
    <row r="250" spans="1:23" x14ac:dyDescent="0.3">
      <c r="A250" s="1">
        <v>248</v>
      </c>
      <c r="B250" s="2">
        <v>44679.541666666657</v>
      </c>
      <c r="C250" t="s">
        <v>17</v>
      </c>
      <c r="D250">
        <v>17200</v>
      </c>
      <c r="E250" s="2">
        <v>44679</v>
      </c>
      <c r="F250">
        <v>22.25</v>
      </c>
      <c r="G250">
        <v>22.85</v>
      </c>
      <c r="H250">
        <v>0.05</v>
      </c>
      <c r="I250">
        <v>0.05</v>
      </c>
      <c r="J250" s="2">
        <v>44680.635416666657</v>
      </c>
      <c r="K250">
        <v>22.2</v>
      </c>
      <c r="L250">
        <v>99.775280898876403</v>
      </c>
      <c r="M250">
        <v>22.2</v>
      </c>
      <c r="N250">
        <v>99.775280898876403</v>
      </c>
      <c r="O250">
        <v>0.60000000000000142</v>
      </c>
      <c r="P250">
        <v>2.6966292134831522</v>
      </c>
      <c r="Q250">
        <v>2022</v>
      </c>
      <c r="R250">
        <f t="shared" si="15"/>
        <v>4075</v>
      </c>
      <c r="S250">
        <f t="shared" si="16"/>
        <v>90465</v>
      </c>
      <c r="T250">
        <f t="shared" si="17"/>
        <v>0.90465000000000007</v>
      </c>
      <c r="U250">
        <f t="shared" si="18"/>
        <v>279.48654999999997</v>
      </c>
      <c r="V250">
        <f>MAX($U$2:$U250)</f>
        <v>279.48654999999997</v>
      </c>
      <c r="W250">
        <f t="shared" si="19"/>
        <v>0</v>
      </c>
    </row>
    <row r="251" spans="1:23" x14ac:dyDescent="0.3">
      <c r="A251" s="1">
        <v>249</v>
      </c>
      <c r="B251" s="2">
        <v>44685.395833333343</v>
      </c>
      <c r="C251" t="s">
        <v>16</v>
      </c>
      <c r="D251">
        <v>17050</v>
      </c>
      <c r="E251" s="2">
        <v>44686</v>
      </c>
      <c r="F251">
        <v>114.65</v>
      </c>
      <c r="G251">
        <v>122.7</v>
      </c>
      <c r="H251">
        <v>0.05</v>
      </c>
      <c r="I251">
        <v>0.1</v>
      </c>
      <c r="J251" s="2">
        <v>44691.510416666657</v>
      </c>
      <c r="K251">
        <v>114.55</v>
      </c>
      <c r="L251">
        <v>99.912778020061054</v>
      </c>
      <c r="M251">
        <v>114.6</v>
      </c>
      <c r="N251">
        <v>99.956389010030534</v>
      </c>
      <c r="O251">
        <v>8.0499999999999972</v>
      </c>
      <c r="P251">
        <v>7.0213693850850376</v>
      </c>
      <c r="Q251">
        <v>2022</v>
      </c>
      <c r="R251">
        <f t="shared" si="15"/>
        <v>4100</v>
      </c>
      <c r="S251">
        <f t="shared" si="16"/>
        <v>469655</v>
      </c>
      <c r="T251">
        <f t="shared" si="17"/>
        <v>4.6965500000000002</v>
      </c>
      <c r="U251">
        <f t="shared" si="18"/>
        <v>284.18309999999997</v>
      </c>
      <c r="V251">
        <f>MAX($U$2:$U251)</f>
        <v>284.18309999999997</v>
      </c>
      <c r="W251">
        <f t="shared" si="19"/>
        <v>0</v>
      </c>
    </row>
    <row r="252" spans="1:23" x14ac:dyDescent="0.3">
      <c r="A252" s="1">
        <v>250</v>
      </c>
      <c r="B252" s="2">
        <v>44698.604166666657</v>
      </c>
      <c r="C252" t="s">
        <v>17</v>
      </c>
      <c r="D252">
        <v>16200</v>
      </c>
      <c r="E252" s="2">
        <v>44700</v>
      </c>
      <c r="F252">
        <v>120</v>
      </c>
      <c r="G252">
        <v>302.45</v>
      </c>
      <c r="H252">
        <v>34.4</v>
      </c>
      <c r="I252">
        <v>274.64999999999998</v>
      </c>
      <c r="J252" s="2">
        <v>44700.395833333343</v>
      </c>
      <c r="K252">
        <v>-154.65</v>
      </c>
      <c r="L252">
        <v>-128.875</v>
      </c>
      <c r="M252">
        <v>85.6</v>
      </c>
      <c r="N252">
        <v>71.333333333333329</v>
      </c>
      <c r="O252">
        <v>182.45</v>
      </c>
      <c r="P252">
        <v>152.04166666666671</v>
      </c>
      <c r="Q252">
        <v>2022</v>
      </c>
      <c r="R252">
        <f t="shared" si="15"/>
        <v>4325</v>
      </c>
      <c r="S252">
        <f t="shared" si="16"/>
        <v>-668861.25</v>
      </c>
      <c r="T252">
        <f t="shared" si="17"/>
        <v>-6.6886125000000005</v>
      </c>
      <c r="U252">
        <f t="shared" si="18"/>
        <v>277.49448749999999</v>
      </c>
      <c r="V252">
        <f>MAX($U$2:$U252)</f>
        <v>284.18309999999997</v>
      </c>
      <c r="W252">
        <f t="shared" si="19"/>
        <v>-6.6886124999999765</v>
      </c>
    </row>
    <row r="253" spans="1:23" x14ac:dyDescent="0.3">
      <c r="A253" s="1">
        <v>251</v>
      </c>
      <c r="B253" s="2">
        <v>44701.395833333343</v>
      </c>
      <c r="C253" t="s">
        <v>16</v>
      </c>
      <c r="D253">
        <v>16100</v>
      </c>
      <c r="E253" s="2">
        <v>44707</v>
      </c>
      <c r="F253">
        <v>193.55</v>
      </c>
      <c r="G253">
        <v>227.15</v>
      </c>
      <c r="H253">
        <v>185.65</v>
      </c>
      <c r="I253">
        <v>217</v>
      </c>
      <c r="J253" s="2">
        <v>44701.427083333343</v>
      </c>
      <c r="K253">
        <v>-23.449999999999989</v>
      </c>
      <c r="L253">
        <v>-12.11573236889692</v>
      </c>
      <c r="M253">
        <v>7.9000000000000057</v>
      </c>
      <c r="N253">
        <v>4.0816326530612272</v>
      </c>
      <c r="O253">
        <v>33.599999999999987</v>
      </c>
      <c r="P253">
        <v>17.359855334538882</v>
      </c>
      <c r="Q253">
        <v>2022</v>
      </c>
      <c r="R253">
        <f t="shared" si="15"/>
        <v>4350</v>
      </c>
      <c r="S253">
        <f t="shared" si="16"/>
        <v>-102007.49999999996</v>
      </c>
      <c r="T253">
        <f t="shared" si="17"/>
        <v>-1.0200749999999996</v>
      </c>
      <c r="U253">
        <f t="shared" si="18"/>
        <v>276.47441249999997</v>
      </c>
      <c r="V253">
        <f>MAX($U$2:$U253)</f>
        <v>284.18309999999997</v>
      </c>
      <c r="W253">
        <f t="shared" si="19"/>
        <v>-7.7086874999999964</v>
      </c>
    </row>
    <row r="254" spans="1:23" x14ac:dyDescent="0.3">
      <c r="A254" s="1">
        <v>252</v>
      </c>
      <c r="B254" s="2">
        <v>44701.4375</v>
      </c>
      <c r="C254" t="s">
        <v>17</v>
      </c>
      <c r="D254">
        <v>16150</v>
      </c>
      <c r="E254" s="2">
        <v>44707</v>
      </c>
      <c r="F254">
        <v>184</v>
      </c>
      <c r="G254">
        <v>209.1</v>
      </c>
      <c r="H254">
        <v>70</v>
      </c>
      <c r="I254">
        <v>153</v>
      </c>
      <c r="J254" s="2">
        <v>44705.385416666657</v>
      </c>
      <c r="K254">
        <v>31</v>
      </c>
      <c r="L254">
        <v>16.84782608695652</v>
      </c>
      <c r="M254">
        <v>114</v>
      </c>
      <c r="N254">
        <v>61.95652173913043</v>
      </c>
      <c r="O254">
        <v>25.099999999999991</v>
      </c>
      <c r="P254">
        <v>13.641304347826081</v>
      </c>
      <c r="Q254">
        <v>2022</v>
      </c>
      <c r="R254">
        <f t="shared" si="15"/>
        <v>4325</v>
      </c>
      <c r="S254">
        <f t="shared" si="16"/>
        <v>134075</v>
      </c>
      <c r="T254">
        <f t="shared" si="17"/>
        <v>1.3407499999999999</v>
      </c>
      <c r="U254">
        <f t="shared" si="18"/>
        <v>277.81516249999999</v>
      </c>
      <c r="V254">
        <f>MAX($U$2:$U254)</f>
        <v>284.18309999999997</v>
      </c>
      <c r="W254">
        <f t="shared" si="19"/>
        <v>-6.3679374999999823</v>
      </c>
    </row>
    <row r="255" spans="1:23" x14ac:dyDescent="0.3">
      <c r="A255" s="1">
        <v>253</v>
      </c>
      <c r="B255" s="2">
        <v>44705.427083333343</v>
      </c>
      <c r="C255" t="s">
        <v>16</v>
      </c>
      <c r="D255">
        <v>16150</v>
      </c>
      <c r="E255" s="2">
        <v>44707</v>
      </c>
      <c r="F255">
        <v>125.5</v>
      </c>
      <c r="G255">
        <v>180.95</v>
      </c>
      <c r="H255">
        <v>1.7</v>
      </c>
      <c r="I255">
        <v>31.75</v>
      </c>
      <c r="J255" s="2">
        <v>44707.572916666657</v>
      </c>
      <c r="K255">
        <v>93.75</v>
      </c>
      <c r="L255">
        <v>74.701195219123505</v>
      </c>
      <c r="M255">
        <v>123.8</v>
      </c>
      <c r="N255">
        <v>98.645418326693218</v>
      </c>
      <c r="O255">
        <v>55.449999999999989</v>
      </c>
      <c r="P255">
        <v>44.183266932270911</v>
      </c>
      <c r="Q255">
        <v>2022</v>
      </c>
      <c r="R255">
        <f t="shared" si="15"/>
        <v>4325</v>
      </c>
      <c r="S255">
        <f t="shared" si="16"/>
        <v>405468.75</v>
      </c>
      <c r="T255">
        <f t="shared" si="17"/>
        <v>4.0546875</v>
      </c>
      <c r="U255">
        <f t="shared" si="18"/>
        <v>281.86984999999999</v>
      </c>
      <c r="V255">
        <f>MAX($U$2:$U255)</f>
        <v>284.18309999999997</v>
      </c>
      <c r="W255">
        <f t="shared" si="19"/>
        <v>-2.3132499999999823</v>
      </c>
    </row>
    <row r="256" spans="1:23" x14ac:dyDescent="0.3">
      <c r="A256" s="1">
        <v>254</v>
      </c>
      <c r="B256" s="2">
        <v>44707.625</v>
      </c>
      <c r="C256" t="s">
        <v>17</v>
      </c>
      <c r="D256">
        <v>16200</v>
      </c>
      <c r="E256" s="2">
        <v>44707</v>
      </c>
      <c r="F256">
        <v>30.75</v>
      </c>
      <c r="G256">
        <v>66.650000000000006</v>
      </c>
      <c r="H256">
        <v>26.65</v>
      </c>
      <c r="I256">
        <v>29.6</v>
      </c>
      <c r="J256" s="2">
        <v>44713.40625</v>
      </c>
      <c r="K256">
        <v>1.149999999999999</v>
      </c>
      <c r="L256">
        <v>3.7398373983739792</v>
      </c>
      <c r="M256">
        <v>4.1000000000000014</v>
      </c>
      <c r="N256">
        <v>13.333333333333339</v>
      </c>
      <c r="O256">
        <v>35.900000000000013</v>
      </c>
      <c r="P256">
        <v>116.7479674796748</v>
      </c>
      <c r="Q256">
        <v>2022</v>
      </c>
      <c r="R256">
        <f t="shared" si="15"/>
        <v>4325</v>
      </c>
      <c r="S256">
        <f t="shared" si="16"/>
        <v>4973.7499999999955</v>
      </c>
      <c r="T256">
        <f t="shared" si="17"/>
        <v>4.9737499999999955E-2</v>
      </c>
      <c r="U256">
        <f t="shared" si="18"/>
        <v>281.91958749999998</v>
      </c>
      <c r="V256">
        <f>MAX($U$2:$U256)</f>
        <v>284.18309999999997</v>
      </c>
      <c r="W256">
        <f t="shared" si="19"/>
        <v>-2.2635124999999903</v>
      </c>
    </row>
    <row r="257" spans="1:23" x14ac:dyDescent="0.3">
      <c r="A257" s="1">
        <v>255</v>
      </c>
      <c r="B257" s="2">
        <v>44718.40625</v>
      </c>
      <c r="C257" t="s">
        <v>16</v>
      </c>
      <c r="D257">
        <v>16500</v>
      </c>
      <c r="E257" s="2">
        <v>44721</v>
      </c>
      <c r="F257">
        <v>132.15</v>
      </c>
      <c r="G257">
        <v>199</v>
      </c>
      <c r="H257">
        <v>27.95</v>
      </c>
      <c r="I257">
        <v>67.45</v>
      </c>
      <c r="J257" s="2">
        <v>44720.5</v>
      </c>
      <c r="K257">
        <v>64.7</v>
      </c>
      <c r="L257">
        <v>48.95951570185396</v>
      </c>
      <c r="M257">
        <v>104.2</v>
      </c>
      <c r="N257">
        <v>78.849791903140371</v>
      </c>
      <c r="O257">
        <v>66.849999999999994</v>
      </c>
      <c r="P257">
        <v>50.586454786227762</v>
      </c>
      <c r="Q257">
        <v>2022</v>
      </c>
      <c r="R257">
        <f t="shared" si="15"/>
        <v>4250</v>
      </c>
      <c r="S257">
        <f t="shared" si="16"/>
        <v>274975</v>
      </c>
      <c r="T257">
        <f t="shared" si="17"/>
        <v>2.7497500000000001</v>
      </c>
      <c r="U257">
        <f t="shared" si="18"/>
        <v>284.66933749999998</v>
      </c>
      <c r="V257">
        <f>MAX($U$2:$U257)</f>
        <v>284.66933749999998</v>
      </c>
      <c r="W257">
        <f t="shared" si="19"/>
        <v>0</v>
      </c>
    </row>
    <row r="258" spans="1:23" x14ac:dyDescent="0.3">
      <c r="A258" s="1">
        <v>256</v>
      </c>
      <c r="B258" s="2">
        <v>44721.53125</v>
      </c>
      <c r="C258" t="s">
        <v>16</v>
      </c>
      <c r="D258">
        <v>16400</v>
      </c>
      <c r="E258" s="2">
        <v>44721</v>
      </c>
      <c r="F258">
        <v>33.65</v>
      </c>
      <c r="G258">
        <v>34.4</v>
      </c>
      <c r="H258">
        <v>6.2</v>
      </c>
      <c r="I258">
        <v>27.7</v>
      </c>
      <c r="J258" s="2">
        <v>44721.604166666657</v>
      </c>
      <c r="K258">
        <v>5.9499999999999993</v>
      </c>
      <c r="L258">
        <v>17.682020802377409</v>
      </c>
      <c r="M258">
        <v>27.45</v>
      </c>
      <c r="N258">
        <v>81.57503714710252</v>
      </c>
      <c r="O258">
        <v>0.75</v>
      </c>
      <c r="P258">
        <v>2.2288261515601779</v>
      </c>
      <c r="Q258">
        <v>2022</v>
      </c>
      <c r="R258">
        <f t="shared" si="15"/>
        <v>4275</v>
      </c>
      <c r="S258">
        <f t="shared" si="16"/>
        <v>25436.249999999996</v>
      </c>
      <c r="T258">
        <f t="shared" si="17"/>
        <v>0.25436249999999994</v>
      </c>
      <c r="U258">
        <f t="shared" si="18"/>
        <v>284.9237</v>
      </c>
      <c r="V258">
        <f>MAX($U$2:$U258)</f>
        <v>284.9237</v>
      </c>
      <c r="W258">
        <f t="shared" si="19"/>
        <v>0</v>
      </c>
    </row>
    <row r="259" spans="1:23" x14ac:dyDescent="0.3">
      <c r="A259" s="1">
        <v>257</v>
      </c>
      <c r="B259" s="2">
        <v>44721.635416666657</v>
      </c>
      <c r="C259" t="s">
        <v>17</v>
      </c>
      <c r="D259">
        <v>16500</v>
      </c>
      <c r="E259" s="2">
        <v>44721</v>
      </c>
      <c r="F259">
        <v>28.65</v>
      </c>
      <c r="G259">
        <v>29.15</v>
      </c>
      <c r="H259">
        <v>20.100000000000001</v>
      </c>
      <c r="I259">
        <v>21.8</v>
      </c>
      <c r="J259" s="2">
        <v>44722.40625</v>
      </c>
      <c r="K259">
        <v>6.8499999999999979</v>
      </c>
      <c r="L259">
        <v>23.90924956369982</v>
      </c>
      <c r="M259">
        <v>8.5499999999999972</v>
      </c>
      <c r="N259">
        <v>29.842931937172771</v>
      </c>
      <c r="O259">
        <v>0.5</v>
      </c>
      <c r="P259">
        <v>1.745200698080279</v>
      </c>
      <c r="Q259">
        <v>2022</v>
      </c>
      <c r="R259">
        <f t="shared" ref="R259:R322" si="20">MROUND(($Y$4*$Y$2)/D259,25)</f>
        <v>4250</v>
      </c>
      <c r="S259">
        <f t="shared" ref="S259:S322" si="21">R259*K259</f>
        <v>29112.499999999993</v>
      </c>
      <c r="T259">
        <f t="shared" ref="T259:T322" si="22">S259/$Y$4*100</f>
        <v>0.29112499999999991</v>
      </c>
      <c r="U259">
        <f t="shared" si="18"/>
        <v>285.21482500000002</v>
      </c>
      <c r="V259">
        <f>MAX($U$2:$U259)</f>
        <v>285.21482500000002</v>
      </c>
      <c r="W259">
        <f t="shared" si="19"/>
        <v>0</v>
      </c>
    </row>
    <row r="260" spans="1:23" x14ac:dyDescent="0.3">
      <c r="A260" s="1">
        <v>258</v>
      </c>
      <c r="B260" s="2">
        <v>44735.416666666657</v>
      </c>
      <c r="C260" t="s">
        <v>16</v>
      </c>
      <c r="D260">
        <v>15550</v>
      </c>
      <c r="E260" s="2">
        <v>44735</v>
      </c>
      <c r="F260">
        <v>66.05</v>
      </c>
      <c r="G260">
        <v>82</v>
      </c>
      <c r="H260">
        <v>56.65</v>
      </c>
      <c r="I260">
        <v>79.05</v>
      </c>
      <c r="J260" s="2">
        <v>44735.427083333343</v>
      </c>
      <c r="K260">
        <v>-13</v>
      </c>
      <c r="L260">
        <v>-19.682059046177141</v>
      </c>
      <c r="M260">
        <v>9.3999999999999986</v>
      </c>
      <c r="N260">
        <v>14.23164269492808</v>
      </c>
      <c r="O260">
        <v>15.95</v>
      </c>
      <c r="P260">
        <v>24.148372445117339</v>
      </c>
      <c r="Q260">
        <v>2022</v>
      </c>
      <c r="R260">
        <f t="shared" si="20"/>
        <v>4500</v>
      </c>
      <c r="S260">
        <f t="shared" si="21"/>
        <v>-58500</v>
      </c>
      <c r="T260">
        <f t="shared" si="22"/>
        <v>-0.58499999999999996</v>
      </c>
      <c r="U260">
        <f t="shared" ref="U260:U323" si="23">T260+U259</f>
        <v>284.62982500000004</v>
      </c>
      <c r="V260">
        <f>MAX($U$2:$U260)</f>
        <v>285.21482500000002</v>
      </c>
      <c r="W260">
        <f t="shared" si="19"/>
        <v>-0.58499999999997954</v>
      </c>
    </row>
    <row r="261" spans="1:23" x14ac:dyDescent="0.3">
      <c r="A261" s="1">
        <v>259</v>
      </c>
      <c r="B261" s="2">
        <v>44735.583333333343</v>
      </c>
      <c r="C261" t="s">
        <v>16</v>
      </c>
      <c r="D261">
        <v>15550</v>
      </c>
      <c r="E261" s="2">
        <v>44735</v>
      </c>
      <c r="F261">
        <v>47.75</v>
      </c>
      <c r="G261">
        <v>50.6</v>
      </c>
      <c r="H261">
        <v>5.0999999999999996</v>
      </c>
      <c r="I261">
        <v>43.8</v>
      </c>
      <c r="J261" s="2">
        <v>44735.614583333343</v>
      </c>
      <c r="K261">
        <v>3.9500000000000028</v>
      </c>
      <c r="L261">
        <v>8.2722513089005307</v>
      </c>
      <c r="M261">
        <v>42.65</v>
      </c>
      <c r="N261">
        <v>89.319371727748688</v>
      </c>
      <c r="O261">
        <v>2.850000000000001</v>
      </c>
      <c r="P261">
        <v>5.9685863874345584</v>
      </c>
      <c r="Q261">
        <v>2022</v>
      </c>
      <c r="R261">
        <f t="shared" si="20"/>
        <v>4500</v>
      </c>
      <c r="S261">
        <f t="shared" si="21"/>
        <v>17775.000000000015</v>
      </c>
      <c r="T261">
        <f t="shared" si="22"/>
        <v>0.17775000000000016</v>
      </c>
      <c r="U261">
        <f t="shared" si="23"/>
        <v>284.80757500000004</v>
      </c>
      <c r="V261">
        <f>MAX($U$2:$U261)</f>
        <v>285.21482500000002</v>
      </c>
      <c r="W261">
        <f t="shared" ref="W261:W324" si="24">U261-V261</f>
        <v>-0.40724999999997635</v>
      </c>
    </row>
    <row r="262" spans="1:23" x14ac:dyDescent="0.3">
      <c r="A262" s="1">
        <v>260</v>
      </c>
      <c r="B262" s="2">
        <v>44736.395833333343</v>
      </c>
      <c r="C262" t="s">
        <v>17</v>
      </c>
      <c r="D262">
        <v>15700</v>
      </c>
      <c r="E262" s="2">
        <v>44742</v>
      </c>
      <c r="F262">
        <v>169.65</v>
      </c>
      <c r="G262">
        <v>214.6</v>
      </c>
      <c r="H262">
        <v>54.65</v>
      </c>
      <c r="I262">
        <v>108.8</v>
      </c>
      <c r="J262" s="2">
        <v>44740.416666666657</v>
      </c>
      <c r="K262">
        <v>60.850000000000009</v>
      </c>
      <c r="L262">
        <v>35.867963454170351</v>
      </c>
      <c r="M262">
        <v>115</v>
      </c>
      <c r="N262">
        <v>67.786619510757447</v>
      </c>
      <c r="O262">
        <v>44.949999999999989</v>
      </c>
      <c r="P262">
        <v>26.49572649572649</v>
      </c>
      <c r="Q262">
        <v>2022</v>
      </c>
      <c r="R262">
        <f t="shared" si="20"/>
        <v>4450</v>
      </c>
      <c r="S262">
        <f t="shared" si="21"/>
        <v>270782.50000000006</v>
      </c>
      <c r="T262">
        <f t="shared" si="22"/>
        <v>2.7078250000000006</v>
      </c>
      <c r="U262">
        <f t="shared" si="23"/>
        <v>287.51540000000006</v>
      </c>
      <c r="V262">
        <f>MAX($U$2:$U262)</f>
        <v>287.51540000000006</v>
      </c>
      <c r="W262">
        <f t="shared" si="24"/>
        <v>0</v>
      </c>
    </row>
    <row r="263" spans="1:23" x14ac:dyDescent="0.3">
      <c r="A263" s="1">
        <v>261</v>
      </c>
      <c r="B263" s="2">
        <v>44742.395833333343</v>
      </c>
      <c r="C263" t="s">
        <v>17</v>
      </c>
      <c r="D263">
        <v>15850</v>
      </c>
      <c r="E263" s="2">
        <v>44742</v>
      </c>
      <c r="F263">
        <v>74.8</v>
      </c>
      <c r="G263">
        <v>126.75</v>
      </c>
      <c r="H263">
        <v>54.6</v>
      </c>
      <c r="I263">
        <v>108.15</v>
      </c>
      <c r="J263" s="2">
        <v>44742.489583333343</v>
      </c>
      <c r="K263">
        <v>-33.350000000000009</v>
      </c>
      <c r="L263">
        <v>-44.585561497326218</v>
      </c>
      <c r="M263">
        <v>20.2</v>
      </c>
      <c r="N263">
        <v>27.005347593582879</v>
      </c>
      <c r="O263">
        <v>51.95</v>
      </c>
      <c r="P263">
        <v>69.451871657754012</v>
      </c>
      <c r="Q263">
        <v>2022</v>
      </c>
      <c r="R263">
        <f t="shared" si="20"/>
        <v>4425</v>
      </c>
      <c r="S263">
        <f t="shared" si="21"/>
        <v>-147573.75000000003</v>
      </c>
      <c r="T263">
        <f t="shared" si="22"/>
        <v>-1.4757375000000004</v>
      </c>
      <c r="U263">
        <f t="shared" si="23"/>
        <v>286.03966250000008</v>
      </c>
      <c r="V263">
        <f>MAX($U$2:$U263)</f>
        <v>287.51540000000006</v>
      </c>
      <c r="W263">
        <f t="shared" si="24"/>
        <v>-1.4757374999999797</v>
      </c>
    </row>
    <row r="264" spans="1:23" x14ac:dyDescent="0.3">
      <c r="A264" s="1">
        <v>262</v>
      </c>
      <c r="B264" s="2">
        <v>44742.635416666657</v>
      </c>
      <c r="C264" t="s">
        <v>17</v>
      </c>
      <c r="D264">
        <v>15800</v>
      </c>
      <c r="E264" s="2">
        <v>44742</v>
      </c>
      <c r="F264">
        <v>16.55</v>
      </c>
      <c r="G264">
        <v>22.9</v>
      </c>
      <c r="H264">
        <v>16</v>
      </c>
      <c r="I264">
        <v>19.95</v>
      </c>
      <c r="J264" s="2">
        <v>44743.385416666657</v>
      </c>
      <c r="K264">
        <v>-3.399999999999999</v>
      </c>
      <c r="L264">
        <v>-20.54380664652567</v>
      </c>
      <c r="M264">
        <v>0.55000000000000071</v>
      </c>
      <c r="N264">
        <v>3.3232628398791579</v>
      </c>
      <c r="O264">
        <v>6.3499999999999979</v>
      </c>
      <c r="P264">
        <v>38.36858006042295</v>
      </c>
      <c r="Q264">
        <v>2022</v>
      </c>
      <c r="R264">
        <f t="shared" si="20"/>
        <v>4425</v>
      </c>
      <c r="S264">
        <f t="shared" si="21"/>
        <v>-15044.999999999996</v>
      </c>
      <c r="T264">
        <f t="shared" si="22"/>
        <v>-0.15044999999999994</v>
      </c>
      <c r="U264">
        <f t="shared" si="23"/>
        <v>285.8892125000001</v>
      </c>
      <c r="V264">
        <f>MAX($U$2:$U264)</f>
        <v>287.51540000000006</v>
      </c>
      <c r="W264">
        <f t="shared" si="24"/>
        <v>-1.6261874999999577</v>
      </c>
    </row>
    <row r="265" spans="1:23" x14ac:dyDescent="0.3">
      <c r="A265" s="1">
        <v>263</v>
      </c>
      <c r="B265" s="2">
        <v>44743.395833333343</v>
      </c>
      <c r="C265" t="s">
        <v>16</v>
      </c>
      <c r="D265">
        <v>15700</v>
      </c>
      <c r="E265" s="2">
        <v>44749</v>
      </c>
      <c r="F265">
        <v>150</v>
      </c>
      <c r="G265">
        <v>202.9</v>
      </c>
      <c r="H265">
        <v>99.85</v>
      </c>
      <c r="I265">
        <v>174</v>
      </c>
      <c r="J265" s="2">
        <v>44746.385416666657</v>
      </c>
      <c r="K265">
        <v>-24</v>
      </c>
      <c r="L265">
        <v>-16</v>
      </c>
      <c r="M265">
        <v>50.150000000000013</v>
      </c>
      <c r="N265">
        <v>33.433333333333337</v>
      </c>
      <c r="O265">
        <v>52.900000000000013</v>
      </c>
      <c r="P265">
        <v>35.266666666666673</v>
      </c>
      <c r="Q265">
        <v>2022</v>
      </c>
      <c r="R265">
        <f t="shared" si="20"/>
        <v>4450</v>
      </c>
      <c r="S265">
        <f t="shared" si="21"/>
        <v>-106800</v>
      </c>
      <c r="T265">
        <f t="shared" si="22"/>
        <v>-1.0680000000000001</v>
      </c>
      <c r="U265">
        <f t="shared" si="23"/>
        <v>284.82121250000012</v>
      </c>
      <c r="V265">
        <f>MAX($U$2:$U265)</f>
        <v>287.51540000000006</v>
      </c>
      <c r="W265">
        <f t="shared" si="24"/>
        <v>-2.6941874999999413</v>
      </c>
    </row>
    <row r="266" spans="1:23" x14ac:dyDescent="0.3">
      <c r="A266" s="1">
        <v>264</v>
      </c>
      <c r="B266" s="2">
        <v>44746.46875</v>
      </c>
      <c r="C266" t="s">
        <v>17</v>
      </c>
      <c r="D266">
        <v>15750</v>
      </c>
      <c r="E266" s="2">
        <v>44749</v>
      </c>
      <c r="F266">
        <v>146.75</v>
      </c>
      <c r="G266">
        <v>153.5</v>
      </c>
      <c r="H266">
        <v>29.45</v>
      </c>
      <c r="I266">
        <v>80.2</v>
      </c>
      <c r="J266" s="2">
        <v>44747.625</v>
      </c>
      <c r="K266">
        <v>66.55</v>
      </c>
      <c r="L266">
        <v>45.349233390119252</v>
      </c>
      <c r="M266">
        <v>117.3</v>
      </c>
      <c r="N266">
        <v>79.931856899488935</v>
      </c>
      <c r="O266">
        <v>6.75</v>
      </c>
      <c r="P266">
        <v>4.5996592844974451</v>
      </c>
      <c r="Q266">
        <v>2022</v>
      </c>
      <c r="R266">
        <f t="shared" si="20"/>
        <v>4450</v>
      </c>
      <c r="S266">
        <f t="shared" si="21"/>
        <v>296147.5</v>
      </c>
      <c r="T266">
        <f t="shared" si="22"/>
        <v>2.9614750000000001</v>
      </c>
      <c r="U266">
        <f t="shared" si="23"/>
        <v>287.78268750000012</v>
      </c>
      <c r="V266">
        <f>MAX($U$2:$U266)</f>
        <v>287.78268750000012</v>
      </c>
      <c r="W266">
        <f t="shared" si="24"/>
        <v>0</v>
      </c>
    </row>
    <row r="267" spans="1:23" x14ac:dyDescent="0.3">
      <c r="A267" s="1">
        <v>265</v>
      </c>
      <c r="B267" s="2">
        <v>44755.552083333343</v>
      </c>
      <c r="C267" t="s">
        <v>16</v>
      </c>
      <c r="D267">
        <v>16000</v>
      </c>
      <c r="E267" s="2">
        <v>44756</v>
      </c>
      <c r="F267">
        <v>88.1</v>
      </c>
      <c r="G267">
        <v>98.2</v>
      </c>
      <c r="H267">
        <v>0.05</v>
      </c>
      <c r="I267">
        <v>0.05</v>
      </c>
      <c r="J267" s="2">
        <v>44757.59375</v>
      </c>
      <c r="K267">
        <v>88.05</v>
      </c>
      <c r="L267">
        <v>99.943246311010213</v>
      </c>
      <c r="M267">
        <v>88.05</v>
      </c>
      <c r="N267">
        <v>99.943246311010213</v>
      </c>
      <c r="O267">
        <v>10.10000000000001</v>
      </c>
      <c r="P267">
        <v>11.464245175936449</v>
      </c>
      <c r="Q267">
        <v>2022</v>
      </c>
      <c r="R267">
        <f t="shared" si="20"/>
        <v>4375</v>
      </c>
      <c r="S267">
        <f t="shared" si="21"/>
        <v>385218.75</v>
      </c>
      <c r="T267">
        <f t="shared" si="22"/>
        <v>3.8521874999999999</v>
      </c>
      <c r="U267">
        <f t="shared" si="23"/>
        <v>291.63487500000014</v>
      </c>
      <c r="V267">
        <f>MAX($U$2:$U267)</f>
        <v>291.63487500000014</v>
      </c>
      <c r="W267">
        <f t="shared" si="24"/>
        <v>0</v>
      </c>
    </row>
    <row r="268" spans="1:23" x14ac:dyDescent="0.3">
      <c r="A268" s="1">
        <v>266</v>
      </c>
      <c r="B268" s="2">
        <v>44757.635416666657</v>
      </c>
      <c r="C268" t="s">
        <v>17</v>
      </c>
      <c r="D268">
        <v>16050</v>
      </c>
      <c r="E268" s="2">
        <v>44763</v>
      </c>
      <c r="F268">
        <v>116.1</v>
      </c>
      <c r="G268">
        <v>119.6</v>
      </c>
      <c r="H268">
        <v>0.05</v>
      </c>
      <c r="I268">
        <v>0.05</v>
      </c>
      <c r="J268" s="2">
        <v>44767.447916666657</v>
      </c>
      <c r="K268">
        <v>116.05</v>
      </c>
      <c r="L268">
        <v>99.956933677863915</v>
      </c>
      <c r="M268">
        <v>116.05</v>
      </c>
      <c r="N268">
        <v>99.956933677863915</v>
      </c>
      <c r="O268">
        <v>3.5</v>
      </c>
      <c r="P268">
        <v>3.014642549526271</v>
      </c>
      <c r="Q268">
        <v>2022</v>
      </c>
      <c r="R268">
        <f t="shared" si="20"/>
        <v>4350</v>
      </c>
      <c r="S268">
        <f t="shared" si="21"/>
        <v>504817.5</v>
      </c>
      <c r="T268">
        <f t="shared" si="22"/>
        <v>5.0481749999999996</v>
      </c>
      <c r="U268">
        <f t="shared" si="23"/>
        <v>296.68305000000015</v>
      </c>
      <c r="V268">
        <f>MAX($U$2:$U268)</f>
        <v>296.68305000000015</v>
      </c>
      <c r="W268">
        <f t="shared" si="24"/>
        <v>0</v>
      </c>
    </row>
    <row r="269" spans="1:23" x14ac:dyDescent="0.3">
      <c r="A269" s="1">
        <v>267</v>
      </c>
      <c r="B269" s="2">
        <v>44795.395833333343</v>
      </c>
      <c r="C269" t="s">
        <v>16</v>
      </c>
      <c r="D269">
        <v>17600</v>
      </c>
      <c r="E269" s="2">
        <v>44798</v>
      </c>
      <c r="F269">
        <v>131.19999999999999</v>
      </c>
      <c r="G269">
        <v>139.94999999999999</v>
      </c>
      <c r="H269">
        <v>23.55</v>
      </c>
      <c r="I269">
        <v>85.45</v>
      </c>
      <c r="J269" s="2">
        <v>44796.59375</v>
      </c>
      <c r="K269">
        <v>45.749999999999993</v>
      </c>
      <c r="L269">
        <v>34.870426829268283</v>
      </c>
      <c r="M269">
        <v>107.65</v>
      </c>
      <c r="N269">
        <v>82.050304878048792</v>
      </c>
      <c r="O269">
        <v>8.75</v>
      </c>
      <c r="P269">
        <v>6.6692073170731714</v>
      </c>
      <c r="Q269">
        <v>2022</v>
      </c>
      <c r="R269">
        <f t="shared" si="20"/>
        <v>3975</v>
      </c>
      <c r="S269">
        <f t="shared" si="21"/>
        <v>181856.24999999997</v>
      </c>
      <c r="T269">
        <f t="shared" si="22"/>
        <v>1.8185624999999996</v>
      </c>
      <c r="U269">
        <f t="shared" si="23"/>
        <v>298.50161250000014</v>
      </c>
      <c r="V269">
        <f>MAX($U$2:$U269)</f>
        <v>298.50161250000014</v>
      </c>
      <c r="W269">
        <f t="shared" si="24"/>
        <v>0</v>
      </c>
    </row>
    <row r="270" spans="1:23" x14ac:dyDescent="0.3">
      <c r="A270" s="1">
        <v>268</v>
      </c>
      <c r="B270" s="2">
        <v>44798.395833333343</v>
      </c>
      <c r="C270" t="s">
        <v>17</v>
      </c>
      <c r="D270">
        <v>17700</v>
      </c>
      <c r="E270" s="2">
        <v>44798</v>
      </c>
      <c r="F270">
        <v>40.5</v>
      </c>
      <c r="G270">
        <v>199.8</v>
      </c>
      <c r="H270">
        <v>12.25</v>
      </c>
      <c r="I270">
        <v>190.95</v>
      </c>
      <c r="J270" s="2">
        <v>44798.635416666657</v>
      </c>
      <c r="K270">
        <v>-150.44999999999999</v>
      </c>
      <c r="L270">
        <v>-371.48148148148141</v>
      </c>
      <c r="M270">
        <v>28.25</v>
      </c>
      <c r="N270">
        <v>69.753086419753089</v>
      </c>
      <c r="O270">
        <v>159.30000000000001</v>
      </c>
      <c r="P270">
        <v>393.33333333333343</v>
      </c>
      <c r="Q270">
        <v>2022</v>
      </c>
      <c r="R270">
        <f t="shared" si="20"/>
        <v>3950</v>
      </c>
      <c r="S270">
        <f t="shared" si="21"/>
        <v>-594277.5</v>
      </c>
      <c r="T270">
        <f t="shared" si="22"/>
        <v>-5.9427750000000001</v>
      </c>
      <c r="U270">
        <f t="shared" si="23"/>
        <v>292.55883750000015</v>
      </c>
      <c r="V270">
        <f>MAX($U$2:$U270)</f>
        <v>298.50161250000014</v>
      </c>
      <c r="W270">
        <f t="shared" si="24"/>
        <v>-5.9427749999999833</v>
      </c>
    </row>
    <row r="271" spans="1:23" x14ac:dyDescent="0.3">
      <c r="A271" s="1">
        <v>269</v>
      </c>
      <c r="B271" s="2">
        <v>44799.447916666657</v>
      </c>
      <c r="C271" t="s">
        <v>16</v>
      </c>
      <c r="D271">
        <v>17600</v>
      </c>
      <c r="E271" s="2">
        <v>44805</v>
      </c>
      <c r="F271">
        <v>149.15</v>
      </c>
      <c r="G271">
        <v>168.7</v>
      </c>
      <c r="H271">
        <v>14.2</v>
      </c>
      <c r="I271">
        <v>33.25</v>
      </c>
      <c r="J271" s="2">
        <v>44803.427083333343</v>
      </c>
      <c r="K271">
        <v>115.9</v>
      </c>
      <c r="L271">
        <v>77.70700636942675</v>
      </c>
      <c r="M271">
        <v>134.94999999999999</v>
      </c>
      <c r="N271">
        <v>90.479383171304065</v>
      </c>
      <c r="O271">
        <v>19.549999999999979</v>
      </c>
      <c r="P271">
        <v>13.107609788803209</v>
      </c>
      <c r="Q271">
        <v>2022</v>
      </c>
      <c r="R271">
        <f t="shared" si="20"/>
        <v>3975</v>
      </c>
      <c r="S271">
        <f t="shared" si="21"/>
        <v>460702.5</v>
      </c>
      <c r="T271">
        <f t="shared" si="22"/>
        <v>4.6070250000000001</v>
      </c>
      <c r="U271">
        <f t="shared" si="23"/>
        <v>297.16586250000017</v>
      </c>
      <c r="V271">
        <f>MAX($U$2:$U271)</f>
        <v>298.50161250000014</v>
      </c>
      <c r="W271">
        <f t="shared" si="24"/>
        <v>-1.3357499999999618</v>
      </c>
    </row>
    <row r="272" spans="1:23" x14ac:dyDescent="0.3">
      <c r="A272" s="1">
        <v>270</v>
      </c>
      <c r="B272" s="2">
        <v>44803.510416666657</v>
      </c>
      <c r="C272" t="s">
        <v>17</v>
      </c>
      <c r="D272">
        <v>17600</v>
      </c>
      <c r="E272" s="2">
        <v>44805</v>
      </c>
      <c r="F272">
        <v>103.05</v>
      </c>
      <c r="G272">
        <v>128.35</v>
      </c>
      <c r="H272">
        <v>26.85</v>
      </c>
      <c r="I272">
        <v>80</v>
      </c>
      <c r="J272" s="2">
        <v>44805.552083333343</v>
      </c>
      <c r="K272">
        <v>23.05</v>
      </c>
      <c r="L272">
        <v>22.36778262979136</v>
      </c>
      <c r="M272">
        <v>76.199999999999989</v>
      </c>
      <c r="N272">
        <v>73.944687045123715</v>
      </c>
      <c r="O272">
        <v>25.3</v>
      </c>
      <c r="P272">
        <v>24.551188743328481</v>
      </c>
      <c r="Q272">
        <v>2022</v>
      </c>
      <c r="R272">
        <f t="shared" si="20"/>
        <v>3975</v>
      </c>
      <c r="S272">
        <f t="shared" si="21"/>
        <v>91623.75</v>
      </c>
      <c r="T272">
        <f t="shared" si="22"/>
        <v>0.91623750000000004</v>
      </c>
      <c r="U272">
        <f t="shared" si="23"/>
        <v>298.0821000000002</v>
      </c>
      <c r="V272">
        <f>MAX($U$2:$U272)</f>
        <v>298.50161250000014</v>
      </c>
      <c r="W272">
        <f t="shared" si="24"/>
        <v>-0.41951249999993934</v>
      </c>
    </row>
    <row r="273" spans="1:23" x14ac:dyDescent="0.3">
      <c r="A273" s="1">
        <v>271</v>
      </c>
      <c r="B273" s="2">
        <v>44805.572916666657</v>
      </c>
      <c r="C273" t="s">
        <v>16</v>
      </c>
      <c r="D273">
        <v>17550</v>
      </c>
      <c r="E273" s="2">
        <v>44805</v>
      </c>
      <c r="F273">
        <v>37.85</v>
      </c>
      <c r="G273">
        <v>39.700000000000003</v>
      </c>
      <c r="H273">
        <v>0.05</v>
      </c>
      <c r="I273">
        <v>0.05</v>
      </c>
      <c r="J273" s="2">
        <v>44806.5625</v>
      </c>
      <c r="K273">
        <v>37.799999999999997</v>
      </c>
      <c r="L273">
        <v>99.867899603698817</v>
      </c>
      <c r="M273">
        <v>37.799999999999997</v>
      </c>
      <c r="N273">
        <v>99.867899603698817</v>
      </c>
      <c r="O273">
        <v>1.850000000000001</v>
      </c>
      <c r="P273">
        <v>4.8877146631439929</v>
      </c>
      <c r="Q273">
        <v>2022</v>
      </c>
      <c r="R273">
        <f t="shared" si="20"/>
        <v>4000</v>
      </c>
      <c r="S273">
        <f t="shared" si="21"/>
        <v>151200</v>
      </c>
      <c r="T273">
        <f t="shared" si="22"/>
        <v>1.512</v>
      </c>
      <c r="U273">
        <f t="shared" si="23"/>
        <v>299.5941000000002</v>
      </c>
      <c r="V273">
        <f>MAX($U$2:$U273)</f>
        <v>299.5941000000002</v>
      </c>
      <c r="W273">
        <f t="shared" si="24"/>
        <v>0</v>
      </c>
    </row>
    <row r="274" spans="1:23" x14ac:dyDescent="0.3">
      <c r="A274" s="1">
        <v>272</v>
      </c>
      <c r="B274" s="2">
        <v>44806.572916666657</v>
      </c>
      <c r="C274" t="s">
        <v>17</v>
      </c>
      <c r="D274">
        <v>17600</v>
      </c>
      <c r="E274" s="2">
        <v>44812</v>
      </c>
      <c r="F274">
        <v>166.6</v>
      </c>
      <c r="G274">
        <v>199.2</v>
      </c>
      <c r="H274">
        <v>138.25</v>
      </c>
      <c r="I274">
        <v>195.75</v>
      </c>
      <c r="J274" s="2">
        <v>44809.385416666657</v>
      </c>
      <c r="K274">
        <v>-29.150000000000009</v>
      </c>
      <c r="L274">
        <v>-17.496998799519812</v>
      </c>
      <c r="M274">
        <v>28.349999999999991</v>
      </c>
      <c r="N274">
        <v>17.016806722689068</v>
      </c>
      <c r="O274">
        <v>32.599999999999987</v>
      </c>
      <c r="P274">
        <v>19.56782713085234</v>
      </c>
      <c r="Q274">
        <v>2022</v>
      </c>
      <c r="R274">
        <f t="shared" si="20"/>
        <v>3975</v>
      </c>
      <c r="S274">
        <f t="shared" si="21"/>
        <v>-115871.25000000004</v>
      </c>
      <c r="T274">
        <f t="shared" si="22"/>
        <v>-1.1587125000000005</v>
      </c>
      <c r="U274">
        <f t="shared" si="23"/>
        <v>298.43538750000022</v>
      </c>
      <c r="V274">
        <f>MAX($U$2:$U274)</f>
        <v>299.5941000000002</v>
      </c>
      <c r="W274">
        <f t="shared" si="24"/>
        <v>-1.1587124999999787</v>
      </c>
    </row>
    <row r="275" spans="1:23" x14ac:dyDescent="0.3">
      <c r="A275" s="1">
        <v>273</v>
      </c>
      <c r="B275" s="2">
        <v>44809.40625</v>
      </c>
      <c r="C275" t="s">
        <v>17</v>
      </c>
      <c r="D275">
        <v>17650</v>
      </c>
      <c r="E275" s="2">
        <v>44812</v>
      </c>
      <c r="F275">
        <v>138.94999999999999</v>
      </c>
      <c r="G275">
        <v>188.85</v>
      </c>
      <c r="H275">
        <v>67.599999999999994</v>
      </c>
      <c r="I275">
        <v>143.35</v>
      </c>
      <c r="J275" s="2">
        <v>44811.395833333343</v>
      </c>
      <c r="K275">
        <v>-4.4000000000000057</v>
      </c>
      <c r="L275">
        <v>-3.1666066930550598</v>
      </c>
      <c r="M275">
        <v>71.349999999999994</v>
      </c>
      <c r="N275">
        <v>51.349406261245058</v>
      </c>
      <c r="O275">
        <v>49.900000000000013</v>
      </c>
      <c r="P275">
        <v>35.912198632601658</v>
      </c>
      <c r="Q275">
        <v>2022</v>
      </c>
      <c r="R275">
        <f t="shared" si="20"/>
        <v>3975</v>
      </c>
      <c r="S275">
        <f t="shared" si="21"/>
        <v>-17490.000000000022</v>
      </c>
      <c r="T275">
        <f t="shared" si="22"/>
        <v>-0.17490000000000022</v>
      </c>
      <c r="U275">
        <f t="shared" si="23"/>
        <v>298.26048750000024</v>
      </c>
      <c r="V275">
        <f>MAX($U$2:$U275)</f>
        <v>299.5941000000002</v>
      </c>
      <c r="W275">
        <f t="shared" si="24"/>
        <v>-1.3336124999999583</v>
      </c>
    </row>
    <row r="276" spans="1:23" x14ac:dyDescent="0.3">
      <c r="A276" s="1">
        <v>274</v>
      </c>
      <c r="B276" s="2">
        <v>44811.40625</v>
      </c>
      <c r="C276" t="s">
        <v>16</v>
      </c>
      <c r="D276">
        <v>17600</v>
      </c>
      <c r="E276" s="2">
        <v>44812</v>
      </c>
      <c r="F276">
        <v>82.5</v>
      </c>
      <c r="G276">
        <v>117</v>
      </c>
      <c r="H276">
        <v>56.35</v>
      </c>
      <c r="I276">
        <v>99.85</v>
      </c>
      <c r="J276" s="2">
        <v>44811.604166666657</v>
      </c>
      <c r="K276">
        <v>-17.349999999999991</v>
      </c>
      <c r="L276">
        <v>-21.030303030303021</v>
      </c>
      <c r="M276">
        <v>26.15</v>
      </c>
      <c r="N276">
        <v>31.696969696969699</v>
      </c>
      <c r="O276">
        <v>34.5</v>
      </c>
      <c r="P276">
        <v>41.818181818181813</v>
      </c>
      <c r="Q276">
        <v>2022</v>
      </c>
      <c r="R276">
        <f t="shared" si="20"/>
        <v>3975</v>
      </c>
      <c r="S276">
        <f t="shared" si="21"/>
        <v>-68966.249999999956</v>
      </c>
      <c r="T276">
        <f t="shared" si="22"/>
        <v>-0.68966249999999951</v>
      </c>
      <c r="U276">
        <f t="shared" si="23"/>
        <v>297.57082500000024</v>
      </c>
      <c r="V276">
        <f>MAX($U$2:$U276)</f>
        <v>299.5941000000002</v>
      </c>
      <c r="W276">
        <f t="shared" si="24"/>
        <v>-2.0232749999999555</v>
      </c>
    </row>
    <row r="277" spans="1:23" x14ac:dyDescent="0.3">
      <c r="A277" s="1">
        <v>275</v>
      </c>
      <c r="B277" s="2">
        <v>44812.385416666657</v>
      </c>
      <c r="C277" t="s">
        <v>17</v>
      </c>
      <c r="D277">
        <v>17750</v>
      </c>
      <c r="E277" s="2">
        <v>44812</v>
      </c>
      <c r="F277">
        <v>60</v>
      </c>
      <c r="G277">
        <v>88.9</v>
      </c>
      <c r="H277">
        <v>0.05</v>
      </c>
      <c r="I277">
        <v>0.15</v>
      </c>
      <c r="J277" s="2">
        <v>44818.40625</v>
      </c>
      <c r="K277">
        <v>59.85</v>
      </c>
      <c r="L277">
        <v>99.75</v>
      </c>
      <c r="M277">
        <v>59.95</v>
      </c>
      <c r="N277">
        <v>99.916666666666671</v>
      </c>
      <c r="O277">
        <v>28.900000000000009</v>
      </c>
      <c r="P277">
        <v>48.166666666666671</v>
      </c>
      <c r="Q277">
        <v>2022</v>
      </c>
      <c r="R277">
        <f t="shared" si="20"/>
        <v>3950</v>
      </c>
      <c r="S277">
        <f t="shared" si="21"/>
        <v>236407.5</v>
      </c>
      <c r="T277">
        <f t="shared" si="22"/>
        <v>2.3640749999999997</v>
      </c>
      <c r="U277">
        <f t="shared" si="23"/>
        <v>299.93490000000025</v>
      </c>
      <c r="V277">
        <f>MAX($U$2:$U277)</f>
        <v>299.93490000000025</v>
      </c>
      <c r="W277">
        <f t="shared" si="24"/>
        <v>0</v>
      </c>
    </row>
    <row r="278" spans="1:23" x14ac:dyDescent="0.3">
      <c r="A278" s="1">
        <v>276</v>
      </c>
      <c r="B278" s="2">
        <v>44820.395833333343</v>
      </c>
      <c r="C278" t="s">
        <v>16</v>
      </c>
      <c r="D278">
        <v>17800</v>
      </c>
      <c r="E278" s="2">
        <v>44826</v>
      </c>
      <c r="F278">
        <v>147.15</v>
      </c>
      <c r="G278">
        <v>150.75</v>
      </c>
      <c r="H278">
        <v>43.3</v>
      </c>
      <c r="I278">
        <v>126.6</v>
      </c>
      <c r="J278" s="2">
        <v>44824.395833333343</v>
      </c>
      <c r="K278">
        <v>20.550000000000011</v>
      </c>
      <c r="L278">
        <v>13.96534148827728</v>
      </c>
      <c r="M278">
        <v>103.85</v>
      </c>
      <c r="N278">
        <v>70.574243968739381</v>
      </c>
      <c r="O278">
        <v>3.5999999999999939</v>
      </c>
      <c r="P278">
        <v>2.4464831804281308</v>
      </c>
      <c r="Q278">
        <v>2022</v>
      </c>
      <c r="R278">
        <f t="shared" si="20"/>
        <v>3925</v>
      </c>
      <c r="S278">
        <f t="shared" si="21"/>
        <v>80658.750000000044</v>
      </c>
      <c r="T278">
        <f t="shared" si="22"/>
        <v>0.80658750000000035</v>
      </c>
      <c r="U278">
        <f t="shared" si="23"/>
        <v>300.74148750000023</v>
      </c>
      <c r="V278">
        <f>MAX($U$2:$U278)</f>
        <v>300.74148750000023</v>
      </c>
      <c r="W278">
        <f t="shared" si="24"/>
        <v>0</v>
      </c>
    </row>
    <row r="279" spans="1:23" x14ac:dyDescent="0.3">
      <c r="A279" s="1">
        <v>277</v>
      </c>
      <c r="B279" s="2">
        <v>44824.40625</v>
      </c>
      <c r="C279" t="s">
        <v>17</v>
      </c>
      <c r="D279">
        <v>17800</v>
      </c>
      <c r="E279" s="2">
        <v>44826</v>
      </c>
      <c r="F279">
        <v>107.6</v>
      </c>
      <c r="G279">
        <v>150</v>
      </c>
      <c r="H279">
        <v>69.599999999999994</v>
      </c>
      <c r="I279">
        <v>116</v>
      </c>
      <c r="J279" s="2">
        <v>44825.447916666657</v>
      </c>
      <c r="K279">
        <v>-8.4000000000000057</v>
      </c>
      <c r="L279">
        <v>-7.8066914498141324</v>
      </c>
      <c r="M279">
        <v>38</v>
      </c>
      <c r="N279">
        <v>35.315985130111528</v>
      </c>
      <c r="O279">
        <v>42.400000000000013</v>
      </c>
      <c r="P279">
        <v>39.405204460966537</v>
      </c>
      <c r="Q279">
        <v>2022</v>
      </c>
      <c r="R279">
        <f t="shared" si="20"/>
        <v>3925</v>
      </c>
      <c r="S279">
        <f t="shared" si="21"/>
        <v>-32970.000000000022</v>
      </c>
      <c r="T279">
        <f t="shared" si="22"/>
        <v>-0.32970000000000022</v>
      </c>
      <c r="U279">
        <f t="shared" si="23"/>
        <v>300.41178750000023</v>
      </c>
      <c r="V279">
        <f>MAX($U$2:$U279)</f>
        <v>300.74148750000023</v>
      </c>
      <c r="W279">
        <f t="shared" si="24"/>
        <v>-0.32970000000000255</v>
      </c>
    </row>
    <row r="280" spans="1:23" x14ac:dyDescent="0.3">
      <c r="A280" s="1">
        <v>278</v>
      </c>
      <c r="B280" s="2">
        <v>44825.489583333343</v>
      </c>
      <c r="C280" t="s">
        <v>16</v>
      </c>
      <c r="D280">
        <v>17750</v>
      </c>
      <c r="E280" s="2">
        <v>44826</v>
      </c>
      <c r="F280">
        <v>111.6</v>
      </c>
      <c r="G280">
        <v>133.44999999999999</v>
      </c>
      <c r="H280">
        <v>0.05</v>
      </c>
      <c r="I280">
        <v>0.05</v>
      </c>
      <c r="J280" s="2">
        <v>44834.46875</v>
      </c>
      <c r="K280">
        <v>111.55</v>
      </c>
      <c r="L280">
        <v>99.95519713261649</v>
      </c>
      <c r="M280">
        <v>111.55</v>
      </c>
      <c r="N280">
        <v>99.95519713261649</v>
      </c>
      <c r="O280">
        <v>21.849999999999991</v>
      </c>
      <c r="P280">
        <v>19.578853046594979</v>
      </c>
      <c r="Q280">
        <v>2022</v>
      </c>
      <c r="R280">
        <f t="shared" si="20"/>
        <v>3950</v>
      </c>
      <c r="S280">
        <f t="shared" si="21"/>
        <v>440622.5</v>
      </c>
      <c r="T280">
        <f t="shared" si="22"/>
        <v>4.4062250000000001</v>
      </c>
      <c r="U280">
        <f t="shared" si="23"/>
        <v>304.81801250000024</v>
      </c>
      <c r="V280">
        <f>MAX($U$2:$U280)</f>
        <v>304.81801250000024</v>
      </c>
      <c r="W280">
        <f t="shared" si="24"/>
        <v>0</v>
      </c>
    </row>
    <row r="281" spans="1:23" x14ac:dyDescent="0.3">
      <c r="A281" s="1">
        <v>279</v>
      </c>
      <c r="B281" s="2">
        <v>44838.40625</v>
      </c>
      <c r="C281" t="s">
        <v>17</v>
      </c>
      <c r="D281">
        <v>17200</v>
      </c>
      <c r="E281" s="2">
        <v>44840</v>
      </c>
      <c r="F281">
        <v>107.4</v>
      </c>
      <c r="G281">
        <v>107.75</v>
      </c>
      <c r="H281">
        <v>0.05</v>
      </c>
      <c r="I281">
        <v>0.05</v>
      </c>
      <c r="J281" s="2">
        <v>44841.40625</v>
      </c>
      <c r="K281">
        <v>107.35</v>
      </c>
      <c r="L281">
        <v>99.953445065176922</v>
      </c>
      <c r="M281">
        <v>107.35</v>
      </c>
      <c r="N281">
        <v>99.953445065176922</v>
      </c>
      <c r="O281">
        <v>0.34999999999999432</v>
      </c>
      <c r="P281">
        <v>0.32588454376163339</v>
      </c>
      <c r="Q281">
        <v>2022</v>
      </c>
      <c r="R281">
        <f t="shared" si="20"/>
        <v>4075</v>
      </c>
      <c r="S281">
        <f t="shared" si="21"/>
        <v>437451.25</v>
      </c>
      <c r="T281">
        <f t="shared" si="22"/>
        <v>4.3745125000000007</v>
      </c>
      <c r="U281">
        <f t="shared" si="23"/>
        <v>309.19252500000022</v>
      </c>
      <c r="V281">
        <f>MAX($U$2:$U281)</f>
        <v>309.19252500000022</v>
      </c>
      <c r="W281">
        <f t="shared" si="24"/>
        <v>0</v>
      </c>
    </row>
    <row r="282" spans="1:23" x14ac:dyDescent="0.3">
      <c r="A282" s="1">
        <v>280</v>
      </c>
      <c r="B282" s="2">
        <v>44844.489583333343</v>
      </c>
      <c r="C282" t="s">
        <v>16</v>
      </c>
      <c r="D282">
        <v>17150</v>
      </c>
      <c r="E282" s="2">
        <v>44847</v>
      </c>
      <c r="F282">
        <v>130.9</v>
      </c>
      <c r="G282">
        <v>205.45</v>
      </c>
      <c r="H282">
        <v>111.3</v>
      </c>
      <c r="I282">
        <v>178.4</v>
      </c>
      <c r="J282" s="2">
        <v>44844.635416666657</v>
      </c>
      <c r="K282">
        <v>-47.5</v>
      </c>
      <c r="L282">
        <v>-36.28724216959511</v>
      </c>
      <c r="M282">
        <v>19.600000000000009</v>
      </c>
      <c r="N282">
        <v>14.97326203208557</v>
      </c>
      <c r="O282">
        <v>74.549999999999983</v>
      </c>
      <c r="P282">
        <v>56.951871657753998</v>
      </c>
      <c r="Q282">
        <v>2022</v>
      </c>
      <c r="R282">
        <f t="shared" si="20"/>
        <v>4075</v>
      </c>
      <c r="S282">
        <f t="shared" si="21"/>
        <v>-193562.5</v>
      </c>
      <c r="T282">
        <f t="shared" si="22"/>
        <v>-1.9356249999999999</v>
      </c>
      <c r="U282">
        <f t="shared" si="23"/>
        <v>307.2569000000002</v>
      </c>
      <c r="V282">
        <f>MAX($U$2:$U282)</f>
        <v>309.19252500000022</v>
      </c>
      <c r="W282">
        <f t="shared" si="24"/>
        <v>-1.9356250000000159</v>
      </c>
    </row>
    <row r="283" spans="1:23" x14ac:dyDescent="0.3">
      <c r="A283" s="1">
        <v>281</v>
      </c>
      <c r="B283" s="2">
        <v>44845.385416666657</v>
      </c>
      <c r="C283" t="s">
        <v>17</v>
      </c>
      <c r="D283">
        <v>17250</v>
      </c>
      <c r="E283" s="2">
        <v>44847</v>
      </c>
      <c r="F283">
        <v>127</v>
      </c>
      <c r="G283">
        <v>166.25</v>
      </c>
      <c r="H283">
        <v>118.65</v>
      </c>
      <c r="I283">
        <v>154</v>
      </c>
      <c r="J283" s="2">
        <v>44845.40625</v>
      </c>
      <c r="K283">
        <v>-27</v>
      </c>
      <c r="L283">
        <v>-21.259842519685041</v>
      </c>
      <c r="M283">
        <v>8.3499999999999943</v>
      </c>
      <c r="N283">
        <v>6.5748031496062964</v>
      </c>
      <c r="O283">
        <v>39.25</v>
      </c>
      <c r="P283">
        <v>30.905511811023619</v>
      </c>
      <c r="Q283">
        <v>2022</v>
      </c>
      <c r="R283">
        <f t="shared" si="20"/>
        <v>4050</v>
      </c>
      <c r="S283">
        <f t="shared" si="21"/>
        <v>-109350</v>
      </c>
      <c r="T283">
        <f t="shared" si="22"/>
        <v>-1.0935000000000001</v>
      </c>
      <c r="U283">
        <f t="shared" si="23"/>
        <v>306.16340000000019</v>
      </c>
      <c r="V283">
        <f>MAX($U$2:$U283)</f>
        <v>309.19252500000022</v>
      </c>
      <c r="W283">
        <f t="shared" si="24"/>
        <v>-3.0291250000000218</v>
      </c>
    </row>
    <row r="284" spans="1:23" x14ac:dyDescent="0.3">
      <c r="A284" s="1">
        <v>282</v>
      </c>
      <c r="B284" s="2">
        <v>44845.416666666657</v>
      </c>
      <c r="C284" t="s">
        <v>16</v>
      </c>
      <c r="D284">
        <v>17150</v>
      </c>
      <c r="E284" s="2">
        <v>44847</v>
      </c>
      <c r="F284">
        <v>111.85</v>
      </c>
      <c r="G284">
        <v>142.35</v>
      </c>
      <c r="H284">
        <v>30.3</v>
      </c>
      <c r="I284">
        <v>71.349999999999994</v>
      </c>
      <c r="J284" s="2">
        <v>44846.614583333343</v>
      </c>
      <c r="K284">
        <v>40.5</v>
      </c>
      <c r="L284">
        <v>36.209208761734473</v>
      </c>
      <c r="M284">
        <v>81.55</v>
      </c>
      <c r="N284">
        <v>72.910147518998656</v>
      </c>
      <c r="O284">
        <v>30.5</v>
      </c>
      <c r="P284">
        <v>27.268663388466699</v>
      </c>
      <c r="Q284">
        <v>2022</v>
      </c>
      <c r="R284">
        <f t="shared" si="20"/>
        <v>4075</v>
      </c>
      <c r="S284">
        <f t="shared" si="21"/>
        <v>165037.5</v>
      </c>
      <c r="T284">
        <f t="shared" si="22"/>
        <v>1.6503750000000001</v>
      </c>
      <c r="U284">
        <f t="shared" si="23"/>
        <v>307.81377500000019</v>
      </c>
      <c r="V284">
        <f>MAX($U$2:$U284)</f>
        <v>309.19252500000022</v>
      </c>
      <c r="W284">
        <f t="shared" si="24"/>
        <v>-1.378750000000025</v>
      </c>
    </row>
    <row r="285" spans="1:23" x14ac:dyDescent="0.3">
      <c r="A285" s="1">
        <v>283</v>
      </c>
      <c r="B285" s="2">
        <v>44848.604166666657</v>
      </c>
      <c r="C285" t="s">
        <v>17</v>
      </c>
      <c r="D285">
        <v>17250</v>
      </c>
      <c r="E285" s="2">
        <v>44854</v>
      </c>
      <c r="F285">
        <v>156.15</v>
      </c>
      <c r="G285">
        <v>211.5</v>
      </c>
      <c r="H285">
        <v>148.6</v>
      </c>
      <c r="I285">
        <v>187.95</v>
      </c>
      <c r="J285" s="2">
        <v>44851.40625</v>
      </c>
      <c r="K285">
        <v>-31.799999999999979</v>
      </c>
      <c r="L285">
        <v>-20.36503362151776</v>
      </c>
      <c r="M285">
        <v>7.5500000000000114</v>
      </c>
      <c r="N285">
        <v>4.8350944604546982</v>
      </c>
      <c r="O285">
        <v>55.349999999999987</v>
      </c>
      <c r="P285">
        <v>35.446685878962533</v>
      </c>
      <c r="Q285">
        <v>2022</v>
      </c>
      <c r="R285">
        <f t="shared" si="20"/>
        <v>4050</v>
      </c>
      <c r="S285">
        <f t="shared" si="21"/>
        <v>-128789.99999999991</v>
      </c>
      <c r="T285">
        <f t="shared" si="22"/>
        <v>-1.2878999999999992</v>
      </c>
      <c r="U285">
        <f t="shared" si="23"/>
        <v>306.52587500000021</v>
      </c>
      <c r="V285">
        <f>MAX($U$2:$U285)</f>
        <v>309.19252500000022</v>
      </c>
      <c r="W285">
        <f t="shared" si="24"/>
        <v>-2.6666500000000042</v>
      </c>
    </row>
    <row r="286" spans="1:23" x14ac:dyDescent="0.3">
      <c r="A286" s="1">
        <v>284</v>
      </c>
      <c r="B286" s="2">
        <v>44851.447916666657</v>
      </c>
      <c r="C286" t="s">
        <v>17</v>
      </c>
      <c r="D286">
        <v>17300</v>
      </c>
      <c r="E286" s="2">
        <v>44854</v>
      </c>
      <c r="F286">
        <v>138.19999999999999</v>
      </c>
      <c r="G286">
        <v>161.69999999999999</v>
      </c>
      <c r="H286">
        <v>7</v>
      </c>
      <c r="I286">
        <v>8.1</v>
      </c>
      <c r="J286" s="2">
        <v>44854.395833333343</v>
      </c>
      <c r="K286">
        <v>130.1</v>
      </c>
      <c r="L286">
        <v>94.138929088277862</v>
      </c>
      <c r="M286">
        <v>131.19999999999999</v>
      </c>
      <c r="N286">
        <v>94.93487698986975</v>
      </c>
      <c r="O286">
        <v>23.5</v>
      </c>
      <c r="P286">
        <v>17.004341534008681</v>
      </c>
      <c r="Q286">
        <v>2022</v>
      </c>
      <c r="R286">
        <f t="shared" si="20"/>
        <v>4050</v>
      </c>
      <c r="S286">
        <f t="shared" si="21"/>
        <v>526905</v>
      </c>
      <c r="T286">
        <f t="shared" si="22"/>
        <v>5.26905</v>
      </c>
      <c r="U286">
        <f t="shared" si="23"/>
        <v>311.79492500000021</v>
      </c>
      <c r="V286">
        <f>MAX($U$2:$U286)</f>
        <v>311.79492500000021</v>
      </c>
      <c r="W286">
        <f t="shared" si="24"/>
        <v>0</v>
      </c>
    </row>
    <row r="287" spans="1:23" x14ac:dyDescent="0.3">
      <c r="A287" s="1">
        <v>285</v>
      </c>
      <c r="B287" s="2">
        <v>44875.520833333343</v>
      </c>
      <c r="C287" t="s">
        <v>16</v>
      </c>
      <c r="D287">
        <v>18000</v>
      </c>
      <c r="E287" s="2">
        <v>44875</v>
      </c>
      <c r="F287">
        <v>26.3</v>
      </c>
      <c r="G287">
        <v>34.65</v>
      </c>
      <c r="H287">
        <v>8.1999999999999993</v>
      </c>
      <c r="I287">
        <v>28.3</v>
      </c>
      <c r="J287" s="2">
        <v>44876.395833333343</v>
      </c>
      <c r="K287">
        <v>-2</v>
      </c>
      <c r="L287">
        <v>-7.6045627376425857</v>
      </c>
      <c r="M287">
        <v>18.100000000000001</v>
      </c>
      <c r="N287">
        <v>68.821292775665398</v>
      </c>
      <c r="O287">
        <v>8.3499999999999979</v>
      </c>
      <c r="P287">
        <v>31.749049429657781</v>
      </c>
      <c r="Q287">
        <v>2022</v>
      </c>
      <c r="R287">
        <f t="shared" si="20"/>
        <v>3900</v>
      </c>
      <c r="S287">
        <f t="shared" si="21"/>
        <v>-7800</v>
      </c>
      <c r="T287">
        <f t="shared" si="22"/>
        <v>-7.8E-2</v>
      </c>
      <c r="U287">
        <f t="shared" si="23"/>
        <v>311.71692500000023</v>
      </c>
      <c r="V287">
        <f>MAX($U$2:$U287)</f>
        <v>311.79492500000021</v>
      </c>
      <c r="W287">
        <f t="shared" si="24"/>
        <v>-7.7999999999974534E-2</v>
      </c>
    </row>
    <row r="288" spans="1:23" x14ac:dyDescent="0.3">
      <c r="A288" s="1">
        <v>286</v>
      </c>
      <c r="B288" s="2">
        <v>44883.46875</v>
      </c>
      <c r="C288" t="s">
        <v>16</v>
      </c>
      <c r="D288">
        <v>18250</v>
      </c>
      <c r="E288" s="2">
        <v>44889</v>
      </c>
      <c r="F288">
        <v>132.75</v>
      </c>
      <c r="G288">
        <v>182.8</v>
      </c>
      <c r="H288">
        <v>42.05</v>
      </c>
      <c r="I288">
        <v>69.599999999999994</v>
      </c>
      <c r="J288" s="2">
        <v>44887.447916666657</v>
      </c>
      <c r="K288">
        <v>63.150000000000013</v>
      </c>
      <c r="L288">
        <v>47.570621468926561</v>
      </c>
      <c r="M288">
        <v>90.7</v>
      </c>
      <c r="N288">
        <v>68.323917137476471</v>
      </c>
      <c r="O288">
        <v>50.050000000000011</v>
      </c>
      <c r="P288">
        <v>37.702448210922803</v>
      </c>
      <c r="Q288">
        <v>2022</v>
      </c>
      <c r="R288">
        <f t="shared" si="20"/>
        <v>3825</v>
      </c>
      <c r="S288">
        <f t="shared" si="21"/>
        <v>241548.75000000006</v>
      </c>
      <c r="T288">
        <f t="shared" si="22"/>
        <v>2.4154875000000007</v>
      </c>
      <c r="U288">
        <f t="shared" si="23"/>
        <v>314.13241250000021</v>
      </c>
      <c r="V288">
        <f>MAX($U$2:$U288)</f>
        <v>314.13241250000021</v>
      </c>
      <c r="W288">
        <f t="shared" si="24"/>
        <v>0</v>
      </c>
    </row>
    <row r="289" spans="1:23" x14ac:dyDescent="0.3">
      <c r="A289" s="1">
        <v>287</v>
      </c>
      <c r="B289" s="2">
        <v>44888.385416666657</v>
      </c>
      <c r="C289" t="s">
        <v>17</v>
      </c>
      <c r="D289">
        <v>18350</v>
      </c>
      <c r="E289" s="2">
        <v>44889</v>
      </c>
      <c r="F289">
        <v>73.150000000000006</v>
      </c>
      <c r="G289">
        <v>96.7</v>
      </c>
      <c r="H289">
        <v>0.05</v>
      </c>
      <c r="I289">
        <v>0.05</v>
      </c>
      <c r="J289" s="2">
        <v>44897.40625</v>
      </c>
      <c r="K289">
        <v>73.100000000000009</v>
      </c>
      <c r="L289">
        <v>99.931647300068363</v>
      </c>
      <c r="M289">
        <v>73.100000000000009</v>
      </c>
      <c r="N289">
        <v>99.931647300068363</v>
      </c>
      <c r="O289">
        <v>23.55</v>
      </c>
      <c r="P289">
        <v>32.194121667805867</v>
      </c>
      <c r="Q289">
        <v>2022</v>
      </c>
      <c r="R289">
        <f t="shared" si="20"/>
        <v>3825</v>
      </c>
      <c r="S289">
        <f t="shared" si="21"/>
        <v>279607.50000000006</v>
      </c>
      <c r="T289">
        <f t="shared" si="22"/>
        <v>2.7960750000000005</v>
      </c>
      <c r="U289">
        <f t="shared" si="23"/>
        <v>316.92848750000019</v>
      </c>
      <c r="V289">
        <f>MAX($U$2:$U289)</f>
        <v>316.92848750000019</v>
      </c>
      <c r="W289">
        <f t="shared" si="24"/>
        <v>0</v>
      </c>
    </row>
    <row r="290" spans="1:23" x14ac:dyDescent="0.3">
      <c r="A290" s="1">
        <v>288</v>
      </c>
      <c r="B290" s="2">
        <v>44901.541666666657</v>
      </c>
      <c r="C290" t="s">
        <v>16</v>
      </c>
      <c r="D290">
        <v>18600</v>
      </c>
      <c r="E290" s="2">
        <v>44903</v>
      </c>
      <c r="F290">
        <v>99.2</v>
      </c>
      <c r="G290">
        <v>140</v>
      </c>
      <c r="H290">
        <v>84.15</v>
      </c>
      <c r="I290">
        <v>107.3</v>
      </c>
      <c r="J290" s="2">
        <v>44902.416666666657</v>
      </c>
      <c r="K290">
        <v>-8.0999999999999943</v>
      </c>
      <c r="L290">
        <v>-8.1653225806451548</v>
      </c>
      <c r="M290">
        <v>15.05</v>
      </c>
      <c r="N290">
        <v>15.171370967741931</v>
      </c>
      <c r="O290">
        <v>40.799999999999997</v>
      </c>
      <c r="P290">
        <v>41.129032258064512</v>
      </c>
      <c r="Q290">
        <v>2022</v>
      </c>
      <c r="R290">
        <f t="shared" si="20"/>
        <v>3775</v>
      </c>
      <c r="S290">
        <f t="shared" si="21"/>
        <v>-30577.499999999978</v>
      </c>
      <c r="T290">
        <f t="shared" si="22"/>
        <v>-0.3057749999999998</v>
      </c>
      <c r="U290">
        <f t="shared" si="23"/>
        <v>316.6227125000002</v>
      </c>
      <c r="V290">
        <f>MAX($U$2:$U290)</f>
        <v>316.92848750000019</v>
      </c>
      <c r="W290">
        <f t="shared" si="24"/>
        <v>-0.30577499999998281</v>
      </c>
    </row>
    <row r="291" spans="1:23" x14ac:dyDescent="0.3">
      <c r="A291" s="1">
        <v>289</v>
      </c>
      <c r="B291" s="2">
        <v>44902.427083333343</v>
      </c>
      <c r="C291" t="s">
        <v>17</v>
      </c>
      <c r="D291">
        <v>18650</v>
      </c>
      <c r="E291" s="2">
        <v>44903</v>
      </c>
      <c r="F291">
        <v>54.25</v>
      </c>
      <c r="G291">
        <v>115</v>
      </c>
      <c r="H291">
        <v>50.7</v>
      </c>
      <c r="I291">
        <v>102</v>
      </c>
      <c r="J291" s="2">
        <v>44902.458333333343</v>
      </c>
      <c r="K291">
        <v>-47.75</v>
      </c>
      <c r="L291">
        <v>-88.018433179723502</v>
      </c>
      <c r="M291">
        <v>3.5499999999999972</v>
      </c>
      <c r="N291">
        <v>6.5437788018433123</v>
      </c>
      <c r="O291">
        <v>60.75</v>
      </c>
      <c r="P291">
        <v>111.9815668202765</v>
      </c>
      <c r="Q291">
        <v>2022</v>
      </c>
      <c r="R291">
        <f t="shared" si="20"/>
        <v>3750</v>
      </c>
      <c r="S291">
        <f t="shared" si="21"/>
        <v>-179062.5</v>
      </c>
      <c r="T291">
        <f t="shared" si="22"/>
        <v>-1.7906249999999999</v>
      </c>
      <c r="U291">
        <f t="shared" si="23"/>
        <v>314.83208750000023</v>
      </c>
      <c r="V291">
        <f>MAX($U$2:$U291)</f>
        <v>316.92848750000019</v>
      </c>
      <c r="W291">
        <f t="shared" si="24"/>
        <v>-2.0963999999999601</v>
      </c>
    </row>
    <row r="292" spans="1:23" x14ac:dyDescent="0.3">
      <c r="A292" s="1">
        <v>290</v>
      </c>
      <c r="B292" s="2">
        <v>44902.46875</v>
      </c>
      <c r="C292" t="s">
        <v>16</v>
      </c>
      <c r="D292">
        <v>18600</v>
      </c>
      <c r="E292" s="2">
        <v>44903</v>
      </c>
      <c r="F292">
        <v>63.6</v>
      </c>
      <c r="G292">
        <v>79.75</v>
      </c>
      <c r="H292">
        <v>10.199999999999999</v>
      </c>
      <c r="I292">
        <v>23.5</v>
      </c>
      <c r="J292" s="2">
        <v>44903.614583333343</v>
      </c>
      <c r="K292">
        <v>40.1</v>
      </c>
      <c r="L292">
        <v>63.05031446540881</v>
      </c>
      <c r="M292">
        <v>53.400000000000013</v>
      </c>
      <c r="N292">
        <v>83.962264150943398</v>
      </c>
      <c r="O292">
        <v>16.149999999999999</v>
      </c>
      <c r="P292">
        <v>25.39308176100629</v>
      </c>
      <c r="Q292">
        <v>2022</v>
      </c>
      <c r="R292">
        <f t="shared" si="20"/>
        <v>3775</v>
      </c>
      <c r="S292">
        <f t="shared" si="21"/>
        <v>151377.5</v>
      </c>
      <c r="T292">
        <f t="shared" si="22"/>
        <v>1.5137750000000001</v>
      </c>
      <c r="U292">
        <f t="shared" si="23"/>
        <v>316.34586250000024</v>
      </c>
      <c r="V292">
        <f>MAX($U$2:$U292)</f>
        <v>316.92848750000019</v>
      </c>
      <c r="W292">
        <f t="shared" si="24"/>
        <v>-0.58262499999995043</v>
      </c>
    </row>
    <row r="293" spans="1:23" x14ac:dyDescent="0.3">
      <c r="A293" s="1">
        <v>291</v>
      </c>
      <c r="B293" s="2">
        <v>44904.385416666657</v>
      </c>
      <c r="C293" t="s">
        <v>17</v>
      </c>
      <c r="D293">
        <v>18650</v>
      </c>
      <c r="E293" s="2">
        <v>44910</v>
      </c>
      <c r="F293">
        <v>88.85</v>
      </c>
      <c r="G293">
        <v>127.8</v>
      </c>
      <c r="H293">
        <v>69.150000000000006</v>
      </c>
      <c r="I293">
        <v>121.95</v>
      </c>
      <c r="J293" s="2">
        <v>44904.458333333343</v>
      </c>
      <c r="K293">
        <v>-33.100000000000009</v>
      </c>
      <c r="L293">
        <v>-37.25379853685989</v>
      </c>
      <c r="M293">
        <v>19.699999999999989</v>
      </c>
      <c r="N293">
        <v>22.172200337647709</v>
      </c>
      <c r="O293">
        <v>38.950000000000003</v>
      </c>
      <c r="P293">
        <v>43.837929093978623</v>
      </c>
      <c r="Q293">
        <v>2022</v>
      </c>
      <c r="R293">
        <f t="shared" si="20"/>
        <v>3750</v>
      </c>
      <c r="S293">
        <f t="shared" si="21"/>
        <v>-124125.00000000003</v>
      </c>
      <c r="T293">
        <f t="shared" si="22"/>
        <v>-1.2412500000000004</v>
      </c>
      <c r="U293">
        <f t="shared" si="23"/>
        <v>315.10461250000026</v>
      </c>
      <c r="V293">
        <f>MAX($U$2:$U293)</f>
        <v>316.92848750000019</v>
      </c>
      <c r="W293">
        <f t="shared" si="24"/>
        <v>-1.82387499999993</v>
      </c>
    </row>
    <row r="294" spans="1:23" x14ac:dyDescent="0.3">
      <c r="A294" s="1">
        <v>292</v>
      </c>
      <c r="B294" s="2">
        <v>44904.46875</v>
      </c>
      <c r="C294" t="s">
        <v>16</v>
      </c>
      <c r="D294">
        <v>18550</v>
      </c>
      <c r="E294" s="2">
        <v>44910</v>
      </c>
      <c r="F294">
        <v>136.6</v>
      </c>
      <c r="G294">
        <v>142.4</v>
      </c>
      <c r="H294">
        <v>35.85</v>
      </c>
      <c r="I294">
        <v>78</v>
      </c>
      <c r="J294" s="2">
        <v>44908.40625</v>
      </c>
      <c r="K294">
        <v>58.599999999999987</v>
      </c>
      <c r="L294">
        <v>42.898975109809662</v>
      </c>
      <c r="M294">
        <v>100.75</v>
      </c>
      <c r="N294">
        <v>73.755490483162518</v>
      </c>
      <c r="O294">
        <v>5.8000000000000114</v>
      </c>
      <c r="P294">
        <v>4.2459736456808281</v>
      </c>
      <c r="Q294">
        <v>2022</v>
      </c>
      <c r="R294">
        <f t="shared" si="20"/>
        <v>3775</v>
      </c>
      <c r="S294">
        <f t="shared" si="21"/>
        <v>221214.99999999994</v>
      </c>
      <c r="T294">
        <f t="shared" si="22"/>
        <v>2.2121499999999994</v>
      </c>
      <c r="U294">
        <f t="shared" si="23"/>
        <v>317.31676250000027</v>
      </c>
      <c r="V294">
        <f>MAX($U$2:$U294)</f>
        <v>317.31676250000027</v>
      </c>
      <c r="W294">
        <f t="shared" si="24"/>
        <v>0</v>
      </c>
    </row>
    <row r="295" spans="1:23" x14ac:dyDescent="0.3">
      <c r="A295" s="1">
        <v>293</v>
      </c>
      <c r="B295" s="2">
        <v>44908.489583333343</v>
      </c>
      <c r="C295" t="s">
        <v>17</v>
      </c>
      <c r="D295">
        <v>18600</v>
      </c>
      <c r="E295" s="2">
        <v>44910</v>
      </c>
      <c r="F295">
        <v>72.400000000000006</v>
      </c>
      <c r="G295">
        <v>85</v>
      </c>
      <c r="H295">
        <v>16.850000000000001</v>
      </c>
      <c r="I295">
        <v>38.35</v>
      </c>
      <c r="J295" s="2">
        <v>44910.40625</v>
      </c>
      <c r="K295">
        <v>34.049999999999997</v>
      </c>
      <c r="L295">
        <v>47.030386740331487</v>
      </c>
      <c r="M295">
        <v>55.55</v>
      </c>
      <c r="N295">
        <v>76.726519337016569</v>
      </c>
      <c r="O295">
        <v>12.599999999999991</v>
      </c>
      <c r="P295">
        <v>17.403314917127059</v>
      </c>
      <c r="Q295">
        <v>2022</v>
      </c>
      <c r="R295">
        <f t="shared" si="20"/>
        <v>3775</v>
      </c>
      <c r="S295">
        <f t="shared" si="21"/>
        <v>128538.74999999999</v>
      </c>
      <c r="T295">
        <f t="shared" si="22"/>
        <v>1.2853874999999999</v>
      </c>
      <c r="U295">
        <f t="shared" si="23"/>
        <v>318.60215000000028</v>
      </c>
      <c r="V295">
        <f>MAX($U$2:$U295)</f>
        <v>318.60215000000028</v>
      </c>
      <c r="W295">
        <f t="shared" si="24"/>
        <v>0</v>
      </c>
    </row>
    <row r="296" spans="1:23" x14ac:dyDescent="0.3">
      <c r="A296" s="1">
        <v>294</v>
      </c>
      <c r="B296" s="2">
        <v>44910.427083333343</v>
      </c>
      <c r="C296" t="s">
        <v>16</v>
      </c>
      <c r="D296">
        <v>18550</v>
      </c>
      <c r="E296" s="2">
        <v>44910</v>
      </c>
      <c r="F296">
        <v>42.15</v>
      </c>
      <c r="G296">
        <v>56.85</v>
      </c>
      <c r="H296">
        <v>0.05</v>
      </c>
      <c r="I296">
        <v>0.1</v>
      </c>
      <c r="J296" s="2">
        <v>44914.520833333343</v>
      </c>
      <c r="K296">
        <v>42.05</v>
      </c>
      <c r="L296">
        <v>99.762752075919337</v>
      </c>
      <c r="M296">
        <v>42.1</v>
      </c>
      <c r="N296">
        <v>99.881376037959683</v>
      </c>
      <c r="O296">
        <v>14.7</v>
      </c>
      <c r="P296">
        <v>34.875444839857657</v>
      </c>
      <c r="Q296">
        <v>2022</v>
      </c>
      <c r="R296">
        <f t="shared" si="20"/>
        <v>3775</v>
      </c>
      <c r="S296">
        <f t="shared" si="21"/>
        <v>158738.75</v>
      </c>
      <c r="T296">
        <f t="shared" si="22"/>
        <v>1.5873875</v>
      </c>
      <c r="U296">
        <f t="shared" si="23"/>
        <v>320.18953750000026</v>
      </c>
      <c r="V296">
        <f>MAX($U$2:$U296)</f>
        <v>320.18953750000026</v>
      </c>
      <c r="W296">
        <f t="shared" si="24"/>
        <v>0</v>
      </c>
    </row>
    <row r="297" spans="1:23" x14ac:dyDescent="0.3">
      <c r="A297" s="1">
        <v>295</v>
      </c>
      <c r="B297" s="2">
        <v>44924.583333333343</v>
      </c>
      <c r="C297" t="s">
        <v>16</v>
      </c>
      <c r="D297">
        <v>18100</v>
      </c>
      <c r="E297" s="2">
        <v>44924</v>
      </c>
      <c r="F297">
        <v>21.95</v>
      </c>
      <c r="G297">
        <v>37.200000000000003</v>
      </c>
      <c r="H297">
        <v>9.6999999999999993</v>
      </c>
      <c r="I297">
        <v>33.75</v>
      </c>
      <c r="J297" s="2">
        <v>44924.614583333343</v>
      </c>
      <c r="K297">
        <v>-11.8</v>
      </c>
      <c r="L297">
        <v>-53.758542141230073</v>
      </c>
      <c r="M297">
        <v>12.25</v>
      </c>
      <c r="N297">
        <v>55.808656036446472</v>
      </c>
      <c r="O297">
        <v>15.25</v>
      </c>
      <c r="P297">
        <v>69.476082004555835</v>
      </c>
      <c r="Q297">
        <v>2022</v>
      </c>
      <c r="R297">
        <f t="shared" si="20"/>
        <v>3875</v>
      </c>
      <c r="S297">
        <f t="shared" si="21"/>
        <v>-45725</v>
      </c>
      <c r="T297">
        <f t="shared" si="22"/>
        <v>-0.45725000000000005</v>
      </c>
      <c r="U297">
        <f t="shared" si="23"/>
        <v>319.73228750000027</v>
      </c>
      <c r="V297">
        <f>MAX($U$2:$U297)</f>
        <v>320.18953750000026</v>
      </c>
      <c r="W297">
        <f t="shared" si="24"/>
        <v>-0.45724999999998772</v>
      </c>
    </row>
    <row r="298" spans="1:23" x14ac:dyDescent="0.3">
      <c r="A298" s="1">
        <v>296</v>
      </c>
      <c r="B298" s="2">
        <v>44924.635416666657</v>
      </c>
      <c r="C298" t="s">
        <v>17</v>
      </c>
      <c r="D298">
        <v>18200</v>
      </c>
      <c r="E298" s="2">
        <v>44924</v>
      </c>
      <c r="F298">
        <v>13.6</v>
      </c>
      <c r="G298">
        <v>18.05</v>
      </c>
      <c r="H298">
        <v>6.65</v>
      </c>
      <c r="I298">
        <v>9</v>
      </c>
      <c r="J298" s="2">
        <v>44928.385416666657</v>
      </c>
      <c r="K298">
        <v>4.5999999999999996</v>
      </c>
      <c r="L298">
        <v>33.823529411764703</v>
      </c>
      <c r="M298">
        <v>6.9499999999999993</v>
      </c>
      <c r="N298">
        <v>51.102941176470587</v>
      </c>
      <c r="O298">
        <v>4.4500000000000011</v>
      </c>
      <c r="P298">
        <v>32.72058823529413</v>
      </c>
      <c r="Q298">
        <v>2022</v>
      </c>
      <c r="R298">
        <f t="shared" si="20"/>
        <v>3850</v>
      </c>
      <c r="S298">
        <f t="shared" si="21"/>
        <v>17710</v>
      </c>
      <c r="T298">
        <f t="shared" si="22"/>
        <v>0.17710000000000001</v>
      </c>
      <c r="U298">
        <f t="shared" si="23"/>
        <v>319.90938750000026</v>
      </c>
      <c r="V298">
        <f>MAX($U$2:$U298)</f>
        <v>320.18953750000026</v>
      </c>
      <c r="W298">
        <f t="shared" si="24"/>
        <v>-0.28014999999999191</v>
      </c>
    </row>
    <row r="299" spans="1:23" x14ac:dyDescent="0.3">
      <c r="A299" s="1">
        <v>297</v>
      </c>
      <c r="B299" s="2">
        <v>44928.479166666657</v>
      </c>
      <c r="C299" t="s">
        <v>17</v>
      </c>
      <c r="D299">
        <v>18200</v>
      </c>
      <c r="E299" s="2">
        <v>44931</v>
      </c>
      <c r="F299">
        <v>101.75</v>
      </c>
      <c r="G299">
        <v>138.1</v>
      </c>
      <c r="H299">
        <v>96</v>
      </c>
      <c r="I299">
        <v>119.8</v>
      </c>
      <c r="J299" s="2">
        <v>44928.604166666657</v>
      </c>
      <c r="K299">
        <v>-18.05</v>
      </c>
      <c r="L299">
        <v>-17.739557739557739</v>
      </c>
      <c r="M299">
        <v>5.75</v>
      </c>
      <c r="N299">
        <v>5.6511056511056514</v>
      </c>
      <c r="O299">
        <v>36.349999999999987</v>
      </c>
      <c r="P299">
        <v>35.72481572481572</v>
      </c>
      <c r="Q299">
        <v>2023</v>
      </c>
      <c r="R299">
        <f t="shared" si="20"/>
        <v>3850</v>
      </c>
      <c r="S299">
        <f t="shared" si="21"/>
        <v>-69492.5</v>
      </c>
      <c r="T299">
        <f t="shared" si="22"/>
        <v>-0.69492500000000001</v>
      </c>
      <c r="U299">
        <f t="shared" si="23"/>
        <v>319.21446250000025</v>
      </c>
      <c r="V299">
        <f>MAX($U$2:$U299)</f>
        <v>320.18953750000026</v>
      </c>
      <c r="W299">
        <f t="shared" si="24"/>
        <v>-0.97507500000000391</v>
      </c>
    </row>
    <row r="300" spans="1:23" x14ac:dyDescent="0.3">
      <c r="A300" s="1">
        <v>298</v>
      </c>
      <c r="B300" s="2">
        <v>44928.635416666657</v>
      </c>
      <c r="C300" t="s">
        <v>17</v>
      </c>
      <c r="D300">
        <v>18200</v>
      </c>
      <c r="E300" s="2">
        <v>44931</v>
      </c>
      <c r="F300">
        <v>88.65</v>
      </c>
      <c r="G300">
        <v>118</v>
      </c>
      <c r="H300">
        <v>43.25</v>
      </c>
      <c r="I300">
        <v>106</v>
      </c>
      <c r="J300" s="2">
        <v>44930.416666666657</v>
      </c>
      <c r="K300">
        <v>-17.349999999999991</v>
      </c>
      <c r="L300">
        <v>-19.571347997743931</v>
      </c>
      <c r="M300">
        <v>45.400000000000013</v>
      </c>
      <c r="N300">
        <v>51.212633953750711</v>
      </c>
      <c r="O300">
        <v>29.349999999999991</v>
      </c>
      <c r="P300">
        <v>33.107727016356449</v>
      </c>
      <c r="Q300">
        <v>2023</v>
      </c>
      <c r="R300">
        <f t="shared" si="20"/>
        <v>3850</v>
      </c>
      <c r="S300">
        <f t="shared" si="21"/>
        <v>-66797.499999999971</v>
      </c>
      <c r="T300">
        <f t="shared" si="22"/>
        <v>-0.66797499999999976</v>
      </c>
      <c r="U300">
        <f t="shared" si="23"/>
        <v>318.54648750000024</v>
      </c>
      <c r="V300">
        <f>MAX($U$2:$U300)</f>
        <v>320.18953750000026</v>
      </c>
      <c r="W300">
        <f t="shared" si="24"/>
        <v>-1.6430500000000166</v>
      </c>
    </row>
    <row r="301" spans="1:23" x14ac:dyDescent="0.3">
      <c r="A301" s="1">
        <v>299</v>
      </c>
      <c r="B301" s="2">
        <v>44930.427083333343</v>
      </c>
      <c r="C301" t="s">
        <v>16</v>
      </c>
      <c r="D301">
        <v>18150</v>
      </c>
      <c r="E301" s="2">
        <v>44931</v>
      </c>
      <c r="F301">
        <v>62.35</v>
      </c>
      <c r="G301">
        <v>74</v>
      </c>
      <c r="H301">
        <v>0.05</v>
      </c>
      <c r="I301">
        <v>0.05</v>
      </c>
      <c r="J301" s="2">
        <v>44935.416666666657</v>
      </c>
      <c r="K301">
        <v>62.3</v>
      </c>
      <c r="L301">
        <v>99.919807538091419</v>
      </c>
      <c r="M301">
        <v>62.3</v>
      </c>
      <c r="N301">
        <v>99.919807538091419</v>
      </c>
      <c r="O301">
        <v>11.65</v>
      </c>
      <c r="P301">
        <v>18.68484362469928</v>
      </c>
      <c r="Q301">
        <v>2023</v>
      </c>
      <c r="R301">
        <f t="shared" si="20"/>
        <v>3850</v>
      </c>
      <c r="S301">
        <f t="shared" si="21"/>
        <v>239855</v>
      </c>
      <c r="T301">
        <f t="shared" si="22"/>
        <v>2.3985500000000002</v>
      </c>
      <c r="U301">
        <f t="shared" si="23"/>
        <v>320.94503750000024</v>
      </c>
      <c r="V301">
        <f>MAX($U$2:$U301)</f>
        <v>320.94503750000024</v>
      </c>
      <c r="W301">
        <f t="shared" si="24"/>
        <v>0</v>
      </c>
    </row>
    <row r="302" spans="1:23" x14ac:dyDescent="0.3">
      <c r="A302" s="1">
        <v>300</v>
      </c>
      <c r="B302" s="2">
        <v>44935.447916666657</v>
      </c>
      <c r="C302" t="s">
        <v>17</v>
      </c>
      <c r="D302">
        <v>18100</v>
      </c>
      <c r="E302" s="2">
        <v>44938</v>
      </c>
      <c r="F302">
        <v>85.15</v>
      </c>
      <c r="G302">
        <v>166</v>
      </c>
      <c r="H302">
        <v>62.8</v>
      </c>
      <c r="I302">
        <v>142.80000000000001</v>
      </c>
      <c r="J302" s="2">
        <v>44936.4375</v>
      </c>
      <c r="K302">
        <v>-57.650000000000013</v>
      </c>
      <c r="L302">
        <v>-67.704051673517327</v>
      </c>
      <c r="M302">
        <v>22.350000000000009</v>
      </c>
      <c r="N302">
        <v>26.247798003523201</v>
      </c>
      <c r="O302">
        <v>80.849999999999994</v>
      </c>
      <c r="P302">
        <v>94.950088079859057</v>
      </c>
      <c r="Q302">
        <v>2023</v>
      </c>
      <c r="R302">
        <f t="shared" si="20"/>
        <v>3875</v>
      </c>
      <c r="S302">
        <f t="shared" si="21"/>
        <v>-223393.75000000006</v>
      </c>
      <c r="T302">
        <f t="shared" si="22"/>
        <v>-2.2339375000000006</v>
      </c>
      <c r="U302">
        <f t="shared" si="23"/>
        <v>318.71110000000022</v>
      </c>
      <c r="V302">
        <f>MAX($U$2:$U302)</f>
        <v>320.94503750000024</v>
      </c>
      <c r="W302">
        <f t="shared" si="24"/>
        <v>-2.2339375000000246</v>
      </c>
    </row>
    <row r="303" spans="1:23" x14ac:dyDescent="0.3">
      <c r="A303" s="1">
        <v>301</v>
      </c>
      <c r="B303" s="2">
        <v>44939.5625</v>
      </c>
      <c r="C303" t="s">
        <v>17</v>
      </c>
      <c r="D303">
        <v>17950</v>
      </c>
      <c r="E303" s="2">
        <v>44945</v>
      </c>
      <c r="F303">
        <v>90.9</v>
      </c>
      <c r="G303">
        <v>128.9</v>
      </c>
      <c r="H303">
        <v>58</v>
      </c>
      <c r="I303">
        <v>122.4</v>
      </c>
      <c r="J303" s="2">
        <v>44942.541666666657</v>
      </c>
      <c r="K303">
        <v>-31.5</v>
      </c>
      <c r="L303">
        <v>-34.653465346534652</v>
      </c>
      <c r="M303">
        <v>32.900000000000013</v>
      </c>
      <c r="N303">
        <v>36.1936193619362</v>
      </c>
      <c r="O303">
        <v>38</v>
      </c>
      <c r="P303">
        <v>41.804180418041803</v>
      </c>
      <c r="Q303">
        <v>2023</v>
      </c>
      <c r="R303">
        <f t="shared" si="20"/>
        <v>3900</v>
      </c>
      <c r="S303">
        <f t="shared" si="21"/>
        <v>-122850</v>
      </c>
      <c r="T303">
        <f t="shared" si="22"/>
        <v>-1.2285000000000001</v>
      </c>
      <c r="U303">
        <f t="shared" si="23"/>
        <v>317.48260000000022</v>
      </c>
      <c r="V303">
        <f>MAX($U$2:$U303)</f>
        <v>320.94503750000024</v>
      </c>
      <c r="W303">
        <f t="shared" si="24"/>
        <v>-3.4624375000000214</v>
      </c>
    </row>
    <row r="304" spans="1:23" x14ac:dyDescent="0.3">
      <c r="A304" s="1">
        <v>302</v>
      </c>
      <c r="B304" s="2">
        <v>44942.552083333343</v>
      </c>
      <c r="C304" t="s">
        <v>16</v>
      </c>
      <c r="D304">
        <v>17900</v>
      </c>
      <c r="E304" s="2">
        <v>44945</v>
      </c>
      <c r="F304">
        <v>117.15</v>
      </c>
      <c r="G304">
        <v>166</v>
      </c>
      <c r="H304">
        <v>79.05</v>
      </c>
      <c r="I304">
        <v>164</v>
      </c>
      <c r="J304" s="2">
        <v>44943.416666666657</v>
      </c>
      <c r="K304">
        <v>-46.849999999999987</v>
      </c>
      <c r="L304">
        <v>-39.9914639351259</v>
      </c>
      <c r="M304">
        <v>38.100000000000009</v>
      </c>
      <c r="N304">
        <v>32.5224071702945</v>
      </c>
      <c r="O304">
        <v>48.849999999999987</v>
      </c>
      <c r="P304">
        <v>41.69867690994451</v>
      </c>
      <c r="Q304">
        <v>2023</v>
      </c>
      <c r="R304">
        <f t="shared" si="20"/>
        <v>3900</v>
      </c>
      <c r="S304">
        <f t="shared" si="21"/>
        <v>-182714.99999999994</v>
      </c>
      <c r="T304">
        <f t="shared" si="22"/>
        <v>-1.8271499999999992</v>
      </c>
      <c r="U304">
        <f t="shared" si="23"/>
        <v>315.6554500000002</v>
      </c>
      <c r="V304">
        <f>MAX($U$2:$U304)</f>
        <v>320.94503750000024</v>
      </c>
      <c r="W304">
        <f t="shared" si="24"/>
        <v>-5.2895875000000387</v>
      </c>
    </row>
    <row r="305" spans="1:23" x14ac:dyDescent="0.3">
      <c r="A305" s="1">
        <v>303</v>
      </c>
      <c r="B305" s="2">
        <v>44943.427083333343</v>
      </c>
      <c r="C305" t="s">
        <v>17</v>
      </c>
      <c r="D305">
        <v>18000</v>
      </c>
      <c r="E305" s="2">
        <v>44945</v>
      </c>
      <c r="F305">
        <v>75.45</v>
      </c>
      <c r="G305">
        <v>110.85</v>
      </c>
      <c r="H305">
        <v>0.75</v>
      </c>
      <c r="I305">
        <v>2.65</v>
      </c>
      <c r="J305" s="2">
        <v>44945.604166666657</v>
      </c>
      <c r="K305">
        <v>72.8</v>
      </c>
      <c r="L305">
        <v>96.487740225314766</v>
      </c>
      <c r="M305">
        <v>74.7</v>
      </c>
      <c r="N305">
        <v>99.005964214711724</v>
      </c>
      <c r="O305">
        <v>35.399999999999991</v>
      </c>
      <c r="P305">
        <v>46.918489065606352</v>
      </c>
      <c r="Q305">
        <v>2023</v>
      </c>
      <c r="R305">
        <f t="shared" si="20"/>
        <v>3900</v>
      </c>
      <c r="S305">
        <f t="shared" si="21"/>
        <v>283920</v>
      </c>
      <c r="T305">
        <f t="shared" si="22"/>
        <v>2.8391999999999999</v>
      </c>
      <c r="U305">
        <f t="shared" si="23"/>
        <v>318.49465000000021</v>
      </c>
      <c r="V305">
        <f>MAX($U$2:$U305)</f>
        <v>320.94503750000024</v>
      </c>
      <c r="W305">
        <f t="shared" si="24"/>
        <v>-2.4503875000000335</v>
      </c>
    </row>
    <row r="306" spans="1:23" x14ac:dyDescent="0.3">
      <c r="A306" s="1">
        <v>304</v>
      </c>
      <c r="B306" s="2">
        <v>44949.385416666657</v>
      </c>
      <c r="C306" t="s">
        <v>16</v>
      </c>
      <c r="D306">
        <v>18100</v>
      </c>
      <c r="E306" s="2">
        <v>44951</v>
      </c>
      <c r="F306">
        <v>75.3</v>
      </c>
      <c r="G306">
        <v>130</v>
      </c>
      <c r="H306">
        <v>75.3</v>
      </c>
      <c r="I306">
        <v>121.7</v>
      </c>
      <c r="J306" s="2">
        <v>44949.427083333343</v>
      </c>
      <c r="K306">
        <v>-46.400000000000013</v>
      </c>
      <c r="L306">
        <v>-61.620185922974777</v>
      </c>
      <c r="M306">
        <v>0</v>
      </c>
      <c r="N306">
        <v>0</v>
      </c>
      <c r="O306">
        <v>54.7</v>
      </c>
      <c r="P306">
        <v>72.64276228419655</v>
      </c>
      <c r="Q306">
        <v>2023</v>
      </c>
      <c r="R306">
        <f t="shared" si="20"/>
        <v>3875</v>
      </c>
      <c r="S306">
        <f t="shared" si="21"/>
        <v>-179800.00000000006</v>
      </c>
      <c r="T306">
        <f t="shared" si="22"/>
        <v>-1.7980000000000007</v>
      </c>
      <c r="U306">
        <f t="shared" si="23"/>
        <v>316.6966500000002</v>
      </c>
      <c r="V306">
        <f>MAX($U$2:$U306)</f>
        <v>320.94503750000024</v>
      </c>
      <c r="W306">
        <f t="shared" si="24"/>
        <v>-4.2483875000000353</v>
      </c>
    </row>
    <row r="307" spans="1:23" x14ac:dyDescent="0.3">
      <c r="A307" s="1">
        <v>305</v>
      </c>
      <c r="B307" s="2">
        <v>44949.53125</v>
      </c>
      <c r="C307" t="s">
        <v>17</v>
      </c>
      <c r="D307">
        <v>18100</v>
      </c>
      <c r="E307" s="2">
        <v>44951</v>
      </c>
      <c r="F307">
        <v>57.1</v>
      </c>
      <c r="G307">
        <v>65.900000000000006</v>
      </c>
      <c r="H307">
        <v>17.350000000000001</v>
      </c>
      <c r="I307">
        <v>45.75</v>
      </c>
      <c r="J307" s="2">
        <v>44950.572916666657</v>
      </c>
      <c r="K307">
        <v>11.35</v>
      </c>
      <c r="L307">
        <v>19.877408056042039</v>
      </c>
      <c r="M307">
        <v>39.75</v>
      </c>
      <c r="N307">
        <v>69.614711033274958</v>
      </c>
      <c r="O307">
        <v>8.8000000000000043</v>
      </c>
      <c r="P307">
        <v>15.41155866900176</v>
      </c>
      <c r="Q307">
        <v>2023</v>
      </c>
      <c r="R307">
        <f t="shared" si="20"/>
        <v>3875</v>
      </c>
      <c r="S307">
        <f t="shared" si="21"/>
        <v>43981.25</v>
      </c>
      <c r="T307">
        <f t="shared" si="22"/>
        <v>0.4398125</v>
      </c>
      <c r="U307">
        <f t="shared" si="23"/>
        <v>317.13646250000022</v>
      </c>
      <c r="V307">
        <f>MAX($U$2:$U307)</f>
        <v>320.94503750000024</v>
      </c>
      <c r="W307">
        <f t="shared" si="24"/>
        <v>-3.8085750000000189</v>
      </c>
    </row>
    <row r="308" spans="1:23" x14ac:dyDescent="0.3">
      <c r="A308" s="1">
        <v>306</v>
      </c>
      <c r="B308" s="2">
        <v>44951.40625</v>
      </c>
      <c r="C308" t="s">
        <v>16</v>
      </c>
      <c r="D308">
        <v>18000</v>
      </c>
      <c r="E308" s="2">
        <v>44951</v>
      </c>
      <c r="F308">
        <v>51.6</v>
      </c>
      <c r="G308">
        <v>55.75</v>
      </c>
      <c r="H308">
        <v>0.05</v>
      </c>
      <c r="I308">
        <v>0.05</v>
      </c>
      <c r="J308" s="2">
        <v>44957.395833333343</v>
      </c>
      <c r="K308">
        <v>51.55</v>
      </c>
      <c r="L308">
        <v>99.903100775193806</v>
      </c>
      <c r="M308">
        <v>51.55</v>
      </c>
      <c r="N308">
        <v>99.903100775193806</v>
      </c>
      <c r="O308">
        <v>4.1499999999999986</v>
      </c>
      <c r="P308">
        <v>8.0426356589147261</v>
      </c>
      <c r="Q308">
        <v>2023</v>
      </c>
      <c r="R308">
        <f t="shared" si="20"/>
        <v>3900</v>
      </c>
      <c r="S308">
        <f t="shared" si="21"/>
        <v>201045</v>
      </c>
      <c r="T308">
        <f t="shared" si="22"/>
        <v>2.0104500000000001</v>
      </c>
      <c r="U308">
        <f t="shared" si="23"/>
        <v>319.14691250000021</v>
      </c>
      <c r="V308">
        <f>MAX($U$2:$U308)</f>
        <v>320.94503750000024</v>
      </c>
      <c r="W308">
        <f t="shared" si="24"/>
        <v>-1.7981250000000273</v>
      </c>
    </row>
    <row r="309" spans="1:23" x14ac:dyDescent="0.3">
      <c r="A309" s="1">
        <v>307</v>
      </c>
      <c r="B309" s="2">
        <v>44958.53125</v>
      </c>
      <c r="C309" t="s">
        <v>17</v>
      </c>
      <c r="D309">
        <v>17900</v>
      </c>
      <c r="E309" s="2">
        <v>44959</v>
      </c>
      <c r="F309">
        <v>75.150000000000006</v>
      </c>
      <c r="G309">
        <v>431.4</v>
      </c>
      <c r="H309">
        <v>52.25</v>
      </c>
      <c r="I309">
        <v>389.8</v>
      </c>
      <c r="J309" s="2">
        <v>44958.614583333343</v>
      </c>
      <c r="K309">
        <v>-314.64999999999998</v>
      </c>
      <c r="L309">
        <v>-418.69594145043237</v>
      </c>
      <c r="M309">
        <v>22.900000000000009</v>
      </c>
      <c r="N309">
        <v>30.472388556220899</v>
      </c>
      <c r="O309">
        <v>356.25</v>
      </c>
      <c r="P309">
        <v>474.05189620758478</v>
      </c>
      <c r="Q309">
        <v>2023</v>
      </c>
      <c r="R309">
        <f t="shared" si="20"/>
        <v>3900</v>
      </c>
      <c r="S309">
        <f t="shared" si="21"/>
        <v>-1227135</v>
      </c>
      <c r="T309">
        <f t="shared" si="22"/>
        <v>-12.27135</v>
      </c>
      <c r="U309">
        <f t="shared" si="23"/>
        <v>306.87556250000023</v>
      </c>
      <c r="V309">
        <f>MAX($U$2:$U309)</f>
        <v>320.94503750000024</v>
      </c>
      <c r="W309">
        <f t="shared" si="24"/>
        <v>-14.069475000000011</v>
      </c>
    </row>
    <row r="310" spans="1:23" x14ac:dyDescent="0.3">
      <c r="A310" s="1">
        <v>308</v>
      </c>
      <c r="B310" s="2">
        <v>44960.395833333343</v>
      </c>
      <c r="C310" t="s">
        <v>16</v>
      </c>
      <c r="D310">
        <v>17700</v>
      </c>
      <c r="E310" s="2">
        <v>44966</v>
      </c>
      <c r="F310">
        <v>136.5</v>
      </c>
      <c r="G310">
        <v>139</v>
      </c>
      <c r="H310">
        <v>111.6</v>
      </c>
      <c r="I310">
        <v>118.5</v>
      </c>
      <c r="J310" s="2">
        <v>44960.40625</v>
      </c>
      <c r="K310">
        <v>18</v>
      </c>
      <c r="L310">
        <v>13.18681318681319</v>
      </c>
      <c r="M310">
        <v>24.900000000000009</v>
      </c>
      <c r="N310">
        <v>18.241758241758252</v>
      </c>
      <c r="O310">
        <v>2.5</v>
      </c>
      <c r="P310">
        <v>1.8315018315018321</v>
      </c>
      <c r="Q310">
        <v>2023</v>
      </c>
      <c r="R310">
        <f t="shared" si="20"/>
        <v>3950</v>
      </c>
      <c r="S310">
        <f t="shared" si="21"/>
        <v>71100</v>
      </c>
      <c r="T310">
        <f t="shared" si="22"/>
        <v>0.71099999999999997</v>
      </c>
      <c r="U310">
        <f t="shared" si="23"/>
        <v>307.58656250000024</v>
      </c>
      <c r="V310">
        <f>MAX($U$2:$U310)</f>
        <v>320.94503750000024</v>
      </c>
      <c r="W310">
        <f t="shared" si="24"/>
        <v>-13.358474999999999</v>
      </c>
    </row>
    <row r="311" spans="1:23" x14ac:dyDescent="0.3">
      <c r="A311" s="1">
        <v>309</v>
      </c>
      <c r="B311" s="2">
        <v>44960.604166666657</v>
      </c>
      <c r="C311" t="s">
        <v>17</v>
      </c>
      <c r="D311">
        <v>17800</v>
      </c>
      <c r="E311" s="2">
        <v>44966</v>
      </c>
      <c r="F311">
        <v>121.35</v>
      </c>
      <c r="G311">
        <v>168.8</v>
      </c>
      <c r="H311">
        <v>84.6</v>
      </c>
      <c r="I311">
        <v>128.5</v>
      </c>
      <c r="J311" s="2">
        <v>44964.510416666657</v>
      </c>
      <c r="K311">
        <v>-7.1500000000000057</v>
      </c>
      <c r="L311">
        <v>-5.8920477956324726</v>
      </c>
      <c r="M311">
        <v>36.75</v>
      </c>
      <c r="N311">
        <v>30.284301606922131</v>
      </c>
      <c r="O311">
        <v>47.450000000000017</v>
      </c>
      <c r="P311">
        <v>39.101771734651848</v>
      </c>
      <c r="Q311">
        <v>2023</v>
      </c>
      <c r="R311">
        <f t="shared" si="20"/>
        <v>3925</v>
      </c>
      <c r="S311">
        <f t="shared" si="21"/>
        <v>-28063.750000000022</v>
      </c>
      <c r="T311">
        <f t="shared" si="22"/>
        <v>-0.28063750000000021</v>
      </c>
      <c r="U311">
        <f t="shared" si="23"/>
        <v>307.30592500000023</v>
      </c>
      <c r="V311">
        <f>MAX($U$2:$U311)</f>
        <v>320.94503750000024</v>
      </c>
      <c r="W311">
        <f t="shared" si="24"/>
        <v>-13.63911250000001</v>
      </c>
    </row>
    <row r="312" spans="1:23" x14ac:dyDescent="0.3">
      <c r="A312" s="1">
        <v>310</v>
      </c>
      <c r="B312" s="2">
        <v>44964.520833333343</v>
      </c>
      <c r="C312" t="s">
        <v>16</v>
      </c>
      <c r="D312">
        <v>17700</v>
      </c>
      <c r="E312" s="2">
        <v>44966</v>
      </c>
      <c r="F312">
        <v>104.2</v>
      </c>
      <c r="G312">
        <v>152.9</v>
      </c>
      <c r="H312">
        <v>76.3</v>
      </c>
      <c r="I312">
        <v>143.9</v>
      </c>
      <c r="J312" s="2">
        <v>44965.395833333343</v>
      </c>
      <c r="K312">
        <v>-39.700000000000003</v>
      </c>
      <c r="L312">
        <v>-38.099808061420347</v>
      </c>
      <c r="M312">
        <v>27.900000000000009</v>
      </c>
      <c r="N312">
        <v>26.775431861804229</v>
      </c>
      <c r="O312">
        <v>48.7</v>
      </c>
      <c r="P312">
        <v>46.737044145873327</v>
      </c>
      <c r="Q312">
        <v>2023</v>
      </c>
      <c r="R312">
        <f t="shared" si="20"/>
        <v>3950</v>
      </c>
      <c r="S312">
        <f t="shared" si="21"/>
        <v>-156815</v>
      </c>
      <c r="T312">
        <f t="shared" si="22"/>
        <v>-1.5681500000000002</v>
      </c>
      <c r="U312">
        <f t="shared" si="23"/>
        <v>305.73777500000023</v>
      </c>
      <c r="V312">
        <f>MAX($U$2:$U312)</f>
        <v>320.94503750000024</v>
      </c>
      <c r="W312">
        <f t="shared" si="24"/>
        <v>-15.207262500000013</v>
      </c>
    </row>
    <row r="313" spans="1:23" x14ac:dyDescent="0.3">
      <c r="A313" s="1">
        <v>311</v>
      </c>
      <c r="B313" s="2">
        <v>44966.395833333343</v>
      </c>
      <c r="C313" t="s">
        <v>17</v>
      </c>
      <c r="D313">
        <v>17800</v>
      </c>
      <c r="E313" s="2">
        <v>44966</v>
      </c>
      <c r="F313">
        <v>38.950000000000003</v>
      </c>
      <c r="G313">
        <v>54.85</v>
      </c>
      <c r="H313">
        <v>8.0500000000000007</v>
      </c>
      <c r="I313">
        <v>14.15</v>
      </c>
      <c r="J313" s="2">
        <v>44966.552083333343</v>
      </c>
      <c r="K313">
        <v>24.8</v>
      </c>
      <c r="L313">
        <v>63.67137355584083</v>
      </c>
      <c r="M313">
        <v>30.9</v>
      </c>
      <c r="N313">
        <v>79.332477535301678</v>
      </c>
      <c r="O313">
        <v>15.9</v>
      </c>
      <c r="P313">
        <v>40.821566110397939</v>
      </c>
      <c r="Q313">
        <v>2023</v>
      </c>
      <c r="R313">
        <f t="shared" si="20"/>
        <v>3925</v>
      </c>
      <c r="S313">
        <f t="shared" si="21"/>
        <v>97340</v>
      </c>
      <c r="T313">
        <f t="shared" si="22"/>
        <v>0.97339999999999993</v>
      </c>
      <c r="U313">
        <f t="shared" si="23"/>
        <v>306.71117500000025</v>
      </c>
      <c r="V313">
        <f>MAX($U$2:$U313)</f>
        <v>320.94503750000024</v>
      </c>
      <c r="W313">
        <f t="shared" si="24"/>
        <v>-14.233862499999987</v>
      </c>
    </row>
    <row r="314" spans="1:23" x14ac:dyDescent="0.3">
      <c r="A314" s="1">
        <v>312</v>
      </c>
      <c r="B314" s="2">
        <v>44967.395833333343</v>
      </c>
      <c r="C314" t="s">
        <v>17</v>
      </c>
      <c r="D314">
        <v>17850</v>
      </c>
      <c r="E314" s="2">
        <v>44973</v>
      </c>
      <c r="F314">
        <v>98.8</v>
      </c>
      <c r="G314">
        <v>129.9</v>
      </c>
      <c r="H314">
        <v>97.8</v>
      </c>
      <c r="I314">
        <v>108.85</v>
      </c>
      <c r="J314" s="2">
        <v>44967.427083333343</v>
      </c>
      <c r="K314">
        <v>-10.050000000000001</v>
      </c>
      <c r="L314">
        <v>-10.172064777327931</v>
      </c>
      <c r="M314">
        <v>1</v>
      </c>
      <c r="N314">
        <v>1.012145748987854</v>
      </c>
      <c r="O314">
        <v>31.100000000000009</v>
      </c>
      <c r="P314">
        <v>31.477732793522279</v>
      </c>
      <c r="Q314">
        <v>2023</v>
      </c>
      <c r="R314">
        <f t="shared" si="20"/>
        <v>3925</v>
      </c>
      <c r="S314">
        <f t="shared" si="21"/>
        <v>-39446.25</v>
      </c>
      <c r="T314">
        <f t="shared" si="22"/>
        <v>-0.39446250000000005</v>
      </c>
      <c r="U314">
        <f t="shared" si="23"/>
        <v>306.31671250000028</v>
      </c>
      <c r="V314">
        <f>MAX($U$2:$U314)</f>
        <v>320.94503750000024</v>
      </c>
      <c r="W314">
        <f t="shared" si="24"/>
        <v>-14.628324999999961</v>
      </c>
    </row>
    <row r="315" spans="1:23" x14ac:dyDescent="0.3">
      <c r="A315" s="1">
        <v>313</v>
      </c>
      <c r="B315" s="2">
        <v>44970.427083333343</v>
      </c>
      <c r="C315" t="s">
        <v>16</v>
      </c>
      <c r="D315">
        <v>17750</v>
      </c>
      <c r="E315" s="2">
        <v>44973</v>
      </c>
      <c r="F315">
        <v>97.95</v>
      </c>
      <c r="G315">
        <v>149.94999999999999</v>
      </c>
      <c r="H315">
        <v>85.7</v>
      </c>
      <c r="I315">
        <v>129.15</v>
      </c>
      <c r="J315" s="2">
        <v>44971.416666666657</v>
      </c>
      <c r="K315">
        <v>-31.2</v>
      </c>
      <c r="L315">
        <v>-31.852986217457889</v>
      </c>
      <c r="M315">
        <v>12.25</v>
      </c>
      <c r="N315">
        <v>12.506380806533951</v>
      </c>
      <c r="O315">
        <v>51.999999999999993</v>
      </c>
      <c r="P315">
        <v>53.088310362429787</v>
      </c>
      <c r="Q315">
        <v>2023</v>
      </c>
      <c r="R315">
        <f t="shared" si="20"/>
        <v>3950</v>
      </c>
      <c r="S315">
        <f t="shared" si="21"/>
        <v>-123240</v>
      </c>
      <c r="T315">
        <f t="shared" si="22"/>
        <v>-1.2323999999999999</v>
      </c>
      <c r="U315">
        <f t="shared" si="23"/>
        <v>305.08431250000029</v>
      </c>
      <c r="V315">
        <f>MAX($U$2:$U315)</f>
        <v>320.94503750000024</v>
      </c>
      <c r="W315">
        <f t="shared" si="24"/>
        <v>-15.860724999999945</v>
      </c>
    </row>
    <row r="316" spans="1:23" x14ac:dyDescent="0.3">
      <c r="A316" s="1">
        <v>314</v>
      </c>
      <c r="B316" s="2">
        <v>44971.427083333343</v>
      </c>
      <c r="C316" t="s">
        <v>17</v>
      </c>
      <c r="D316">
        <v>17850</v>
      </c>
      <c r="E316" s="2">
        <v>44973</v>
      </c>
      <c r="F316">
        <v>80.400000000000006</v>
      </c>
      <c r="G316">
        <v>84.35</v>
      </c>
      <c r="H316">
        <v>0.05</v>
      </c>
      <c r="I316">
        <v>0.1</v>
      </c>
      <c r="J316" s="2">
        <v>44974.40625</v>
      </c>
      <c r="K316">
        <v>80.300000000000011</v>
      </c>
      <c r="L316">
        <v>99.875621890547279</v>
      </c>
      <c r="M316">
        <v>80.350000000000009</v>
      </c>
      <c r="N316">
        <v>99.937810945273625</v>
      </c>
      <c r="O316">
        <v>3.9499999999999891</v>
      </c>
      <c r="P316">
        <v>4.9129353233830697</v>
      </c>
      <c r="Q316">
        <v>2023</v>
      </c>
      <c r="R316">
        <f t="shared" si="20"/>
        <v>3925</v>
      </c>
      <c r="S316">
        <f t="shared" si="21"/>
        <v>315177.50000000006</v>
      </c>
      <c r="T316">
        <f t="shared" si="22"/>
        <v>3.1517750000000002</v>
      </c>
      <c r="U316">
        <f t="shared" si="23"/>
        <v>308.23608750000028</v>
      </c>
      <c r="V316">
        <f>MAX($U$2:$U316)</f>
        <v>320.94503750000024</v>
      </c>
      <c r="W316">
        <f t="shared" si="24"/>
        <v>-12.708949999999959</v>
      </c>
    </row>
    <row r="317" spans="1:23" x14ac:dyDescent="0.3">
      <c r="A317" s="1">
        <v>315</v>
      </c>
      <c r="B317" s="2">
        <v>44977.541666666657</v>
      </c>
      <c r="C317" t="s">
        <v>16</v>
      </c>
      <c r="D317">
        <v>17900</v>
      </c>
      <c r="E317" s="2">
        <v>44980</v>
      </c>
      <c r="F317">
        <v>89.8</v>
      </c>
      <c r="G317">
        <v>98.6</v>
      </c>
      <c r="H317">
        <v>0.05</v>
      </c>
      <c r="I317">
        <v>0.05</v>
      </c>
      <c r="J317" s="2">
        <v>44985.416666666657</v>
      </c>
      <c r="K317">
        <v>89.75</v>
      </c>
      <c r="L317">
        <v>99.944320712694875</v>
      </c>
      <c r="M317">
        <v>89.75</v>
      </c>
      <c r="N317">
        <v>99.944320712694875</v>
      </c>
      <c r="O317">
        <v>8.7999999999999972</v>
      </c>
      <c r="P317">
        <v>9.7995545657015555</v>
      </c>
      <c r="Q317">
        <v>2023</v>
      </c>
      <c r="R317">
        <f t="shared" si="20"/>
        <v>3900</v>
      </c>
      <c r="S317">
        <f t="shared" si="21"/>
        <v>350025</v>
      </c>
      <c r="T317">
        <f t="shared" si="22"/>
        <v>3.5002499999999999</v>
      </c>
      <c r="U317">
        <f t="shared" si="23"/>
        <v>311.73633750000027</v>
      </c>
      <c r="V317">
        <f>MAX($U$2:$U317)</f>
        <v>320.94503750000024</v>
      </c>
      <c r="W317">
        <f t="shared" si="24"/>
        <v>-9.2086999999999648</v>
      </c>
    </row>
    <row r="318" spans="1:23" x14ac:dyDescent="0.3">
      <c r="A318" s="1">
        <v>316</v>
      </c>
      <c r="B318" s="2">
        <v>44988.395833333343</v>
      </c>
      <c r="C318" t="s">
        <v>16</v>
      </c>
      <c r="D318">
        <v>17450</v>
      </c>
      <c r="E318" s="2">
        <v>44994</v>
      </c>
      <c r="F318">
        <v>103.95</v>
      </c>
      <c r="G318">
        <v>116.25</v>
      </c>
      <c r="H318">
        <v>96.5</v>
      </c>
      <c r="I318">
        <v>101.2</v>
      </c>
      <c r="J318" s="2">
        <v>44988.40625</v>
      </c>
      <c r="K318">
        <v>2.75</v>
      </c>
      <c r="L318">
        <v>2.645502645502646</v>
      </c>
      <c r="M318">
        <v>7.4500000000000028</v>
      </c>
      <c r="N318">
        <v>7.1669071669071691</v>
      </c>
      <c r="O318">
        <v>12.3</v>
      </c>
      <c r="P318">
        <v>11.83261183261183</v>
      </c>
      <c r="Q318">
        <v>2023</v>
      </c>
      <c r="R318">
        <f t="shared" si="20"/>
        <v>4000</v>
      </c>
      <c r="S318">
        <f t="shared" si="21"/>
        <v>11000</v>
      </c>
      <c r="T318">
        <f t="shared" si="22"/>
        <v>0.11</v>
      </c>
      <c r="U318">
        <f t="shared" si="23"/>
        <v>311.84633750000029</v>
      </c>
      <c r="V318">
        <f>MAX($U$2:$U318)</f>
        <v>320.94503750000024</v>
      </c>
      <c r="W318">
        <f t="shared" si="24"/>
        <v>-9.0986999999999512</v>
      </c>
    </row>
    <row r="319" spans="1:23" x14ac:dyDescent="0.3">
      <c r="A319" s="1">
        <v>317</v>
      </c>
      <c r="B319" s="2">
        <v>44988.4375</v>
      </c>
      <c r="C319" t="s">
        <v>17</v>
      </c>
      <c r="D319">
        <v>17500</v>
      </c>
      <c r="E319" s="2">
        <v>44994</v>
      </c>
      <c r="F319">
        <v>71.599999999999994</v>
      </c>
      <c r="G319">
        <v>73.95</v>
      </c>
      <c r="H319">
        <v>8.25</v>
      </c>
      <c r="I319">
        <v>12.95</v>
      </c>
      <c r="J319" s="2">
        <v>44993.427083333343</v>
      </c>
      <c r="K319">
        <v>58.649999999999991</v>
      </c>
      <c r="L319">
        <v>81.913407821229043</v>
      </c>
      <c r="M319">
        <v>63.349999999999987</v>
      </c>
      <c r="N319">
        <v>88.477653631284909</v>
      </c>
      <c r="O319">
        <v>2.350000000000009</v>
      </c>
      <c r="P319">
        <v>3.2821229050279448</v>
      </c>
      <c r="Q319">
        <v>2023</v>
      </c>
      <c r="R319">
        <f t="shared" si="20"/>
        <v>4000</v>
      </c>
      <c r="S319">
        <f t="shared" si="21"/>
        <v>234599.99999999997</v>
      </c>
      <c r="T319">
        <f t="shared" si="22"/>
        <v>2.3459999999999996</v>
      </c>
      <c r="U319">
        <f t="shared" si="23"/>
        <v>314.19233750000029</v>
      </c>
      <c r="V319">
        <f>MAX($U$2:$U319)</f>
        <v>320.94503750000024</v>
      </c>
      <c r="W319">
        <f t="shared" si="24"/>
        <v>-6.7526999999999475</v>
      </c>
    </row>
    <row r="320" spans="1:23" x14ac:dyDescent="0.3">
      <c r="A320" s="1">
        <v>318</v>
      </c>
      <c r="B320" s="2">
        <v>44995.385416666657</v>
      </c>
      <c r="C320" t="s">
        <v>16</v>
      </c>
      <c r="D320">
        <v>17450</v>
      </c>
      <c r="E320" s="2">
        <v>45001</v>
      </c>
      <c r="F320">
        <v>105</v>
      </c>
      <c r="G320">
        <v>147</v>
      </c>
      <c r="H320">
        <v>4.0999999999999996</v>
      </c>
      <c r="I320">
        <v>4.95</v>
      </c>
      <c r="J320" s="2">
        <v>45000.479166666657</v>
      </c>
      <c r="K320">
        <v>100.05</v>
      </c>
      <c r="L320">
        <v>95.285714285714278</v>
      </c>
      <c r="M320">
        <v>100.9</v>
      </c>
      <c r="N320">
        <v>96.095238095238102</v>
      </c>
      <c r="O320">
        <v>42</v>
      </c>
      <c r="P320">
        <v>40</v>
      </c>
      <c r="Q320">
        <v>2023</v>
      </c>
      <c r="R320">
        <f t="shared" si="20"/>
        <v>4000</v>
      </c>
      <c r="S320">
        <f t="shared" si="21"/>
        <v>400200</v>
      </c>
      <c r="T320">
        <f t="shared" si="22"/>
        <v>4.0019999999999998</v>
      </c>
      <c r="U320">
        <f t="shared" si="23"/>
        <v>318.1943375000003</v>
      </c>
      <c r="V320">
        <f>MAX($U$2:$U320)</f>
        <v>320.94503750000024</v>
      </c>
      <c r="W320">
        <f t="shared" si="24"/>
        <v>-2.750699999999938</v>
      </c>
    </row>
    <row r="321" spans="1:23" x14ac:dyDescent="0.3">
      <c r="A321" s="1">
        <v>319</v>
      </c>
      <c r="B321" s="2">
        <v>45007.395833333343</v>
      </c>
      <c r="C321" t="s">
        <v>17</v>
      </c>
      <c r="D321">
        <v>17150</v>
      </c>
      <c r="E321" s="2">
        <v>45008</v>
      </c>
      <c r="F321">
        <v>63.7</v>
      </c>
      <c r="G321">
        <v>116.4</v>
      </c>
      <c r="H321">
        <v>57.85</v>
      </c>
      <c r="I321">
        <v>86.65</v>
      </c>
      <c r="J321" s="2">
        <v>45008.40625</v>
      </c>
      <c r="K321">
        <v>-22.95</v>
      </c>
      <c r="L321">
        <v>-36.028257456828889</v>
      </c>
      <c r="M321">
        <v>5.8500000000000014</v>
      </c>
      <c r="N321">
        <v>9.1836734693877577</v>
      </c>
      <c r="O321">
        <v>52.7</v>
      </c>
      <c r="P321">
        <v>82.731554160125583</v>
      </c>
      <c r="Q321">
        <v>2023</v>
      </c>
      <c r="R321">
        <f t="shared" si="20"/>
        <v>4075</v>
      </c>
      <c r="S321">
        <f t="shared" si="21"/>
        <v>-93521.25</v>
      </c>
      <c r="T321">
        <f t="shared" si="22"/>
        <v>-0.93521249999999989</v>
      </c>
      <c r="U321">
        <f t="shared" si="23"/>
        <v>317.25912500000032</v>
      </c>
      <c r="V321">
        <f>MAX($U$2:$U321)</f>
        <v>320.94503750000024</v>
      </c>
      <c r="W321">
        <f t="shared" si="24"/>
        <v>-3.6859124999999153</v>
      </c>
    </row>
    <row r="322" spans="1:23" x14ac:dyDescent="0.3">
      <c r="A322" s="1">
        <v>320</v>
      </c>
      <c r="B322" s="2">
        <v>45008.4375</v>
      </c>
      <c r="C322" t="s">
        <v>17</v>
      </c>
      <c r="D322">
        <v>17150</v>
      </c>
      <c r="E322" s="2">
        <v>45008</v>
      </c>
      <c r="F322">
        <v>28.55</v>
      </c>
      <c r="G322">
        <v>69.25</v>
      </c>
      <c r="H322">
        <v>7.95</v>
      </c>
      <c r="I322">
        <v>60.4</v>
      </c>
      <c r="J322" s="2">
        <v>45008.614583333343</v>
      </c>
      <c r="K322">
        <v>-31.85</v>
      </c>
      <c r="L322">
        <v>-111.5586690017513</v>
      </c>
      <c r="M322">
        <v>20.6</v>
      </c>
      <c r="N322">
        <v>72.154115586690011</v>
      </c>
      <c r="O322">
        <v>40.700000000000003</v>
      </c>
      <c r="P322">
        <v>142.5569176882662</v>
      </c>
      <c r="Q322">
        <v>2023</v>
      </c>
      <c r="R322">
        <f t="shared" si="20"/>
        <v>4075</v>
      </c>
      <c r="S322">
        <f t="shared" si="21"/>
        <v>-129788.75</v>
      </c>
      <c r="T322">
        <f t="shared" si="22"/>
        <v>-1.2978875000000001</v>
      </c>
      <c r="U322">
        <f t="shared" si="23"/>
        <v>315.96123750000032</v>
      </c>
      <c r="V322">
        <f>MAX($U$2:$U322)</f>
        <v>320.94503750000024</v>
      </c>
      <c r="W322">
        <f t="shared" si="24"/>
        <v>-4.983799999999917</v>
      </c>
    </row>
    <row r="323" spans="1:23" x14ac:dyDescent="0.3">
      <c r="A323" s="1">
        <v>321</v>
      </c>
      <c r="B323" s="2">
        <v>45008.625</v>
      </c>
      <c r="C323" t="s">
        <v>16</v>
      </c>
      <c r="D323">
        <v>17100</v>
      </c>
      <c r="E323" s="2">
        <v>45008</v>
      </c>
      <c r="F323">
        <v>8.1999999999999993</v>
      </c>
      <c r="G323">
        <v>18.3</v>
      </c>
      <c r="H323">
        <v>0.05</v>
      </c>
      <c r="I323">
        <v>0.05</v>
      </c>
      <c r="J323" s="2">
        <v>45012.604166666657</v>
      </c>
      <c r="K323">
        <v>8.1499999999999986</v>
      </c>
      <c r="L323">
        <v>99.390243902439011</v>
      </c>
      <c r="M323">
        <v>8.1499999999999986</v>
      </c>
      <c r="N323">
        <v>99.390243902439011</v>
      </c>
      <c r="O323">
        <v>10.1</v>
      </c>
      <c r="P323">
        <v>123.1707317073171</v>
      </c>
      <c r="Q323">
        <v>2023</v>
      </c>
      <c r="R323">
        <f t="shared" ref="R323:R386" si="25">MROUND(($Y$4*$Y$2)/D323,25)</f>
        <v>4100</v>
      </c>
      <c r="S323">
        <f t="shared" ref="S323:S386" si="26">R323*K323</f>
        <v>33414.999999999993</v>
      </c>
      <c r="T323">
        <f t="shared" ref="T323:T386" si="27">S323/$Y$4*100</f>
        <v>0.33414999999999995</v>
      </c>
      <c r="U323">
        <f t="shared" si="23"/>
        <v>316.29538750000034</v>
      </c>
      <c r="V323">
        <f>MAX($U$2:$U323)</f>
        <v>320.94503750000024</v>
      </c>
      <c r="W323">
        <f t="shared" si="24"/>
        <v>-4.6496499999998946</v>
      </c>
    </row>
    <row r="324" spans="1:23" x14ac:dyDescent="0.3">
      <c r="A324" s="1">
        <v>322</v>
      </c>
      <c r="B324" s="2">
        <v>45013.395833333343</v>
      </c>
      <c r="C324" t="s">
        <v>16</v>
      </c>
      <c r="D324">
        <v>17000</v>
      </c>
      <c r="E324" s="2">
        <v>45014</v>
      </c>
      <c r="F324">
        <v>97.85</v>
      </c>
      <c r="G324">
        <v>106.05</v>
      </c>
      <c r="H324">
        <v>32.450000000000003</v>
      </c>
      <c r="I324">
        <v>56.6</v>
      </c>
      <c r="J324" s="2">
        <v>45014.416666666657</v>
      </c>
      <c r="K324">
        <v>41.249999999999993</v>
      </c>
      <c r="L324">
        <v>42.156361778231982</v>
      </c>
      <c r="M324">
        <v>65.399999999999991</v>
      </c>
      <c r="N324">
        <v>66.83699540112417</v>
      </c>
      <c r="O324">
        <v>8.2000000000000028</v>
      </c>
      <c r="P324">
        <v>8.3801737353091497</v>
      </c>
      <c r="Q324">
        <v>2023</v>
      </c>
      <c r="R324">
        <f t="shared" si="25"/>
        <v>4125</v>
      </c>
      <c r="S324">
        <f t="shared" si="26"/>
        <v>170156.24999999997</v>
      </c>
      <c r="T324">
        <f t="shared" si="27"/>
        <v>1.7015624999999996</v>
      </c>
      <c r="U324">
        <f t="shared" ref="U324:U387" si="28">T324+U323</f>
        <v>317.99695000000037</v>
      </c>
      <c r="V324">
        <f>MAX($U$2:$U324)</f>
        <v>320.94503750000024</v>
      </c>
      <c r="W324">
        <f t="shared" si="24"/>
        <v>-2.9480874999998719</v>
      </c>
    </row>
    <row r="325" spans="1:23" x14ac:dyDescent="0.3">
      <c r="A325" s="1">
        <v>323</v>
      </c>
      <c r="B325" s="2">
        <v>45016.385416666657</v>
      </c>
      <c r="C325" t="s">
        <v>17</v>
      </c>
      <c r="D325">
        <v>17200</v>
      </c>
      <c r="E325" s="2">
        <v>45022</v>
      </c>
      <c r="F325">
        <v>90</v>
      </c>
      <c r="G325">
        <v>109.1</v>
      </c>
      <c r="H325">
        <v>0.05</v>
      </c>
      <c r="I325">
        <v>0.05</v>
      </c>
      <c r="J325" s="2">
        <v>45029.510416666657</v>
      </c>
      <c r="K325">
        <v>89.95</v>
      </c>
      <c r="L325">
        <v>99.944444444444443</v>
      </c>
      <c r="M325">
        <v>89.95</v>
      </c>
      <c r="N325">
        <v>99.944444444444443</v>
      </c>
      <c r="O325">
        <v>19.099999999999991</v>
      </c>
      <c r="P325">
        <v>21.222222222222211</v>
      </c>
      <c r="Q325">
        <v>2023</v>
      </c>
      <c r="R325">
        <f t="shared" si="25"/>
        <v>4075</v>
      </c>
      <c r="S325">
        <f t="shared" si="26"/>
        <v>366546.25</v>
      </c>
      <c r="T325">
        <f t="shared" si="27"/>
        <v>3.6654625000000003</v>
      </c>
      <c r="U325">
        <f t="shared" si="28"/>
        <v>321.66241250000036</v>
      </c>
      <c r="V325">
        <f>MAX($U$2:$U325)</f>
        <v>321.66241250000036</v>
      </c>
      <c r="W325">
        <f t="shared" ref="W325:W388" si="29">U325-V325</f>
        <v>0</v>
      </c>
    </row>
    <row r="326" spans="1:23" x14ac:dyDescent="0.3">
      <c r="A326" s="1">
        <v>324</v>
      </c>
      <c r="B326" s="2">
        <v>45035.583333333343</v>
      </c>
      <c r="C326" t="s">
        <v>16</v>
      </c>
      <c r="D326">
        <v>17600</v>
      </c>
      <c r="E326" s="2">
        <v>45036</v>
      </c>
      <c r="F326">
        <v>51.75</v>
      </c>
      <c r="G326">
        <v>97.3</v>
      </c>
      <c r="H326">
        <v>9.3000000000000007</v>
      </c>
      <c r="I326">
        <v>24.65</v>
      </c>
      <c r="J326" s="2">
        <v>45037.395833333343</v>
      </c>
      <c r="K326">
        <v>27.1</v>
      </c>
      <c r="L326">
        <v>52.367149758454111</v>
      </c>
      <c r="M326">
        <v>42.45</v>
      </c>
      <c r="N326">
        <v>82.028985507246375</v>
      </c>
      <c r="O326">
        <v>45.55</v>
      </c>
      <c r="P326">
        <v>88.019323671497574</v>
      </c>
      <c r="Q326">
        <v>2023</v>
      </c>
      <c r="R326">
        <f t="shared" si="25"/>
        <v>3975</v>
      </c>
      <c r="S326">
        <f t="shared" si="26"/>
        <v>107722.5</v>
      </c>
      <c r="T326">
        <f t="shared" si="27"/>
        <v>1.0772250000000001</v>
      </c>
      <c r="U326">
        <f t="shared" si="28"/>
        <v>322.73963750000036</v>
      </c>
      <c r="V326">
        <f>MAX($U$2:$U326)</f>
        <v>322.73963750000036</v>
      </c>
      <c r="W326">
        <f t="shared" si="29"/>
        <v>0</v>
      </c>
    </row>
    <row r="327" spans="1:23" x14ac:dyDescent="0.3">
      <c r="A327" s="1">
        <v>325</v>
      </c>
      <c r="B327" s="2">
        <v>45037.427083333343</v>
      </c>
      <c r="C327" t="s">
        <v>16</v>
      </c>
      <c r="D327">
        <v>17600</v>
      </c>
      <c r="E327" s="2">
        <v>45043</v>
      </c>
      <c r="F327">
        <v>108.2</v>
      </c>
      <c r="G327">
        <v>118.8</v>
      </c>
      <c r="H327">
        <v>77.400000000000006</v>
      </c>
      <c r="I327">
        <v>114.8</v>
      </c>
      <c r="J327" s="2">
        <v>45037.625</v>
      </c>
      <c r="K327">
        <v>-6.5999999999999943</v>
      </c>
      <c r="L327">
        <v>-6.0998151571164456</v>
      </c>
      <c r="M327">
        <v>30.8</v>
      </c>
      <c r="N327">
        <v>28.465804066543431</v>
      </c>
      <c r="O327">
        <v>10.599999999999991</v>
      </c>
      <c r="P327">
        <v>9.7966728280961135</v>
      </c>
      <c r="Q327">
        <v>2023</v>
      </c>
      <c r="R327">
        <f t="shared" si="25"/>
        <v>3975</v>
      </c>
      <c r="S327">
        <f t="shared" si="26"/>
        <v>-26234.999999999978</v>
      </c>
      <c r="T327">
        <f t="shared" si="27"/>
        <v>-0.26234999999999981</v>
      </c>
      <c r="U327">
        <f t="shared" si="28"/>
        <v>322.47728750000033</v>
      </c>
      <c r="V327">
        <f>MAX($U$2:$U327)</f>
        <v>322.73963750000036</v>
      </c>
      <c r="W327">
        <f t="shared" si="29"/>
        <v>-0.26235000000002628</v>
      </c>
    </row>
    <row r="328" spans="1:23" x14ac:dyDescent="0.3">
      <c r="A328" s="1">
        <v>326</v>
      </c>
      <c r="B328" s="2">
        <v>45037.635416666657</v>
      </c>
      <c r="C328" t="s">
        <v>17</v>
      </c>
      <c r="D328">
        <v>17650</v>
      </c>
      <c r="E328" s="2">
        <v>45043</v>
      </c>
      <c r="F328">
        <v>70.05</v>
      </c>
      <c r="G328">
        <v>81.400000000000006</v>
      </c>
      <c r="H328">
        <v>0.05</v>
      </c>
      <c r="I328">
        <v>0.05</v>
      </c>
      <c r="J328" s="2">
        <v>45049.4375</v>
      </c>
      <c r="K328">
        <v>70</v>
      </c>
      <c r="L328">
        <v>99.928622412562461</v>
      </c>
      <c r="M328">
        <v>70</v>
      </c>
      <c r="N328">
        <v>99.928622412562461</v>
      </c>
      <c r="O328">
        <v>11.35000000000001</v>
      </c>
      <c r="P328">
        <v>16.202712348322638</v>
      </c>
      <c r="Q328">
        <v>2023</v>
      </c>
      <c r="R328">
        <f t="shared" si="25"/>
        <v>3975</v>
      </c>
      <c r="S328">
        <f t="shared" si="26"/>
        <v>278250</v>
      </c>
      <c r="T328">
        <f t="shared" si="27"/>
        <v>2.7824999999999998</v>
      </c>
      <c r="U328">
        <f t="shared" si="28"/>
        <v>325.25978750000036</v>
      </c>
      <c r="V328">
        <f>MAX($U$2:$U328)</f>
        <v>325.25978750000036</v>
      </c>
      <c r="W328">
        <f t="shared" si="29"/>
        <v>0</v>
      </c>
    </row>
    <row r="329" spans="1:23" x14ac:dyDescent="0.3">
      <c r="A329" s="1">
        <v>327</v>
      </c>
      <c r="B329" s="2">
        <v>45063.40625</v>
      </c>
      <c r="C329" t="s">
        <v>16</v>
      </c>
      <c r="D329">
        <v>18250</v>
      </c>
      <c r="E329" s="2">
        <v>45064</v>
      </c>
      <c r="F329">
        <v>66.849999999999994</v>
      </c>
      <c r="G329">
        <v>77.150000000000006</v>
      </c>
      <c r="H329">
        <v>14.1</v>
      </c>
      <c r="I329">
        <v>22.4</v>
      </c>
      <c r="J329" s="2">
        <v>45064.447916666657</v>
      </c>
      <c r="K329">
        <v>44.45</v>
      </c>
      <c r="L329">
        <v>66.492146596858632</v>
      </c>
      <c r="M329">
        <v>52.749999999999993</v>
      </c>
      <c r="N329">
        <v>78.908002991772619</v>
      </c>
      <c r="O329">
        <v>10.30000000000001</v>
      </c>
      <c r="P329">
        <v>15.407629020194481</v>
      </c>
      <c r="Q329">
        <v>2023</v>
      </c>
      <c r="R329">
        <f t="shared" si="25"/>
        <v>3825</v>
      </c>
      <c r="S329">
        <f t="shared" si="26"/>
        <v>170021.25</v>
      </c>
      <c r="T329">
        <f t="shared" si="27"/>
        <v>1.7002124999999999</v>
      </c>
      <c r="U329">
        <f t="shared" si="28"/>
        <v>326.96000000000038</v>
      </c>
      <c r="V329">
        <f>MAX($U$2:$U329)</f>
        <v>326.96000000000038</v>
      </c>
      <c r="W329">
        <f t="shared" si="29"/>
        <v>0</v>
      </c>
    </row>
    <row r="330" spans="1:23" x14ac:dyDescent="0.3">
      <c r="A330" s="1">
        <v>328</v>
      </c>
      <c r="B330" s="2">
        <v>45064.541666666657</v>
      </c>
      <c r="C330" t="s">
        <v>16</v>
      </c>
      <c r="D330">
        <v>18200</v>
      </c>
      <c r="E330" s="2">
        <v>45064</v>
      </c>
      <c r="F330">
        <v>20.6</v>
      </c>
      <c r="G330">
        <v>32.6</v>
      </c>
      <c r="H330">
        <v>0.05</v>
      </c>
      <c r="I330">
        <v>0.05</v>
      </c>
      <c r="J330" s="2">
        <v>45065.614583333343</v>
      </c>
      <c r="K330">
        <v>20.55</v>
      </c>
      <c r="L330">
        <v>99.757281553398059</v>
      </c>
      <c r="M330">
        <v>20.55</v>
      </c>
      <c r="N330">
        <v>99.757281553398059</v>
      </c>
      <c r="O330">
        <v>12</v>
      </c>
      <c r="P330">
        <v>58.252427184466008</v>
      </c>
      <c r="Q330">
        <v>2023</v>
      </c>
      <c r="R330">
        <f t="shared" si="25"/>
        <v>3850</v>
      </c>
      <c r="S330">
        <f t="shared" si="26"/>
        <v>79117.5</v>
      </c>
      <c r="T330">
        <f t="shared" si="27"/>
        <v>0.79117500000000007</v>
      </c>
      <c r="U330">
        <f t="shared" si="28"/>
        <v>327.75117500000039</v>
      </c>
      <c r="V330">
        <f>MAX($U$2:$U330)</f>
        <v>327.75117500000039</v>
      </c>
      <c r="W330">
        <f t="shared" si="29"/>
        <v>0</v>
      </c>
    </row>
    <row r="331" spans="1:23" x14ac:dyDescent="0.3">
      <c r="A331" s="1">
        <v>329</v>
      </c>
      <c r="B331" s="2">
        <v>45068.40625</v>
      </c>
      <c r="C331" t="s">
        <v>17</v>
      </c>
      <c r="D331">
        <v>18300</v>
      </c>
      <c r="E331" s="2">
        <v>45071</v>
      </c>
      <c r="F331">
        <v>73.8</v>
      </c>
      <c r="G331">
        <v>109.75</v>
      </c>
      <c r="H331">
        <v>20.350000000000001</v>
      </c>
      <c r="I331">
        <v>46.75</v>
      </c>
      <c r="J331" s="2">
        <v>45070.395833333343</v>
      </c>
      <c r="K331">
        <v>27.05</v>
      </c>
      <c r="L331">
        <v>36.65311653116531</v>
      </c>
      <c r="M331">
        <v>53.45</v>
      </c>
      <c r="N331">
        <v>72.425474254742539</v>
      </c>
      <c r="O331">
        <v>35.950000000000003</v>
      </c>
      <c r="P331">
        <v>48.712737127371277</v>
      </c>
      <c r="Q331">
        <v>2023</v>
      </c>
      <c r="R331">
        <f t="shared" si="25"/>
        <v>3825</v>
      </c>
      <c r="S331">
        <f t="shared" si="26"/>
        <v>103466.25</v>
      </c>
      <c r="T331">
        <f t="shared" si="27"/>
        <v>1.0346625</v>
      </c>
      <c r="U331">
        <f t="shared" si="28"/>
        <v>328.78583750000041</v>
      </c>
      <c r="V331">
        <f>MAX($U$2:$U331)</f>
        <v>328.78583750000041</v>
      </c>
      <c r="W331">
        <f t="shared" si="29"/>
        <v>0</v>
      </c>
    </row>
    <row r="332" spans="1:23" x14ac:dyDescent="0.3">
      <c r="A332" s="1">
        <v>330</v>
      </c>
      <c r="B332" s="2">
        <v>45070.625</v>
      </c>
      <c r="C332" t="s">
        <v>16</v>
      </c>
      <c r="D332">
        <v>18250</v>
      </c>
      <c r="E332" s="2">
        <v>45071</v>
      </c>
      <c r="F332">
        <v>56.2</v>
      </c>
      <c r="G332">
        <v>81.5</v>
      </c>
      <c r="H332">
        <v>5.65</v>
      </c>
      <c r="I332">
        <v>71</v>
      </c>
      <c r="J332" s="2">
        <v>45072.385416666657</v>
      </c>
      <c r="K332">
        <v>-14.8</v>
      </c>
      <c r="L332">
        <v>-26.334519572953731</v>
      </c>
      <c r="M332">
        <v>50.55</v>
      </c>
      <c r="N332">
        <v>89.94661921708186</v>
      </c>
      <c r="O332">
        <v>25.3</v>
      </c>
      <c r="P332">
        <v>45.017793594306042</v>
      </c>
      <c r="Q332">
        <v>2023</v>
      </c>
      <c r="R332">
        <f t="shared" si="25"/>
        <v>3825</v>
      </c>
      <c r="S332">
        <f t="shared" si="26"/>
        <v>-56610</v>
      </c>
      <c r="T332">
        <f t="shared" si="27"/>
        <v>-0.56610000000000005</v>
      </c>
      <c r="U332">
        <f t="shared" si="28"/>
        <v>328.21973750000041</v>
      </c>
      <c r="V332">
        <f>MAX($U$2:$U332)</f>
        <v>328.78583750000041</v>
      </c>
      <c r="W332">
        <f t="shared" si="29"/>
        <v>-0.56610000000000582</v>
      </c>
    </row>
    <row r="333" spans="1:23" x14ac:dyDescent="0.3">
      <c r="A333" s="1">
        <v>331</v>
      </c>
      <c r="B333" s="2">
        <v>45079.59375</v>
      </c>
      <c r="C333" t="s">
        <v>17</v>
      </c>
      <c r="D333">
        <v>18550</v>
      </c>
      <c r="E333" s="2">
        <v>45085</v>
      </c>
      <c r="F333">
        <v>75.8</v>
      </c>
      <c r="G333">
        <v>101.1</v>
      </c>
      <c r="H333">
        <v>30.75</v>
      </c>
      <c r="I333">
        <v>50.3</v>
      </c>
      <c r="J333" s="2">
        <v>45083.4375</v>
      </c>
      <c r="K333">
        <v>25.5</v>
      </c>
      <c r="L333">
        <v>33.641160949868073</v>
      </c>
      <c r="M333">
        <v>45.05</v>
      </c>
      <c r="N333">
        <v>59.432717678100268</v>
      </c>
      <c r="O333">
        <v>25.3</v>
      </c>
      <c r="P333">
        <v>33.377308707124008</v>
      </c>
      <c r="Q333">
        <v>2023</v>
      </c>
      <c r="R333">
        <f t="shared" si="25"/>
        <v>3775</v>
      </c>
      <c r="S333">
        <f t="shared" si="26"/>
        <v>96262.5</v>
      </c>
      <c r="T333">
        <f t="shared" si="27"/>
        <v>0.96262499999999995</v>
      </c>
      <c r="U333">
        <f t="shared" si="28"/>
        <v>329.18236250000041</v>
      </c>
      <c r="V333">
        <f>MAX($U$2:$U333)</f>
        <v>329.18236250000041</v>
      </c>
      <c r="W333">
        <f t="shared" si="29"/>
        <v>0</v>
      </c>
    </row>
    <row r="334" spans="1:23" x14ac:dyDescent="0.3">
      <c r="A334" s="1">
        <v>332</v>
      </c>
      <c r="B334" s="2">
        <v>45086.59375</v>
      </c>
      <c r="C334" t="s">
        <v>16</v>
      </c>
      <c r="D334">
        <v>18550</v>
      </c>
      <c r="E334" s="2">
        <v>45092</v>
      </c>
      <c r="F334">
        <v>111.85</v>
      </c>
      <c r="G334">
        <v>141.25</v>
      </c>
      <c r="H334">
        <v>96.9</v>
      </c>
      <c r="I334">
        <v>134.85</v>
      </c>
      <c r="J334" s="2">
        <v>45089.59375</v>
      </c>
      <c r="K334">
        <v>-23</v>
      </c>
      <c r="L334">
        <v>-20.56325435851587</v>
      </c>
      <c r="M334">
        <v>14.94999999999999</v>
      </c>
      <c r="N334">
        <v>13.3661153330353</v>
      </c>
      <c r="O334">
        <v>29.400000000000009</v>
      </c>
      <c r="P334">
        <v>26.285203397407251</v>
      </c>
      <c r="Q334">
        <v>2023</v>
      </c>
      <c r="R334">
        <f t="shared" si="25"/>
        <v>3775</v>
      </c>
      <c r="S334">
        <f t="shared" si="26"/>
        <v>-86825</v>
      </c>
      <c r="T334">
        <f t="shared" si="27"/>
        <v>-0.86824999999999997</v>
      </c>
      <c r="U334">
        <f t="shared" si="28"/>
        <v>328.31411250000042</v>
      </c>
      <c r="V334">
        <f>MAX($U$2:$U334)</f>
        <v>329.18236250000041</v>
      </c>
      <c r="W334">
        <f t="shared" si="29"/>
        <v>-0.86824999999998909</v>
      </c>
    </row>
    <row r="335" spans="1:23" x14ac:dyDescent="0.3">
      <c r="A335" s="1">
        <v>333</v>
      </c>
      <c r="B335" s="2">
        <v>45089.625</v>
      </c>
      <c r="C335" t="s">
        <v>17</v>
      </c>
      <c r="D335">
        <v>18600</v>
      </c>
      <c r="E335" s="2">
        <v>45092</v>
      </c>
      <c r="F335">
        <v>45</v>
      </c>
      <c r="G335">
        <v>57.6</v>
      </c>
      <c r="H335">
        <v>1.8</v>
      </c>
      <c r="I335">
        <v>2.25</v>
      </c>
      <c r="J335" s="2">
        <v>45092.520833333343</v>
      </c>
      <c r="K335">
        <v>42.75</v>
      </c>
      <c r="L335">
        <v>95</v>
      </c>
      <c r="M335">
        <v>43.2</v>
      </c>
      <c r="N335">
        <v>96.000000000000014</v>
      </c>
      <c r="O335">
        <v>12.6</v>
      </c>
      <c r="P335">
        <v>28</v>
      </c>
      <c r="Q335">
        <v>2023</v>
      </c>
      <c r="R335">
        <f t="shared" si="25"/>
        <v>3775</v>
      </c>
      <c r="S335">
        <f t="shared" si="26"/>
        <v>161381.25</v>
      </c>
      <c r="T335">
        <f t="shared" si="27"/>
        <v>1.6138124999999999</v>
      </c>
      <c r="U335">
        <f t="shared" si="28"/>
        <v>329.92792500000041</v>
      </c>
      <c r="V335">
        <f>MAX($U$2:$U335)</f>
        <v>329.92792500000041</v>
      </c>
      <c r="W335">
        <f t="shared" si="29"/>
        <v>0</v>
      </c>
    </row>
    <row r="336" spans="1:23" x14ac:dyDescent="0.3">
      <c r="A336" s="1">
        <v>334</v>
      </c>
      <c r="B336" s="2">
        <v>45097.40625</v>
      </c>
      <c r="C336" t="s">
        <v>16</v>
      </c>
      <c r="D336">
        <v>18700</v>
      </c>
      <c r="E336" s="2">
        <v>45099</v>
      </c>
      <c r="F336">
        <v>66.2</v>
      </c>
      <c r="G336">
        <v>121</v>
      </c>
      <c r="H336">
        <v>50.4</v>
      </c>
      <c r="I336">
        <v>99.7</v>
      </c>
      <c r="J336" s="2">
        <v>45097.59375</v>
      </c>
      <c r="K336">
        <v>-33.5</v>
      </c>
      <c r="L336">
        <v>-50.604229607250751</v>
      </c>
      <c r="M336">
        <v>15.8</v>
      </c>
      <c r="N336">
        <v>23.867069486404841</v>
      </c>
      <c r="O336">
        <v>54.8</v>
      </c>
      <c r="P336">
        <v>82.779456193353468</v>
      </c>
      <c r="Q336">
        <v>2023</v>
      </c>
      <c r="R336">
        <f t="shared" si="25"/>
        <v>3750</v>
      </c>
      <c r="S336">
        <f t="shared" si="26"/>
        <v>-125625</v>
      </c>
      <c r="T336">
        <f t="shared" si="27"/>
        <v>-1.2562500000000001</v>
      </c>
      <c r="U336">
        <f t="shared" si="28"/>
        <v>328.67167500000039</v>
      </c>
      <c r="V336">
        <f>MAX($U$2:$U336)</f>
        <v>329.92792500000041</v>
      </c>
      <c r="W336">
        <f t="shared" si="29"/>
        <v>-1.2562500000000227</v>
      </c>
    </row>
    <row r="337" spans="1:23" x14ac:dyDescent="0.3">
      <c r="A337" s="1">
        <v>335</v>
      </c>
      <c r="B337" s="2">
        <v>45097.604166666657</v>
      </c>
      <c r="C337" t="s">
        <v>17</v>
      </c>
      <c r="D337">
        <v>18750</v>
      </c>
      <c r="E337" s="2">
        <v>45099</v>
      </c>
      <c r="F337">
        <v>41.1</v>
      </c>
      <c r="G337">
        <v>46</v>
      </c>
      <c r="H337">
        <v>4.6500000000000004</v>
      </c>
      <c r="I337">
        <v>8.4</v>
      </c>
      <c r="J337" s="2">
        <v>45099.53125</v>
      </c>
      <c r="K337">
        <v>32.700000000000003</v>
      </c>
      <c r="L337">
        <v>79.56204379562044</v>
      </c>
      <c r="M337">
        <v>36.450000000000003</v>
      </c>
      <c r="N337">
        <v>88.686131386861319</v>
      </c>
      <c r="O337">
        <v>4.8999999999999986</v>
      </c>
      <c r="P337">
        <v>11.92214111922141</v>
      </c>
      <c r="Q337">
        <v>2023</v>
      </c>
      <c r="R337">
        <f t="shared" si="25"/>
        <v>3725</v>
      </c>
      <c r="S337">
        <f t="shared" si="26"/>
        <v>121807.50000000001</v>
      </c>
      <c r="T337">
        <f t="shared" si="27"/>
        <v>1.218075</v>
      </c>
      <c r="U337">
        <f t="shared" si="28"/>
        <v>329.88975000000039</v>
      </c>
      <c r="V337">
        <f>MAX($U$2:$U337)</f>
        <v>329.92792500000041</v>
      </c>
      <c r="W337">
        <f t="shared" si="29"/>
        <v>-3.8175000000023829E-2</v>
      </c>
    </row>
    <row r="338" spans="1:23" x14ac:dyDescent="0.3">
      <c r="A338" s="1">
        <v>336</v>
      </c>
      <c r="B338" s="2">
        <v>45100.395833333343</v>
      </c>
      <c r="C338" t="s">
        <v>16</v>
      </c>
      <c r="D338">
        <v>18700</v>
      </c>
      <c r="E338" s="2">
        <v>45106</v>
      </c>
      <c r="F338">
        <v>97.55</v>
      </c>
      <c r="G338">
        <v>126.2</v>
      </c>
      <c r="H338">
        <v>53.3</v>
      </c>
      <c r="I338">
        <v>83.6</v>
      </c>
      <c r="J338" s="2">
        <v>45104.395833333343</v>
      </c>
      <c r="K338">
        <v>13.95</v>
      </c>
      <c r="L338">
        <v>14.300358790363919</v>
      </c>
      <c r="M338">
        <v>44.25</v>
      </c>
      <c r="N338">
        <v>45.361353152229633</v>
      </c>
      <c r="O338">
        <v>28.650000000000009</v>
      </c>
      <c r="P338">
        <v>29.369554074833431</v>
      </c>
      <c r="Q338">
        <v>2023</v>
      </c>
      <c r="R338">
        <f t="shared" si="25"/>
        <v>3750</v>
      </c>
      <c r="S338">
        <f t="shared" si="26"/>
        <v>52312.5</v>
      </c>
      <c r="T338">
        <f t="shared" si="27"/>
        <v>0.52312499999999995</v>
      </c>
      <c r="U338">
        <f t="shared" si="28"/>
        <v>330.41287500000038</v>
      </c>
      <c r="V338">
        <f>MAX($U$2:$U338)</f>
        <v>330.41287500000038</v>
      </c>
      <c r="W338">
        <f t="shared" si="29"/>
        <v>0</v>
      </c>
    </row>
    <row r="339" spans="1:23" x14ac:dyDescent="0.3">
      <c r="A339" s="1">
        <v>337</v>
      </c>
      <c r="B339" s="2">
        <v>45104.489583333343</v>
      </c>
      <c r="C339" t="s">
        <v>17</v>
      </c>
      <c r="D339">
        <v>18750</v>
      </c>
      <c r="E339" s="2">
        <v>45106</v>
      </c>
      <c r="F339">
        <v>50.2</v>
      </c>
      <c r="G339">
        <v>50.2</v>
      </c>
      <c r="H339">
        <v>0.05</v>
      </c>
      <c r="I339">
        <v>0.05</v>
      </c>
      <c r="J339" s="2">
        <v>45112.614583333343</v>
      </c>
      <c r="K339">
        <v>50.150000000000013</v>
      </c>
      <c r="L339">
        <v>99.900398406374507</v>
      </c>
      <c r="M339">
        <v>50.150000000000013</v>
      </c>
      <c r="N339">
        <v>99.900398406374507</v>
      </c>
      <c r="O339">
        <v>0</v>
      </c>
      <c r="P339">
        <v>0</v>
      </c>
      <c r="Q339">
        <v>2023</v>
      </c>
      <c r="R339">
        <f t="shared" si="25"/>
        <v>3725</v>
      </c>
      <c r="S339">
        <f t="shared" si="26"/>
        <v>186808.75000000006</v>
      </c>
      <c r="T339">
        <f t="shared" si="27"/>
        <v>1.8680875000000006</v>
      </c>
      <c r="U339">
        <f t="shared" si="28"/>
        <v>332.28096250000038</v>
      </c>
      <c r="V339">
        <f>MAX($U$2:$U339)</f>
        <v>332.28096250000038</v>
      </c>
      <c r="W339">
        <f t="shared" si="29"/>
        <v>0</v>
      </c>
    </row>
    <row r="340" spans="1:23" x14ac:dyDescent="0.3">
      <c r="A340" s="1">
        <v>338</v>
      </c>
      <c r="B340" s="2">
        <v>45120.604166666657</v>
      </c>
      <c r="C340" t="s">
        <v>17</v>
      </c>
      <c r="D340">
        <v>19450</v>
      </c>
      <c r="E340" s="2">
        <v>45120</v>
      </c>
      <c r="F340">
        <v>13.45</v>
      </c>
      <c r="G340">
        <v>43</v>
      </c>
      <c r="H340">
        <v>10.3</v>
      </c>
      <c r="I340">
        <v>35.25</v>
      </c>
      <c r="J340" s="2">
        <v>45120.614583333343</v>
      </c>
      <c r="K340">
        <v>-21.8</v>
      </c>
      <c r="L340">
        <v>-162.0817843866171</v>
      </c>
      <c r="M340">
        <v>3.149999999999999</v>
      </c>
      <c r="N340">
        <v>23.42007434944237</v>
      </c>
      <c r="O340">
        <v>29.55</v>
      </c>
      <c r="P340">
        <v>219.70260223048331</v>
      </c>
      <c r="Q340">
        <v>2023</v>
      </c>
      <c r="R340">
        <f t="shared" si="25"/>
        <v>3600</v>
      </c>
      <c r="S340">
        <f t="shared" si="26"/>
        <v>-78480</v>
      </c>
      <c r="T340">
        <f t="shared" si="27"/>
        <v>-0.78480000000000005</v>
      </c>
      <c r="U340">
        <f t="shared" si="28"/>
        <v>331.49616250000037</v>
      </c>
      <c r="V340">
        <f>MAX($U$2:$U340)</f>
        <v>332.28096250000038</v>
      </c>
      <c r="W340">
        <f t="shared" si="29"/>
        <v>-0.78480000000001837</v>
      </c>
    </row>
    <row r="341" spans="1:23" x14ac:dyDescent="0.3">
      <c r="A341" s="1">
        <v>339</v>
      </c>
      <c r="B341" s="2">
        <v>45132.385416666657</v>
      </c>
      <c r="C341" t="s">
        <v>16</v>
      </c>
      <c r="D341">
        <v>19750</v>
      </c>
      <c r="E341" s="2">
        <v>45134</v>
      </c>
      <c r="F341">
        <v>58.15</v>
      </c>
      <c r="G341">
        <v>71.849999999999994</v>
      </c>
      <c r="H341">
        <v>33.65</v>
      </c>
      <c r="I341">
        <v>66.55</v>
      </c>
      <c r="J341" s="2">
        <v>45133.395833333343</v>
      </c>
      <c r="K341">
        <v>-8.3999999999999986</v>
      </c>
      <c r="L341">
        <v>-14.445399828030951</v>
      </c>
      <c r="M341">
        <v>24.5</v>
      </c>
      <c r="N341">
        <v>42.132416165090277</v>
      </c>
      <c r="O341">
        <v>13.7</v>
      </c>
      <c r="P341">
        <v>23.559759243336192</v>
      </c>
      <c r="Q341">
        <v>2023</v>
      </c>
      <c r="R341">
        <f t="shared" si="25"/>
        <v>3550</v>
      </c>
      <c r="S341">
        <f t="shared" si="26"/>
        <v>-29819.999999999996</v>
      </c>
      <c r="T341">
        <f t="shared" si="27"/>
        <v>-0.29819999999999997</v>
      </c>
      <c r="U341">
        <f t="shared" si="28"/>
        <v>331.19796250000036</v>
      </c>
      <c r="V341">
        <f>MAX($U$2:$U341)</f>
        <v>332.28096250000038</v>
      </c>
      <c r="W341">
        <f t="shared" si="29"/>
        <v>-1.0830000000000268</v>
      </c>
    </row>
    <row r="342" spans="1:23" x14ac:dyDescent="0.3">
      <c r="A342" s="1">
        <v>340</v>
      </c>
      <c r="B342" s="2">
        <v>45133.40625</v>
      </c>
      <c r="C342" t="s">
        <v>17</v>
      </c>
      <c r="D342">
        <v>19750</v>
      </c>
      <c r="E342" s="2">
        <v>45134</v>
      </c>
      <c r="F342">
        <v>58.15</v>
      </c>
      <c r="G342">
        <v>59.65</v>
      </c>
      <c r="H342">
        <v>7.75</v>
      </c>
      <c r="I342">
        <v>49.65</v>
      </c>
      <c r="J342" s="2">
        <v>45134.489583333343</v>
      </c>
      <c r="K342">
        <v>8.5</v>
      </c>
      <c r="L342">
        <v>14.61736887360275</v>
      </c>
      <c r="M342">
        <v>50.4</v>
      </c>
      <c r="N342">
        <v>86.672398968185732</v>
      </c>
      <c r="O342">
        <v>1.5</v>
      </c>
      <c r="P342">
        <v>2.5795356835769558</v>
      </c>
      <c r="Q342">
        <v>2023</v>
      </c>
      <c r="R342">
        <f t="shared" si="25"/>
        <v>3550</v>
      </c>
      <c r="S342">
        <f t="shared" si="26"/>
        <v>30175</v>
      </c>
      <c r="T342">
        <f t="shared" si="27"/>
        <v>0.30175000000000002</v>
      </c>
      <c r="U342">
        <f t="shared" si="28"/>
        <v>331.49971250000038</v>
      </c>
      <c r="V342">
        <f>MAX($U$2:$U342)</f>
        <v>332.28096250000038</v>
      </c>
      <c r="W342">
        <f t="shared" si="29"/>
        <v>-0.78125</v>
      </c>
    </row>
    <row r="343" spans="1:23" x14ac:dyDescent="0.3">
      <c r="A343" s="1">
        <v>341</v>
      </c>
      <c r="B343" s="2">
        <v>45134.572916666657</v>
      </c>
      <c r="C343" t="s">
        <v>16</v>
      </c>
      <c r="D343">
        <v>19700</v>
      </c>
      <c r="E343" s="2">
        <v>45134</v>
      </c>
      <c r="F343">
        <v>34.75</v>
      </c>
      <c r="G343">
        <v>38.75</v>
      </c>
      <c r="H343">
        <v>0.05</v>
      </c>
      <c r="I343">
        <v>0.05</v>
      </c>
      <c r="J343" s="2">
        <v>45138.427083333343</v>
      </c>
      <c r="K343">
        <v>34.700000000000003</v>
      </c>
      <c r="L343">
        <v>99.856115107913681</v>
      </c>
      <c r="M343">
        <v>34.700000000000003</v>
      </c>
      <c r="N343">
        <v>99.856115107913681</v>
      </c>
      <c r="O343">
        <v>4</v>
      </c>
      <c r="P343">
        <v>11.51079136690648</v>
      </c>
      <c r="Q343">
        <v>2023</v>
      </c>
      <c r="R343">
        <f t="shared" si="25"/>
        <v>3550</v>
      </c>
      <c r="S343">
        <f t="shared" si="26"/>
        <v>123185.00000000001</v>
      </c>
      <c r="T343">
        <f t="shared" si="27"/>
        <v>1.2318500000000001</v>
      </c>
      <c r="U343">
        <f t="shared" si="28"/>
        <v>332.73156250000039</v>
      </c>
      <c r="V343">
        <f>MAX($U$2:$U343)</f>
        <v>332.73156250000039</v>
      </c>
      <c r="W343">
        <f t="shared" si="29"/>
        <v>0</v>
      </c>
    </row>
    <row r="344" spans="1:23" x14ac:dyDescent="0.3">
      <c r="A344" s="1">
        <v>342</v>
      </c>
      <c r="B344" s="2">
        <v>45138.46875</v>
      </c>
      <c r="C344" t="s">
        <v>17</v>
      </c>
      <c r="D344">
        <v>19700</v>
      </c>
      <c r="E344" s="2">
        <v>45141</v>
      </c>
      <c r="F344">
        <v>78.25</v>
      </c>
      <c r="G344">
        <v>103.55</v>
      </c>
      <c r="H344">
        <v>34.700000000000003</v>
      </c>
      <c r="I344">
        <v>100.95</v>
      </c>
      <c r="J344" s="2">
        <v>45140.395833333343</v>
      </c>
      <c r="K344">
        <v>-22.7</v>
      </c>
      <c r="L344">
        <v>-29.009584664536749</v>
      </c>
      <c r="M344">
        <v>43.55</v>
      </c>
      <c r="N344">
        <v>55.654952076677311</v>
      </c>
      <c r="O344">
        <v>25.3</v>
      </c>
      <c r="P344">
        <v>32.332268370607032</v>
      </c>
      <c r="Q344">
        <v>2023</v>
      </c>
      <c r="R344">
        <f t="shared" si="25"/>
        <v>3550</v>
      </c>
      <c r="S344">
        <f t="shared" si="26"/>
        <v>-80585</v>
      </c>
      <c r="T344">
        <f t="shared" si="27"/>
        <v>-0.80584999999999996</v>
      </c>
      <c r="U344">
        <f t="shared" si="28"/>
        <v>331.92571250000037</v>
      </c>
      <c r="V344">
        <f>MAX($U$2:$U344)</f>
        <v>332.73156250000039</v>
      </c>
      <c r="W344">
        <f t="shared" si="29"/>
        <v>-0.80585000000002083</v>
      </c>
    </row>
    <row r="345" spans="1:23" x14ac:dyDescent="0.3">
      <c r="A345" s="1">
        <v>343</v>
      </c>
      <c r="B345" s="2">
        <v>45145.572916666657</v>
      </c>
      <c r="C345" t="s">
        <v>17</v>
      </c>
      <c r="D345">
        <v>19600</v>
      </c>
      <c r="E345" s="2">
        <v>45148</v>
      </c>
      <c r="F345">
        <v>65.599999999999994</v>
      </c>
      <c r="G345">
        <v>105.5</v>
      </c>
      <c r="H345">
        <v>61.9</v>
      </c>
      <c r="I345">
        <v>88.9</v>
      </c>
      <c r="J345" s="2">
        <v>45146.541666666657</v>
      </c>
      <c r="K345">
        <v>-23.300000000000011</v>
      </c>
      <c r="L345">
        <v>-35.518292682926848</v>
      </c>
      <c r="M345">
        <v>3.6999999999999962</v>
      </c>
      <c r="N345">
        <v>5.6402439024390194</v>
      </c>
      <c r="O345">
        <v>39.900000000000013</v>
      </c>
      <c r="P345">
        <v>60.823170731707343</v>
      </c>
      <c r="Q345">
        <v>2023</v>
      </c>
      <c r="R345">
        <f t="shared" si="25"/>
        <v>3575</v>
      </c>
      <c r="S345">
        <f t="shared" si="26"/>
        <v>-83297.500000000044</v>
      </c>
      <c r="T345">
        <f t="shared" si="27"/>
        <v>-0.83297500000000035</v>
      </c>
      <c r="U345">
        <f t="shared" si="28"/>
        <v>331.0927375000004</v>
      </c>
      <c r="V345">
        <f>MAX($U$2:$U345)</f>
        <v>332.73156250000039</v>
      </c>
      <c r="W345">
        <f t="shared" si="29"/>
        <v>-1.6388249999999971</v>
      </c>
    </row>
    <row r="346" spans="1:23" x14ac:dyDescent="0.3">
      <c r="A346" s="1">
        <v>344</v>
      </c>
      <c r="B346" s="2">
        <v>45146.635416666657</v>
      </c>
      <c r="C346" t="s">
        <v>16</v>
      </c>
      <c r="D346">
        <v>19550</v>
      </c>
      <c r="E346" s="2">
        <v>45148</v>
      </c>
      <c r="F346">
        <v>68.8</v>
      </c>
      <c r="G346">
        <v>99</v>
      </c>
      <c r="H346">
        <v>26.15</v>
      </c>
      <c r="I346">
        <v>89.85</v>
      </c>
      <c r="J346" s="2">
        <v>45147.625</v>
      </c>
      <c r="K346">
        <v>-21.05</v>
      </c>
      <c r="L346">
        <v>-30.595930232558139</v>
      </c>
      <c r="M346">
        <v>42.65</v>
      </c>
      <c r="N346">
        <v>61.991279069767437</v>
      </c>
      <c r="O346">
        <v>30.2</v>
      </c>
      <c r="P346">
        <v>43.895348837209298</v>
      </c>
      <c r="Q346">
        <v>2023</v>
      </c>
      <c r="R346">
        <f t="shared" si="25"/>
        <v>3575</v>
      </c>
      <c r="S346">
        <f t="shared" si="26"/>
        <v>-75253.75</v>
      </c>
      <c r="T346">
        <f t="shared" si="27"/>
        <v>-0.75253749999999997</v>
      </c>
      <c r="U346">
        <f t="shared" si="28"/>
        <v>330.34020000000038</v>
      </c>
      <c r="V346">
        <f>MAX($U$2:$U346)</f>
        <v>332.73156250000039</v>
      </c>
      <c r="W346">
        <f t="shared" si="29"/>
        <v>-2.3913625000000138</v>
      </c>
    </row>
    <row r="347" spans="1:23" x14ac:dyDescent="0.3">
      <c r="A347" s="1">
        <v>345</v>
      </c>
      <c r="B347" s="2">
        <v>45147.635416666657</v>
      </c>
      <c r="C347" t="s">
        <v>17</v>
      </c>
      <c r="D347">
        <v>19650</v>
      </c>
      <c r="E347" s="2">
        <v>45148</v>
      </c>
      <c r="F347">
        <v>47.4</v>
      </c>
      <c r="G347">
        <v>177.5</v>
      </c>
      <c r="H347">
        <v>43.8</v>
      </c>
      <c r="I347">
        <v>139.94999999999999</v>
      </c>
      <c r="J347" s="2">
        <v>45148.583333333343</v>
      </c>
      <c r="K347">
        <v>-92.549999999999983</v>
      </c>
      <c r="L347">
        <v>-195.25316455696199</v>
      </c>
      <c r="M347">
        <v>3.600000000000001</v>
      </c>
      <c r="N347">
        <v>7.5949367088607627</v>
      </c>
      <c r="O347">
        <v>130.1</v>
      </c>
      <c r="P347">
        <v>274.47257383966252</v>
      </c>
      <c r="Q347">
        <v>2023</v>
      </c>
      <c r="R347">
        <f t="shared" si="25"/>
        <v>3550</v>
      </c>
      <c r="S347">
        <f t="shared" si="26"/>
        <v>-328552.49999999994</v>
      </c>
      <c r="T347">
        <f t="shared" si="27"/>
        <v>-3.2855249999999994</v>
      </c>
      <c r="U347">
        <f t="shared" si="28"/>
        <v>327.05467500000037</v>
      </c>
      <c r="V347">
        <f>MAX($U$2:$U347)</f>
        <v>332.73156250000039</v>
      </c>
      <c r="W347">
        <f t="shared" si="29"/>
        <v>-5.6768875000000207</v>
      </c>
    </row>
    <row r="348" spans="1:23" x14ac:dyDescent="0.3">
      <c r="A348" s="1">
        <v>346</v>
      </c>
      <c r="B348" s="2">
        <v>45148.59375</v>
      </c>
      <c r="C348" t="s">
        <v>16</v>
      </c>
      <c r="D348">
        <v>19550</v>
      </c>
      <c r="E348" s="2">
        <v>45148</v>
      </c>
      <c r="F348">
        <v>21.5</v>
      </c>
      <c r="G348">
        <v>27.9</v>
      </c>
      <c r="H348">
        <v>0.05</v>
      </c>
      <c r="I348">
        <v>0.05</v>
      </c>
      <c r="J348" s="2">
        <v>45152.614583333343</v>
      </c>
      <c r="K348">
        <v>21.45</v>
      </c>
      <c r="L348">
        <v>99.767441860465112</v>
      </c>
      <c r="M348">
        <v>21.45</v>
      </c>
      <c r="N348">
        <v>99.767441860465112</v>
      </c>
      <c r="O348">
        <v>6.3999999999999986</v>
      </c>
      <c r="P348">
        <v>29.767441860465109</v>
      </c>
      <c r="Q348">
        <v>2023</v>
      </c>
      <c r="R348">
        <f t="shared" si="25"/>
        <v>3575</v>
      </c>
      <c r="S348">
        <f t="shared" si="26"/>
        <v>76683.75</v>
      </c>
      <c r="T348">
        <f t="shared" si="27"/>
        <v>0.76683749999999995</v>
      </c>
      <c r="U348">
        <f t="shared" si="28"/>
        <v>327.82151250000038</v>
      </c>
      <c r="V348">
        <f>MAX($U$2:$U348)</f>
        <v>332.73156250000039</v>
      </c>
      <c r="W348">
        <f t="shared" si="29"/>
        <v>-4.9100500000000125</v>
      </c>
    </row>
    <row r="349" spans="1:23" x14ac:dyDescent="0.3">
      <c r="A349" s="1">
        <v>347</v>
      </c>
      <c r="B349" s="2">
        <v>45156.604166666657</v>
      </c>
      <c r="C349" t="s">
        <v>16</v>
      </c>
      <c r="D349">
        <v>19350</v>
      </c>
      <c r="E349" s="2">
        <v>45162</v>
      </c>
      <c r="F349">
        <v>91.4</v>
      </c>
      <c r="G349">
        <v>91.45</v>
      </c>
      <c r="H349">
        <v>75.650000000000006</v>
      </c>
      <c r="I349">
        <v>82</v>
      </c>
      <c r="J349" s="2">
        <v>45156.625</v>
      </c>
      <c r="K349">
        <v>9.4000000000000057</v>
      </c>
      <c r="L349">
        <v>10.28446389496718</v>
      </c>
      <c r="M349">
        <v>15.75</v>
      </c>
      <c r="N349">
        <v>17.23194748358862</v>
      </c>
      <c r="O349">
        <v>4.9999999999997158E-2</v>
      </c>
      <c r="P349">
        <v>5.4704595185992508E-2</v>
      </c>
      <c r="Q349">
        <v>2023</v>
      </c>
      <c r="R349">
        <f t="shared" si="25"/>
        <v>3625</v>
      </c>
      <c r="S349">
        <f t="shared" si="26"/>
        <v>34075.000000000022</v>
      </c>
      <c r="T349">
        <f t="shared" si="27"/>
        <v>0.34075000000000022</v>
      </c>
      <c r="U349">
        <f t="shared" si="28"/>
        <v>328.16226250000039</v>
      </c>
      <c r="V349">
        <f>MAX($U$2:$U349)</f>
        <v>332.73156250000039</v>
      </c>
      <c r="W349">
        <f t="shared" si="29"/>
        <v>-4.5692999999999984</v>
      </c>
    </row>
    <row r="350" spans="1:23" x14ac:dyDescent="0.3">
      <c r="A350" s="1">
        <v>348</v>
      </c>
      <c r="B350" s="2">
        <v>45160.40625</v>
      </c>
      <c r="C350" t="s">
        <v>17</v>
      </c>
      <c r="D350">
        <v>19450</v>
      </c>
      <c r="E350" s="2">
        <v>45162</v>
      </c>
      <c r="F350">
        <v>83.55</v>
      </c>
      <c r="G350">
        <v>119.85</v>
      </c>
      <c r="H350">
        <v>77.8</v>
      </c>
      <c r="I350">
        <v>97.6</v>
      </c>
      <c r="J350" s="2">
        <v>45161.385416666657</v>
      </c>
      <c r="K350">
        <v>-14.05</v>
      </c>
      <c r="L350">
        <v>-16.8162776780371</v>
      </c>
      <c r="M350">
        <v>5.75</v>
      </c>
      <c r="N350">
        <v>6.882106523040096</v>
      </c>
      <c r="O350">
        <v>36.299999999999997</v>
      </c>
      <c r="P350">
        <v>43.447037701974857</v>
      </c>
      <c r="Q350">
        <v>2023</v>
      </c>
      <c r="R350">
        <f t="shared" si="25"/>
        <v>3600</v>
      </c>
      <c r="S350">
        <f t="shared" si="26"/>
        <v>-50580</v>
      </c>
      <c r="T350">
        <f t="shared" si="27"/>
        <v>-0.50580000000000003</v>
      </c>
      <c r="U350">
        <f t="shared" si="28"/>
        <v>327.65646250000037</v>
      </c>
      <c r="V350">
        <f>MAX($U$2:$U350)</f>
        <v>332.73156250000039</v>
      </c>
      <c r="W350">
        <f t="shared" si="29"/>
        <v>-5.0751000000000204</v>
      </c>
    </row>
    <row r="351" spans="1:23" x14ac:dyDescent="0.3">
      <c r="A351" s="1">
        <v>349</v>
      </c>
      <c r="B351" s="2">
        <v>45161.416666666657</v>
      </c>
      <c r="C351" t="s">
        <v>16</v>
      </c>
      <c r="D351">
        <v>19400</v>
      </c>
      <c r="E351" s="2">
        <v>45162</v>
      </c>
      <c r="F351">
        <v>34.75</v>
      </c>
      <c r="G351">
        <v>56</v>
      </c>
      <c r="H351">
        <v>29.1</v>
      </c>
      <c r="I351">
        <v>53.35</v>
      </c>
      <c r="J351" s="2">
        <v>45161.489583333343</v>
      </c>
      <c r="K351">
        <v>-18.600000000000001</v>
      </c>
      <c r="L351">
        <v>-53.525179856115123</v>
      </c>
      <c r="M351">
        <v>5.6499999999999986</v>
      </c>
      <c r="N351">
        <v>16.258992805755391</v>
      </c>
      <c r="O351">
        <v>21.25</v>
      </c>
      <c r="P351">
        <v>61.151079136690647</v>
      </c>
      <c r="Q351">
        <v>2023</v>
      </c>
      <c r="R351">
        <f t="shared" si="25"/>
        <v>3600</v>
      </c>
      <c r="S351">
        <f t="shared" si="26"/>
        <v>-66960</v>
      </c>
      <c r="T351">
        <f t="shared" si="27"/>
        <v>-0.66959999999999997</v>
      </c>
      <c r="U351">
        <f t="shared" si="28"/>
        <v>326.98686250000037</v>
      </c>
      <c r="V351">
        <f>MAX($U$2:$U351)</f>
        <v>332.73156250000039</v>
      </c>
      <c r="W351">
        <f t="shared" si="29"/>
        <v>-5.744700000000023</v>
      </c>
    </row>
    <row r="352" spans="1:23" x14ac:dyDescent="0.3">
      <c r="A352" s="1">
        <v>350</v>
      </c>
      <c r="B352" s="2">
        <v>45161.5</v>
      </c>
      <c r="C352" t="s">
        <v>17</v>
      </c>
      <c r="D352">
        <v>19400</v>
      </c>
      <c r="E352" s="2">
        <v>45162</v>
      </c>
      <c r="F352">
        <v>41.8</v>
      </c>
      <c r="G352">
        <v>43.45</v>
      </c>
      <c r="H352">
        <v>1.8</v>
      </c>
      <c r="I352">
        <v>11.85</v>
      </c>
      <c r="J352" s="2">
        <v>45162.552083333343</v>
      </c>
      <c r="K352">
        <v>29.95</v>
      </c>
      <c r="L352">
        <v>71.650717703349272</v>
      </c>
      <c r="M352">
        <v>40</v>
      </c>
      <c r="N352">
        <v>95.693779904306226</v>
      </c>
      <c r="O352">
        <v>1.6500000000000059</v>
      </c>
      <c r="P352">
        <v>3.9473684210526452</v>
      </c>
      <c r="Q352">
        <v>2023</v>
      </c>
      <c r="R352">
        <f t="shared" si="25"/>
        <v>3600</v>
      </c>
      <c r="S352">
        <f t="shared" si="26"/>
        <v>107820</v>
      </c>
      <c r="T352">
        <f t="shared" si="27"/>
        <v>1.0782</v>
      </c>
      <c r="U352">
        <f t="shared" si="28"/>
        <v>328.06506250000035</v>
      </c>
      <c r="V352">
        <f>MAX($U$2:$U352)</f>
        <v>332.73156250000039</v>
      </c>
      <c r="W352">
        <f t="shared" si="29"/>
        <v>-4.6665000000000418</v>
      </c>
    </row>
    <row r="353" spans="1:23" x14ac:dyDescent="0.3">
      <c r="A353" s="1">
        <v>351</v>
      </c>
      <c r="B353" s="2">
        <v>45162.625</v>
      </c>
      <c r="C353" t="s">
        <v>16</v>
      </c>
      <c r="D353">
        <v>19400</v>
      </c>
      <c r="E353" s="2">
        <v>45162</v>
      </c>
      <c r="F353">
        <v>12.2</v>
      </c>
      <c r="G353">
        <v>12.2</v>
      </c>
      <c r="H353">
        <v>0.05</v>
      </c>
      <c r="I353">
        <v>0.05</v>
      </c>
      <c r="J353" s="2">
        <v>45166.520833333343</v>
      </c>
      <c r="K353">
        <v>12.15</v>
      </c>
      <c r="L353">
        <v>99.590163934426229</v>
      </c>
      <c r="M353">
        <v>12.15</v>
      </c>
      <c r="N353">
        <v>99.590163934426229</v>
      </c>
      <c r="O353">
        <v>0</v>
      </c>
      <c r="P353">
        <v>0</v>
      </c>
      <c r="Q353">
        <v>2023</v>
      </c>
      <c r="R353">
        <f t="shared" si="25"/>
        <v>3600</v>
      </c>
      <c r="S353">
        <f t="shared" si="26"/>
        <v>43740</v>
      </c>
      <c r="T353">
        <f t="shared" si="27"/>
        <v>0.43740000000000001</v>
      </c>
      <c r="U353">
        <f t="shared" si="28"/>
        <v>328.50246250000038</v>
      </c>
      <c r="V353">
        <f>MAX($U$2:$U353)</f>
        <v>332.73156250000039</v>
      </c>
      <c r="W353">
        <f t="shared" si="29"/>
        <v>-4.2291000000000167</v>
      </c>
    </row>
    <row r="354" spans="1:23" x14ac:dyDescent="0.3">
      <c r="A354" s="1">
        <v>352</v>
      </c>
      <c r="B354" s="2">
        <v>45167.625</v>
      </c>
      <c r="C354" t="s">
        <v>16</v>
      </c>
      <c r="D354">
        <v>19300</v>
      </c>
      <c r="E354" s="2">
        <v>45169</v>
      </c>
      <c r="F354">
        <v>70.05</v>
      </c>
      <c r="G354">
        <v>78.55</v>
      </c>
      <c r="H354">
        <v>66.25</v>
      </c>
      <c r="I354">
        <v>76.349999999999994</v>
      </c>
      <c r="J354" s="2">
        <v>45167.635416666657</v>
      </c>
      <c r="K354">
        <v>-6.2999999999999972</v>
      </c>
      <c r="L354">
        <v>-8.9935760171306161</v>
      </c>
      <c r="M354">
        <v>3.7999999999999972</v>
      </c>
      <c r="N354">
        <v>5.4246966452533867</v>
      </c>
      <c r="O354">
        <v>8.5</v>
      </c>
      <c r="P354">
        <v>12.134189864382581</v>
      </c>
      <c r="Q354">
        <v>2023</v>
      </c>
      <c r="R354">
        <f t="shared" si="25"/>
        <v>3625</v>
      </c>
      <c r="S354">
        <f t="shared" si="26"/>
        <v>-22837.499999999989</v>
      </c>
      <c r="T354">
        <f t="shared" si="27"/>
        <v>-0.22837499999999988</v>
      </c>
      <c r="U354">
        <f t="shared" si="28"/>
        <v>328.27408750000035</v>
      </c>
      <c r="V354">
        <f>MAX($U$2:$U354)</f>
        <v>332.73156250000039</v>
      </c>
      <c r="W354">
        <f t="shared" si="29"/>
        <v>-4.4574750000000449</v>
      </c>
    </row>
    <row r="355" spans="1:23" x14ac:dyDescent="0.3">
      <c r="A355" s="1">
        <v>353</v>
      </c>
      <c r="B355" s="2">
        <v>45168.395833333343</v>
      </c>
      <c r="C355" t="s">
        <v>17</v>
      </c>
      <c r="D355">
        <v>19450</v>
      </c>
      <c r="E355" s="2">
        <v>45169</v>
      </c>
      <c r="F355">
        <v>59.15</v>
      </c>
      <c r="G355">
        <v>128</v>
      </c>
      <c r="H355">
        <v>47.75</v>
      </c>
      <c r="I355">
        <v>122.75</v>
      </c>
      <c r="J355" s="2">
        <v>45168.635416666657</v>
      </c>
      <c r="K355">
        <v>-63.6</v>
      </c>
      <c r="L355">
        <v>-107.5232459847844</v>
      </c>
      <c r="M355">
        <v>11.4</v>
      </c>
      <c r="N355">
        <v>19.27303465765004</v>
      </c>
      <c r="O355">
        <v>68.849999999999994</v>
      </c>
      <c r="P355">
        <v>116.3989856297549</v>
      </c>
      <c r="Q355">
        <v>2023</v>
      </c>
      <c r="R355">
        <f t="shared" si="25"/>
        <v>3600</v>
      </c>
      <c r="S355">
        <f t="shared" si="26"/>
        <v>-228960</v>
      </c>
      <c r="T355">
        <f t="shared" si="27"/>
        <v>-2.2896000000000001</v>
      </c>
      <c r="U355">
        <f t="shared" si="28"/>
        <v>325.98448750000034</v>
      </c>
      <c r="V355">
        <f>MAX($U$2:$U355)</f>
        <v>332.73156250000039</v>
      </c>
      <c r="W355">
        <f t="shared" si="29"/>
        <v>-6.7470750000000521</v>
      </c>
    </row>
    <row r="356" spans="1:23" x14ac:dyDescent="0.3">
      <c r="A356" s="1">
        <v>354</v>
      </c>
      <c r="B356" s="2">
        <v>45169.385416666657</v>
      </c>
      <c r="C356" t="s">
        <v>16</v>
      </c>
      <c r="D356">
        <v>19400</v>
      </c>
      <c r="E356" s="2">
        <v>45169</v>
      </c>
      <c r="F356">
        <v>12</v>
      </c>
      <c r="G356">
        <v>25</v>
      </c>
      <c r="H356">
        <v>0.05</v>
      </c>
      <c r="I356">
        <v>0.1</v>
      </c>
      <c r="J356" s="2">
        <v>45170.489583333343</v>
      </c>
      <c r="K356">
        <v>11.9</v>
      </c>
      <c r="L356">
        <v>99.166666666666671</v>
      </c>
      <c r="M356">
        <v>11.95</v>
      </c>
      <c r="N356">
        <v>99.583333333333329</v>
      </c>
      <c r="O356">
        <v>13</v>
      </c>
      <c r="P356">
        <v>108.3333333333333</v>
      </c>
      <c r="Q356">
        <v>2023</v>
      </c>
      <c r="R356">
        <f t="shared" si="25"/>
        <v>3600</v>
      </c>
      <c r="S356">
        <f t="shared" si="26"/>
        <v>42840</v>
      </c>
      <c r="T356">
        <f t="shared" si="27"/>
        <v>0.42839999999999995</v>
      </c>
      <c r="U356">
        <f t="shared" si="28"/>
        <v>326.41288750000035</v>
      </c>
      <c r="V356">
        <f>MAX($U$2:$U356)</f>
        <v>332.73156250000039</v>
      </c>
      <c r="W356">
        <f t="shared" si="29"/>
        <v>-6.3186750000000416</v>
      </c>
    </row>
    <row r="357" spans="1:23" x14ac:dyDescent="0.3">
      <c r="A357" s="1">
        <v>355</v>
      </c>
      <c r="B357" s="2">
        <v>45170.541666666657</v>
      </c>
      <c r="C357" t="s">
        <v>17</v>
      </c>
      <c r="D357">
        <v>19400</v>
      </c>
      <c r="E357" s="2">
        <v>45176</v>
      </c>
      <c r="F357">
        <v>83.65</v>
      </c>
      <c r="G357">
        <v>84.2</v>
      </c>
      <c r="H357">
        <v>7.1</v>
      </c>
      <c r="I357">
        <v>13.6</v>
      </c>
      <c r="J357" s="2">
        <v>45175.53125</v>
      </c>
      <c r="K357">
        <v>70.050000000000011</v>
      </c>
      <c r="L357">
        <v>83.741781231320985</v>
      </c>
      <c r="M357">
        <v>76.550000000000011</v>
      </c>
      <c r="N357">
        <v>91.512253436939645</v>
      </c>
      <c r="O357">
        <v>0.54999999999999716</v>
      </c>
      <c r="P357">
        <v>0.65750149432157456</v>
      </c>
      <c r="Q357">
        <v>2023</v>
      </c>
      <c r="R357">
        <f t="shared" si="25"/>
        <v>3600</v>
      </c>
      <c r="S357">
        <f t="shared" si="26"/>
        <v>252180.00000000003</v>
      </c>
      <c r="T357">
        <f t="shared" si="27"/>
        <v>2.5218000000000003</v>
      </c>
      <c r="U357">
        <f t="shared" si="28"/>
        <v>328.93468750000034</v>
      </c>
      <c r="V357">
        <f>MAX($U$2:$U357)</f>
        <v>332.73156250000039</v>
      </c>
      <c r="W357">
        <f t="shared" si="29"/>
        <v>-3.7968750000000568</v>
      </c>
    </row>
    <row r="358" spans="1:23" x14ac:dyDescent="0.3">
      <c r="A358" s="1">
        <v>356</v>
      </c>
      <c r="B358" s="2">
        <v>45189.4375</v>
      </c>
      <c r="C358" t="s">
        <v>16</v>
      </c>
      <c r="D358">
        <v>19950</v>
      </c>
      <c r="E358" s="2">
        <v>45190</v>
      </c>
      <c r="F358">
        <v>75.650000000000006</v>
      </c>
      <c r="G358">
        <v>83.6</v>
      </c>
      <c r="H358">
        <v>0.05</v>
      </c>
      <c r="I358">
        <v>0.1</v>
      </c>
      <c r="J358" s="2">
        <v>45195.479166666657</v>
      </c>
      <c r="K358">
        <v>75.550000000000011</v>
      </c>
      <c r="L358">
        <v>99.867812293456709</v>
      </c>
      <c r="M358">
        <v>75.600000000000009</v>
      </c>
      <c r="N358">
        <v>99.933906146728361</v>
      </c>
      <c r="O358">
        <v>7.9499999999999886</v>
      </c>
      <c r="P358">
        <v>10.50892267019166</v>
      </c>
      <c r="Q358">
        <v>2023</v>
      </c>
      <c r="R358">
        <f t="shared" si="25"/>
        <v>3500</v>
      </c>
      <c r="S358">
        <f t="shared" si="26"/>
        <v>264425.00000000006</v>
      </c>
      <c r="T358">
        <f t="shared" si="27"/>
        <v>2.6442500000000004</v>
      </c>
      <c r="U358">
        <f t="shared" si="28"/>
        <v>331.57893750000034</v>
      </c>
      <c r="V358">
        <f>MAX($U$2:$U358)</f>
        <v>332.73156250000039</v>
      </c>
      <c r="W358">
        <f t="shared" si="29"/>
        <v>-1.1526250000000573</v>
      </c>
    </row>
    <row r="359" spans="1:23" x14ac:dyDescent="0.3">
      <c r="A359" s="1">
        <v>357</v>
      </c>
      <c r="B359" s="2">
        <v>45198.489583333343</v>
      </c>
      <c r="C359" t="s">
        <v>16</v>
      </c>
      <c r="D359">
        <v>19650</v>
      </c>
      <c r="E359" s="2">
        <v>45204</v>
      </c>
      <c r="F359">
        <v>125.95</v>
      </c>
      <c r="G359">
        <v>129.6</v>
      </c>
      <c r="H359">
        <v>111.4</v>
      </c>
      <c r="I359">
        <v>118</v>
      </c>
      <c r="J359" s="2">
        <v>45198.5</v>
      </c>
      <c r="K359">
        <v>7.9500000000000028</v>
      </c>
      <c r="L359">
        <v>6.3120285827709424</v>
      </c>
      <c r="M359">
        <v>14.55</v>
      </c>
      <c r="N359">
        <v>11.55220325526002</v>
      </c>
      <c r="O359">
        <v>3.649999999999991</v>
      </c>
      <c r="P359">
        <v>2.89797538705835</v>
      </c>
      <c r="Q359">
        <v>2023</v>
      </c>
      <c r="R359">
        <f t="shared" si="25"/>
        <v>3550</v>
      </c>
      <c r="S359">
        <f t="shared" si="26"/>
        <v>28222.500000000011</v>
      </c>
      <c r="T359">
        <f t="shared" si="27"/>
        <v>0.28222500000000011</v>
      </c>
      <c r="U359">
        <f t="shared" si="28"/>
        <v>331.86116250000032</v>
      </c>
      <c r="V359">
        <f>MAX($U$2:$U359)</f>
        <v>332.73156250000039</v>
      </c>
      <c r="W359">
        <f t="shared" si="29"/>
        <v>-0.87040000000007467</v>
      </c>
    </row>
    <row r="360" spans="1:23" x14ac:dyDescent="0.3">
      <c r="A360" s="1">
        <v>358</v>
      </c>
      <c r="B360" s="2">
        <v>45205.395833333343</v>
      </c>
      <c r="C360" t="s">
        <v>17</v>
      </c>
      <c r="D360">
        <v>19600</v>
      </c>
      <c r="E360" s="2">
        <v>45211</v>
      </c>
      <c r="F360">
        <v>90.45</v>
      </c>
      <c r="G360">
        <v>160.5</v>
      </c>
      <c r="H360">
        <v>55</v>
      </c>
      <c r="I360">
        <v>98.85</v>
      </c>
      <c r="J360" s="2">
        <v>45208.416666666657</v>
      </c>
      <c r="K360">
        <v>-8.3999999999999915</v>
      </c>
      <c r="L360">
        <v>-9.2868988391376348</v>
      </c>
      <c r="M360">
        <v>35.450000000000003</v>
      </c>
      <c r="N360">
        <v>39.192924267551128</v>
      </c>
      <c r="O360">
        <v>70.05</v>
      </c>
      <c r="P360">
        <v>77.44610281923714</v>
      </c>
      <c r="Q360">
        <v>2023</v>
      </c>
      <c r="R360">
        <f t="shared" si="25"/>
        <v>3575</v>
      </c>
      <c r="S360">
        <f t="shared" si="26"/>
        <v>-30029.999999999971</v>
      </c>
      <c r="T360">
        <f t="shared" si="27"/>
        <v>-0.30029999999999968</v>
      </c>
      <c r="U360">
        <f t="shared" si="28"/>
        <v>331.56086250000033</v>
      </c>
      <c r="V360">
        <f>MAX($U$2:$U360)</f>
        <v>332.73156250000039</v>
      </c>
      <c r="W360">
        <f t="shared" si="29"/>
        <v>-1.1707000000000676</v>
      </c>
    </row>
    <row r="361" spans="1:23" x14ac:dyDescent="0.3">
      <c r="A361" s="1">
        <v>359</v>
      </c>
      <c r="B361" s="2">
        <v>45208.427083333343</v>
      </c>
      <c r="C361" t="s">
        <v>16</v>
      </c>
      <c r="D361">
        <v>19550</v>
      </c>
      <c r="E361" s="2">
        <v>45211</v>
      </c>
      <c r="F361">
        <v>104.5</v>
      </c>
      <c r="G361">
        <v>129</v>
      </c>
      <c r="H361">
        <v>64.25</v>
      </c>
      <c r="I361">
        <v>126.1</v>
      </c>
      <c r="J361" s="2">
        <v>45209.427083333343</v>
      </c>
      <c r="K361">
        <v>-21.599999999999991</v>
      </c>
      <c r="L361">
        <v>-20.669856459330141</v>
      </c>
      <c r="M361">
        <v>40.25</v>
      </c>
      <c r="N361">
        <v>38.516746411483247</v>
      </c>
      <c r="O361">
        <v>24.5</v>
      </c>
      <c r="P361">
        <v>23.444976076555019</v>
      </c>
      <c r="Q361">
        <v>2023</v>
      </c>
      <c r="R361">
        <f t="shared" si="25"/>
        <v>3575</v>
      </c>
      <c r="S361">
        <f t="shared" si="26"/>
        <v>-77219.999999999971</v>
      </c>
      <c r="T361">
        <f t="shared" si="27"/>
        <v>-0.77219999999999966</v>
      </c>
      <c r="U361">
        <f t="shared" si="28"/>
        <v>330.78866250000033</v>
      </c>
      <c r="V361">
        <f>MAX($U$2:$U361)</f>
        <v>332.73156250000039</v>
      </c>
      <c r="W361">
        <f t="shared" si="29"/>
        <v>-1.9429000000000656</v>
      </c>
    </row>
    <row r="362" spans="1:23" x14ac:dyDescent="0.3">
      <c r="A362" s="1">
        <v>360</v>
      </c>
      <c r="B362" s="2">
        <v>45209.4375</v>
      </c>
      <c r="C362" t="s">
        <v>17</v>
      </c>
      <c r="D362">
        <v>19600</v>
      </c>
      <c r="E362" s="2">
        <v>45211</v>
      </c>
      <c r="F362">
        <v>59.6</v>
      </c>
      <c r="G362">
        <v>61.35</v>
      </c>
      <c r="H362">
        <v>0.05</v>
      </c>
      <c r="I362">
        <v>0.05</v>
      </c>
      <c r="J362" s="2">
        <v>45212.385416666657</v>
      </c>
      <c r="K362">
        <v>59.55</v>
      </c>
      <c r="L362">
        <v>99.916107382550351</v>
      </c>
      <c r="M362">
        <v>59.55</v>
      </c>
      <c r="N362">
        <v>99.916107382550351</v>
      </c>
      <c r="O362">
        <v>1.75</v>
      </c>
      <c r="P362">
        <v>2.936241610738255</v>
      </c>
      <c r="Q362">
        <v>2023</v>
      </c>
      <c r="R362">
        <f t="shared" si="25"/>
        <v>3575</v>
      </c>
      <c r="S362">
        <f t="shared" si="26"/>
        <v>212891.25</v>
      </c>
      <c r="T362">
        <f t="shared" si="27"/>
        <v>2.1289124999999998</v>
      </c>
      <c r="U362">
        <f t="shared" si="28"/>
        <v>332.91757500000034</v>
      </c>
      <c r="V362">
        <f>MAX($U$2:$U362)</f>
        <v>332.91757500000034</v>
      </c>
      <c r="W362">
        <f t="shared" si="29"/>
        <v>0</v>
      </c>
    </row>
    <row r="363" spans="1:23" x14ac:dyDescent="0.3">
      <c r="A363" s="1">
        <v>361</v>
      </c>
      <c r="B363" s="2">
        <v>45212.46875</v>
      </c>
      <c r="C363" t="s">
        <v>16</v>
      </c>
      <c r="D363">
        <v>19700</v>
      </c>
      <c r="E363" s="2">
        <v>45218</v>
      </c>
      <c r="F363">
        <v>91.4</v>
      </c>
      <c r="G363">
        <v>171</v>
      </c>
      <c r="H363">
        <v>89.8</v>
      </c>
      <c r="I363">
        <v>162.44999999999999</v>
      </c>
      <c r="J363" s="2">
        <v>45212.604166666657</v>
      </c>
      <c r="K363">
        <v>-71.049999999999983</v>
      </c>
      <c r="L363">
        <v>-77.735229759299756</v>
      </c>
      <c r="M363">
        <v>1.600000000000009</v>
      </c>
      <c r="N363">
        <v>1.7505470459518691</v>
      </c>
      <c r="O363">
        <v>79.599999999999994</v>
      </c>
      <c r="P363">
        <v>87.089715536105018</v>
      </c>
      <c r="Q363">
        <v>2023</v>
      </c>
      <c r="R363">
        <f t="shared" si="25"/>
        <v>3550</v>
      </c>
      <c r="S363">
        <f t="shared" si="26"/>
        <v>-252227.49999999994</v>
      </c>
      <c r="T363">
        <f t="shared" si="27"/>
        <v>-2.5222749999999996</v>
      </c>
      <c r="U363">
        <f t="shared" si="28"/>
        <v>330.39530000000036</v>
      </c>
      <c r="V363">
        <f>MAX($U$2:$U363)</f>
        <v>332.91757500000034</v>
      </c>
      <c r="W363">
        <f t="shared" si="29"/>
        <v>-2.5222749999999792</v>
      </c>
    </row>
    <row r="364" spans="1:23" x14ac:dyDescent="0.3">
      <c r="A364" s="1">
        <v>362</v>
      </c>
      <c r="B364" s="2">
        <v>45212.635416666657</v>
      </c>
      <c r="C364" t="s">
        <v>17</v>
      </c>
      <c r="D364">
        <v>19750</v>
      </c>
      <c r="E364" s="2">
        <v>45218</v>
      </c>
      <c r="F364">
        <v>93.7</v>
      </c>
      <c r="G364">
        <v>117.2</v>
      </c>
      <c r="H364">
        <v>93.65</v>
      </c>
      <c r="I364">
        <v>101.9</v>
      </c>
      <c r="J364" s="2">
        <v>45215.40625</v>
      </c>
      <c r="K364">
        <v>-8.2000000000000028</v>
      </c>
      <c r="L364">
        <v>-8.7513340448239099</v>
      </c>
      <c r="M364">
        <v>4.9999999999997158E-2</v>
      </c>
      <c r="N364">
        <v>5.33617929562403E-2</v>
      </c>
      <c r="O364">
        <v>23.5</v>
      </c>
      <c r="P364">
        <v>25.080042689434361</v>
      </c>
      <c r="Q364">
        <v>2023</v>
      </c>
      <c r="R364">
        <f t="shared" si="25"/>
        <v>3550</v>
      </c>
      <c r="S364">
        <f t="shared" si="26"/>
        <v>-29110.000000000011</v>
      </c>
      <c r="T364">
        <f t="shared" si="27"/>
        <v>-0.29110000000000014</v>
      </c>
      <c r="U364">
        <f t="shared" si="28"/>
        <v>330.10420000000033</v>
      </c>
      <c r="V364">
        <f>MAX($U$2:$U364)</f>
        <v>332.91757500000034</v>
      </c>
      <c r="W364">
        <f t="shared" si="29"/>
        <v>-2.8133750000000077</v>
      </c>
    </row>
    <row r="365" spans="1:23" x14ac:dyDescent="0.3">
      <c r="A365" s="1">
        <v>363</v>
      </c>
      <c r="B365" s="2">
        <v>45215.447916666657</v>
      </c>
      <c r="C365" t="s">
        <v>17</v>
      </c>
      <c r="D365">
        <v>19750</v>
      </c>
      <c r="E365" s="2">
        <v>45218</v>
      </c>
      <c r="F365">
        <v>74.599999999999994</v>
      </c>
      <c r="G365">
        <v>90</v>
      </c>
      <c r="H365">
        <v>38.299999999999997</v>
      </c>
      <c r="I365">
        <v>46</v>
      </c>
      <c r="J365" s="2">
        <v>45216.385416666657</v>
      </c>
      <c r="K365">
        <v>28.599999999999991</v>
      </c>
      <c r="L365">
        <v>38.337801608579078</v>
      </c>
      <c r="M365">
        <v>36.299999999999997</v>
      </c>
      <c r="N365">
        <v>48.65951742627346</v>
      </c>
      <c r="O365">
        <v>15.400000000000009</v>
      </c>
      <c r="P365">
        <v>20.643431635388751</v>
      </c>
      <c r="Q365">
        <v>2023</v>
      </c>
      <c r="R365">
        <f t="shared" si="25"/>
        <v>3550</v>
      </c>
      <c r="S365">
        <f t="shared" si="26"/>
        <v>101529.99999999997</v>
      </c>
      <c r="T365">
        <f t="shared" si="27"/>
        <v>1.0152999999999996</v>
      </c>
      <c r="U365">
        <f t="shared" si="28"/>
        <v>331.11950000000036</v>
      </c>
      <c r="V365">
        <f>MAX($U$2:$U365)</f>
        <v>332.91757500000034</v>
      </c>
      <c r="W365">
        <f t="shared" si="29"/>
        <v>-1.798074999999983</v>
      </c>
    </row>
    <row r="366" spans="1:23" x14ac:dyDescent="0.3">
      <c r="A366" s="1">
        <v>364</v>
      </c>
      <c r="B366" s="2">
        <v>45216.59375</v>
      </c>
      <c r="C366" t="s">
        <v>17</v>
      </c>
      <c r="D366">
        <v>19800</v>
      </c>
      <c r="E366" s="2">
        <v>45218</v>
      </c>
      <c r="F366">
        <v>85.2</v>
      </c>
      <c r="G366">
        <v>86.1</v>
      </c>
      <c r="H366">
        <v>37.799999999999997</v>
      </c>
      <c r="I366">
        <v>72.5</v>
      </c>
      <c r="J366" s="2">
        <v>45217.458333333343</v>
      </c>
      <c r="K366">
        <v>12.7</v>
      </c>
      <c r="L366">
        <v>14.90610328638498</v>
      </c>
      <c r="M366">
        <v>47.400000000000013</v>
      </c>
      <c r="N366">
        <v>55.633802816901422</v>
      </c>
      <c r="O366">
        <v>0.89999999999999147</v>
      </c>
      <c r="P366">
        <v>1.056338028169004</v>
      </c>
      <c r="Q366">
        <v>2023</v>
      </c>
      <c r="R366">
        <f t="shared" si="25"/>
        <v>3525</v>
      </c>
      <c r="S366">
        <f t="shared" si="26"/>
        <v>44767.5</v>
      </c>
      <c r="T366">
        <f t="shared" si="27"/>
        <v>0.44767499999999999</v>
      </c>
      <c r="U366">
        <f t="shared" si="28"/>
        <v>331.56717500000036</v>
      </c>
      <c r="V366">
        <f>MAX($U$2:$U366)</f>
        <v>332.91757500000034</v>
      </c>
      <c r="W366">
        <f t="shared" si="29"/>
        <v>-1.3503999999999792</v>
      </c>
    </row>
    <row r="367" spans="1:23" x14ac:dyDescent="0.3">
      <c r="A367" s="1">
        <v>365</v>
      </c>
      <c r="B367" s="2">
        <v>45217.5</v>
      </c>
      <c r="C367" t="s">
        <v>16</v>
      </c>
      <c r="D367">
        <v>19700</v>
      </c>
      <c r="E367" s="2">
        <v>45218</v>
      </c>
      <c r="F367">
        <v>67.55</v>
      </c>
      <c r="G367">
        <v>74.900000000000006</v>
      </c>
      <c r="H367">
        <v>0.05</v>
      </c>
      <c r="I367">
        <v>0.05</v>
      </c>
      <c r="J367" s="2">
        <v>45226.447916666657</v>
      </c>
      <c r="K367">
        <v>67.5</v>
      </c>
      <c r="L367">
        <v>99.925980754996303</v>
      </c>
      <c r="M367">
        <v>67.5</v>
      </c>
      <c r="N367">
        <v>99.925980754996303</v>
      </c>
      <c r="O367">
        <v>7.3500000000000094</v>
      </c>
      <c r="P367">
        <v>10.880829015544061</v>
      </c>
      <c r="Q367">
        <v>2023</v>
      </c>
      <c r="R367">
        <f t="shared" si="25"/>
        <v>3550</v>
      </c>
      <c r="S367">
        <f t="shared" si="26"/>
        <v>239625</v>
      </c>
      <c r="T367">
        <f t="shared" si="27"/>
        <v>2.3962500000000002</v>
      </c>
      <c r="U367">
        <f t="shared" si="28"/>
        <v>333.96342500000037</v>
      </c>
      <c r="V367">
        <f>MAX($U$2:$U367)</f>
        <v>333.96342500000037</v>
      </c>
      <c r="W367">
        <f t="shared" si="29"/>
        <v>0</v>
      </c>
    </row>
    <row r="368" spans="1:23" x14ac:dyDescent="0.3">
      <c r="A368" s="1">
        <v>366</v>
      </c>
      <c r="B368" s="2">
        <v>45232.395833333343</v>
      </c>
      <c r="C368" t="s">
        <v>16</v>
      </c>
      <c r="D368">
        <v>19150</v>
      </c>
      <c r="E368" s="2">
        <v>45232</v>
      </c>
      <c r="F368">
        <v>33.450000000000003</v>
      </c>
      <c r="G368">
        <v>38.799999999999997</v>
      </c>
      <c r="H368">
        <v>27.8</v>
      </c>
      <c r="I368">
        <v>31.05</v>
      </c>
      <c r="J368" s="2">
        <v>45232.40625</v>
      </c>
      <c r="K368">
        <v>2.4000000000000021</v>
      </c>
      <c r="L368">
        <v>7.1748878923766872</v>
      </c>
      <c r="M368">
        <v>5.6500000000000021</v>
      </c>
      <c r="N368">
        <v>16.890881913303438</v>
      </c>
      <c r="O368">
        <v>5.3499999999999943</v>
      </c>
      <c r="P368">
        <v>15.994020926756329</v>
      </c>
      <c r="Q368">
        <v>2023</v>
      </c>
      <c r="R368">
        <f t="shared" si="25"/>
        <v>3650</v>
      </c>
      <c r="S368">
        <f t="shared" si="26"/>
        <v>8760.0000000000073</v>
      </c>
      <c r="T368">
        <f t="shared" si="27"/>
        <v>8.7600000000000067E-2</v>
      </c>
      <c r="U368">
        <f t="shared" si="28"/>
        <v>334.05102500000038</v>
      </c>
      <c r="V368">
        <f>MAX($U$2:$U368)</f>
        <v>334.05102500000038</v>
      </c>
      <c r="W368">
        <f t="shared" si="29"/>
        <v>0</v>
      </c>
    </row>
    <row r="369" spans="1:23" x14ac:dyDescent="0.3">
      <c r="A369" s="1">
        <v>367</v>
      </c>
      <c r="B369" s="2">
        <v>45233.614583333343</v>
      </c>
      <c r="C369" t="s">
        <v>17</v>
      </c>
      <c r="D369">
        <v>19250</v>
      </c>
      <c r="E369" s="2">
        <v>45239</v>
      </c>
      <c r="F369">
        <v>86.75</v>
      </c>
      <c r="G369">
        <v>103.75</v>
      </c>
      <c r="H369">
        <v>0.3</v>
      </c>
      <c r="I369">
        <v>0.4</v>
      </c>
      <c r="J369" s="2">
        <v>45239.583333333343</v>
      </c>
      <c r="K369">
        <v>86.35</v>
      </c>
      <c r="L369">
        <v>99.538904899135446</v>
      </c>
      <c r="M369">
        <v>86.45</v>
      </c>
      <c r="N369">
        <v>99.654178674351584</v>
      </c>
      <c r="O369">
        <v>17</v>
      </c>
      <c r="P369">
        <v>19.596541786743511</v>
      </c>
      <c r="Q369">
        <v>2023</v>
      </c>
      <c r="R369">
        <f t="shared" si="25"/>
        <v>3625</v>
      </c>
      <c r="S369">
        <f t="shared" si="26"/>
        <v>313018.75</v>
      </c>
      <c r="T369">
        <f t="shared" si="27"/>
        <v>3.1301874999999999</v>
      </c>
      <c r="U369">
        <f t="shared" si="28"/>
        <v>337.18121250000036</v>
      </c>
      <c r="V369">
        <f>MAX($U$2:$U369)</f>
        <v>337.18121250000036</v>
      </c>
      <c r="W369">
        <f t="shared" si="29"/>
        <v>0</v>
      </c>
    </row>
    <row r="370" spans="1:23" x14ac:dyDescent="0.3">
      <c r="A370" s="1">
        <v>368</v>
      </c>
      <c r="B370" s="2">
        <v>45281.447916666657</v>
      </c>
      <c r="C370" t="s">
        <v>16</v>
      </c>
      <c r="D370">
        <v>21150</v>
      </c>
      <c r="E370" s="2">
        <v>45281</v>
      </c>
      <c r="F370">
        <v>38.950000000000003</v>
      </c>
      <c r="G370">
        <v>136.44999999999999</v>
      </c>
      <c r="H370">
        <v>21</v>
      </c>
      <c r="I370">
        <v>104.8</v>
      </c>
      <c r="J370" s="2">
        <v>45282.395833333343</v>
      </c>
      <c r="K370">
        <v>-65.849999999999994</v>
      </c>
      <c r="L370">
        <v>-169.0629011553273</v>
      </c>
      <c r="M370">
        <v>17.95</v>
      </c>
      <c r="N370">
        <v>46.084724005134788</v>
      </c>
      <c r="O370">
        <v>97.499999999999986</v>
      </c>
      <c r="P370">
        <v>250.32092426187421</v>
      </c>
      <c r="Q370">
        <v>2023</v>
      </c>
      <c r="R370">
        <f t="shared" si="25"/>
        <v>3300</v>
      </c>
      <c r="S370">
        <f t="shared" si="26"/>
        <v>-217304.99999999997</v>
      </c>
      <c r="T370">
        <f t="shared" si="27"/>
        <v>-2.1730499999999995</v>
      </c>
      <c r="U370">
        <f t="shared" si="28"/>
        <v>335.00816250000037</v>
      </c>
      <c r="V370">
        <f>MAX($U$2:$U370)</f>
        <v>337.18121250000036</v>
      </c>
      <c r="W370">
        <f t="shared" si="29"/>
        <v>-2.1730499999999893</v>
      </c>
    </row>
    <row r="371" spans="1:23" x14ac:dyDescent="0.3">
      <c r="A371" s="1">
        <v>369</v>
      </c>
      <c r="B371" s="2">
        <v>45282.40625</v>
      </c>
      <c r="C371" t="s">
        <v>17</v>
      </c>
      <c r="D371">
        <v>21250</v>
      </c>
      <c r="E371" s="2">
        <v>45288</v>
      </c>
      <c r="F371">
        <v>93.85</v>
      </c>
      <c r="G371">
        <v>120.3</v>
      </c>
      <c r="H371">
        <v>0.05</v>
      </c>
      <c r="I371">
        <v>0.15</v>
      </c>
      <c r="J371" s="2">
        <v>45289.59375</v>
      </c>
      <c r="K371">
        <v>93.699999999999989</v>
      </c>
      <c r="L371">
        <v>99.840170484816198</v>
      </c>
      <c r="M371">
        <v>93.8</v>
      </c>
      <c r="N371">
        <v>99.946723494938738</v>
      </c>
      <c r="O371">
        <v>26.45</v>
      </c>
      <c r="P371">
        <v>28.18327117741077</v>
      </c>
      <c r="Q371">
        <v>2023</v>
      </c>
      <c r="R371">
        <f t="shared" si="25"/>
        <v>3300</v>
      </c>
      <c r="S371">
        <f t="shared" si="26"/>
        <v>309209.99999999994</v>
      </c>
      <c r="T371">
        <f t="shared" si="27"/>
        <v>3.0920999999999994</v>
      </c>
      <c r="U371">
        <f t="shared" si="28"/>
        <v>338.10026250000038</v>
      </c>
      <c r="V371">
        <f>MAX($U$2:$U371)</f>
        <v>338.10026250000038</v>
      </c>
      <c r="W371">
        <f t="shared" si="29"/>
        <v>0</v>
      </c>
    </row>
    <row r="372" spans="1:23" x14ac:dyDescent="0.3">
      <c r="A372" s="1">
        <v>370</v>
      </c>
      <c r="B372" s="2">
        <v>45294.53125</v>
      </c>
      <c r="C372" t="s">
        <v>16</v>
      </c>
      <c r="D372">
        <v>21550</v>
      </c>
      <c r="E372" s="2">
        <v>45295</v>
      </c>
      <c r="F372">
        <v>67.900000000000006</v>
      </c>
      <c r="G372">
        <v>105.45</v>
      </c>
      <c r="H372">
        <v>29</v>
      </c>
      <c r="I372">
        <v>97.05</v>
      </c>
      <c r="J372" s="2">
        <v>45295.4375</v>
      </c>
      <c r="K372">
        <v>-29.149999999999991</v>
      </c>
      <c r="L372">
        <v>-42.930780559646529</v>
      </c>
      <c r="M372">
        <v>38.900000000000013</v>
      </c>
      <c r="N372">
        <v>57.290132547864523</v>
      </c>
      <c r="O372">
        <v>37.549999999999997</v>
      </c>
      <c r="P372">
        <v>55.301914580265091</v>
      </c>
      <c r="Q372">
        <v>2024</v>
      </c>
      <c r="R372">
        <f t="shared" si="25"/>
        <v>3250</v>
      </c>
      <c r="S372">
        <f t="shared" si="26"/>
        <v>-94737.499999999971</v>
      </c>
      <c r="T372">
        <f t="shared" si="27"/>
        <v>-0.94737499999999975</v>
      </c>
      <c r="U372">
        <f t="shared" si="28"/>
        <v>337.15288750000036</v>
      </c>
      <c r="V372">
        <f>MAX($U$2:$U372)</f>
        <v>338.10026250000038</v>
      </c>
      <c r="W372">
        <f t="shared" si="29"/>
        <v>-0.94737500000002228</v>
      </c>
    </row>
    <row r="373" spans="1:23" x14ac:dyDescent="0.3">
      <c r="A373" s="1">
        <v>371</v>
      </c>
      <c r="B373" s="2">
        <v>45295.447916666657</v>
      </c>
      <c r="C373" t="s">
        <v>17</v>
      </c>
      <c r="D373">
        <v>21650</v>
      </c>
      <c r="E373" s="2">
        <v>45295</v>
      </c>
      <c r="F373">
        <v>28.6</v>
      </c>
      <c r="G373">
        <v>33</v>
      </c>
      <c r="H373">
        <v>0.05</v>
      </c>
      <c r="I373">
        <v>0.05</v>
      </c>
      <c r="J373" s="2">
        <v>45296.604166666657</v>
      </c>
      <c r="K373">
        <v>28.55</v>
      </c>
      <c r="L373">
        <v>99.825174825174827</v>
      </c>
      <c r="M373">
        <v>28.55</v>
      </c>
      <c r="N373">
        <v>99.825174825174827</v>
      </c>
      <c r="O373">
        <v>4.3999999999999986</v>
      </c>
      <c r="P373">
        <v>15.38461538461538</v>
      </c>
      <c r="Q373">
        <v>2024</v>
      </c>
      <c r="R373">
        <f t="shared" si="25"/>
        <v>3225</v>
      </c>
      <c r="S373">
        <f t="shared" si="26"/>
        <v>92073.75</v>
      </c>
      <c r="T373">
        <f t="shared" si="27"/>
        <v>0.92073749999999999</v>
      </c>
      <c r="U373">
        <f t="shared" si="28"/>
        <v>338.07362500000033</v>
      </c>
      <c r="V373">
        <f>MAX($U$2:$U373)</f>
        <v>338.10026250000038</v>
      </c>
      <c r="W373">
        <f t="shared" si="29"/>
        <v>-2.6637500000049386E-2</v>
      </c>
    </row>
    <row r="374" spans="1:23" x14ac:dyDescent="0.3">
      <c r="A374" s="1">
        <v>372</v>
      </c>
      <c r="B374" s="2">
        <v>45299.40625</v>
      </c>
      <c r="C374" t="s">
        <v>17</v>
      </c>
      <c r="D374">
        <v>21650</v>
      </c>
      <c r="E374" s="2">
        <v>45302</v>
      </c>
      <c r="F374">
        <v>94.5</v>
      </c>
      <c r="G374">
        <v>108.75</v>
      </c>
      <c r="H374">
        <v>61.45</v>
      </c>
      <c r="I374">
        <v>106.1</v>
      </c>
      <c r="J374" s="2">
        <v>45299.458333333343</v>
      </c>
      <c r="K374">
        <v>-11.599999999999991</v>
      </c>
      <c r="L374">
        <v>-12.27513227513227</v>
      </c>
      <c r="M374">
        <v>33.049999999999997</v>
      </c>
      <c r="N374">
        <v>34.973544973544968</v>
      </c>
      <c r="O374">
        <v>14.25</v>
      </c>
      <c r="P374">
        <v>15.079365079365081</v>
      </c>
      <c r="Q374">
        <v>2024</v>
      </c>
      <c r="R374">
        <f t="shared" si="25"/>
        <v>3225</v>
      </c>
      <c r="S374">
        <f t="shared" si="26"/>
        <v>-37409.999999999971</v>
      </c>
      <c r="T374">
        <f t="shared" si="27"/>
        <v>-0.37409999999999971</v>
      </c>
      <c r="U374">
        <f t="shared" si="28"/>
        <v>337.69952500000034</v>
      </c>
      <c r="V374">
        <f>MAX($U$2:$U374)</f>
        <v>338.10026250000038</v>
      </c>
      <c r="W374">
        <f t="shared" si="29"/>
        <v>-0.40073750000004793</v>
      </c>
    </row>
    <row r="375" spans="1:23" x14ac:dyDescent="0.3">
      <c r="A375" s="1">
        <v>373</v>
      </c>
      <c r="B375" s="2">
        <v>45299.510416666657</v>
      </c>
      <c r="C375" t="s">
        <v>16</v>
      </c>
      <c r="D375">
        <v>21600</v>
      </c>
      <c r="E375" s="2">
        <v>45302</v>
      </c>
      <c r="F375">
        <v>98.4</v>
      </c>
      <c r="G375">
        <v>175.75</v>
      </c>
      <c r="H375">
        <v>62.05</v>
      </c>
      <c r="I375">
        <v>169.65</v>
      </c>
      <c r="J375" s="2">
        <v>45300.447916666657</v>
      </c>
      <c r="K375">
        <v>-71.25</v>
      </c>
      <c r="L375">
        <v>-72.408536585365852</v>
      </c>
      <c r="M375">
        <v>36.350000000000009</v>
      </c>
      <c r="N375">
        <v>36.941056910569117</v>
      </c>
      <c r="O375">
        <v>77.349999999999994</v>
      </c>
      <c r="P375">
        <v>78.60772357723576</v>
      </c>
      <c r="Q375">
        <v>2024</v>
      </c>
      <c r="R375">
        <f t="shared" si="25"/>
        <v>3250</v>
      </c>
      <c r="S375">
        <f t="shared" si="26"/>
        <v>-231562.5</v>
      </c>
      <c r="T375">
        <f t="shared" si="27"/>
        <v>-2.3156249999999998</v>
      </c>
      <c r="U375">
        <f t="shared" si="28"/>
        <v>335.38390000000032</v>
      </c>
      <c r="V375">
        <f>MAX($U$2:$U375)</f>
        <v>338.10026250000038</v>
      </c>
      <c r="W375">
        <f t="shared" si="29"/>
        <v>-2.7163625000000593</v>
      </c>
    </row>
    <row r="376" spans="1:23" x14ac:dyDescent="0.3">
      <c r="A376" s="1">
        <v>374</v>
      </c>
      <c r="B376" s="2">
        <v>45300.458333333343</v>
      </c>
      <c r="C376" t="s">
        <v>17</v>
      </c>
      <c r="D376">
        <v>21700</v>
      </c>
      <c r="E376" s="2">
        <v>45302</v>
      </c>
      <c r="F376">
        <v>85.55</v>
      </c>
      <c r="G376">
        <v>181.25</v>
      </c>
      <c r="H376">
        <v>65.75</v>
      </c>
      <c r="I376">
        <v>172.95</v>
      </c>
      <c r="J376" s="2">
        <v>45300.614583333343</v>
      </c>
      <c r="K376">
        <v>-87.399999999999991</v>
      </c>
      <c r="L376">
        <v>-102.16247808299239</v>
      </c>
      <c r="M376">
        <v>19.8</v>
      </c>
      <c r="N376">
        <v>23.144360023378141</v>
      </c>
      <c r="O376">
        <v>95.7</v>
      </c>
      <c r="P376">
        <v>111.864406779661</v>
      </c>
      <c r="Q376">
        <v>2024</v>
      </c>
      <c r="R376">
        <f t="shared" si="25"/>
        <v>3225</v>
      </c>
      <c r="S376">
        <f t="shared" si="26"/>
        <v>-281865</v>
      </c>
      <c r="T376">
        <f t="shared" si="27"/>
        <v>-2.8186499999999999</v>
      </c>
      <c r="U376">
        <f t="shared" si="28"/>
        <v>332.56525000000033</v>
      </c>
      <c r="V376">
        <f>MAX($U$2:$U376)</f>
        <v>338.10026250000038</v>
      </c>
      <c r="W376">
        <f t="shared" si="29"/>
        <v>-5.5350125000000503</v>
      </c>
    </row>
    <row r="377" spans="1:23" x14ac:dyDescent="0.3">
      <c r="A377" s="1">
        <v>375</v>
      </c>
      <c r="B377" s="2">
        <v>45300.625</v>
      </c>
      <c r="C377" t="s">
        <v>16</v>
      </c>
      <c r="D377">
        <v>21600</v>
      </c>
      <c r="E377" s="2">
        <v>45302</v>
      </c>
      <c r="F377">
        <v>75.849999999999994</v>
      </c>
      <c r="G377">
        <v>129.35</v>
      </c>
      <c r="H377">
        <v>25.35</v>
      </c>
      <c r="I377">
        <v>101.25</v>
      </c>
      <c r="J377" s="2">
        <v>45302.385416666657</v>
      </c>
      <c r="K377">
        <v>-25.400000000000009</v>
      </c>
      <c r="L377">
        <v>-33.487145682267638</v>
      </c>
      <c r="M377">
        <v>50.499999999999993</v>
      </c>
      <c r="N377">
        <v>66.578773895847064</v>
      </c>
      <c r="O377">
        <v>53.5</v>
      </c>
      <c r="P377">
        <v>70.533948582729082</v>
      </c>
      <c r="Q377">
        <v>2024</v>
      </c>
      <c r="R377">
        <f t="shared" si="25"/>
        <v>3250</v>
      </c>
      <c r="S377">
        <f t="shared" si="26"/>
        <v>-82550.000000000029</v>
      </c>
      <c r="T377">
        <f t="shared" si="27"/>
        <v>-0.82550000000000034</v>
      </c>
      <c r="U377">
        <f t="shared" si="28"/>
        <v>331.73975000000036</v>
      </c>
      <c r="V377">
        <f>MAX($U$2:$U377)</f>
        <v>338.10026250000038</v>
      </c>
      <c r="W377">
        <f t="shared" si="29"/>
        <v>-6.3605125000000271</v>
      </c>
    </row>
    <row r="378" spans="1:23" x14ac:dyDescent="0.3">
      <c r="A378" s="1">
        <v>376</v>
      </c>
      <c r="B378" s="2">
        <v>45302.416666666657</v>
      </c>
      <c r="C378" t="s">
        <v>17</v>
      </c>
      <c r="D378">
        <v>21650</v>
      </c>
      <c r="E378" s="2">
        <v>45302</v>
      </c>
      <c r="F378">
        <v>25.05</v>
      </c>
      <c r="G378">
        <v>67.8</v>
      </c>
      <c r="H378">
        <v>2.65</v>
      </c>
      <c r="I378">
        <v>3.4</v>
      </c>
      <c r="J378" s="2">
        <v>45307.572916666657</v>
      </c>
      <c r="K378">
        <v>21.65</v>
      </c>
      <c r="L378">
        <v>86.427145708582842</v>
      </c>
      <c r="M378">
        <v>22.4</v>
      </c>
      <c r="N378">
        <v>89.421157684630742</v>
      </c>
      <c r="O378">
        <v>42.75</v>
      </c>
      <c r="P378">
        <v>170.65868263473061</v>
      </c>
      <c r="Q378">
        <v>2024</v>
      </c>
      <c r="R378">
        <f t="shared" si="25"/>
        <v>3225</v>
      </c>
      <c r="S378">
        <f t="shared" si="26"/>
        <v>69821.25</v>
      </c>
      <c r="T378">
        <f t="shared" si="27"/>
        <v>0.69821250000000001</v>
      </c>
      <c r="U378">
        <f t="shared" si="28"/>
        <v>332.43796250000037</v>
      </c>
      <c r="V378">
        <f>MAX($U$2:$U378)</f>
        <v>338.10026250000038</v>
      </c>
      <c r="W378">
        <f t="shared" si="29"/>
        <v>-5.6623000000000161</v>
      </c>
    </row>
    <row r="379" spans="1:23" x14ac:dyDescent="0.3">
      <c r="A379" s="1">
        <v>377</v>
      </c>
      <c r="B379" s="2">
        <v>45308.427083333343</v>
      </c>
      <c r="C379" t="s">
        <v>16</v>
      </c>
      <c r="D379">
        <v>21800</v>
      </c>
      <c r="E379" s="2">
        <v>45309</v>
      </c>
      <c r="F379">
        <v>84.15</v>
      </c>
      <c r="G379">
        <v>84.4</v>
      </c>
      <c r="H379">
        <v>0.05</v>
      </c>
      <c r="I379">
        <v>0.05</v>
      </c>
      <c r="J379" s="2">
        <v>45310.416666666657</v>
      </c>
      <c r="K379">
        <v>84.100000000000009</v>
      </c>
      <c r="L379">
        <v>99.940582293523477</v>
      </c>
      <c r="M379">
        <v>84.100000000000009</v>
      </c>
      <c r="N379">
        <v>99.940582293523477</v>
      </c>
      <c r="O379">
        <v>0.25</v>
      </c>
      <c r="P379">
        <v>0.29708853238264998</v>
      </c>
      <c r="Q379">
        <v>2024</v>
      </c>
      <c r="R379">
        <f t="shared" si="25"/>
        <v>3200</v>
      </c>
      <c r="S379">
        <f t="shared" si="26"/>
        <v>269120</v>
      </c>
      <c r="T379">
        <f t="shared" si="27"/>
        <v>2.6911999999999998</v>
      </c>
      <c r="U379">
        <f t="shared" si="28"/>
        <v>335.12916250000035</v>
      </c>
      <c r="V379">
        <f>MAX($U$2:$U379)</f>
        <v>338.10026250000038</v>
      </c>
      <c r="W379">
        <f t="shared" si="29"/>
        <v>-2.9711000000000354</v>
      </c>
    </row>
    <row r="380" spans="1:23" x14ac:dyDescent="0.3">
      <c r="A380" s="1">
        <v>378</v>
      </c>
      <c r="B380" s="2">
        <v>45311.614583333343</v>
      </c>
      <c r="C380" t="s">
        <v>16</v>
      </c>
      <c r="D380">
        <v>21600</v>
      </c>
      <c r="E380" s="2">
        <v>45316</v>
      </c>
      <c r="F380">
        <v>143.4</v>
      </c>
      <c r="G380">
        <v>222.7</v>
      </c>
      <c r="H380">
        <v>117.35</v>
      </c>
      <c r="I380">
        <v>219.3</v>
      </c>
      <c r="J380" s="2">
        <v>45314.40625</v>
      </c>
      <c r="K380">
        <v>-75.900000000000006</v>
      </c>
      <c r="L380">
        <v>-52.928870292887026</v>
      </c>
      <c r="M380">
        <v>26.050000000000011</v>
      </c>
      <c r="N380">
        <v>18.165969316596939</v>
      </c>
      <c r="O380">
        <v>79.299999999999983</v>
      </c>
      <c r="P380">
        <v>55.299860529986027</v>
      </c>
      <c r="Q380">
        <v>2024</v>
      </c>
      <c r="R380">
        <f t="shared" si="25"/>
        <v>3250</v>
      </c>
      <c r="S380">
        <f t="shared" si="26"/>
        <v>-246675.00000000003</v>
      </c>
      <c r="T380">
        <f t="shared" si="27"/>
        <v>-2.4667500000000002</v>
      </c>
      <c r="U380">
        <f t="shared" si="28"/>
        <v>332.66241250000036</v>
      </c>
      <c r="V380">
        <f>MAX($U$2:$U380)</f>
        <v>338.10026250000038</v>
      </c>
      <c r="W380">
        <f t="shared" si="29"/>
        <v>-5.4378500000000258</v>
      </c>
    </row>
    <row r="381" spans="1:23" x14ac:dyDescent="0.3">
      <c r="A381" s="1">
        <v>379</v>
      </c>
      <c r="B381" s="2">
        <v>45314.447916666657</v>
      </c>
      <c r="C381" t="s">
        <v>16</v>
      </c>
      <c r="D381">
        <v>21550</v>
      </c>
      <c r="E381" s="2">
        <v>45316</v>
      </c>
      <c r="F381">
        <v>124.95</v>
      </c>
      <c r="G381">
        <v>134.55000000000001</v>
      </c>
      <c r="H381">
        <v>11.05</v>
      </c>
      <c r="I381">
        <v>49.3</v>
      </c>
      <c r="J381" s="2">
        <v>45315.625</v>
      </c>
      <c r="K381">
        <v>75.650000000000006</v>
      </c>
      <c r="L381">
        <v>60.544217687074827</v>
      </c>
      <c r="M381">
        <v>113.9</v>
      </c>
      <c r="N381">
        <v>91.156462585034021</v>
      </c>
      <c r="O381">
        <v>9.6000000000000085</v>
      </c>
      <c r="P381">
        <v>7.6830732292917228</v>
      </c>
      <c r="Q381">
        <v>2024</v>
      </c>
      <c r="R381">
        <f t="shared" si="25"/>
        <v>3250</v>
      </c>
      <c r="S381">
        <f t="shared" si="26"/>
        <v>245862.50000000003</v>
      </c>
      <c r="T381">
        <f t="shared" si="27"/>
        <v>2.4586250000000005</v>
      </c>
      <c r="U381">
        <f t="shared" si="28"/>
        <v>335.12103750000034</v>
      </c>
      <c r="V381">
        <f>MAX($U$2:$U381)</f>
        <v>338.10026250000038</v>
      </c>
      <c r="W381">
        <f t="shared" si="29"/>
        <v>-2.9792250000000422</v>
      </c>
    </row>
    <row r="382" spans="1:23" x14ac:dyDescent="0.3">
      <c r="A382" s="1">
        <v>380</v>
      </c>
      <c r="B382" s="2">
        <v>45320.40625</v>
      </c>
      <c r="C382" t="s">
        <v>17</v>
      </c>
      <c r="D382">
        <v>21550</v>
      </c>
      <c r="E382" s="2">
        <v>45323</v>
      </c>
      <c r="F382">
        <v>155.85</v>
      </c>
      <c r="G382">
        <v>159</v>
      </c>
      <c r="H382">
        <v>58.9</v>
      </c>
      <c r="I382">
        <v>127.45</v>
      </c>
      <c r="J382" s="2">
        <v>45321.604166666657</v>
      </c>
      <c r="K382">
        <v>28.399999999999991</v>
      </c>
      <c r="L382">
        <v>18.222649983958931</v>
      </c>
      <c r="M382">
        <v>96.949999999999989</v>
      </c>
      <c r="N382">
        <v>62.207250561437277</v>
      </c>
      <c r="O382">
        <v>3.1500000000000061</v>
      </c>
      <c r="P382">
        <v>2.0211742059672799</v>
      </c>
      <c r="Q382">
        <v>2024</v>
      </c>
      <c r="R382">
        <f t="shared" si="25"/>
        <v>3250</v>
      </c>
      <c r="S382">
        <f t="shared" si="26"/>
        <v>92299.999999999971</v>
      </c>
      <c r="T382">
        <f t="shared" si="27"/>
        <v>0.92299999999999971</v>
      </c>
      <c r="U382">
        <f t="shared" si="28"/>
        <v>336.04403750000034</v>
      </c>
      <c r="V382">
        <f>MAX($U$2:$U382)</f>
        <v>338.10026250000038</v>
      </c>
      <c r="W382">
        <f t="shared" si="29"/>
        <v>-2.0562250000000404</v>
      </c>
    </row>
    <row r="383" spans="1:23" x14ac:dyDescent="0.3">
      <c r="A383" s="1">
        <v>381</v>
      </c>
      <c r="B383" s="2">
        <v>45321.635416666657</v>
      </c>
      <c r="C383" t="s">
        <v>16</v>
      </c>
      <c r="D383">
        <v>21550</v>
      </c>
      <c r="E383" s="2">
        <v>45323</v>
      </c>
      <c r="F383">
        <v>152.4</v>
      </c>
      <c r="G383">
        <v>261.75</v>
      </c>
      <c r="H383">
        <v>116</v>
      </c>
      <c r="I383">
        <v>250.85</v>
      </c>
      <c r="J383" s="2">
        <v>45322.5</v>
      </c>
      <c r="K383">
        <v>-98.449999999999989</v>
      </c>
      <c r="L383">
        <v>-64.59973753280839</v>
      </c>
      <c r="M383">
        <v>36.400000000000013</v>
      </c>
      <c r="N383">
        <v>23.884514435695539</v>
      </c>
      <c r="O383">
        <v>109.35</v>
      </c>
      <c r="P383">
        <v>71.751968503937007</v>
      </c>
      <c r="Q383">
        <v>2024</v>
      </c>
      <c r="R383">
        <f t="shared" si="25"/>
        <v>3250</v>
      </c>
      <c r="S383">
        <f t="shared" si="26"/>
        <v>-319962.49999999994</v>
      </c>
      <c r="T383">
        <f t="shared" si="27"/>
        <v>-3.1996249999999997</v>
      </c>
      <c r="U383">
        <f t="shared" si="28"/>
        <v>332.84441250000032</v>
      </c>
      <c r="V383">
        <f>MAX($U$2:$U383)</f>
        <v>338.10026250000038</v>
      </c>
      <c r="W383">
        <f t="shared" si="29"/>
        <v>-5.2558500000000663</v>
      </c>
    </row>
    <row r="384" spans="1:23" x14ac:dyDescent="0.3">
      <c r="A384" s="1">
        <v>382</v>
      </c>
      <c r="B384" s="2">
        <v>45323.479166666657</v>
      </c>
      <c r="C384" t="s">
        <v>17</v>
      </c>
      <c r="D384">
        <v>21750</v>
      </c>
      <c r="E384" s="2">
        <v>45323</v>
      </c>
      <c r="F384">
        <v>102.5</v>
      </c>
      <c r="G384">
        <v>117.7</v>
      </c>
      <c r="H384">
        <v>26.1</v>
      </c>
      <c r="I384">
        <v>56.3</v>
      </c>
      <c r="J384" s="2">
        <v>45323.635416666657</v>
      </c>
      <c r="K384">
        <v>46.2</v>
      </c>
      <c r="L384">
        <v>45.073170731707322</v>
      </c>
      <c r="M384">
        <v>76.400000000000006</v>
      </c>
      <c r="N384">
        <v>74.536585365853668</v>
      </c>
      <c r="O384">
        <v>15.2</v>
      </c>
      <c r="P384">
        <v>14.829268292682929</v>
      </c>
      <c r="Q384">
        <v>2024</v>
      </c>
      <c r="R384">
        <f t="shared" si="25"/>
        <v>3225</v>
      </c>
      <c r="S384">
        <f t="shared" si="26"/>
        <v>148995</v>
      </c>
      <c r="T384">
        <f t="shared" si="27"/>
        <v>1.4899499999999999</v>
      </c>
      <c r="U384">
        <f t="shared" si="28"/>
        <v>334.33436250000034</v>
      </c>
      <c r="V384">
        <f>MAX($U$2:$U384)</f>
        <v>338.10026250000038</v>
      </c>
      <c r="W384">
        <f t="shared" si="29"/>
        <v>-3.7659000000000447</v>
      </c>
    </row>
    <row r="385" spans="1:23" x14ac:dyDescent="0.3">
      <c r="A385" s="1">
        <v>383</v>
      </c>
      <c r="B385" s="2">
        <v>45330.447916666657</v>
      </c>
      <c r="C385" t="s">
        <v>17</v>
      </c>
      <c r="D385">
        <v>21900</v>
      </c>
      <c r="E385" s="2">
        <v>45330</v>
      </c>
      <c r="F385">
        <v>67.849999999999994</v>
      </c>
      <c r="G385">
        <v>116.8</v>
      </c>
      <c r="H385">
        <v>45.7</v>
      </c>
      <c r="I385">
        <v>102.7</v>
      </c>
      <c r="J385" s="2">
        <v>45330.458333333343</v>
      </c>
      <c r="K385">
        <v>-34.850000000000009</v>
      </c>
      <c r="L385">
        <v>-51.3633014001474</v>
      </c>
      <c r="M385">
        <v>22.149999999999991</v>
      </c>
      <c r="N385">
        <v>32.645541635961671</v>
      </c>
      <c r="O385">
        <v>48.95</v>
      </c>
      <c r="P385">
        <v>72.144436256448046</v>
      </c>
      <c r="Q385">
        <v>2024</v>
      </c>
      <c r="R385">
        <f t="shared" si="25"/>
        <v>3200</v>
      </c>
      <c r="S385">
        <f t="shared" si="26"/>
        <v>-111520.00000000003</v>
      </c>
      <c r="T385">
        <f t="shared" si="27"/>
        <v>-1.1152000000000002</v>
      </c>
      <c r="U385">
        <f t="shared" si="28"/>
        <v>333.21916250000032</v>
      </c>
      <c r="V385">
        <f>MAX($U$2:$U385)</f>
        <v>338.10026250000038</v>
      </c>
      <c r="W385">
        <f t="shared" si="29"/>
        <v>-4.8811000000000604</v>
      </c>
    </row>
    <row r="386" spans="1:23" x14ac:dyDescent="0.3">
      <c r="A386" s="1">
        <v>384</v>
      </c>
      <c r="B386" s="2">
        <v>45330.479166666657</v>
      </c>
      <c r="C386" t="s">
        <v>16</v>
      </c>
      <c r="D386">
        <v>21750</v>
      </c>
      <c r="E386" s="2">
        <v>45330</v>
      </c>
      <c r="F386">
        <v>42</v>
      </c>
      <c r="G386">
        <v>61.75</v>
      </c>
      <c r="H386">
        <v>0.05</v>
      </c>
      <c r="I386">
        <v>0.05</v>
      </c>
      <c r="J386" s="2">
        <v>45331.635416666657</v>
      </c>
      <c r="K386">
        <v>41.95</v>
      </c>
      <c r="L386">
        <v>99.880952380952394</v>
      </c>
      <c r="M386">
        <v>41.95</v>
      </c>
      <c r="N386">
        <v>99.880952380952394</v>
      </c>
      <c r="O386">
        <v>19.75</v>
      </c>
      <c r="P386">
        <v>47.023809523809533</v>
      </c>
      <c r="Q386">
        <v>2024</v>
      </c>
      <c r="R386">
        <f t="shared" si="25"/>
        <v>3225</v>
      </c>
      <c r="S386">
        <f t="shared" si="26"/>
        <v>135288.75</v>
      </c>
      <c r="T386">
        <f t="shared" si="27"/>
        <v>1.3528875</v>
      </c>
      <c r="U386">
        <f t="shared" si="28"/>
        <v>334.57205000000033</v>
      </c>
      <c r="V386">
        <f>MAX($U$2:$U386)</f>
        <v>338.10026250000038</v>
      </c>
      <c r="W386">
        <f t="shared" si="29"/>
        <v>-3.5282125000000519</v>
      </c>
    </row>
    <row r="387" spans="1:23" x14ac:dyDescent="0.3">
      <c r="A387" s="1">
        <v>385</v>
      </c>
      <c r="B387" s="2">
        <v>45334.427083333343</v>
      </c>
      <c r="C387" t="s">
        <v>16</v>
      </c>
      <c r="D387">
        <v>21700</v>
      </c>
      <c r="E387" s="2">
        <v>45337</v>
      </c>
      <c r="F387">
        <v>147.44999999999999</v>
      </c>
      <c r="G387">
        <v>159.75</v>
      </c>
      <c r="H387">
        <v>78.2</v>
      </c>
      <c r="I387">
        <v>139.25</v>
      </c>
      <c r="J387" s="2">
        <v>45335.458333333343</v>
      </c>
      <c r="K387">
        <v>8.1999999999999886</v>
      </c>
      <c r="L387">
        <v>5.561207188877578</v>
      </c>
      <c r="M387">
        <v>69.249999999999986</v>
      </c>
      <c r="N387">
        <v>46.96507290606985</v>
      </c>
      <c r="O387">
        <v>12.30000000000001</v>
      </c>
      <c r="P387">
        <v>8.3418107833163866</v>
      </c>
      <c r="Q387">
        <v>2024</v>
      </c>
      <c r="R387">
        <f t="shared" ref="R387:R442" si="30">MROUND(($Y$4*$Y$2)/D387,25)</f>
        <v>3225</v>
      </c>
      <c r="S387">
        <f t="shared" ref="S387:S442" si="31">R387*K387</f>
        <v>26444.999999999964</v>
      </c>
      <c r="T387">
        <f t="shared" ref="T387:T442" si="32">S387/$Y$4*100</f>
        <v>0.26444999999999963</v>
      </c>
      <c r="U387">
        <f t="shared" si="28"/>
        <v>334.83650000000034</v>
      </c>
      <c r="V387">
        <f>MAX($U$2:$U387)</f>
        <v>338.10026250000038</v>
      </c>
      <c r="W387">
        <f t="shared" si="29"/>
        <v>-3.2637625000000412</v>
      </c>
    </row>
    <row r="388" spans="1:23" x14ac:dyDescent="0.3">
      <c r="A388" s="1">
        <v>386</v>
      </c>
      <c r="B388" s="2">
        <v>45336.53125</v>
      </c>
      <c r="C388" t="s">
        <v>16</v>
      </c>
      <c r="D388">
        <v>21650</v>
      </c>
      <c r="E388" s="2">
        <v>45337</v>
      </c>
      <c r="F388">
        <v>93.35</v>
      </c>
      <c r="G388">
        <v>141.25</v>
      </c>
      <c r="H388">
        <v>74.349999999999994</v>
      </c>
      <c r="I388">
        <v>135.30000000000001</v>
      </c>
      <c r="J388" s="2">
        <v>45336.59375</v>
      </c>
      <c r="K388">
        <v>-41.950000000000017</v>
      </c>
      <c r="L388">
        <v>-44.938403856454222</v>
      </c>
      <c r="M388">
        <v>19</v>
      </c>
      <c r="N388">
        <v>20.353508302088908</v>
      </c>
      <c r="O388">
        <v>47.900000000000013</v>
      </c>
      <c r="P388">
        <v>51.312265666845207</v>
      </c>
      <c r="Q388">
        <v>2024</v>
      </c>
      <c r="R388">
        <f t="shared" si="30"/>
        <v>3225</v>
      </c>
      <c r="S388">
        <f t="shared" si="31"/>
        <v>-135288.75000000006</v>
      </c>
      <c r="T388">
        <f t="shared" si="32"/>
        <v>-1.3528875000000007</v>
      </c>
      <c r="U388">
        <f t="shared" ref="U388:U442" si="33">T388+U387</f>
        <v>333.48361250000033</v>
      </c>
      <c r="V388">
        <f>MAX($U$2:$U388)</f>
        <v>338.10026250000038</v>
      </c>
      <c r="W388">
        <f t="shared" si="29"/>
        <v>-4.6166500000000497</v>
      </c>
    </row>
    <row r="389" spans="1:23" x14ac:dyDescent="0.3">
      <c r="A389" s="1">
        <v>387</v>
      </c>
      <c r="B389" s="2">
        <v>45336.614583333343</v>
      </c>
      <c r="C389" t="s">
        <v>17</v>
      </c>
      <c r="D389">
        <v>21800</v>
      </c>
      <c r="E389" s="2">
        <v>45337</v>
      </c>
      <c r="F389">
        <v>62.5</v>
      </c>
      <c r="G389">
        <v>67.25</v>
      </c>
      <c r="H389">
        <v>0.05</v>
      </c>
      <c r="I389">
        <v>0.05</v>
      </c>
      <c r="J389" s="2">
        <v>45342.46875</v>
      </c>
      <c r="K389">
        <v>62.45</v>
      </c>
      <c r="L389">
        <v>99.920000000000016</v>
      </c>
      <c r="M389">
        <v>62.45</v>
      </c>
      <c r="N389">
        <v>99.920000000000016</v>
      </c>
      <c r="O389">
        <v>4.75</v>
      </c>
      <c r="P389">
        <v>7.6</v>
      </c>
      <c r="Q389">
        <v>2024</v>
      </c>
      <c r="R389">
        <f t="shared" si="30"/>
        <v>3200</v>
      </c>
      <c r="S389">
        <f t="shared" si="31"/>
        <v>199840</v>
      </c>
      <c r="T389">
        <f t="shared" si="32"/>
        <v>1.9983999999999997</v>
      </c>
      <c r="U389">
        <f t="shared" si="33"/>
        <v>335.48201250000034</v>
      </c>
      <c r="V389">
        <f>MAX($U$2:$U389)</f>
        <v>338.10026250000038</v>
      </c>
      <c r="W389">
        <f t="shared" ref="W389:W442" si="34">U389-V389</f>
        <v>-2.6182500000000459</v>
      </c>
    </row>
    <row r="390" spans="1:23" x14ac:dyDescent="0.3">
      <c r="A390" s="1">
        <v>388</v>
      </c>
      <c r="B390" s="2">
        <v>45344.427083333343</v>
      </c>
      <c r="C390" t="s">
        <v>16</v>
      </c>
      <c r="D390">
        <v>21950</v>
      </c>
      <c r="E390" s="2">
        <v>45344</v>
      </c>
      <c r="F390">
        <v>49.95</v>
      </c>
      <c r="G390">
        <v>172.55</v>
      </c>
      <c r="H390">
        <v>17.25</v>
      </c>
      <c r="I390">
        <v>158.80000000000001</v>
      </c>
      <c r="J390" s="2">
        <v>45344.614583333343</v>
      </c>
      <c r="K390">
        <v>-108.85</v>
      </c>
      <c r="L390">
        <v>-217.91791791791789</v>
      </c>
      <c r="M390">
        <v>32.700000000000003</v>
      </c>
      <c r="N390">
        <v>65.465465465465471</v>
      </c>
      <c r="O390">
        <v>122.6</v>
      </c>
      <c r="P390">
        <v>245.4454454454455</v>
      </c>
      <c r="Q390">
        <v>2024</v>
      </c>
      <c r="R390">
        <f t="shared" si="30"/>
        <v>3200</v>
      </c>
      <c r="S390">
        <f t="shared" si="31"/>
        <v>-348320</v>
      </c>
      <c r="T390">
        <f t="shared" si="32"/>
        <v>-3.4832000000000001</v>
      </c>
      <c r="U390">
        <f t="shared" si="33"/>
        <v>331.99881250000033</v>
      </c>
      <c r="V390">
        <f>MAX($U$2:$U390)</f>
        <v>338.10026250000038</v>
      </c>
      <c r="W390">
        <f t="shared" si="34"/>
        <v>-6.1014500000000567</v>
      </c>
    </row>
    <row r="391" spans="1:23" x14ac:dyDescent="0.3">
      <c r="A391" s="1">
        <v>389</v>
      </c>
      <c r="B391" s="2">
        <v>45348.416666666657</v>
      </c>
      <c r="C391" t="s">
        <v>17</v>
      </c>
      <c r="D391">
        <v>22100</v>
      </c>
      <c r="E391" s="2">
        <v>45351</v>
      </c>
      <c r="F391">
        <v>131.4</v>
      </c>
      <c r="G391">
        <v>132</v>
      </c>
      <c r="H391">
        <v>113.35</v>
      </c>
      <c r="I391">
        <v>113.65</v>
      </c>
      <c r="J391" s="2">
        <v>45348.427083333343</v>
      </c>
      <c r="K391">
        <v>17.75</v>
      </c>
      <c r="L391">
        <v>13.508371385083709</v>
      </c>
      <c r="M391">
        <v>18.050000000000011</v>
      </c>
      <c r="N391">
        <v>13.73668188736683</v>
      </c>
      <c r="O391">
        <v>0.59999999999999432</v>
      </c>
      <c r="P391">
        <v>0.45662100456620569</v>
      </c>
      <c r="Q391">
        <v>2024</v>
      </c>
      <c r="R391">
        <f t="shared" si="30"/>
        <v>3175</v>
      </c>
      <c r="S391">
        <f t="shared" si="31"/>
        <v>56356.25</v>
      </c>
      <c r="T391">
        <f t="shared" si="32"/>
        <v>0.56356249999999997</v>
      </c>
      <c r="U391">
        <f t="shared" si="33"/>
        <v>332.56237500000032</v>
      </c>
      <c r="V391">
        <f>MAX($U$2:$U391)</f>
        <v>338.10026250000038</v>
      </c>
      <c r="W391">
        <f t="shared" si="34"/>
        <v>-5.5378875000000676</v>
      </c>
    </row>
    <row r="392" spans="1:23" x14ac:dyDescent="0.3">
      <c r="A392" s="1">
        <v>390</v>
      </c>
      <c r="B392" s="2">
        <v>45349.53125</v>
      </c>
      <c r="C392" t="s">
        <v>17</v>
      </c>
      <c r="D392">
        <v>22150</v>
      </c>
      <c r="E392" s="2">
        <v>45351</v>
      </c>
      <c r="F392">
        <v>109.15</v>
      </c>
      <c r="G392">
        <v>188.55</v>
      </c>
      <c r="H392">
        <v>59.85</v>
      </c>
      <c r="I392">
        <v>160.55000000000001</v>
      </c>
      <c r="J392" s="2">
        <v>45350.46875</v>
      </c>
      <c r="K392">
        <v>-51.400000000000013</v>
      </c>
      <c r="L392">
        <v>-47.091158955565739</v>
      </c>
      <c r="M392">
        <v>49.3</v>
      </c>
      <c r="N392">
        <v>45.167201099404487</v>
      </c>
      <c r="O392">
        <v>79.400000000000006</v>
      </c>
      <c r="P392">
        <v>72.743930371049018</v>
      </c>
      <c r="Q392">
        <v>2024</v>
      </c>
      <c r="R392">
        <f t="shared" si="30"/>
        <v>3150</v>
      </c>
      <c r="S392">
        <f t="shared" si="31"/>
        <v>-161910.00000000003</v>
      </c>
      <c r="T392">
        <f t="shared" si="32"/>
        <v>-1.6191000000000004</v>
      </c>
      <c r="U392">
        <f t="shared" si="33"/>
        <v>330.94327500000031</v>
      </c>
      <c r="V392">
        <f>MAX($U$2:$U392)</f>
        <v>338.10026250000038</v>
      </c>
      <c r="W392">
        <f t="shared" si="34"/>
        <v>-7.1569875000000707</v>
      </c>
    </row>
    <row r="393" spans="1:23" x14ac:dyDescent="0.3">
      <c r="A393" s="1">
        <v>391</v>
      </c>
      <c r="B393" s="2">
        <v>45350.479166666657</v>
      </c>
      <c r="C393" t="s">
        <v>16</v>
      </c>
      <c r="D393">
        <v>22050</v>
      </c>
      <c r="E393" s="2">
        <v>45351</v>
      </c>
      <c r="F393">
        <v>93.75</v>
      </c>
      <c r="G393">
        <v>98.2</v>
      </c>
      <c r="H393">
        <v>0.05</v>
      </c>
      <c r="I393">
        <v>0.05</v>
      </c>
      <c r="J393" s="2">
        <v>45352.385416666657</v>
      </c>
      <c r="K393">
        <v>93.7</v>
      </c>
      <c r="L393">
        <v>99.946666666666673</v>
      </c>
      <c r="M393">
        <v>93.7</v>
      </c>
      <c r="N393">
        <v>99.946666666666673</v>
      </c>
      <c r="O393">
        <v>4.4500000000000028</v>
      </c>
      <c r="P393">
        <v>4.7466666666666697</v>
      </c>
      <c r="Q393">
        <v>2024</v>
      </c>
      <c r="R393">
        <f t="shared" si="30"/>
        <v>3175</v>
      </c>
      <c r="S393">
        <f t="shared" si="31"/>
        <v>297497.5</v>
      </c>
      <c r="T393">
        <f t="shared" si="32"/>
        <v>2.9749749999999997</v>
      </c>
      <c r="U393">
        <f t="shared" si="33"/>
        <v>333.91825000000028</v>
      </c>
      <c r="V393">
        <f>MAX($U$2:$U393)</f>
        <v>338.10026250000038</v>
      </c>
      <c r="W393">
        <f t="shared" si="34"/>
        <v>-4.1820125000000985</v>
      </c>
    </row>
    <row r="394" spans="1:23" x14ac:dyDescent="0.3">
      <c r="A394" s="1">
        <v>392</v>
      </c>
      <c r="B394" s="2">
        <v>45352.40625</v>
      </c>
      <c r="C394" t="s">
        <v>17</v>
      </c>
      <c r="D394">
        <v>22150</v>
      </c>
      <c r="E394" s="2">
        <v>45358</v>
      </c>
      <c r="F394">
        <v>144.85</v>
      </c>
      <c r="G394">
        <v>150.30000000000001</v>
      </c>
      <c r="H394">
        <v>40.4</v>
      </c>
      <c r="I394">
        <v>51.55</v>
      </c>
      <c r="J394" s="2">
        <v>45356.427083333343</v>
      </c>
      <c r="K394">
        <v>93.3</v>
      </c>
      <c r="L394">
        <v>64.411460131170173</v>
      </c>
      <c r="M394">
        <v>104.45</v>
      </c>
      <c r="N394">
        <v>72.109078356920946</v>
      </c>
      <c r="O394">
        <v>5.4500000000000171</v>
      </c>
      <c r="P394">
        <v>3.7625129444252789</v>
      </c>
      <c r="Q394">
        <v>2024</v>
      </c>
      <c r="R394">
        <f t="shared" si="30"/>
        <v>3150</v>
      </c>
      <c r="S394">
        <f t="shared" si="31"/>
        <v>293895</v>
      </c>
      <c r="T394">
        <f t="shared" si="32"/>
        <v>2.9389499999999997</v>
      </c>
      <c r="U394">
        <f t="shared" si="33"/>
        <v>336.85720000000026</v>
      </c>
      <c r="V394">
        <f>MAX($U$2:$U394)</f>
        <v>338.10026250000038</v>
      </c>
      <c r="W394">
        <f t="shared" si="34"/>
        <v>-1.2430625000001214</v>
      </c>
    </row>
    <row r="395" spans="1:23" x14ac:dyDescent="0.3">
      <c r="A395" s="1">
        <v>393</v>
      </c>
      <c r="B395" s="2">
        <v>45364.447916666657</v>
      </c>
      <c r="C395" t="s">
        <v>16</v>
      </c>
      <c r="D395">
        <v>22300</v>
      </c>
      <c r="E395" s="2">
        <v>45365</v>
      </c>
      <c r="F395">
        <v>116.85</v>
      </c>
      <c r="G395">
        <v>118</v>
      </c>
      <c r="H395">
        <v>2</v>
      </c>
      <c r="I395">
        <v>12.45</v>
      </c>
      <c r="J395" s="2">
        <v>45365.520833333343</v>
      </c>
      <c r="K395">
        <v>104.4</v>
      </c>
      <c r="L395">
        <v>89.345314505776628</v>
      </c>
      <c r="M395">
        <v>114.85</v>
      </c>
      <c r="N395">
        <v>98.288403936670946</v>
      </c>
      <c r="O395">
        <v>1.1500000000000059</v>
      </c>
      <c r="P395">
        <v>0.98416773641421118</v>
      </c>
      <c r="Q395">
        <v>2024</v>
      </c>
      <c r="R395">
        <f t="shared" si="30"/>
        <v>3150</v>
      </c>
      <c r="S395">
        <f t="shared" si="31"/>
        <v>328860</v>
      </c>
      <c r="T395">
        <f t="shared" si="32"/>
        <v>3.2885999999999997</v>
      </c>
      <c r="U395">
        <f t="shared" si="33"/>
        <v>340.14580000000024</v>
      </c>
      <c r="V395">
        <f>MAX($U$2:$U395)</f>
        <v>340.14580000000024</v>
      </c>
      <c r="W395">
        <f t="shared" si="34"/>
        <v>0</v>
      </c>
    </row>
    <row r="396" spans="1:23" x14ac:dyDescent="0.3">
      <c r="A396" s="1">
        <v>394</v>
      </c>
      <c r="B396" s="2">
        <v>45372.4375</v>
      </c>
      <c r="C396" t="s">
        <v>17</v>
      </c>
      <c r="D396">
        <v>22050</v>
      </c>
      <c r="E396" s="2">
        <v>45372</v>
      </c>
      <c r="F396">
        <v>39.950000000000003</v>
      </c>
      <c r="G396">
        <v>120.15</v>
      </c>
      <c r="H396">
        <v>20.85</v>
      </c>
      <c r="I396">
        <v>37.950000000000003</v>
      </c>
      <c r="J396" s="2">
        <v>45377.447916666657</v>
      </c>
      <c r="K396">
        <v>2</v>
      </c>
      <c r="L396">
        <v>5.0062578222778473</v>
      </c>
      <c r="M396">
        <v>19.100000000000001</v>
      </c>
      <c r="N396">
        <v>47.80976220275344</v>
      </c>
      <c r="O396">
        <v>80.2</v>
      </c>
      <c r="P396">
        <v>200.75093867334169</v>
      </c>
      <c r="Q396">
        <v>2024</v>
      </c>
      <c r="R396">
        <f t="shared" si="30"/>
        <v>3175</v>
      </c>
      <c r="S396">
        <f t="shared" si="31"/>
        <v>6350</v>
      </c>
      <c r="T396">
        <f t="shared" si="32"/>
        <v>6.3500000000000001E-2</v>
      </c>
      <c r="U396">
        <f t="shared" si="33"/>
        <v>340.20930000000021</v>
      </c>
      <c r="V396">
        <f>MAX($U$2:$U396)</f>
        <v>340.20930000000021</v>
      </c>
      <c r="W396">
        <f t="shared" si="34"/>
        <v>0</v>
      </c>
    </row>
    <row r="397" spans="1:23" x14ac:dyDescent="0.3">
      <c r="A397" s="1">
        <v>395</v>
      </c>
      <c r="B397" s="2">
        <v>45377.625</v>
      </c>
      <c r="C397" t="s">
        <v>16</v>
      </c>
      <c r="D397">
        <v>22000</v>
      </c>
      <c r="E397" s="2">
        <v>45379</v>
      </c>
      <c r="F397">
        <v>155.15</v>
      </c>
      <c r="G397">
        <v>195</v>
      </c>
      <c r="H397">
        <v>134.5</v>
      </c>
      <c r="I397">
        <v>189.75</v>
      </c>
      <c r="J397" s="2">
        <v>45378.40625</v>
      </c>
      <c r="K397">
        <v>-34.599999999999987</v>
      </c>
      <c r="L397">
        <v>-22.30099903319368</v>
      </c>
      <c r="M397">
        <v>20.650000000000009</v>
      </c>
      <c r="N397">
        <v>13.309700290041899</v>
      </c>
      <c r="O397">
        <v>39.849999999999987</v>
      </c>
      <c r="P397">
        <v>25.684821140831449</v>
      </c>
      <c r="Q397">
        <v>2024</v>
      </c>
      <c r="R397">
        <f t="shared" si="30"/>
        <v>3175</v>
      </c>
      <c r="S397">
        <f t="shared" si="31"/>
        <v>-109854.99999999996</v>
      </c>
      <c r="T397">
        <f t="shared" si="32"/>
        <v>-1.0985499999999995</v>
      </c>
      <c r="U397">
        <f t="shared" si="33"/>
        <v>339.11075000000022</v>
      </c>
      <c r="V397">
        <f>MAX($U$2:$U397)</f>
        <v>340.20930000000021</v>
      </c>
      <c r="W397">
        <f t="shared" si="34"/>
        <v>-1.0985499999999888</v>
      </c>
    </row>
    <row r="398" spans="1:23" x14ac:dyDescent="0.3">
      <c r="A398" s="1">
        <v>396</v>
      </c>
      <c r="B398" s="2">
        <v>45378.416666666657</v>
      </c>
      <c r="C398" t="s">
        <v>17</v>
      </c>
      <c r="D398">
        <v>22150</v>
      </c>
      <c r="E398" s="2">
        <v>45379</v>
      </c>
      <c r="F398">
        <v>70.25</v>
      </c>
      <c r="G398">
        <v>70.25</v>
      </c>
      <c r="H398">
        <v>0.1</v>
      </c>
      <c r="I398">
        <v>0.15</v>
      </c>
      <c r="J398" s="2">
        <v>45384.458333333343</v>
      </c>
      <c r="K398">
        <v>70.099999999999994</v>
      </c>
      <c r="L398">
        <v>99.786476868327384</v>
      </c>
      <c r="M398">
        <v>70.150000000000006</v>
      </c>
      <c r="N398">
        <v>99.857651245551608</v>
      </c>
      <c r="O398">
        <v>0</v>
      </c>
      <c r="P398">
        <v>0</v>
      </c>
      <c r="Q398">
        <v>2024</v>
      </c>
      <c r="R398">
        <f t="shared" si="30"/>
        <v>3150</v>
      </c>
      <c r="S398">
        <f t="shared" si="31"/>
        <v>220814.99999999997</v>
      </c>
      <c r="T398">
        <f t="shared" si="32"/>
        <v>2.2081499999999998</v>
      </c>
      <c r="U398">
        <f t="shared" si="33"/>
        <v>341.31890000000021</v>
      </c>
      <c r="V398">
        <f>MAX($U$2:$U398)</f>
        <v>341.31890000000021</v>
      </c>
      <c r="W398">
        <f t="shared" si="34"/>
        <v>0</v>
      </c>
    </row>
    <row r="399" spans="1:23" x14ac:dyDescent="0.3">
      <c r="A399" s="1">
        <v>397</v>
      </c>
      <c r="B399" s="2">
        <v>45394.625</v>
      </c>
      <c r="C399" t="s">
        <v>16</v>
      </c>
      <c r="D399">
        <v>22550</v>
      </c>
      <c r="E399" s="2">
        <v>45400</v>
      </c>
      <c r="F399">
        <v>133.65</v>
      </c>
      <c r="G399">
        <v>136</v>
      </c>
      <c r="H399">
        <v>0.75</v>
      </c>
      <c r="I399">
        <v>1.2</v>
      </c>
      <c r="J399" s="2">
        <v>45400.46875</v>
      </c>
      <c r="K399">
        <v>132.44999999999999</v>
      </c>
      <c r="L399">
        <v>99.102132435465776</v>
      </c>
      <c r="M399">
        <v>132.9</v>
      </c>
      <c r="N399">
        <v>99.438832772166108</v>
      </c>
      <c r="O399">
        <v>2.3499999999999939</v>
      </c>
      <c r="P399">
        <v>1.758323980546199</v>
      </c>
      <c r="Q399">
        <v>2024</v>
      </c>
      <c r="R399">
        <f t="shared" si="30"/>
        <v>3100</v>
      </c>
      <c r="S399">
        <f t="shared" si="31"/>
        <v>410594.99999999994</v>
      </c>
      <c r="T399">
        <f t="shared" si="32"/>
        <v>4.1059499999999991</v>
      </c>
      <c r="U399">
        <f t="shared" si="33"/>
        <v>345.42485000000022</v>
      </c>
      <c r="V399">
        <f>MAX($U$2:$U399)</f>
        <v>345.42485000000022</v>
      </c>
      <c r="W399">
        <f t="shared" si="34"/>
        <v>0</v>
      </c>
    </row>
    <row r="400" spans="1:23" x14ac:dyDescent="0.3">
      <c r="A400" s="1">
        <v>398</v>
      </c>
      <c r="B400" s="2">
        <v>45404.625</v>
      </c>
      <c r="C400" t="s">
        <v>17</v>
      </c>
      <c r="D400">
        <v>22300</v>
      </c>
      <c r="E400" s="2">
        <v>45407</v>
      </c>
      <c r="F400">
        <v>111.1</v>
      </c>
      <c r="G400">
        <v>111.1</v>
      </c>
      <c r="H400">
        <v>17.05</v>
      </c>
      <c r="I400">
        <v>31.5</v>
      </c>
      <c r="J400" s="2">
        <v>45407.395833333343</v>
      </c>
      <c r="K400">
        <v>79.599999999999994</v>
      </c>
      <c r="L400">
        <v>71.64716471647165</v>
      </c>
      <c r="M400">
        <v>94.05</v>
      </c>
      <c r="N400">
        <v>84.653465346534645</v>
      </c>
      <c r="O400">
        <v>0</v>
      </c>
      <c r="P400">
        <v>0</v>
      </c>
      <c r="Q400">
        <v>2024</v>
      </c>
      <c r="R400">
        <f t="shared" si="30"/>
        <v>3150</v>
      </c>
      <c r="S400">
        <f t="shared" si="31"/>
        <v>250739.99999999997</v>
      </c>
      <c r="T400">
        <f t="shared" si="32"/>
        <v>2.5073999999999996</v>
      </c>
      <c r="U400">
        <f t="shared" si="33"/>
        <v>347.93225000000024</v>
      </c>
      <c r="V400">
        <f>MAX($U$2:$U400)</f>
        <v>347.93225000000024</v>
      </c>
      <c r="W400">
        <f t="shared" si="34"/>
        <v>0</v>
      </c>
    </row>
    <row r="401" spans="1:23" x14ac:dyDescent="0.3">
      <c r="A401" s="1">
        <v>399</v>
      </c>
      <c r="B401" s="2">
        <v>45415.4375</v>
      </c>
      <c r="C401" t="s">
        <v>17</v>
      </c>
      <c r="D401">
        <v>22650</v>
      </c>
      <c r="E401" s="2">
        <v>45421</v>
      </c>
      <c r="F401">
        <v>125.85</v>
      </c>
      <c r="G401">
        <v>145</v>
      </c>
      <c r="H401">
        <v>110.6</v>
      </c>
      <c r="I401">
        <v>135.1</v>
      </c>
      <c r="J401" s="2">
        <v>45415.447916666657</v>
      </c>
      <c r="K401">
        <v>-9.25</v>
      </c>
      <c r="L401">
        <v>-7.3500198649185542</v>
      </c>
      <c r="M401">
        <v>15.25</v>
      </c>
      <c r="N401">
        <v>12.117600317838701</v>
      </c>
      <c r="O401">
        <v>19.150000000000009</v>
      </c>
      <c r="P401">
        <v>15.21652761223679</v>
      </c>
      <c r="Q401">
        <v>2024</v>
      </c>
      <c r="R401">
        <f t="shared" si="30"/>
        <v>3100</v>
      </c>
      <c r="S401">
        <f t="shared" si="31"/>
        <v>-28675</v>
      </c>
      <c r="T401">
        <f t="shared" si="32"/>
        <v>-0.28675</v>
      </c>
      <c r="U401">
        <f t="shared" si="33"/>
        <v>347.64550000000025</v>
      </c>
      <c r="V401">
        <f>MAX($U$2:$U401)</f>
        <v>347.93225000000024</v>
      </c>
      <c r="W401">
        <f t="shared" si="34"/>
        <v>-0.28674999999998363</v>
      </c>
    </row>
    <row r="402" spans="1:23" x14ac:dyDescent="0.3">
      <c r="A402" s="1">
        <v>400</v>
      </c>
      <c r="B402" s="2">
        <v>45415.489583333343</v>
      </c>
      <c r="C402" t="s">
        <v>16</v>
      </c>
      <c r="D402">
        <v>22500</v>
      </c>
      <c r="E402" s="2">
        <v>45421</v>
      </c>
      <c r="F402">
        <v>189.65</v>
      </c>
      <c r="G402">
        <v>204.65</v>
      </c>
      <c r="H402">
        <v>14.65</v>
      </c>
      <c r="I402">
        <v>35.1</v>
      </c>
      <c r="J402" s="2">
        <v>45420.552083333343</v>
      </c>
      <c r="K402">
        <v>154.55000000000001</v>
      </c>
      <c r="L402">
        <v>81.492222515159511</v>
      </c>
      <c r="M402">
        <v>175</v>
      </c>
      <c r="N402">
        <v>92.275243870287369</v>
      </c>
      <c r="O402">
        <v>15</v>
      </c>
      <c r="P402">
        <v>7.9093066174532032</v>
      </c>
      <c r="Q402">
        <v>2024</v>
      </c>
      <c r="R402">
        <f t="shared" si="30"/>
        <v>3100</v>
      </c>
      <c r="S402">
        <f t="shared" si="31"/>
        <v>479105.00000000006</v>
      </c>
      <c r="T402">
        <f t="shared" si="32"/>
        <v>4.7910500000000011</v>
      </c>
      <c r="U402">
        <f t="shared" si="33"/>
        <v>352.43655000000024</v>
      </c>
      <c r="V402">
        <f>MAX($U$2:$U402)</f>
        <v>352.43655000000024</v>
      </c>
      <c r="W402">
        <f t="shared" si="34"/>
        <v>0</v>
      </c>
    </row>
    <row r="403" spans="1:23" x14ac:dyDescent="0.3">
      <c r="A403" s="1">
        <v>401</v>
      </c>
      <c r="B403" s="2">
        <v>45426.572916666657</v>
      </c>
      <c r="C403" t="s">
        <v>17</v>
      </c>
      <c r="D403">
        <v>22250</v>
      </c>
      <c r="E403" s="2">
        <v>45428</v>
      </c>
      <c r="F403">
        <v>102.25</v>
      </c>
      <c r="G403">
        <v>167.25</v>
      </c>
      <c r="H403">
        <v>40.35</v>
      </c>
      <c r="I403">
        <v>134.44999999999999</v>
      </c>
      <c r="J403" s="2">
        <v>45428.46875</v>
      </c>
      <c r="K403">
        <v>-32.199999999999989</v>
      </c>
      <c r="L403">
        <v>-31.491442542787269</v>
      </c>
      <c r="M403">
        <v>61.9</v>
      </c>
      <c r="N403">
        <v>60.537897310513443</v>
      </c>
      <c r="O403">
        <v>65</v>
      </c>
      <c r="P403">
        <v>63.569682151589248</v>
      </c>
      <c r="Q403">
        <v>2024</v>
      </c>
      <c r="R403">
        <f t="shared" si="30"/>
        <v>3150</v>
      </c>
      <c r="S403">
        <f t="shared" si="31"/>
        <v>-101429.99999999997</v>
      </c>
      <c r="T403">
        <f t="shared" si="32"/>
        <v>-1.0142999999999998</v>
      </c>
      <c r="U403">
        <f t="shared" si="33"/>
        <v>351.42225000000025</v>
      </c>
      <c r="V403">
        <f>MAX($U$2:$U403)</f>
        <v>352.43655000000024</v>
      </c>
      <c r="W403">
        <f t="shared" si="34"/>
        <v>-1.0142999999999915</v>
      </c>
    </row>
    <row r="404" spans="1:23" x14ac:dyDescent="0.3">
      <c r="A404" s="1">
        <v>402</v>
      </c>
      <c r="B404" s="2">
        <v>45428.479166666657</v>
      </c>
      <c r="C404" t="s">
        <v>16</v>
      </c>
      <c r="D404">
        <v>22150</v>
      </c>
      <c r="E404" s="2">
        <v>45428</v>
      </c>
      <c r="F404">
        <v>44.25</v>
      </c>
      <c r="G404">
        <v>249</v>
      </c>
      <c r="H404">
        <v>7.15</v>
      </c>
      <c r="I404">
        <v>214.8</v>
      </c>
      <c r="J404" s="2">
        <v>45428.625</v>
      </c>
      <c r="K404">
        <v>-170.55</v>
      </c>
      <c r="L404">
        <v>-385.42372881355942</v>
      </c>
      <c r="M404">
        <v>37.1</v>
      </c>
      <c r="N404">
        <v>83.841807909604526</v>
      </c>
      <c r="O404">
        <v>204.75</v>
      </c>
      <c r="P404">
        <v>462.71186440677968</v>
      </c>
      <c r="Q404">
        <v>2024</v>
      </c>
      <c r="R404">
        <f t="shared" si="30"/>
        <v>3150</v>
      </c>
      <c r="S404">
        <f t="shared" si="31"/>
        <v>-537232.5</v>
      </c>
      <c r="T404">
        <f t="shared" si="32"/>
        <v>-5.372325</v>
      </c>
      <c r="U404">
        <f t="shared" si="33"/>
        <v>346.04992500000026</v>
      </c>
      <c r="V404">
        <f>MAX($U$2:$U404)</f>
        <v>352.43655000000024</v>
      </c>
      <c r="W404">
        <f t="shared" si="34"/>
        <v>-6.3866249999999809</v>
      </c>
    </row>
    <row r="405" spans="1:23" x14ac:dyDescent="0.3">
      <c r="A405" s="1">
        <v>403</v>
      </c>
      <c r="B405" s="2">
        <v>45441.489583333343</v>
      </c>
      <c r="C405" t="s">
        <v>16</v>
      </c>
      <c r="D405">
        <v>22700</v>
      </c>
      <c r="E405" s="2">
        <v>45442</v>
      </c>
      <c r="F405">
        <v>124.35</v>
      </c>
      <c r="G405">
        <v>189.85</v>
      </c>
      <c r="H405">
        <v>0.05</v>
      </c>
      <c r="I405">
        <v>0.05</v>
      </c>
      <c r="J405" s="2">
        <v>45443.59375</v>
      </c>
      <c r="K405">
        <v>124.3</v>
      </c>
      <c r="L405">
        <v>99.959790912746286</v>
      </c>
      <c r="M405">
        <v>124.3</v>
      </c>
      <c r="N405">
        <v>99.959790912746286</v>
      </c>
      <c r="O405">
        <v>65.5</v>
      </c>
      <c r="P405">
        <v>52.673904302372343</v>
      </c>
      <c r="Q405">
        <v>2024</v>
      </c>
      <c r="R405">
        <f t="shared" si="30"/>
        <v>3075</v>
      </c>
      <c r="S405">
        <f t="shared" si="31"/>
        <v>382222.5</v>
      </c>
      <c r="T405">
        <f t="shared" si="32"/>
        <v>3.822225</v>
      </c>
      <c r="U405">
        <f t="shared" si="33"/>
        <v>349.87215000000026</v>
      </c>
      <c r="V405">
        <f>MAX($U$2:$U405)</f>
        <v>352.43655000000024</v>
      </c>
      <c r="W405">
        <f t="shared" si="34"/>
        <v>-2.5643999999999778</v>
      </c>
    </row>
    <row r="406" spans="1:23" x14ac:dyDescent="0.3">
      <c r="A406" s="1">
        <v>404</v>
      </c>
      <c r="B406" s="2">
        <v>45443.604166666657</v>
      </c>
      <c r="C406" t="s">
        <v>16</v>
      </c>
      <c r="D406">
        <v>22500</v>
      </c>
      <c r="E406" s="2">
        <v>45449</v>
      </c>
      <c r="F406">
        <v>465.85</v>
      </c>
      <c r="G406">
        <v>1050</v>
      </c>
      <c r="H406">
        <v>451.25</v>
      </c>
      <c r="I406">
        <v>763.85</v>
      </c>
      <c r="J406" s="2">
        <v>45446.395833333343</v>
      </c>
      <c r="K406">
        <v>-298</v>
      </c>
      <c r="L406">
        <v>-63.969088762477192</v>
      </c>
      <c r="M406">
        <v>14.600000000000019</v>
      </c>
      <c r="N406">
        <v>3.1340560266180151</v>
      </c>
      <c r="O406">
        <v>584.15</v>
      </c>
      <c r="P406">
        <v>125.3944402704733</v>
      </c>
      <c r="Q406">
        <v>2024</v>
      </c>
      <c r="R406">
        <f t="shared" si="30"/>
        <v>3100</v>
      </c>
      <c r="S406">
        <f t="shared" si="31"/>
        <v>-923800</v>
      </c>
      <c r="T406">
        <f t="shared" si="32"/>
        <v>-9.2379999999999995</v>
      </c>
      <c r="U406">
        <f t="shared" si="33"/>
        <v>340.63415000000026</v>
      </c>
      <c r="V406">
        <f>MAX($U$2:$U406)</f>
        <v>352.43655000000024</v>
      </c>
      <c r="W406">
        <f t="shared" si="34"/>
        <v>-11.802399999999977</v>
      </c>
    </row>
    <row r="407" spans="1:23" x14ac:dyDescent="0.3">
      <c r="A407" s="1">
        <v>405</v>
      </c>
      <c r="B407" s="2">
        <v>45447.447916666657</v>
      </c>
      <c r="C407" t="s">
        <v>16</v>
      </c>
      <c r="D407">
        <v>22550</v>
      </c>
      <c r="E407" s="2">
        <v>45449</v>
      </c>
      <c r="F407">
        <v>386.75</v>
      </c>
      <c r="G407">
        <v>427.45</v>
      </c>
      <c r="H407">
        <v>17.649999999999999</v>
      </c>
      <c r="I407">
        <v>77.5</v>
      </c>
      <c r="J407" s="2">
        <v>45448.5</v>
      </c>
      <c r="K407">
        <v>309.25</v>
      </c>
      <c r="L407">
        <v>79.961215255332903</v>
      </c>
      <c r="M407">
        <v>369.1</v>
      </c>
      <c r="N407">
        <v>95.43632837750485</v>
      </c>
      <c r="O407">
        <v>40.699999999999989</v>
      </c>
      <c r="P407">
        <v>10.523594053005819</v>
      </c>
      <c r="Q407">
        <v>2024</v>
      </c>
      <c r="R407">
        <f t="shared" si="30"/>
        <v>3100</v>
      </c>
      <c r="S407">
        <f t="shared" si="31"/>
        <v>958675</v>
      </c>
      <c r="T407">
        <f t="shared" si="32"/>
        <v>9.5867499999999986</v>
      </c>
      <c r="U407">
        <f t="shared" si="33"/>
        <v>350.22090000000026</v>
      </c>
      <c r="V407">
        <f>MAX($U$2:$U407)</f>
        <v>352.43655000000024</v>
      </c>
      <c r="W407">
        <f t="shared" si="34"/>
        <v>-2.2156499999999824</v>
      </c>
    </row>
    <row r="408" spans="1:23" x14ac:dyDescent="0.3">
      <c r="A408" s="1">
        <v>406</v>
      </c>
      <c r="B408" s="2">
        <v>45448.635416666657</v>
      </c>
      <c r="C408" t="s">
        <v>17</v>
      </c>
      <c r="D408">
        <v>22650</v>
      </c>
      <c r="E408" s="2">
        <v>45449</v>
      </c>
      <c r="F408">
        <v>198.2</v>
      </c>
      <c r="G408">
        <v>259.05</v>
      </c>
      <c r="H408">
        <v>0.05</v>
      </c>
      <c r="I408">
        <v>0.05</v>
      </c>
      <c r="J408" s="2">
        <v>45455.635416666657</v>
      </c>
      <c r="K408">
        <v>198.15</v>
      </c>
      <c r="L408">
        <v>99.974772956609485</v>
      </c>
      <c r="M408">
        <v>198.15</v>
      </c>
      <c r="N408">
        <v>99.974772956609485</v>
      </c>
      <c r="O408">
        <v>60.850000000000023</v>
      </c>
      <c r="P408">
        <v>30.701311806256321</v>
      </c>
      <c r="Q408">
        <v>2024</v>
      </c>
      <c r="R408">
        <f t="shared" si="30"/>
        <v>3100</v>
      </c>
      <c r="S408">
        <f t="shared" si="31"/>
        <v>614265</v>
      </c>
      <c r="T408">
        <f t="shared" si="32"/>
        <v>6.1426500000000006</v>
      </c>
      <c r="U408">
        <f t="shared" si="33"/>
        <v>356.36355000000026</v>
      </c>
      <c r="V408">
        <f>MAX($U$2:$U408)</f>
        <v>356.36355000000026</v>
      </c>
      <c r="W408">
        <f t="shared" si="34"/>
        <v>0</v>
      </c>
    </row>
    <row r="409" spans="1:23" x14ac:dyDescent="0.3">
      <c r="A409" s="1">
        <v>407</v>
      </c>
      <c r="B409" s="2">
        <v>45467.40625</v>
      </c>
      <c r="C409" t="s">
        <v>16</v>
      </c>
      <c r="D409">
        <v>23400</v>
      </c>
      <c r="E409" s="2">
        <v>45470</v>
      </c>
      <c r="F409">
        <v>108.05</v>
      </c>
      <c r="G409">
        <v>230.8</v>
      </c>
      <c r="H409">
        <v>107.35</v>
      </c>
      <c r="I409">
        <v>212.5</v>
      </c>
      <c r="J409" s="2">
        <v>45467.510416666657</v>
      </c>
      <c r="K409">
        <v>-104.45</v>
      </c>
      <c r="L409">
        <v>-96.668209162424816</v>
      </c>
      <c r="M409">
        <v>0.70000000000000284</v>
      </c>
      <c r="N409">
        <v>0.64784821841740192</v>
      </c>
      <c r="O409">
        <v>122.75</v>
      </c>
      <c r="P409">
        <v>113.60481258676541</v>
      </c>
      <c r="Q409">
        <v>2024</v>
      </c>
      <c r="R409">
        <f t="shared" si="30"/>
        <v>3000</v>
      </c>
      <c r="S409">
        <f t="shared" si="31"/>
        <v>-313350</v>
      </c>
      <c r="T409">
        <f t="shared" si="32"/>
        <v>-3.1335000000000002</v>
      </c>
      <c r="U409">
        <f t="shared" si="33"/>
        <v>353.23005000000023</v>
      </c>
      <c r="V409">
        <f>MAX($U$2:$U409)</f>
        <v>356.36355000000026</v>
      </c>
      <c r="W409">
        <f t="shared" si="34"/>
        <v>-3.1335000000000264</v>
      </c>
    </row>
    <row r="410" spans="1:23" x14ac:dyDescent="0.3">
      <c r="A410" s="1">
        <v>408</v>
      </c>
      <c r="B410" s="2">
        <v>45467.625</v>
      </c>
      <c r="C410" t="s">
        <v>17</v>
      </c>
      <c r="D410">
        <v>23500</v>
      </c>
      <c r="E410" s="2">
        <v>45470</v>
      </c>
      <c r="F410">
        <v>109.95</v>
      </c>
      <c r="G410">
        <v>115</v>
      </c>
      <c r="H410">
        <v>0.05</v>
      </c>
      <c r="I410">
        <v>0.15</v>
      </c>
      <c r="J410" s="2">
        <v>45474.395833333343</v>
      </c>
      <c r="K410">
        <v>109.8</v>
      </c>
      <c r="L410">
        <v>99.863574351978173</v>
      </c>
      <c r="M410">
        <v>109.9</v>
      </c>
      <c r="N410">
        <v>99.954524783992724</v>
      </c>
      <c r="O410">
        <v>5.0499999999999972</v>
      </c>
      <c r="P410">
        <v>4.5929968167348756</v>
      </c>
      <c r="Q410">
        <v>2024</v>
      </c>
      <c r="R410">
        <f t="shared" si="30"/>
        <v>2975</v>
      </c>
      <c r="S410">
        <f t="shared" si="31"/>
        <v>326655</v>
      </c>
      <c r="T410">
        <f t="shared" si="32"/>
        <v>3.2665500000000001</v>
      </c>
      <c r="U410">
        <f t="shared" si="33"/>
        <v>356.49660000000023</v>
      </c>
      <c r="V410">
        <f>MAX($U$2:$U410)</f>
        <v>356.49660000000023</v>
      </c>
      <c r="W410">
        <f t="shared" si="34"/>
        <v>0</v>
      </c>
    </row>
    <row r="411" spans="1:23" x14ac:dyDescent="0.3">
      <c r="A411" s="1">
        <v>409</v>
      </c>
      <c r="B411" s="2">
        <v>45484.427083333343</v>
      </c>
      <c r="C411" t="s">
        <v>17</v>
      </c>
      <c r="D411">
        <v>24300</v>
      </c>
      <c r="E411" s="2">
        <v>45484</v>
      </c>
      <c r="F411">
        <v>58.35</v>
      </c>
      <c r="G411">
        <v>88.4</v>
      </c>
      <c r="H411">
        <v>55.35</v>
      </c>
      <c r="I411">
        <v>81.099999999999994</v>
      </c>
      <c r="J411" s="2">
        <v>45484.4375</v>
      </c>
      <c r="K411">
        <v>-22.749999999999989</v>
      </c>
      <c r="L411">
        <v>-38.988860325621239</v>
      </c>
      <c r="M411">
        <v>3</v>
      </c>
      <c r="N411">
        <v>5.1413881748071981</v>
      </c>
      <c r="O411">
        <v>30.05</v>
      </c>
      <c r="P411">
        <v>51.499571550985443</v>
      </c>
      <c r="Q411">
        <v>2024</v>
      </c>
      <c r="R411">
        <f t="shared" si="30"/>
        <v>2875</v>
      </c>
      <c r="S411">
        <f t="shared" si="31"/>
        <v>-65406.249999999971</v>
      </c>
      <c r="T411">
        <f t="shared" si="32"/>
        <v>-0.65406249999999966</v>
      </c>
      <c r="U411">
        <f t="shared" si="33"/>
        <v>355.84253750000022</v>
      </c>
      <c r="V411">
        <f>MAX($U$2:$U411)</f>
        <v>356.49660000000023</v>
      </c>
      <c r="W411">
        <f t="shared" si="34"/>
        <v>-0.65406250000000909</v>
      </c>
    </row>
    <row r="412" spans="1:23" x14ac:dyDescent="0.3">
      <c r="A412" s="1">
        <v>410</v>
      </c>
      <c r="B412" s="2">
        <v>45484.583333333343</v>
      </c>
      <c r="C412" t="s">
        <v>17</v>
      </c>
      <c r="D412">
        <v>24300</v>
      </c>
      <c r="E412" s="2">
        <v>45484</v>
      </c>
      <c r="F412">
        <v>17.149999999999999</v>
      </c>
      <c r="G412">
        <v>25.4</v>
      </c>
      <c r="H412">
        <v>0.05</v>
      </c>
      <c r="I412">
        <v>0.05</v>
      </c>
      <c r="J412" s="2">
        <v>45491.385416666657</v>
      </c>
      <c r="K412">
        <v>17.100000000000001</v>
      </c>
      <c r="L412">
        <v>99.708454810495624</v>
      </c>
      <c r="M412">
        <v>17.100000000000001</v>
      </c>
      <c r="N412">
        <v>99.708454810495624</v>
      </c>
      <c r="O412">
        <v>8.25</v>
      </c>
      <c r="P412">
        <v>48.104956268221578</v>
      </c>
      <c r="Q412">
        <v>2024</v>
      </c>
      <c r="R412">
        <f t="shared" si="30"/>
        <v>2875</v>
      </c>
      <c r="S412">
        <f t="shared" si="31"/>
        <v>49162.500000000007</v>
      </c>
      <c r="T412">
        <f t="shared" si="32"/>
        <v>0.49162500000000003</v>
      </c>
      <c r="U412">
        <f t="shared" si="33"/>
        <v>356.33416250000022</v>
      </c>
      <c r="V412">
        <f>MAX($U$2:$U412)</f>
        <v>356.49660000000023</v>
      </c>
      <c r="W412">
        <f t="shared" si="34"/>
        <v>-0.16243750000001</v>
      </c>
    </row>
    <row r="413" spans="1:23" x14ac:dyDescent="0.3">
      <c r="A413" s="1">
        <v>411</v>
      </c>
      <c r="B413" s="2">
        <v>45495.395833333343</v>
      </c>
      <c r="C413" t="s">
        <v>16</v>
      </c>
      <c r="D413">
        <v>24450</v>
      </c>
      <c r="E413" s="2">
        <v>45498</v>
      </c>
      <c r="F413">
        <v>245.45</v>
      </c>
      <c r="G413">
        <v>311.55</v>
      </c>
      <c r="H413">
        <v>3.75</v>
      </c>
      <c r="I413">
        <v>6.7</v>
      </c>
      <c r="J413" s="2">
        <v>45498.5625</v>
      </c>
      <c r="K413">
        <v>238.75</v>
      </c>
      <c r="L413">
        <v>97.270319820737427</v>
      </c>
      <c r="M413">
        <v>241.7</v>
      </c>
      <c r="N413">
        <v>98.472193929517218</v>
      </c>
      <c r="O413">
        <v>66.100000000000023</v>
      </c>
      <c r="P413">
        <v>26.930128335709931</v>
      </c>
      <c r="Q413">
        <v>2024</v>
      </c>
      <c r="R413">
        <f t="shared" si="30"/>
        <v>2875</v>
      </c>
      <c r="S413">
        <f t="shared" si="31"/>
        <v>686406.25</v>
      </c>
      <c r="T413">
        <f t="shared" si="32"/>
        <v>6.8640624999999993</v>
      </c>
      <c r="U413">
        <f t="shared" si="33"/>
        <v>363.19822500000021</v>
      </c>
      <c r="V413">
        <f>MAX($U$2:$U413)</f>
        <v>363.19822500000021</v>
      </c>
      <c r="W413">
        <f t="shared" si="34"/>
        <v>0</v>
      </c>
    </row>
    <row r="414" spans="1:23" x14ac:dyDescent="0.3">
      <c r="A414" s="1">
        <v>412</v>
      </c>
      <c r="B414" s="2">
        <v>45499.40625</v>
      </c>
      <c r="C414" t="s">
        <v>17</v>
      </c>
      <c r="D414">
        <v>24550</v>
      </c>
      <c r="E414" s="2">
        <v>45505</v>
      </c>
      <c r="F414">
        <v>153.1</v>
      </c>
      <c r="G414">
        <v>156.9</v>
      </c>
      <c r="H414">
        <v>0.05</v>
      </c>
      <c r="I414">
        <v>0.05</v>
      </c>
      <c r="J414" s="2">
        <v>45506.395833333343</v>
      </c>
      <c r="K414">
        <v>153.05000000000001</v>
      </c>
      <c r="L414">
        <v>99.967341606792942</v>
      </c>
      <c r="M414">
        <v>153.05000000000001</v>
      </c>
      <c r="N414">
        <v>99.967341606792942</v>
      </c>
      <c r="O414">
        <v>3.8000000000000109</v>
      </c>
      <c r="P414">
        <v>2.4820378837361279</v>
      </c>
      <c r="Q414">
        <v>2024</v>
      </c>
      <c r="R414">
        <f t="shared" si="30"/>
        <v>2850</v>
      </c>
      <c r="S414">
        <f t="shared" si="31"/>
        <v>436192.50000000006</v>
      </c>
      <c r="T414">
        <f t="shared" si="32"/>
        <v>4.3619250000000003</v>
      </c>
      <c r="U414">
        <f t="shared" si="33"/>
        <v>367.56015000000019</v>
      </c>
      <c r="V414">
        <f>MAX($U$2:$U414)</f>
        <v>367.56015000000019</v>
      </c>
      <c r="W414">
        <f t="shared" si="34"/>
        <v>0</v>
      </c>
    </row>
    <row r="415" spans="1:23" x14ac:dyDescent="0.3">
      <c r="A415" s="1">
        <v>413</v>
      </c>
      <c r="B415" s="2">
        <v>45506.416666666657</v>
      </c>
      <c r="C415" t="s">
        <v>16</v>
      </c>
      <c r="D415">
        <v>24750</v>
      </c>
      <c r="E415" s="2">
        <v>45512</v>
      </c>
      <c r="F415">
        <v>143.94999999999999</v>
      </c>
      <c r="G415">
        <v>190.2</v>
      </c>
      <c r="H415">
        <v>9</v>
      </c>
      <c r="I415">
        <v>9.4499999999999993</v>
      </c>
      <c r="J415" s="2">
        <v>45510.510416666657</v>
      </c>
      <c r="K415">
        <v>134.5</v>
      </c>
      <c r="L415">
        <v>93.435220562695392</v>
      </c>
      <c r="M415">
        <v>134.94999999999999</v>
      </c>
      <c r="N415">
        <v>93.747829107328926</v>
      </c>
      <c r="O415">
        <v>46.25</v>
      </c>
      <c r="P415">
        <v>32.12921153178187</v>
      </c>
      <c r="Q415">
        <v>2024</v>
      </c>
      <c r="R415">
        <f t="shared" si="30"/>
        <v>2825</v>
      </c>
      <c r="S415">
        <f t="shared" si="31"/>
        <v>379962.5</v>
      </c>
      <c r="T415">
        <f t="shared" si="32"/>
        <v>3.7996250000000003</v>
      </c>
      <c r="U415">
        <f t="shared" si="33"/>
        <v>371.35977500000018</v>
      </c>
      <c r="V415">
        <f>MAX($U$2:$U415)</f>
        <v>371.35977500000018</v>
      </c>
      <c r="W415">
        <f t="shared" si="34"/>
        <v>0</v>
      </c>
    </row>
    <row r="416" spans="1:23" x14ac:dyDescent="0.3">
      <c r="A416" s="1">
        <v>414</v>
      </c>
      <c r="B416" s="2">
        <v>45516.447916666657</v>
      </c>
      <c r="C416" t="s">
        <v>16</v>
      </c>
      <c r="D416">
        <v>24350</v>
      </c>
      <c r="E416" s="2">
        <v>45518</v>
      </c>
      <c r="F416">
        <v>147.5</v>
      </c>
      <c r="G416">
        <v>186.45</v>
      </c>
      <c r="H416">
        <v>136.1</v>
      </c>
      <c r="I416">
        <v>181.45</v>
      </c>
      <c r="J416" s="2">
        <v>45516.458333333343</v>
      </c>
      <c r="K416">
        <v>-33.949999999999989</v>
      </c>
      <c r="L416">
        <v>-23.01694915254237</v>
      </c>
      <c r="M416">
        <v>11.400000000000009</v>
      </c>
      <c r="N416">
        <v>7.7288135593220382</v>
      </c>
      <c r="O416">
        <v>38.949999999999989</v>
      </c>
      <c r="P416">
        <v>26.406779661016941</v>
      </c>
      <c r="Q416">
        <v>2024</v>
      </c>
      <c r="R416">
        <f t="shared" si="30"/>
        <v>2875</v>
      </c>
      <c r="S416">
        <f t="shared" si="31"/>
        <v>-97606.249999999971</v>
      </c>
      <c r="T416">
        <f t="shared" si="32"/>
        <v>-0.97606249999999972</v>
      </c>
      <c r="U416">
        <f t="shared" si="33"/>
        <v>370.38371250000017</v>
      </c>
      <c r="V416">
        <f>MAX($U$2:$U416)</f>
        <v>371.35977500000018</v>
      </c>
      <c r="W416">
        <f t="shared" si="34"/>
        <v>-0.97606250000001182</v>
      </c>
    </row>
    <row r="417" spans="1:23" x14ac:dyDescent="0.3">
      <c r="A417" s="1">
        <v>415</v>
      </c>
      <c r="B417" s="2">
        <v>45516.479166666657</v>
      </c>
      <c r="C417" t="s">
        <v>17</v>
      </c>
      <c r="D417">
        <v>24450</v>
      </c>
      <c r="E417" s="2">
        <v>45518</v>
      </c>
      <c r="F417">
        <v>113.5</v>
      </c>
      <c r="G417">
        <v>215.45</v>
      </c>
      <c r="H417">
        <v>108.3</v>
      </c>
      <c r="I417">
        <v>152.85</v>
      </c>
      <c r="J417" s="2">
        <v>45517.40625</v>
      </c>
      <c r="K417">
        <v>-39.349999999999987</v>
      </c>
      <c r="L417">
        <v>-34.669603524229068</v>
      </c>
      <c r="M417">
        <v>5.2000000000000028</v>
      </c>
      <c r="N417">
        <v>4.5814977973568309</v>
      </c>
      <c r="O417">
        <v>101.95</v>
      </c>
      <c r="P417">
        <v>89.8237885462555</v>
      </c>
      <c r="Q417">
        <v>2024</v>
      </c>
      <c r="R417">
        <f t="shared" si="30"/>
        <v>2875</v>
      </c>
      <c r="S417">
        <f t="shared" si="31"/>
        <v>-113131.24999999996</v>
      </c>
      <c r="T417">
        <f t="shared" si="32"/>
        <v>-1.1313124999999995</v>
      </c>
      <c r="U417">
        <f t="shared" si="33"/>
        <v>369.25240000000019</v>
      </c>
      <c r="V417">
        <f>MAX($U$2:$U417)</f>
        <v>371.35977500000018</v>
      </c>
      <c r="W417">
        <f t="shared" si="34"/>
        <v>-2.1073749999999905</v>
      </c>
    </row>
    <row r="418" spans="1:23" x14ac:dyDescent="0.3">
      <c r="A418" s="1">
        <v>416</v>
      </c>
      <c r="B418" s="2">
        <v>45517.416666666657</v>
      </c>
      <c r="C418" t="s">
        <v>16</v>
      </c>
      <c r="D418">
        <v>24300</v>
      </c>
      <c r="E418" s="2">
        <v>45518</v>
      </c>
      <c r="F418">
        <v>118.45</v>
      </c>
      <c r="G418">
        <v>131.5</v>
      </c>
      <c r="H418">
        <v>0.05</v>
      </c>
      <c r="I418">
        <v>0.05</v>
      </c>
      <c r="J418" s="2">
        <v>45520.395833333343</v>
      </c>
      <c r="K418">
        <v>118.4</v>
      </c>
      <c r="L418">
        <v>99.957788096243135</v>
      </c>
      <c r="M418">
        <v>118.4</v>
      </c>
      <c r="N418">
        <v>99.957788096243135</v>
      </c>
      <c r="O418">
        <v>13.05</v>
      </c>
      <c r="P418">
        <v>11.01730688054031</v>
      </c>
      <c r="Q418">
        <v>2024</v>
      </c>
      <c r="R418">
        <f t="shared" si="30"/>
        <v>2875</v>
      </c>
      <c r="S418">
        <f t="shared" si="31"/>
        <v>340400</v>
      </c>
      <c r="T418">
        <f t="shared" si="32"/>
        <v>3.4039999999999999</v>
      </c>
      <c r="U418">
        <f t="shared" si="33"/>
        <v>372.65640000000019</v>
      </c>
      <c r="V418">
        <f>MAX($U$2:$U418)</f>
        <v>372.65640000000019</v>
      </c>
      <c r="W418">
        <f t="shared" si="34"/>
        <v>0</v>
      </c>
    </row>
    <row r="419" spans="1:23" x14ac:dyDescent="0.3">
      <c r="A419" s="1">
        <v>417</v>
      </c>
      <c r="B419" s="2">
        <v>45520.40625</v>
      </c>
      <c r="C419" t="s">
        <v>17</v>
      </c>
      <c r="D419">
        <v>24350</v>
      </c>
      <c r="E419" s="2">
        <v>45526</v>
      </c>
      <c r="F419">
        <v>145.80000000000001</v>
      </c>
      <c r="G419">
        <v>234.1</v>
      </c>
      <c r="H419">
        <v>0.05</v>
      </c>
      <c r="I419">
        <v>0.05</v>
      </c>
      <c r="J419" s="2">
        <v>45532.40625</v>
      </c>
      <c r="K419">
        <v>145.75</v>
      </c>
      <c r="L419">
        <v>99.965706447187912</v>
      </c>
      <c r="M419">
        <v>145.75</v>
      </c>
      <c r="N419">
        <v>99.965706447187912</v>
      </c>
      <c r="O419">
        <v>88.299999999999983</v>
      </c>
      <c r="P419">
        <v>60.562414266117962</v>
      </c>
      <c r="Q419">
        <v>2024</v>
      </c>
      <c r="R419">
        <f t="shared" si="30"/>
        <v>2875</v>
      </c>
      <c r="S419">
        <f t="shared" si="31"/>
        <v>419031.25</v>
      </c>
      <c r="T419">
        <f t="shared" si="32"/>
        <v>4.1903125000000001</v>
      </c>
      <c r="U419">
        <f t="shared" si="33"/>
        <v>376.84671250000019</v>
      </c>
      <c r="V419">
        <f>MAX($U$2:$U419)</f>
        <v>376.84671250000019</v>
      </c>
      <c r="W419">
        <f t="shared" si="34"/>
        <v>0</v>
      </c>
    </row>
    <row r="420" spans="1:23" x14ac:dyDescent="0.3">
      <c r="A420" s="1">
        <v>418</v>
      </c>
      <c r="B420" s="2">
        <v>45540.427083333343</v>
      </c>
      <c r="C420" t="s">
        <v>17</v>
      </c>
      <c r="D420">
        <v>25200</v>
      </c>
      <c r="E420" s="2">
        <v>45540</v>
      </c>
      <c r="F420">
        <v>48.8</v>
      </c>
      <c r="G420">
        <v>87.65</v>
      </c>
      <c r="H420">
        <v>26.9</v>
      </c>
      <c r="I420">
        <v>41.1</v>
      </c>
      <c r="J420" s="2">
        <v>45540.552083333343</v>
      </c>
      <c r="K420">
        <v>7.6999999999999957</v>
      </c>
      <c r="L420">
        <v>15.77868852459016</v>
      </c>
      <c r="M420">
        <v>21.9</v>
      </c>
      <c r="N420">
        <v>44.877049180327873</v>
      </c>
      <c r="O420">
        <v>38.850000000000009</v>
      </c>
      <c r="P420">
        <v>79.610655737704946</v>
      </c>
      <c r="Q420">
        <v>2024</v>
      </c>
      <c r="R420">
        <f t="shared" si="30"/>
        <v>2775</v>
      </c>
      <c r="S420">
        <f t="shared" si="31"/>
        <v>21367.499999999989</v>
      </c>
      <c r="T420">
        <f t="shared" si="32"/>
        <v>0.21367499999999989</v>
      </c>
      <c r="U420">
        <f t="shared" si="33"/>
        <v>377.06038750000022</v>
      </c>
      <c r="V420">
        <f>MAX($U$2:$U420)</f>
        <v>377.06038750000022</v>
      </c>
      <c r="W420">
        <f t="shared" si="34"/>
        <v>0</v>
      </c>
    </row>
    <row r="421" spans="1:23" x14ac:dyDescent="0.3">
      <c r="A421" s="1">
        <v>419</v>
      </c>
      <c r="B421" s="2">
        <v>45541.416666666657</v>
      </c>
      <c r="C421" t="s">
        <v>16</v>
      </c>
      <c r="D421">
        <v>25000</v>
      </c>
      <c r="E421" s="2">
        <v>45547</v>
      </c>
      <c r="F421">
        <v>149.75</v>
      </c>
      <c r="G421">
        <v>152.55000000000001</v>
      </c>
      <c r="H421">
        <v>48.35</v>
      </c>
      <c r="I421">
        <v>79.05</v>
      </c>
      <c r="J421" s="2">
        <v>45544.625</v>
      </c>
      <c r="K421">
        <v>70.7</v>
      </c>
      <c r="L421">
        <v>47.212020033388988</v>
      </c>
      <c r="M421">
        <v>101.4</v>
      </c>
      <c r="N421">
        <v>67.71285475792989</v>
      </c>
      <c r="O421">
        <v>2.8000000000000109</v>
      </c>
      <c r="P421">
        <v>1.869782971619373</v>
      </c>
      <c r="Q421">
        <v>2024</v>
      </c>
      <c r="R421">
        <f t="shared" si="30"/>
        <v>2800</v>
      </c>
      <c r="S421">
        <f t="shared" si="31"/>
        <v>197960</v>
      </c>
      <c r="T421">
        <f t="shared" si="32"/>
        <v>1.9796</v>
      </c>
      <c r="U421">
        <f t="shared" si="33"/>
        <v>379.03998750000022</v>
      </c>
      <c r="V421">
        <f>MAX($U$2:$U421)</f>
        <v>379.03998750000022</v>
      </c>
      <c r="W421">
        <f t="shared" si="34"/>
        <v>0</v>
      </c>
    </row>
    <row r="422" spans="1:23" x14ac:dyDescent="0.3">
      <c r="A422" s="1">
        <v>420</v>
      </c>
      <c r="B422" s="2">
        <v>45545.53125</v>
      </c>
      <c r="C422" t="s">
        <v>17</v>
      </c>
      <c r="D422">
        <v>25050</v>
      </c>
      <c r="E422" s="2">
        <v>45547</v>
      </c>
      <c r="F422">
        <v>81.7</v>
      </c>
      <c r="G422">
        <v>183.9</v>
      </c>
      <c r="H422">
        <v>49.6</v>
      </c>
      <c r="I422">
        <v>170.85</v>
      </c>
      <c r="J422" s="2">
        <v>45546.59375</v>
      </c>
      <c r="K422">
        <v>-89.149999999999991</v>
      </c>
      <c r="L422">
        <v>-109.11872705018359</v>
      </c>
      <c r="M422">
        <v>32.1</v>
      </c>
      <c r="N422">
        <v>39.290085679314558</v>
      </c>
      <c r="O422">
        <v>102.2</v>
      </c>
      <c r="P422">
        <v>125.0917992656059</v>
      </c>
      <c r="Q422">
        <v>2024</v>
      </c>
      <c r="R422">
        <f t="shared" si="30"/>
        <v>2800</v>
      </c>
      <c r="S422">
        <f t="shared" si="31"/>
        <v>-249619.99999999997</v>
      </c>
      <c r="T422">
        <f t="shared" si="32"/>
        <v>-2.4962</v>
      </c>
      <c r="U422">
        <f t="shared" si="33"/>
        <v>376.54378750000024</v>
      </c>
      <c r="V422">
        <f>MAX($U$2:$U422)</f>
        <v>379.03998750000022</v>
      </c>
      <c r="W422">
        <f t="shared" si="34"/>
        <v>-2.4961999999999875</v>
      </c>
    </row>
    <row r="423" spans="1:23" x14ac:dyDescent="0.3">
      <c r="A423" s="1">
        <v>421</v>
      </c>
      <c r="B423" s="2">
        <v>45546.604166666657</v>
      </c>
      <c r="C423" t="s">
        <v>16</v>
      </c>
      <c r="D423">
        <v>24950</v>
      </c>
      <c r="E423" s="2">
        <v>45547</v>
      </c>
      <c r="F423">
        <v>60.65</v>
      </c>
      <c r="G423">
        <v>283.60000000000002</v>
      </c>
      <c r="H423">
        <v>35.799999999999997</v>
      </c>
      <c r="I423">
        <v>255.7</v>
      </c>
      <c r="J423" s="2">
        <v>45547.59375</v>
      </c>
      <c r="K423">
        <v>-195.05</v>
      </c>
      <c r="L423">
        <v>-321.59934047815341</v>
      </c>
      <c r="M423">
        <v>24.85</v>
      </c>
      <c r="N423">
        <v>40.972794723825231</v>
      </c>
      <c r="O423">
        <v>222.95</v>
      </c>
      <c r="P423">
        <v>367.60098928277</v>
      </c>
      <c r="Q423">
        <v>2024</v>
      </c>
      <c r="R423">
        <f t="shared" si="30"/>
        <v>2800</v>
      </c>
      <c r="S423">
        <f t="shared" si="31"/>
        <v>-546140</v>
      </c>
      <c r="T423">
        <f t="shared" si="32"/>
        <v>-5.4614000000000003</v>
      </c>
      <c r="U423">
        <f t="shared" si="33"/>
        <v>371.08238750000021</v>
      </c>
      <c r="V423">
        <f>MAX($U$2:$U423)</f>
        <v>379.03998750000022</v>
      </c>
      <c r="W423">
        <f t="shared" si="34"/>
        <v>-7.9576000000000136</v>
      </c>
    </row>
    <row r="424" spans="1:23" x14ac:dyDescent="0.3">
      <c r="A424" s="1">
        <v>422</v>
      </c>
      <c r="B424" s="2">
        <v>45565.572916666657</v>
      </c>
      <c r="C424" t="s">
        <v>16</v>
      </c>
      <c r="D424">
        <v>25850</v>
      </c>
      <c r="E424" s="2">
        <v>45568</v>
      </c>
      <c r="F424">
        <v>134.4</v>
      </c>
      <c r="G424">
        <v>144</v>
      </c>
      <c r="H424">
        <v>0.05</v>
      </c>
      <c r="I424">
        <v>0.05</v>
      </c>
      <c r="J424" s="2">
        <v>45573.5</v>
      </c>
      <c r="K424">
        <v>134.35</v>
      </c>
      <c r="L424">
        <v>99.962797619047606</v>
      </c>
      <c r="M424">
        <v>134.35</v>
      </c>
      <c r="N424">
        <v>99.962797619047606</v>
      </c>
      <c r="O424">
        <v>9.5999999999999943</v>
      </c>
      <c r="P424">
        <v>7.1428571428571379</v>
      </c>
      <c r="Q424">
        <v>2024</v>
      </c>
      <c r="R424">
        <f t="shared" si="30"/>
        <v>2700</v>
      </c>
      <c r="S424">
        <f t="shared" si="31"/>
        <v>362745</v>
      </c>
      <c r="T424">
        <f t="shared" si="32"/>
        <v>3.6274500000000001</v>
      </c>
      <c r="U424">
        <f t="shared" si="33"/>
        <v>374.70983750000022</v>
      </c>
      <c r="V424">
        <f>MAX($U$2:$U424)</f>
        <v>379.03998750000022</v>
      </c>
      <c r="W424">
        <f t="shared" si="34"/>
        <v>-4.3301500000000033</v>
      </c>
    </row>
    <row r="425" spans="1:23" x14ac:dyDescent="0.3">
      <c r="A425" s="1">
        <v>423</v>
      </c>
      <c r="B425" s="2">
        <v>45580.395833333343</v>
      </c>
      <c r="C425" t="s">
        <v>17</v>
      </c>
      <c r="D425">
        <v>25200</v>
      </c>
      <c r="E425" s="2">
        <v>45582</v>
      </c>
      <c r="F425">
        <v>105.75</v>
      </c>
      <c r="G425">
        <v>245</v>
      </c>
      <c r="H425">
        <v>100.05</v>
      </c>
      <c r="I425">
        <v>188.4</v>
      </c>
      <c r="J425" s="2">
        <v>45580.46875</v>
      </c>
      <c r="K425">
        <v>-82.65</v>
      </c>
      <c r="L425">
        <v>-78.156028368794324</v>
      </c>
      <c r="M425">
        <v>5.7000000000000028</v>
      </c>
      <c r="N425">
        <v>5.3900709219858189</v>
      </c>
      <c r="O425">
        <v>139.25</v>
      </c>
      <c r="P425">
        <v>131.6784869976359</v>
      </c>
      <c r="Q425">
        <v>2024</v>
      </c>
      <c r="R425">
        <f t="shared" si="30"/>
        <v>2775</v>
      </c>
      <c r="S425">
        <f t="shared" si="31"/>
        <v>-229353.75000000003</v>
      </c>
      <c r="T425">
        <f t="shared" si="32"/>
        <v>-2.2935375000000002</v>
      </c>
      <c r="U425">
        <f t="shared" si="33"/>
        <v>372.41630000000021</v>
      </c>
      <c r="V425">
        <f>MAX($U$2:$U425)</f>
        <v>379.03998750000022</v>
      </c>
      <c r="W425">
        <f t="shared" si="34"/>
        <v>-6.6236875000000168</v>
      </c>
    </row>
    <row r="426" spans="1:23" x14ac:dyDescent="0.3">
      <c r="A426" s="1">
        <v>424</v>
      </c>
      <c r="B426" s="2">
        <v>45580.5</v>
      </c>
      <c r="C426" t="s">
        <v>16</v>
      </c>
      <c r="D426">
        <v>25100</v>
      </c>
      <c r="E426" s="2">
        <v>45582</v>
      </c>
      <c r="F426">
        <v>88.15</v>
      </c>
      <c r="G426">
        <v>93.5</v>
      </c>
      <c r="H426">
        <v>0.05</v>
      </c>
      <c r="I426">
        <v>0.1</v>
      </c>
      <c r="J426" s="2">
        <v>45583.53125</v>
      </c>
      <c r="K426">
        <v>88.050000000000011</v>
      </c>
      <c r="L426">
        <v>99.886557005104933</v>
      </c>
      <c r="M426">
        <v>88.100000000000009</v>
      </c>
      <c r="N426">
        <v>99.943278502552474</v>
      </c>
      <c r="O426">
        <v>5.3499999999999943</v>
      </c>
      <c r="P426">
        <v>6.0692002268859833</v>
      </c>
      <c r="Q426">
        <v>2024</v>
      </c>
      <c r="R426">
        <f t="shared" si="30"/>
        <v>2800</v>
      </c>
      <c r="S426">
        <f t="shared" si="31"/>
        <v>246540.00000000003</v>
      </c>
      <c r="T426">
        <f t="shared" si="32"/>
        <v>2.4654000000000003</v>
      </c>
      <c r="U426">
        <f t="shared" si="33"/>
        <v>374.88170000000019</v>
      </c>
      <c r="V426">
        <f>MAX($U$2:$U426)</f>
        <v>379.03998750000022</v>
      </c>
      <c r="W426">
        <f t="shared" si="34"/>
        <v>-4.1582875000000286</v>
      </c>
    </row>
    <row r="427" spans="1:23" x14ac:dyDescent="0.3">
      <c r="A427" s="1">
        <v>425</v>
      </c>
      <c r="B427" s="2">
        <v>45586.59375</v>
      </c>
      <c r="C427" t="s">
        <v>16</v>
      </c>
      <c r="D427">
        <v>24800</v>
      </c>
      <c r="E427" s="2">
        <v>45589</v>
      </c>
      <c r="F427">
        <v>118.65</v>
      </c>
      <c r="G427">
        <v>145.80000000000001</v>
      </c>
      <c r="H427">
        <v>113.55</v>
      </c>
      <c r="I427">
        <v>134</v>
      </c>
      <c r="J427" s="2">
        <v>45586.604166666657</v>
      </c>
      <c r="K427">
        <v>-15.349999999999991</v>
      </c>
      <c r="L427">
        <v>-12.93721028234302</v>
      </c>
      <c r="M427">
        <v>5.1000000000000094</v>
      </c>
      <c r="N427">
        <v>4.2983565107458981</v>
      </c>
      <c r="O427">
        <v>27.150000000000009</v>
      </c>
      <c r="P427">
        <v>22.882427307206068</v>
      </c>
      <c r="Q427">
        <v>2024</v>
      </c>
      <c r="R427">
        <f t="shared" si="30"/>
        <v>2825</v>
      </c>
      <c r="S427">
        <f t="shared" si="31"/>
        <v>-43363.749999999971</v>
      </c>
      <c r="T427">
        <f t="shared" si="32"/>
        <v>-0.43363749999999973</v>
      </c>
      <c r="U427">
        <f t="shared" si="33"/>
        <v>374.44806250000022</v>
      </c>
      <c r="V427">
        <f>MAX($U$2:$U427)</f>
        <v>379.03998750000022</v>
      </c>
      <c r="W427">
        <f t="shared" si="34"/>
        <v>-4.5919250000000034</v>
      </c>
    </row>
    <row r="428" spans="1:23" x14ac:dyDescent="0.3">
      <c r="A428" s="1">
        <v>426</v>
      </c>
      <c r="B428" s="2">
        <v>45597.760416666657</v>
      </c>
      <c r="C428" t="s">
        <v>16</v>
      </c>
      <c r="D428">
        <v>24350</v>
      </c>
      <c r="E428" s="2">
        <v>45603</v>
      </c>
      <c r="F428">
        <v>177.85</v>
      </c>
      <c r="G428">
        <v>180.3</v>
      </c>
      <c r="H428">
        <v>132.15</v>
      </c>
      <c r="I428">
        <v>176.75</v>
      </c>
      <c r="J428" s="2">
        <v>45600.385416666657</v>
      </c>
      <c r="K428">
        <v>1.0999999999999941</v>
      </c>
      <c r="L428">
        <v>0.61849873488894813</v>
      </c>
      <c r="M428">
        <v>45.699999999999989</v>
      </c>
      <c r="N428">
        <v>25.695811076750061</v>
      </c>
      <c r="O428">
        <v>2.4500000000000171</v>
      </c>
      <c r="P428">
        <v>1.3775653640708561</v>
      </c>
      <c r="Q428">
        <v>2024</v>
      </c>
      <c r="R428">
        <f t="shared" si="30"/>
        <v>2875</v>
      </c>
      <c r="S428">
        <f t="shared" si="31"/>
        <v>3162.4999999999832</v>
      </c>
      <c r="T428">
        <f t="shared" si="32"/>
        <v>3.1624999999999834E-2</v>
      </c>
      <c r="U428">
        <f t="shared" si="33"/>
        <v>374.47968750000024</v>
      </c>
      <c r="V428">
        <f>MAX($U$2:$U428)</f>
        <v>379.03998750000022</v>
      </c>
      <c r="W428">
        <f t="shared" si="34"/>
        <v>-4.5602999999999838</v>
      </c>
    </row>
    <row r="429" spans="1:23" x14ac:dyDescent="0.3">
      <c r="A429" s="1">
        <v>427</v>
      </c>
      <c r="B429" s="2">
        <v>45602.40625</v>
      </c>
      <c r="C429" t="s">
        <v>17</v>
      </c>
      <c r="D429">
        <v>24350</v>
      </c>
      <c r="E429" s="2">
        <v>45603</v>
      </c>
      <c r="F429">
        <v>124.05</v>
      </c>
      <c r="G429">
        <v>182</v>
      </c>
      <c r="H429">
        <v>26</v>
      </c>
      <c r="I429">
        <v>169.65</v>
      </c>
      <c r="J429" s="2">
        <v>45603.4375</v>
      </c>
      <c r="K429">
        <v>-45.600000000000009</v>
      </c>
      <c r="L429">
        <v>-36.759371221281747</v>
      </c>
      <c r="M429">
        <v>98.05</v>
      </c>
      <c r="N429">
        <v>79.040709391374435</v>
      </c>
      <c r="O429">
        <v>57.95</v>
      </c>
      <c r="P429">
        <v>46.715034260378893</v>
      </c>
      <c r="Q429">
        <v>2024</v>
      </c>
      <c r="R429">
        <f t="shared" si="30"/>
        <v>2875</v>
      </c>
      <c r="S429">
        <f t="shared" si="31"/>
        <v>-131100.00000000003</v>
      </c>
      <c r="T429">
        <f t="shared" si="32"/>
        <v>-1.3110000000000004</v>
      </c>
      <c r="U429">
        <f t="shared" si="33"/>
        <v>373.16868750000026</v>
      </c>
      <c r="V429">
        <f>MAX($U$2:$U429)</f>
        <v>379.03998750000022</v>
      </c>
      <c r="W429">
        <f t="shared" si="34"/>
        <v>-5.8712999999999624</v>
      </c>
    </row>
    <row r="430" spans="1:23" x14ac:dyDescent="0.3">
      <c r="A430" s="1">
        <v>428</v>
      </c>
      <c r="B430" s="2">
        <v>45603.447916666657</v>
      </c>
      <c r="C430" t="s">
        <v>16</v>
      </c>
      <c r="D430">
        <v>24200</v>
      </c>
      <c r="E430" s="2">
        <v>45603</v>
      </c>
      <c r="F430">
        <v>40.85</v>
      </c>
      <c r="G430">
        <v>68.75</v>
      </c>
      <c r="H430">
        <v>0.05</v>
      </c>
      <c r="I430">
        <v>0.05</v>
      </c>
      <c r="J430" s="2">
        <v>45607.447916666657</v>
      </c>
      <c r="K430">
        <v>40.799999999999997</v>
      </c>
      <c r="L430">
        <v>99.877600979192167</v>
      </c>
      <c r="M430">
        <v>40.799999999999997</v>
      </c>
      <c r="N430">
        <v>99.877600979192167</v>
      </c>
      <c r="O430">
        <v>27.9</v>
      </c>
      <c r="P430">
        <v>68.298653610771112</v>
      </c>
      <c r="Q430">
        <v>2024</v>
      </c>
      <c r="R430">
        <f t="shared" si="30"/>
        <v>2900</v>
      </c>
      <c r="S430">
        <f t="shared" si="31"/>
        <v>118319.99999999999</v>
      </c>
      <c r="T430">
        <f t="shared" si="32"/>
        <v>1.1831999999999998</v>
      </c>
      <c r="U430">
        <f t="shared" si="33"/>
        <v>374.35188750000026</v>
      </c>
      <c r="V430">
        <f>MAX($U$2:$U430)</f>
        <v>379.03998750000022</v>
      </c>
      <c r="W430">
        <f t="shared" si="34"/>
        <v>-4.6880999999999631</v>
      </c>
    </row>
    <row r="431" spans="1:23" x14ac:dyDescent="0.3">
      <c r="A431" s="1">
        <v>429</v>
      </c>
      <c r="B431" s="2">
        <v>45607.46875</v>
      </c>
      <c r="C431" t="s">
        <v>17</v>
      </c>
      <c r="D431">
        <v>24300</v>
      </c>
      <c r="E431" s="2">
        <v>45610</v>
      </c>
      <c r="F431">
        <v>114.5</v>
      </c>
      <c r="G431">
        <v>243.9</v>
      </c>
      <c r="H431">
        <v>94.1</v>
      </c>
      <c r="I431">
        <v>231.2</v>
      </c>
      <c r="J431" s="2">
        <v>45607.59375</v>
      </c>
      <c r="K431">
        <v>-116.7</v>
      </c>
      <c r="L431">
        <v>-101.9213973799127</v>
      </c>
      <c r="M431">
        <v>20.400000000000009</v>
      </c>
      <c r="N431">
        <v>17.81659388646289</v>
      </c>
      <c r="O431">
        <v>129.4</v>
      </c>
      <c r="P431">
        <v>113.0131004366812</v>
      </c>
      <c r="Q431">
        <v>2024</v>
      </c>
      <c r="R431">
        <f t="shared" si="30"/>
        <v>2875</v>
      </c>
      <c r="S431">
        <f t="shared" si="31"/>
        <v>-335512.5</v>
      </c>
      <c r="T431">
        <f t="shared" si="32"/>
        <v>-3.3551249999999997</v>
      </c>
      <c r="U431">
        <f t="shared" si="33"/>
        <v>370.99676250000027</v>
      </c>
      <c r="V431">
        <f>MAX($U$2:$U431)</f>
        <v>379.03998750000022</v>
      </c>
      <c r="W431">
        <f t="shared" si="34"/>
        <v>-8.0432249999999499</v>
      </c>
    </row>
    <row r="432" spans="1:23" x14ac:dyDescent="0.3">
      <c r="A432" s="1">
        <v>430</v>
      </c>
      <c r="B432" s="2">
        <v>45607.614583333343</v>
      </c>
      <c r="C432" t="s">
        <v>16</v>
      </c>
      <c r="D432">
        <v>24200</v>
      </c>
      <c r="E432" s="2">
        <v>45610</v>
      </c>
      <c r="F432">
        <v>120.2</v>
      </c>
      <c r="G432">
        <v>136</v>
      </c>
      <c r="H432">
        <v>0.05</v>
      </c>
      <c r="I432">
        <v>0.05</v>
      </c>
      <c r="J432" s="2">
        <v>45615.395833333343</v>
      </c>
      <c r="K432">
        <v>120.15</v>
      </c>
      <c r="L432">
        <v>99.958402662229616</v>
      </c>
      <c r="M432">
        <v>120.15</v>
      </c>
      <c r="N432">
        <v>99.958402662229616</v>
      </c>
      <c r="O432">
        <v>15.8</v>
      </c>
      <c r="P432">
        <v>13.144758735440931</v>
      </c>
      <c r="Q432">
        <v>2024</v>
      </c>
      <c r="R432">
        <f t="shared" si="30"/>
        <v>2900</v>
      </c>
      <c r="S432">
        <f t="shared" si="31"/>
        <v>348435</v>
      </c>
      <c r="T432">
        <f t="shared" si="32"/>
        <v>3.4843500000000001</v>
      </c>
      <c r="U432">
        <f t="shared" si="33"/>
        <v>374.48111250000028</v>
      </c>
      <c r="V432">
        <f>MAX($U$2:$U432)</f>
        <v>379.03998750000022</v>
      </c>
      <c r="W432">
        <f t="shared" si="34"/>
        <v>-4.5588749999999436</v>
      </c>
    </row>
    <row r="433" spans="1:23" x14ac:dyDescent="0.3">
      <c r="A433" s="1">
        <v>431</v>
      </c>
      <c r="B433" s="2">
        <v>45618.583333333343</v>
      </c>
      <c r="C433" t="s">
        <v>17</v>
      </c>
      <c r="D433">
        <v>23800</v>
      </c>
      <c r="E433" s="2">
        <v>45624</v>
      </c>
      <c r="F433">
        <v>195</v>
      </c>
      <c r="G433">
        <v>200.45</v>
      </c>
      <c r="H433">
        <v>18.2</v>
      </c>
      <c r="I433">
        <v>24.6</v>
      </c>
      <c r="J433" s="2">
        <v>45622.5625</v>
      </c>
      <c r="K433">
        <v>170.4</v>
      </c>
      <c r="L433">
        <v>87.384615384615387</v>
      </c>
      <c r="M433">
        <v>176.8</v>
      </c>
      <c r="N433">
        <v>90.666666666666671</v>
      </c>
      <c r="O433">
        <v>5.4499999999999886</v>
      </c>
      <c r="P433">
        <v>2.7948717948717889</v>
      </c>
      <c r="Q433">
        <v>2024</v>
      </c>
      <c r="R433">
        <f t="shared" si="30"/>
        <v>2950</v>
      </c>
      <c r="S433">
        <f t="shared" si="31"/>
        <v>502680</v>
      </c>
      <c r="T433">
        <f t="shared" si="32"/>
        <v>5.0267999999999997</v>
      </c>
      <c r="U433">
        <f t="shared" si="33"/>
        <v>379.50791250000026</v>
      </c>
      <c r="V433">
        <f>MAX($U$2:$U433)</f>
        <v>379.50791250000026</v>
      </c>
      <c r="W433">
        <f t="shared" si="34"/>
        <v>0</v>
      </c>
    </row>
    <row r="434" spans="1:23" x14ac:dyDescent="0.3">
      <c r="A434" s="1">
        <v>432</v>
      </c>
      <c r="B434" s="2">
        <v>45624.447916666657</v>
      </c>
      <c r="C434" t="s">
        <v>17</v>
      </c>
      <c r="D434">
        <v>24150</v>
      </c>
      <c r="E434" s="2">
        <v>45624</v>
      </c>
      <c r="F434">
        <v>97.85</v>
      </c>
      <c r="G434">
        <v>164</v>
      </c>
      <c r="H434">
        <v>93.55</v>
      </c>
      <c r="I434">
        <v>104.5</v>
      </c>
      <c r="J434" s="2">
        <v>45624.458333333343</v>
      </c>
      <c r="K434">
        <v>-6.6500000000000057</v>
      </c>
      <c r="L434">
        <v>-6.7961165048543757</v>
      </c>
      <c r="M434">
        <v>4.2999999999999972</v>
      </c>
      <c r="N434">
        <v>4.3944813490035743</v>
      </c>
      <c r="O434">
        <v>66.150000000000006</v>
      </c>
      <c r="P434">
        <v>67.603474706182936</v>
      </c>
      <c r="Q434">
        <v>2024</v>
      </c>
      <c r="R434">
        <f t="shared" si="30"/>
        <v>2900</v>
      </c>
      <c r="S434">
        <f t="shared" si="31"/>
        <v>-19285.000000000018</v>
      </c>
      <c r="T434">
        <f t="shared" si="32"/>
        <v>-0.19285000000000019</v>
      </c>
      <c r="U434">
        <f t="shared" si="33"/>
        <v>379.31506250000024</v>
      </c>
      <c r="V434">
        <f>MAX($U$2:$U434)</f>
        <v>379.50791250000026</v>
      </c>
      <c r="W434">
        <f t="shared" si="34"/>
        <v>-0.19285000000002128</v>
      </c>
    </row>
    <row r="435" spans="1:23" x14ac:dyDescent="0.3">
      <c r="A435" s="1">
        <v>433</v>
      </c>
      <c r="B435" s="2">
        <v>45624.604166666657</v>
      </c>
      <c r="C435" t="s">
        <v>16</v>
      </c>
      <c r="D435">
        <v>23950</v>
      </c>
      <c r="E435" s="2">
        <v>45624</v>
      </c>
      <c r="F435">
        <v>67.8</v>
      </c>
      <c r="G435">
        <v>87.55</v>
      </c>
      <c r="H435">
        <v>0.05</v>
      </c>
      <c r="I435">
        <v>0.1</v>
      </c>
      <c r="J435" s="2">
        <v>45625.489583333343</v>
      </c>
      <c r="K435">
        <v>67.7</v>
      </c>
      <c r="L435">
        <v>99.852507374631273</v>
      </c>
      <c r="M435">
        <v>67.75</v>
      </c>
      <c r="N435">
        <v>99.926253687315636</v>
      </c>
      <c r="O435">
        <v>19.75</v>
      </c>
      <c r="P435">
        <v>29.12979351032449</v>
      </c>
      <c r="Q435">
        <v>2024</v>
      </c>
      <c r="R435">
        <f t="shared" si="30"/>
        <v>2925</v>
      </c>
      <c r="S435">
        <f t="shared" si="31"/>
        <v>198022.5</v>
      </c>
      <c r="T435">
        <f t="shared" si="32"/>
        <v>1.9802250000000001</v>
      </c>
      <c r="U435">
        <f t="shared" si="33"/>
        <v>381.29528750000026</v>
      </c>
      <c r="V435">
        <f>MAX($U$2:$U435)</f>
        <v>381.29528750000026</v>
      </c>
      <c r="W435">
        <f t="shared" si="34"/>
        <v>0</v>
      </c>
    </row>
    <row r="436" spans="1:23" x14ac:dyDescent="0.3">
      <c r="A436" s="1">
        <v>434</v>
      </c>
      <c r="B436" s="2">
        <v>45625.5</v>
      </c>
      <c r="C436" t="s">
        <v>17</v>
      </c>
      <c r="D436">
        <v>24100</v>
      </c>
      <c r="E436" s="2">
        <v>45631</v>
      </c>
      <c r="F436">
        <v>166</v>
      </c>
      <c r="G436">
        <v>181.9</v>
      </c>
      <c r="H436">
        <v>12.4</v>
      </c>
      <c r="I436">
        <v>33.6</v>
      </c>
      <c r="J436" s="2">
        <v>45631.416666666657</v>
      </c>
      <c r="K436">
        <v>132.4</v>
      </c>
      <c r="L436">
        <v>79.759036144578317</v>
      </c>
      <c r="M436">
        <v>153.6</v>
      </c>
      <c r="N436">
        <v>92.530120481927696</v>
      </c>
      <c r="O436">
        <v>15.900000000000009</v>
      </c>
      <c r="P436">
        <v>9.5783132530120518</v>
      </c>
      <c r="Q436">
        <v>2024</v>
      </c>
      <c r="R436">
        <f t="shared" si="30"/>
        <v>2900</v>
      </c>
      <c r="S436">
        <f t="shared" si="31"/>
        <v>383960</v>
      </c>
      <c r="T436">
        <f t="shared" si="32"/>
        <v>3.8395999999999999</v>
      </c>
      <c r="U436">
        <f t="shared" si="33"/>
        <v>385.13488750000027</v>
      </c>
      <c r="V436">
        <f>MAX($U$2:$U436)</f>
        <v>385.13488750000027</v>
      </c>
      <c r="W436">
        <f t="shared" si="34"/>
        <v>0</v>
      </c>
    </row>
    <row r="437" spans="1:23" x14ac:dyDescent="0.3">
      <c r="A437" s="1">
        <v>435</v>
      </c>
      <c r="B437" s="2">
        <v>45639.395833333343</v>
      </c>
      <c r="C437" t="s">
        <v>16</v>
      </c>
      <c r="D437">
        <v>24400</v>
      </c>
      <c r="E437" s="2">
        <v>45645</v>
      </c>
      <c r="F437">
        <v>197</v>
      </c>
      <c r="G437">
        <v>376.15</v>
      </c>
      <c r="H437">
        <v>105.5</v>
      </c>
      <c r="I437">
        <v>340</v>
      </c>
      <c r="J437" s="2">
        <v>45639.552083333343</v>
      </c>
      <c r="K437">
        <v>-143</v>
      </c>
      <c r="L437">
        <v>-72.588832487309645</v>
      </c>
      <c r="M437">
        <v>91.5</v>
      </c>
      <c r="N437">
        <v>46.44670050761421</v>
      </c>
      <c r="O437">
        <v>179.15</v>
      </c>
      <c r="P437">
        <v>90.939086294416228</v>
      </c>
      <c r="Q437">
        <v>2024</v>
      </c>
      <c r="R437">
        <f t="shared" si="30"/>
        <v>2875</v>
      </c>
      <c r="S437">
        <f t="shared" si="31"/>
        <v>-411125</v>
      </c>
      <c r="T437">
        <f t="shared" si="32"/>
        <v>-4.1112500000000001</v>
      </c>
      <c r="U437">
        <f t="shared" si="33"/>
        <v>381.02363750000029</v>
      </c>
      <c r="V437">
        <f>MAX($U$2:$U437)</f>
        <v>385.13488750000027</v>
      </c>
      <c r="W437">
        <f t="shared" si="34"/>
        <v>-4.1112499999999841</v>
      </c>
    </row>
    <row r="438" spans="1:23" x14ac:dyDescent="0.3">
      <c r="A438" s="1">
        <v>436</v>
      </c>
      <c r="B438" s="2">
        <v>45639.5625</v>
      </c>
      <c r="C438" t="s">
        <v>17</v>
      </c>
      <c r="D438">
        <v>24650</v>
      </c>
      <c r="E438" s="2">
        <v>45645</v>
      </c>
      <c r="F438">
        <v>161.9</v>
      </c>
      <c r="G438">
        <v>207.9</v>
      </c>
      <c r="H438">
        <v>78.7</v>
      </c>
      <c r="I438">
        <v>199</v>
      </c>
      <c r="J438" s="2">
        <v>45643.40625</v>
      </c>
      <c r="K438">
        <v>-37.099999999999987</v>
      </c>
      <c r="L438">
        <v>-22.91537986411365</v>
      </c>
      <c r="M438">
        <v>83.2</v>
      </c>
      <c r="N438">
        <v>51.389746757257569</v>
      </c>
      <c r="O438">
        <v>46</v>
      </c>
      <c r="P438">
        <v>28.412600370599129</v>
      </c>
      <c r="Q438">
        <v>2024</v>
      </c>
      <c r="R438">
        <f t="shared" si="30"/>
        <v>2850</v>
      </c>
      <c r="S438">
        <f t="shared" si="31"/>
        <v>-105734.99999999996</v>
      </c>
      <c r="T438">
        <f t="shared" si="32"/>
        <v>-1.0573499999999996</v>
      </c>
      <c r="U438">
        <f t="shared" si="33"/>
        <v>379.96628750000031</v>
      </c>
      <c r="V438">
        <f>MAX($U$2:$U438)</f>
        <v>385.13488750000027</v>
      </c>
      <c r="W438">
        <f t="shared" si="34"/>
        <v>-5.1685999999999694</v>
      </c>
    </row>
    <row r="439" spans="1:23" x14ac:dyDescent="0.3">
      <c r="A439" s="1">
        <v>437</v>
      </c>
      <c r="B439" s="2">
        <v>45643.427083333343</v>
      </c>
      <c r="C439" t="s">
        <v>16</v>
      </c>
      <c r="D439">
        <v>24500</v>
      </c>
      <c r="E439" s="2">
        <v>45645</v>
      </c>
      <c r="F439">
        <v>165.75</v>
      </c>
      <c r="G439">
        <v>170.1</v>
      </c>
      <c r="H439">
        <v>0.05</v>
      </c>
      <c r="I439">
        <v>0.1</v>
      </c>
      <c r="J439" s="2">
        <v>45650.427083333343</v>
      </c>
      <c r="K439">
        <v>165.65</v>
      </c>
      <c r="L439">
        <v>99.939668174962293</v>
      </c>
      <c r="M439">
        <v>165.7</v>
      </c>
      <c r="N439">
        <v>99.969834087481132</v>
      </c>
      <c r="O439">
        <v>4.3499999999999943</v>
      </c>
      <c r="P439">
        <v>2.6244343891402679</v>
      </c>
      <c r="Q439">
        <v>2024</v>
      </c>
      <c r="R439">
        <f t="shared" si="30"/>
        <v>2850</v>
      </c>
      <c r="S439">
        <f t="shared" si="31"/>
        <v>472102.5</v>
      </c>
      <c r="T439">
        <f t="shared" si="32"/>
        <v>4.721025</v>
      </c>
      <c r="U439">
        <f t="shared" si="33"/>
        <v>384.6873125000003</v>
      </c>
      <c r="V439">
        <f>MAX($U$2:$U439)</f>
        <v>385.13488750000027</v>
      </c>
      <c r="W439">
        <f t="shared" si="34"/>
        <v>-0.44757499999997208</v>
      </c>
    </row>
    <row r="440" spans="1:23" x14ac:dyDescent="0.3">
      <c r="A440" s="1">
        <v>438</v>
      </c>
      <c r="B440" s="2">
        <v>45656.489583333343</v>
      </c>
      <c r="C440" t="s">
        <v>16</v>
      </c>
      <c r="D440">
        <v>23850</v>
      </c>
      <c r="E440" s="2">
        <v>45659</v>
      </c>
      <c r="F440">
        <v>160.1</v>
      </c>
      <c r="G440">
        <v>195.55</v>
      </c>
      <c r="H440">
        <v>151.69999999999999</v>
      </c>
      <c r="I440">
        <v>178.6</v>
      </c>
      <c r="J440" s="2">
        <v>45656.5</v>
      </c>
      <c r="K440">
        <v>-18.5</v>
      </c>
      <c r="L440">
        <v>-11.55527795128045</v>
      </c>
      <c r="M440">
        <v>8.4000000000000057</v>
      </c>
      <c r="N440">
        <v>5.2467207995003156</v>
      </c>
      <c r="O440">
        <v>35.450000000000017</v>
      </c>
      <c r="P440">
        <v>22.14241099312931</v>
      </c>
      <c r="Q440">
        <v>2024</v>
      </c>
      <c r="R440">
        <f t="shared" si="30"/>
        <v>2925</v>
      </c>
      <c r="S440">
        <f t="shared" si="31"/>
        <v>-54112.5</v>
      </c>
      <c r="T440">
        <f t="shared" si="32"/>
        <v>-0.54112500000000008</v>
      </c>
      <c r="U440">
        <f t="shared" si="33"/>
        <v>384.14618750000028</v>
      </c>
      <c r="V440">
        <f>MAX($U$2:$U440)</f>
        <v>385.13488750000027</v>
      </c>
      <c r="W440">
        <f t="shared" si="34"/>
        <v>-0.98869999999999436</v>
      </c>
    </row>
    <row r="441" spans="1:23" x14ac:dyDescent="0.3">
      <c r="A441" s="1">
        <v>439</v>
      </c>
      <c r="B441" s="2">
        <v>45659.427083333343</v>
      </c>
      <c r="C441" t="s">
        <v>17</v>
      </c>
      <c r="D441">
        <v>23850</v>
      </c>
      <c r="E441" s="2">
        <v>45659</v>
      </c>
      <c r="F441">
        <v>99</v>
      </c>
      <c r="G441">
        <v>100.65</v>
      </c>
      <c r="H441">
        <v>0.05</v>
      </c>
      <c r="I441">
        <v>0.1</v>
      </c>
      <c r="J441" s="2">
        <v>45660.635416666657</v>
      </c>
      <c r="K441">
        <v>98.9</v>
      </c>
      <c r="L441">
        <v>99.89898989898991</v>
      </c>
      <c r="M441">
        <v>98.95</v>
      </c>
      <c r="N441">
        <v>99.949494949494948</v>
      </c>
      <c r="O441">
        <v>1.6500000000000059</v>
      </c>
      <c r="P441">
        <v>1.666666666666673</v>
      </c>
      <c r="Q441">
        <v>2025</v>
      </c>
      <c r="R441">
        <f t="shared" si="30"/>
        <v>2925</v>
      </c>
      <c r="S441">
        <f t="shared" si="31"/>
        <v>289282.5</v>
      </c>
      <c r="T441">
        <f t="shared" si="32"/>
        <v>2.8928249999999998</v>
      </c>
      <c r="U441">
        <f t="shared" si="33"/>
        <v>387.0390125000003</v>
      </c>
      <c r="V441">
        <f>MAX($U$2:$U441)</f>
        <v>387.0390125000003</v>
      </c>
      <c r="W441">
        <f t="shared" si="34"/>
        <v>0</v>
      </c>
    </row>
    <row r="442" spans="1:23" x14ac:dyDescent="0.3">
      <c r="A442" s="1">
        <v>440</v>
      </c>
      <c r="B442" s="2">
        <v>45663.458333333343</v>
      </c>
      <c r="C442" t="s">
        <v>16</v>
      </c>
      <c r="D442">
        <v>23850</v>
      </c>
      <c r="E442" s="2">
        <v>45666</v>
      </c>
      <c r="F442">
        <v>149.5</v>
      </c>
      <c r="G442">
        <v>153.85</v>
      </c>
      <c r="H442">
        <v>7.4</v>
      </c>
      <c r="I442">
        <v>28.35</v>
      </c>
      <c r="J442" s="2">
        <v>45665.625</v>
      </c>
      <c r="K442">
        <v>121.15</v>
      </c>
      <c r="L442">
        <v>81.036789297658856</v>
      </c>
      <c r="M442">
        <v>142.1</v>
      </c>
      <c r="N442">
        <v>95.050167224080269</v>
      </c>
      <c r="O442">
        <v>4.3499999999999943</v>
      </c>
      <c r="P442">
        <v>2.9096989966555151</v>
      </c>
      <c r="Q442">
        <v>2025</v>
      </c>
      <c r="R442">
        <f t="shared" si="30"/>
        <v>2925</v>
      </c>
      <c r="S442">
        <f t="shared" si="31"/>
        <v>354363.75</v>
      </c>
      <c r="T442">
        <f t="shared" si="32"/>
        <v>3.5436375</v>
      </c>
      <c r="U442">
        <f t="shared" si="33"/>
        <v>390.58265000000029</v>
      </c>
      <c r="V442">
        <f>MAX($U$2:$U442)</f>
        <v>390.58265000000029</v>
      </c>
      <c r="W442">
        <f t="shared" si="34"/>
        <v>0</v>
      </c>
    </row>
  </sheetData>
  <autoFilter ref="A1:Y1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aakash sawant</cp:lastModifiedBy>
  <dcterms:created xsi:type="dcterms:W3CDTF">2025-02-19T14:16:58Z</dcterms:created>
  <dcterms:modified xsi:type="dcterms:W3CDTF">2025-02-22T09:53:20Z</dcterms:modified>
</cp:coreProperties>
</file>