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drawings/drawing7.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jcast\Downloads\"/>
    </mc:Choice>
  </mc:AlternateContent>
  <xr:revisionPtr revIDLastSave="0" documentId="13_ncr:1_{E0FFC96B-41B5-4FD3-8620-E9DEB318E7B6}" xr6:coauthVersionLast="47" xr6:coauthVersionMax="47" xr10:uidLastSave="{00000000-0000-0000-0000-000000000000}"/>
  <bookViews>
    <workbookView xWindow="43080" yWindow="-120" windowWidth="20640" windowHeight="11040" firstSheet="5" activeTab="6" xr2:uid="{C69F6AC2-F095-4E65-98E9-FBE062E3F704}"/>
  </bookViews>
  <sheets>
    <sheet name="INTEGRANTES" sheetId="1" r:id="rId1"/>
    <sheet name="INSTRUCCIONES" sheetId="2" r:id="rId2"/>
    <sheet name="ESTADOS FINANCIEROS" sheetId="3" r:id="rId3"/>
    <sheet name="ARBOL" sheetId="4" r:id="rId4"/>
    <sheet name="INDICE DUPONT" sheetId="7" r:id="rId5"/>
    <sheet name="INFORME DIAGNOSTICO" sheetId="8" r:id="rId6"/>
    <sheet name="CONCLUSIONES" sheetId="9" r:id="rId7"/>
    <sheet name=" COMO ANALIZAR  INDICADORES"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7" i="7" l="1"/>
  <c r="H31" i="7" s="1"/>
  <c r="H28" i="7"/>
  <c r="H27" i="7"/>
  <c r="J23" i="7"/>
  <c r="H24" i="7"/>
  <c r="H23" i="7"/>
  <c r="J19" i="7"/>
  <c r="H20" i="7"/>
  <c r="H19" i="7"/>
  <c r="L30" i="4"/>
  <c r="K30" i="4"/>
  <c r="J30" i="4"/>
  <c r="L52" i="4"/>
  <c r="K52" i="4"/>
  <c r="J52" i="4"/>
  <c r="L48" i="4"/>
  <c r="K48" i="4"/>
  <c r="J48" i="4"/>
  <c r="L44" i="4"/>
  <c r="K44" i="4"/>
  <c r="J44" i="4"/>
  <c r="L40" i="4"/>
  <c r="K40" i="4"/>
  <c r="J40" i="4"/>
  <c r="L36" i="4"/>
  <c r="K36" i="4"/>
  <c r="J36" i="4"/>
  <c r="L24" i="4"/>
  <c r="K24" i="4"/>
  <c r="J24" i="4"/>
  <c r="L18" i="4"/>
  <c r="K18" i="4"/>
  <c r="J18" i="4"/>
  <c r="L13" i="4"/>
  <c r="K13" i="4"/>
  <c r="J13" i="4"/>
  <c r="H35" i="4"/>
  <c r="G35" i="4"/>
  <c r="F35" i="4"/>
  <c r="G28" i="4"/>
  <c r="H28" i="4" s="1"/>
  <c r="F28" i="4"/>
  <c r="C44" i="4"/>
  <c r="D44" i="4" s="1"/>
  <c r="B44" i="4"/>
  <c r="D37" i="4"/>
  <c r="C37" i="4"/>
  <c r="B37" i="4"/>
  <c r="C31" i="4"/>
  <c r="D31" i="4" s="1"/>
  <c r="B31" i="4"/>
  <c r="D18" i="4"/>
  <c r="F15" i="4"/>
  <c r="G21" i="4"/>
  <c r="H21" i="4" s="1"/>
  <c r="F21" i="4"/>
  <c r="G15" i="4"/>
  <c r="H15" i="4" s="1"/>
  <c r="C24" i="4"/>
  <c r="D24" i="4" s="1"/>
  <c r="B24" i="4"/>
  <c r="C18" i="4"/>
  <c r="B18" i="4"/>
  <c r="B11" i="4"/>
  <c r="C11" i="4"/>
  <c r="D11" i="4" s="1"/>
  <c r="G77" i="3"/>
  <c r="G74" i="3"/>
  <c r="G69" i="3"/>
  <c r="G70" i="3"/>
  <c r="G71" i="3"/>
  <c r="G68" i="3"/>
  <c r="G66" i="3"/>
  <c r="G65" i="3"/>
  <c r="J22" i="3"/>
  <c r="J27" i="3"/>
  <c r="I15" i="3"/>
  <c r="J15" i="3" s="1"/>
  <c r="I16" i="3"/>
  <c r="G16" i="3"/>
  <c r="G15" i="3"/>
  <c r="G21" i="3"/>
  <c r="G22" i="3"/>
  <c r="G23" i="3"/>
  <c r="G24" i="3"/>
  <c r="G25" i="3"/>
  <c r="G26" i="3"/>
  <c r="G27" i="3"/>
  <c r="G19" i="3"/>
  <c r="G31" i="3"/>
  <c r="G32" i="3"/>
  <c r="G33" i="3"/>
  <c r="G34" i="3"/>
  <c r="G41" i="3"/>
  <c r="G42" i="3"/>
  <c r="G43" i="3"/>
  <c r="G44" i="3"/>
  <c r="G47" i="3"/>
  <c r="G52" i="3"/>
  <c r="G53" i="3"/>
  <c r="G54" i="3"/>
  <c r="G55" i="3"/>
  <c r="G56" i="3"/>
  <c r="G51" i="3"/>
  <c r="G46" i="3"/>
  <c r="G48" i="3"/>
  <c r="G45" i="3"/>
  <c r="G36" i="3"/>
  <c r="G37" i="3"/>
  <c r="G38" i="3"/>
  <c r="G35" i="3"/>
  <c r="G20" i="3"/>
  <c r="G11" i="3"/>
  <c r="G12" i="3"/>
  <c r="G13" i="3"/>
  <c r="G14" i="3"/>
  <c r="J68" i="3"/>
  <c r="J71" i="3"/>
  <c r="J74" i="3"/>
  <c r="I17" i="3"/>
  <c r="I66" i="3"/>
  <c r="J66" i="3" s="1"/>
  <c r="I67" i="3"/>
  <c r="J67" i="3" s="1"/>
  <c r="I68" i="3"/>
  <c r="I69" i="3"/>
  <c r="J69" i="3" s="1"/>
  <c r="I70" i="3"/>
  <c r="J70" i="3" s="1"/>
  <c r="I71" i="3"/>
  <c r="I73" i="3"/>
  <c r="J73" i="3" s="1"/>
  <c r="I74" i="3"/>
  <c r="I75" i="3"/>
  <c r="J75" i="3" s="1"/>
  <c r="I76" i="3"/>
  <c r="J76" i="3" s="1"/>
  <c r="I77" i="3"/>
  <c r="J77" i="3" s="1"/>
  <c r="I78" i="3"/>
  <c r="J78" i="3" s="1"/>
  <c r="I65" i="3"/>
  <c r="J65" i="3" s="1"/>
  <c r="I52" i="3"/>
  <c r="I53" i="3"/>
  <c r="I54" i="3"/>
  <c r="I55" i="3"/>
  <c r="J55" i="3" s="1"/>
  <c r="I56" i="3"/>
  <c r="J56" i="3" s="1"/>
  <c r="I57" i="3"/>
  <c r="J57" i="3" s="1"/>
  <c r="I51" i="3"/>
  <c r="I49" i="3"/>
  <c r="I46" i="3"/>
  <c r="J46" i="3" s="1"/>
  <c r="I48" i="3"/>
  <c r="J48" i="3" s="1"/>
  <c r="I45" i="3"/>
  <c r="J45" i="3" s="1"/>
  <c r="I36" i="3"/>
  <c r="J36" i="3" s="1"/>
  <c r="I37" i="3"/>
  <c r="J37" i="3" s="1"/>
  <c r="I38" i="3"/>
  <c r="J38" i="3" s="1"/>
  <c r="I39" i="3"/>
  <c r="I25" i="3"/>
  <c r="J25" i="3" s="1"/>
  <c r="I35" i="3"/>
  <c r="J35" i="3" s="1"/>
  <c r="I22" i="3"/>
  <c r="I24" i="3"/>
  <c r="J24" i="3" s="1"/>
  <c r="I27" i="3"/>
  <c r="I28" i="3"/>
  <c r="I20" i="3"/>
  <c r="J20" i="3" s="1"/>
  <c r="I12" i="3"/>
  <c r="J12" i="3" s="1"/>
  <c r="I13" i="3"/>
  <c r="J13" i="3" s="1"/>
  <c r="I14" i="3"/>
  <c r="J14" i="3" s="1"/>
  <c r="I11" i="3"/>
  <c r="J11"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Elber Martinez</author>
  </authors>
  <commentList>
    <comment ref="G17" authorId="0" shapeId="0" xr:uid="{926231AE-B04C-4AC1-BE01-97B6CCC42765}">
      <text>
        <r>
          <rPr>
            <sz val="9"/>
            <color indexed="81"/>
            <rFont val="Tahoma"/>
            <family val="2"/>
          </rPr>
          <t xml:space="preserve">de los activos totales
</t>
        </r>
      </text>
    </comment>
    <comment ref="G27" authorId="0" shapeId="0" xr:uid="{5BC2E5A1-709D-435B-9D4B-ABB044CB0525}">
      <text>
        <r>
          <rPr>
            <sz val="9"/>
            <color indexed="81"/>
            <rFont val="Tahoma"/>
            <family val="2"/>
          </rPr>
          <t xml:space="preserve">De los activos totales
</t>
        </r>
      </text>
    </comment>
    <comment ref="G67" authorId="0" shapeId="0" xr:uid="{59F2FA5D-4102-4222-B4F1-9FB35DE3D747}">
      <text>
        <r>
          <rPr>
            <b/>
            <sz val="9"/>
            <color indexed="81"/>
            <rFont val="Tahoma"/>
            <family val="2"/>
          </rPr>
          <t>margen bruto de utilidad</t>
        </r>
      </text>
    </comment>
    <comment ref="G73" authorId="0" shapeId="0" xr:uid="{B41A0477-10B6-42B4-B781-E7FE13CC3B77}">
      <text>
        <r>
          <rPr>
            <b/>
            <sz val="9"/>
            <color indexed="81"/>
            <rFont val="Tahoma"/>
            <family val="2"/>
          </rPr>
          <t>utilidad Operativa</t>
        </r>
      </text>
    </comment>
    <comment ref="G76" authorId="0" shapeId="0" xr:uid="{CFBB266E-695B-4D1B-8272-E2EBF11579F4}">
      <text>
        <r>
          <rPr>
            <b/>
            <sz val="9"/>
            <color indexed="81"/>
            <rFont val="Tahoma"/>
            <family val="2"/>
          </rPr>
          <t>EBITDA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Lenovo</author>
  </authors>
  <commentList>
    <comment ref="I16" authorId="0" shapeId="0" xr:uid="{66904B8E-1E03-4BAD-9F44-65EBE807B43D}">
      <text>
        <r>
          <rPr>
            <b/>
            <sz val="9"/>
            <color indexed="81"/>
            <rFont val="Tahoma"/>
            <family val="2"/>
          </rPr>
          <t>Lenovo:</t>
        </r>
        <r>
          <rPr>
            <sz val="9"/>
            <color indexed="81"/>
            <rFont val="Tahoma"/>
            <family val="2"/>
          </rPr>
          <t xml:space="preserve">
Inventarios y clientes
</t>
        </r>
      </text>
    </comment>
    <comment ref="I25" authorId="0" shapeId="0" xr:uid="{CB7A5EB5-B0AE-4776-9008-2521D10A5B18}">
      <text>
        <r>
          <rPr>
            <b/>
            <sz val="9"/>
            <color indexed="81"/>
            <rFont val="Tahoma"/>
            <family val="2"/>
          </rPr>
          <t>Lenovo:</t>
        </r>
        <r>
          <rPr>
            <sz val="9"/>
            <color indexed="81"/>
            <rFont val="Tahoma"/>
            <family val="2"/>
          </rPr>
          <t xml:space="preserve">
(Cuentas por Cobrar + inventarios) - C x P a Proveedores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Elber Martinez</author>
  </authors>
  <commentList>
    <comment ref="J19" authorId="0" shapeId="0" xr:uid="{979C2C0D-F0FA-4778-9955-FE86B8B7BDED}">
      <text>
        <r>
          <rPr>
            <b/>
            <sz val="9"/>
            <color indexed="81"/>
            <rFont val="Tahoma"/>
            <family val="2"/>
          </rPr>
          <t>La Generación y contribucion de beneficios o rentabilid  es del 43% de las ventas.</t>
        </r>
      </text>
    </comment>
    <comment ref="J23" authorId="0" shapeId="0" xr:uid="{CDA2F67B-58B6-4305-ADD9-8918FB798DC9}">
      <text>
        <r>
          <rPr>
            <sz val="9"/>
            <color indexed="81"/>
            <rFont val="Tahoma"/>
            <family val="2"/>
          </rPr>
          <t xml:space="preserve">La eficiencia y productividad de las ventas equivale al 0,93 veces el valor de los activos 
</t>
        </r>
      </text>
    </comment>
    <comment ref="J27" authorId="0" shapeId="0" xr:uid="{9BCA4005-55DC-4112-A137-D4FF0E6B7995}">
      <text>
        <r>
          <rPr>
            <sz val="9"/>
            <color indexed="81"/>
            <rFont val="Tahoma"/>
            <family val="2"/>
          </rPr>
          <t xml:space="preserve">los activos representan 3,30 veces el valor del patrimonio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aymer roman barrera novoa</author>
  </authors>
  <commentList>
    <comment ref="B3" authorId="0" shapeId="0" xr:uid="{DC2658D5-A889-43FE-B523-3AB62375397A}">
      <text>
        <r>
          <rPr>
            <b/>
            <sz val="9"/>
            <color indexed="81"/>
            <rFont val="Tahoma"/>
            <family val="2"/>
          </rPr>
          <t>aymer roman barrera novoa:</t>
        </r>
        <r>
          <rPr>
            <sz val="9"/>
            <color indexed="81"/>
            <rFont val="Tahoma"/>
            <family val="2"/>
          </rPr>
          <t xml:space="preserve">
En esta columna se coloca el nombre del indicador financiero
</t>
        </r>
      </text>
    </comment>
    <comment ref="C3" authorId="0" shapeId="0" xr:uid="{3913EECB-ECDF-49D4-9D52-7F82B7C8AAF7}">
      <text>
        <r>
          <rPr>
            <b/>
            <sz val="9"/>
            <color indexed="81"/>
            <rFont val="Tahoma"/>
            <family val="2"/>
          </rPr>
          <t>aymer roman barrera novoa:</t>
        </r>
        <r>
          <rPr>
            <sz val="9"/>
            <color indexed="81"/>
            <rFont val="Tahoma"/>
            <family val="2"/>
          </rPr>
          <t xml:space="preserve">
En esta columna se coloca el modelo matematico bajo el cual se trabaja el indicador</t>
        </r>
      </text>
    </comment>
    <comment ref="D3" authorId="0" shapeId="0" xr:uid="{9E8DCB34-6F49-40AE-96B4-204BC4C798DD}">
      <text>
        <r>
          <rPr>
            <b/>
            <sz val="9"/>
            <color indexed="81"/>
            <rFont val="Tahoma"/>
            <family val="2"/>
          </rPr>
          <t>aymer roman barrera novoa:</t>
        </r>
        <r>
          <rPr>
            <sz val="9"/>
            <color indexed="81"/>
            <rFont val="Tahoma"/>
            <family val="2"/>
          </rPr>
          <t xml:space="preserve">
En esta columna se coloca la descripción del indicador es decir los parametros bajo los cuales se debe realizar la interpretación</t>
        </r>
      </text>
    </comment>
  </commentList>
</comments>
</file>

<file path=xl/sharedStrings.xml><?xml version="1.0" encoding="utf-8"?>
<sst xmlns="http://schemas.openxmlformats.org/spreadsheetml/2006/main" count="404" uniqueCount="294">
  <si>
    <t>INTEGRANTES DEL EQUIPO DE TRABAJO</t>
  </si>
  <si>
    <t>GRUPO N°:</t>
  </si>
  <si>
    <t>ESTUDIANTE (Apellidos y Nombres)</t>
  </si>
  <si>
    <t>IDENTIFICACIÓN (C.C.)</t>
  </si>
  <si>
    <t>INSTRUCCIONES</t>
  </si>
  <si>
    <t>1. Leer las bases teóricas y el Glosario referentes al análisis vertical, análisis horizontal e indicadores financieros, dispuestos en el entorno de conocimiento y correspondientes a la Unidad 1.</t>
  </si>
  <si>
    <r>
      <t xml:space="preserve">2. En la hoja </t>
    </r>
    <r>
      <rPr>
        <sz val="11"/>
        <color indexed="54"/>
        <rFont val="Calibri"/>
        <family val="2"/>
      </rPr>
      <t xml:space="preserve">ESTADOS FINANCIEROS </t>
    </r>
    <r>
      <rPr>
        <sz val="11"/>
        <rFont val="Calibri"/>
        <family val="2"/>
      </rPr>
      <t>realizar los cálculos relativos a la variación absoluta y relativa en los estados financieros, realizar el análisis vertical, el análisis horizontal y el cálulo de los datos mínimos para el análisis financiero.</t>
    </r>
  </si>
  <si>
    <t xml:space="preserve">3. Para desarrollar los escenarios planteados consulte y apóyese en las referencias requeridas y complementarias  de la unidad 1, que está disponible en el entorno de conocimiento.
</t>
  </si>
  <si>
    <r>
      <t xml:space="preserve">5. En la hoja </t>
    </r>
    <r>
      <rPr>
        <sz val="11"/>
        <color indexed="54"/>
        <rFont val="Calibri"/>
        <family val="2"/>
      </rPr>
      <t>ÁRBOL</t>
    </r>
    <r>
      <rPr>
        <sz val="11"/>
        <color theme="1"/>
        <rFont val="Aptos Narrow"/>
        <family val="2"/>
        <scheme val="minor"/>
      </rPr>
      <t xml:space="preserve"> realizar los cálculos necesarios de los indicadores financieros para continuar con el esquema, de manera que pueda interpretar la situación para realizar un diagnóstico basado en la situación financiera encontrada.</t>
    </r>
  </si>
  <si>
    <r>
      <t xml:space="preserve">6. En la hoja </t>
    </r>
    <r>
      <rPr>
        <sz val="11"/>
        <color indexed="54"/>
        <rFont val="Calibri"/>
        <family val="2"/>
      </rPr>
      <t>PARTICIPACIÓN</t>
    </r>
    <r>
      <rPr>
        <sz val="11"/>
        <color theme="1"/>
        <rFont val="Aptos Narrow"/>
        <family val="2"/>
        <scheme val="minor"/>
      </rPr>
      <t xml:space="preserve"> deben realizar la autoevaluación y coevaluación del trabajo.</t>
    </r>
  </si>
  <si>
    <r>
      <t xml:space="preserve">7. En la hoja </t>
    </r>
    <r>
      <rPr>
        <sz val="11"/>
        <color indexed="54"/>
        <rFont val="Calibri"/>
        <family val="2"/>
      </rPr>
      <t>INFORME</t>
    </r>
    <r>
      <rPr>
        <sz val="11"/>
        <color theme="1"/>
        <rFont val="Aptos Narrow"/>
        <family val="2"/>
        <scheme val="minor"/>
      </rPr>
      <t xml:space="preserve"> deben plasmar su redacción colaborativa del diagnóstico financiero producto del análisis de los indicadores financiero relacionados en el árbol de rentabilidad</t>
    </r>
  </si>
  <si>
    <r>
      <t>8. En la hoja de</t>
    </r>
    <r>
      <rPr>
        <sz val="11"/>
        <color indexed="54"/>
        <rFont val="Calibri"/>
        <family val="2"/>
      </rPr>
      <t xml:space="preserve"> CONCLUSIONES</t>
    </r>
    <r>
      <rPr>
        <sz val="11"/>
        <color theme="1"/>
        <rFont val="Aptos Narrow"/>
        <family val="2"/>
        <scheme val="minor"/>
      </rPr>
      <t xml:space="preserve"> cada estudiante debe aportar mínimo una conclusión y una recomendación, además incluir la bibliografía utilizada.</t>
    </r>
  </si>
  <si>
    <t xml:space="preserve">ESTADO DE SITUACIÓN FINANCIERA </t>
  </si>
  <si>
    <t xml:space="preserve">RUBROS CONTABLES </t>
  </si>
  <si>
    <t>ANALISIS VERTICAL</t>
  </si>
  <si>
    <t>ANALISIS HORIZONTAL</t>
  </si>
  <si>
    <t>Cuentas</t>
  </si>
  <si>
    <t>Activos</t>
  </si>
  <si>
    <t/>
  </si>
  <si>
    <t>Activos corrientes</t>
  </si>
  <si>
    <t>Efectivo y equivalentes al efectivo</t>
  </si>
  <si>
    <t>Cuentas comerciales por cobrar y otras cuentas por cobrar corrientes</t>
  </si>
  <si>
    <t>Inventarios corrientes</t>
  </si>
  <si>
    <t>Activos por impuestos corrientes, corriente</t>
  </si>
  <si>
    <t>Otros activos financieros corrientes</t>
  </si>
  <si>
    <t>Activos no corrientes o grupos de activos para su disposición clasificados como mantenidos para la venta o como mantenidos para distribuir a los propietarios</t>
  </si>
  <si>
    <t>Activos corrientes totales</t>
  </si>
  <si>
    <t>Activos no corrientes</t>
  </si>
  <si>
    <t>Propiedad de inversión</t>
  </si>
  <si>
    <t>Propiedades, planta y equipo</t>
  </si>
  <si>
    <t>Plusvalía</t>
  </si>
  <si>
    <t>Activos intangibles distintos de la plusvalía</t>
  </si>
  <si>
    <t>Inversiones contabilizadas utilizando el método de la participación</t>
  </si>
  <si>
    <t>Cuentas comerciales por cobrar y otras cuentas por cobrar no corrientes</t>
  </si>
  <si>
    <t>Otros activos financieros no corrientes</t>
  </si>
  <si>
    <t>Otros activos no financieros no corrientes</t>
  </si>
  <si>
    <t>Total de activos no corrientes</t>
  </si>
  <si>
    <t>Total Activos</t>
  </si>
  <si>
    <t>Patrimonio y pasivos</t>
  </si>
  <si>
    <t>Pasivos corrientes</t>
  </si>
  <si>
    <t>Provisiones corrientes</t>
  </si>
  <si>
    <t>Provisiones corrientes por beneficios a los empleados</t>
  </si>
  <si>
    <t>Otras provisiones corrientes</t>
  </si>
  <si>
    <t>Total provisiones corrientes</t>
  </si>
  <si>
    <t>Cuentas por pagar comerciales y otras cuentas por pagar</t>
  </si>
  <si>
    <t>Pasivos por impuestos corrientes, corriente</t>
  </si>
  <si>
    <t>Otros pasivos financieros corrientes</t>
  </si>
  <si>
    <t>Total de pasivos corrientes distintos de los pasivos incluidos en grupos de activos para su disposición clasificados como mantenidos para la venta</t>
  </si>
  <si>
    <t>Pasivos corrientes totales</t>
  </si>
  <si>
    <t>Pasivos no corrientes</t>
  </si>
  <si>
    <t>Provisiones no corrientes</t>
  </si>
  <si>
    <t>Provisiones no corrientes por beneficios a los empleados</t>
  </si>
  <si>
    <t>Otras provisiones no corrientes</t>
  </si>
  <si>
    <t>Total provisiones no corrientes</t>
  </si>
  <si>
    <t>Cuentas comerciales por pagar y otras cuentas por pagar no corrientes</t>
  </si>
  <si>
    <t>Pasivo por impuestos diferidos</t>
  </si>
  <si>
    <t>Otros pasivos financieros no corrientes</t>
  </si>
  <si>
    <t>Total de pasivos no corrientes</t>
  </si>
  <si>
    <t>Total pasivos</t>
  </si>
  <si>
    <t>Patrimonio</t>
  </si>
  <si>
    <t>Capital emitido</t>
  </si>
  <si>
    <t>Prima de emisión</t>
  </si>
  <si>
    <t>Acciones propias en cartera</t>
  </si>
  <si>
    <t>Otras reservas</t>
  </si>
  <si>
    <t>Ganancias acumuladas</t>
  </si>
  <si>
    <t>Patrimonio Total</t>
  </si>
  <si>
    <t>Total de patrimonio y pasivos</t>
  </si>
  <si>
    <t>Ingresos de actividades ordinarias</t>
  </si>
  <si>
    <t>Costo de ventas</t>
  </si>
  <si>
    <t>Ganancia bruta</t>
  </si>
  <si>
    <t>Otros ingresos</t>
  </si>
  <si>
    <t>Costos de distribución</t>
  </si>
  <si>
    <t>Gastos de administración</t>
  </si>
  <si>
    <t>Otros gastos</t>
  </si>
  <si>
    <t>Otras ganancias (pérdidas)</t>
  </si>
  <si>
    <t>Ganancia (pérdida) por actividades de operación</t>
  </si>
  <si>
    <t>Ingresos financieros</t>
  </si>
  <si>
    <t>Costos financieros</t>
  </si>
  <si>
    <t>Ganancia (pérdida), antes de impuestos</t>
  </si>
  <si>
    <t>AÑO 1 - O-  AÑO ANTERIOR</t>
  </si>
  <si>
    <t>AÑO 2 - O - AÑO ACTUAL</t>
  </si>
  <si>
    <t xml:space="preserve">ESTADO DE RESULTADOS  </t>
  </si>
  <si>
    <t>Ganancia (pérdida) o Utilidad Neta</t>
  </si>
  <si>
    <t xml:space="preserve"> (gasto) por impuestos tarifa 35% año 2023</t>
  </si>
  <si>
    <t xml:space="preserve">VARIACIÓN RELATIVA </t>
  </si>
  <si>
    <t>Solo utiliza información contable del año actual</t>
  </si>
  <si>
    <t>Para realizar análisis Horizontal se requiere 2 o Más periodos contables, por que consiste en identificar la variación de un rubro  de un periodo actual, con relación a un periodo anterior.</t>
  </si>
  <si>
    <t xml:space="preserve">A R B O L   D E   R E N T A B I L I D A D </t>
  </si>
  <si>
    <t>PAF= Productividad del Activo Fijo</t>
  </si>
  <si>
    <t>PAF=  (ingresos operacionales / Activo fijo)</t>
  </si>
  <si>
    <t>AÑO 1</t>
  </si>
  <si>
    <t>AÑO 2</t>
  </si>
  <si>
    <r>
      <t>ROE /análisis Dupont (</t>
    </r>
    <r>
      <rPr>
        <b/>
        <sz val="11"/>
        <rFont val="Calibri"/>
        <family val="2"/>
      </rPr>
      <t>Utilidad neta /ventas * ventas/activos * Activo/patrimonio)</t>
    </r>
  </si>
  <si>
    <t>PAO= Productividad del Activo Operativo</t>
  </si>
  <si>
    <t>PAO= (Ingr. Operac. / Total Activo Bruto)Sin Deprec. Ni Provis.</t>
  </si>
  <si>
    <t>PKTO= productividad del capital de trabajo operativo</t>
  </si>
  <si>
    <t>PROVEEDORES</t>
  </si>
  <si>
    <t>PKTO= (Ingreso operacional /capital de trabajo operativo)</t>
  </si>
  <si>
    <t>AO</t>
  </si>
  <si>
    <t>ROA =(utilidad neta / Total Activo Bruto)sin Deprec. Ni provisiones</t>
  </si>
  <si>
    <t>UN</t>
  </si>
  <si>
    <t>PAON=  Productividad del Activo Operativo Neto</t>
  </si>
  <si>
    <t>PAON= (ingreso neto / (clientes + inventarios - cxp proveedores)</t>
  </si>
  <si>
    <t>NE= Nivel de endeudamiento</t>
  </si>
  <si>
    <t>NE= (Total pasivo / Total Activo ) *100</t>
  </si>
  <si>
    <t>TP</t>
  </si>
  <si>
    <t>TA</t>
  </si>
  <si>
    <t>La utilidad operacional después de impuestos   UODI</t>
  </si>
  <si>
    <t>CV= Costo de ventas</t>
  </si>
  <si>
    <t>RONA = Utilidad neta / (activo fijo (PROPIEDAD PLANTA Y EQUIPO)+ patrimonio)</t>
  </si>
  <si>
    <t>MN= Margen Neto</t>
  </si>
  <si>
    <t>GO= Gastos operacionales</t>
  </si>
  <si>
    <t>INO=  Ingresos No operacionales</t>
  </si>
  <si>
    <t>Utilidad Neta</t>
  </si>
  <si>
    <t>GNO= Gastos no operacionales</t>
  </si>
  <si>
    <t>Activo Operativos</t>
  </si>
  <si>
    <t>Total Activo</t>
  </si>
  <si>
    <t>Total Pasiv</t>
  </si>
  <si>
    <t>RONA</t>
  </si>
  <si>
    <t>Retorno sobre el Activo Neto</t>
  </si>
  <si>
    <r>
      <t>ROE=(</t>
    </r>
    <r>
      <rPr>
        <b/>
        <sz val="11"/>
        <rFont val="Calibri"/>
        <family val="2"/>
      </rPr>
      <t>Utilidad neta /patrimonio)</t>
    </r>
  </si>
  <si>
    <t>VARIACIÓN</t>
  </si>
  <si>
    <t>El retorno sobre el activos netos   RONA</t>
  </si>
  <si>
    <t>MB margen bruto = (utilidad bruta / Ingresos o ventas )</t>
  </si>
  <si>
    <t>MO Margen Operativo = ( Utilidad operativa /  ingresos  o ventas )</t>
  </si>
  <si>
    <t>MN = (Utilidad neta /  ingresos o ventas )</t>
  </si>
  <si>
    <t>KTO= Inventarios + Cartera – Cuentas por pagar</t>
  </si>
  <si>
    <t>RETORNO SOBRE LA INVERSIÓN</t>
  </si>
  <si>
    <t>MARGENES CONTRIBUTIVOS</t>
  </si>
  <si>
    <t xml:space="preserve"> CAPITAL DE TRABAJO NETO ORDINARIO       KTNO</t>
  </si>
  <si>
    <t xml:space="preserve">      SOLO  TRASLADAR INFORMACIÓN DE LOS ESTADOS FINANCIEROS</t>
  </si>
  <si>
    <t>IO = Ingreso Operacional</t>
  </si>
  <si>
    <t>MÉTODO DUPONT</t>
  </si>
  <si>
    <t xml:space="preserve">El análisis Dupont es una importante herramienta que combina los principales indicadores financieros para identificar si la empresa esta usando eficientemente sus recursos </t>
  </si>
  <si>
    <r>
      <t>Este sistema combina el Estado de Resultados y el Balance de la empresa en dos medidas de rentabilidad: </t>
    </r>
    <r>
      <rPr>
        <u/>
        <sz val="11"/>
        <color indexed="62"/>
        <rFont val="Calibri Light"/>
        <family val="2"/>
      </rPr>
      <t>Rendimiento sobre los Activos (ROA)</t>
    </r>
    <r>
      <rPr>
        <sz val="11"/>
        <color indexed="8"/>
        <rFont val="Calibri Light"/>
        <family val="2"/>
      </rPr>
      <t> y </t>
    </r>
    <r>
      <rPr>
        <sz val="11"/>
        <color indexed="62"/>
        <rFont val="Calibri Light"/>
        <family val="2"/>
      </rPr>
      <t>Rendimiento sobre el Patrimonio (ROE)</t>
    </r>
    <r>
      <rPr>
        <sz val="11"/>
        <color indexed="8"/>
        <rFont val="Calibri Light"/>
        <family val="2"/>
      </rPr>
      <t>. </t>
    </r>
  </si>
  <si>
    <t>La fórmula del Análisis Dupont es la siguiente:</t>
  </si>
  <si>
    <t>ROE =</t>
  </si>
  <si>
    <t>x</t>
  </si>
  <si>
    <t>Ventas</t>
  </si>
  <si>
    <t>Activo Total</t>
  </si>
  <si>
    <t>Aplicando la fórmula anterior obtenemos:</t>
  </si>
  <si>
    <t>%</t>
  </si>
  <si>
    <t>1.  Margen Neto de Utilidad:</t>
  </si>
  <si>
    <t>=</t>
  </si>
  <si>
    <t xml:space="preserve">veces </t>
  </si>
  <si>
    <t>2.  Rotación de activos Totales:</t>
  </si>
  <si>
    <t>Veces</t>
  </si>
  <si>
    <t>3  Apalancamiento Financiero:</t>
  </si>
  <si>
    <t xml:space="preserve">Sistema Dupont: </t>
  </si>
  <si>
    <t>Analisis:</t>
  </si>
  <si>
    <t>Mide la eficiencia con que la empresa está utilizando sus activos, su capital de trabajo y el multiplicador de capital (Apalancamiento financiero).</t>
  </si>
  <si>
    <t>INFORME DEL DIAGNÓSTICO FINANCIERO</t>
  </si>
  <si>
    <t>BIBLIOGRAFÍA</t>
  </si>
  <si>
    <t>CONCLUSIONES Y RECOMENDACIONES</t>
  </si>
  <si>
    <t>ESTUDIANTE:</t>
  </si>
  <si>
    <t>ACTIVIDAD DE RECONOCIMIENTO</t>
  </si>
  <si>
    <t>NOMBRE DEL INDICADOR</t>
  </si>
  <si>
    <t>FORMULA</t>
  </si>
  <si>
    <t>DESCRIPCIÓN</t>
  </si>
  <si>
    <t>CONTRIBUCION MARGINAL</t>
  </si>
  <si>
    <t>Ingresos operacionales-costos y gastos variables</t>
  </si>
  <si>
    <t>Es considerado tambien como el exceso de ingresos, con respecto a los costos variables, exceso que debe cubrir los costos fijos y la utilidad o ganancia</t>
  </si>
  <si>
    <t>COSTO DEL PATRIMONIO</t>
  </si>
  <si>
    <t>Tasa libre de riesgo + prima de la empresa</t>
  </si>
  <si>
    <t>El costo del patrimonio se ha definido como el costo que exige un inversionista por atender una alternativa de inversión</t>
  </si>
  <si>
    <t>PATRIMONIO</t>
  </si>
  <si>
    <t>Activo = pasivo + patrimonio</t>
  </si>
  <si>
    <t>Es el valor líquido del total de los bienes de una persona o una empresa. Contablemente es la diferencia entre los activos de una persona, sea natural o jurídica. Y los pasivos contraídos son terceros. Equivale a la riqueza neta de la sociedad.</t>
  </si>
  <si>
    <t>COSTO PONDERADO DE CAPITAL</t>
  </si>
  <si>
    <t>Costo de la deuda = (valor de mercado del patrimonio de la empresa + valor de mercado de la deuda de la empresa) = valor del mercado total de la financiación de la empresa (capital y deuda)</t>
  </si>
  <si>
    <t>Medida financiera, la cual tiene el propósito de englobar en una sola cifra expresada en términos porcentuales, el costo de las diferentes fuentes de financiamiento que usará una empresa para fondear algún  proyecto en específico.</t>
  </si>
  <si>
    <t>PASIVO FINANCIERO DE CORTO PLAZO</t>
  </si>
  <si>
    <t>(Pasivo corriente x 100) / Pasivo total con terceros</t>
  </si>
  <si>
    <t>Es toda aquella obligación, deuda o compromiso de pago en un plazo exigible determinado que debe ser asumido a corto plazo, (12 meses)</t>
  </si>
  <si>
    <t>COSTO DE LA DEUDA A CORTO PLAZO</t>
  </si>
  <si>
    <t>Costo  de la deuda = la tasa de interés aplicada por la financiación obtenida (1 - tipo de gravamen impositivo)</t>
  </si>
  <si>
    <t>Es la cual tiene una empresa para desarrollar su actividad o un proyecto de inversón a través de su financiación en forma de créditos y préstamos o emisión de deuda.</t>
  </si>
  <si>
    <t>ABONO A CAPITAL E INTERESES DE LA DEUDA</t>
  </si>
  <si>
    <t>Cuota = intereses + amortización</t>
  </si>
  <si>
    <t>Erogaciones efectivas correspondientes a los abonos a capital e intereses de las obligaciones financieras</t>
  </si>
  <si>
    <t>NIVEL DE ENDEUDAMIENTO</t>
  </si>
  <si>
    <t>Total pasivo / total activo x 100%</t>
  </si>
  <si>
    <t>Se mide como la relación  entre deuda a largo plazo más capital propio, indica la proporción de una deuda que la compañía puede obtener con el dinero de los accionistas.</t>
  </si>
  <si>
    <t>RAZON DE TESORERIA</t>
  </si>
  <si>
    <t>Disponible + realizable / pasivo corriente</t>
  </si>
  <si>
    <t>Permite medir la capacidad de una empresa para hacer frente al pago de las deudas que vencen a corto plazo.</t>
  </si>
  <si>
    <t>PASIVO FINANCIERO</t>
  </si>
  <si>
    <t>Obligaciones financieras x 100 / ventas netas</t>
  </si>
  <si>
    <t>Porcentaje que representan las obligaciones financieras de corto y largo plazo con respecto a las ventas del período. A que porcentaje de las ventas equivalen las obligaciones con entidades financieras.</t>
  </si>
  <si>
    <t>COSTO DE LA DEUDA DESPUES DE IMPUESTOS</t>
  </si>
  <si>
    <t>Tasa de interés / deuda nueva</t>
  </si>
  <si>
    <t>Se utiiza para calcular el costo promedio ponderado del costo de capital. El interés es deducible, se utiliza por que el valor de las acciones depende de los flujos de egfectivo después de impuestos.</t>
  </si>
  <si>
    <t>IMPUESTO DE RENTA</t>
  </si>
  <si>
    <t>Costo del producto o servicio x impuesto sobre las ventas</t>
  </si>
  <si>
    <t xml:space="preserve">Es un impuesto que se paga sobre el mayor valor agregado o generado por el responsable </t>
  </si>
  <si>
    <t>PASIVO FINANCIERO A LARGO PLAZO</t>
  </si>
  <si>
    <t>Obligación, deuda o compromiso de pago en un plazo exigible determinado superior a 1 año</t>
  </si>
  <si>
    <t>COSTO DE LA DEUDA A LARGO PLAZO</t>
  </si>
  <si>
    <t>Es el costo del financiamiento asociado con los nuevos fondos recaudados con préstamos a largo plazo.</t>
  </si>
  <si>
    <t>VALOR ECONOMICO AGREGADO</t>
  </si>
  <si>
    <t>Utilidad de las actividades ordinarioas antes de intereses y después de impuestos - el valor contable activo x el costo promedio del capital</t>
  </si>
  <si>
    <t>Es un método de desempeño financiero para calcular el verdadero beneficio económico de una empresa, además, considera la productividad de todos los factores utilizados para realizar la actividad empresarial.</t>
  </si>
  <si>
    <t>FLUJO DE CAJA PARA LOS PROPIETARIOS</t>
  </si>
  <si>
    <t>Flujo de caja para accionistas = Flujo de caja libre - [ Gastos financieros x (1-t) costo de los recursos ajenos después de impuestos] + Deuda financiera, se determina como la variación de la variable en términos netos con el signo que corresponda.</t>
  </si>
  <si>
    <t>También conocido como capital cash flow, es aquella cantidad que una empresa en particular genera en un periodo de tiempo determinado (al que se le llama ejercicio) y que es destinado al pago de sus acreedores y a los propietarios de acciones.</t>
  </si>
  <si>
    <t>UTILIDAD OPERATIVA DESPUES DE IMPUESTOS</t>
  </si>
  <si>
    <t>Utilidad operativa - ( utilidad operativa x impuesto)</t>
  </si>
  <si>
    <t>Es aquella utilidad depurada de todo concepto operativo y financiero, a la que solo  le falta la aplicación de los impuestos para proceder a ser distribuida. Cuando se determina la utilidad de una empresa el último concepto que se aplica es el de los impuestos, ya que la tributación se hace sobre la utilidad que efectivamente obtiene la empresa.</t>
  </si>
  <si>
    <t>PASIVO OPERACIONAL</t>
  </si>
  <si>
    <t xml:space="preserve">Pasivos operativos - activos totales = activos operativos netos </t>
  </si>
  <si>
    <t>Es comprendido por los pasivos, cuentas que se deben pagar a : comerciales, proveedores; laborales; estado,impuesto.</t>
  </si>
  <si>
    <t>ACTIVOS OPERACIONALES NETOS</t>
  </si>
  <si>
    <t>Activos - deudas</t>
  </si>
  <si>
    <t>Está formado por la diferencia entre los activos y las deudas que tiene una empresa. Mediante el activo neto podemos saber cuál es el valor de los activos libres de deuda.</t>
  </si>
  <si>
    <t>RENTABILIDAD DE LOS ACTIVOS OPERACIONALES NETOS</t>
  </si>
  <si>
    <t>Ingreso neto / activo fijo x capital de trabajo neto</t>
  </si>
  <si>
    <t>Es una medida del desempeño financiero calculado como ingreso neto dividido por el activo fijo y el capital de trabajo neto</t>
  </si>
  <si>
    <t>CAPITAL DE TRABAJO</t>
  </si>
  <si>
    <t>Activo corriente - pasivo corriente</t>
  </si>
  <si>
    <t>Son los recursos que necesita la empresa para poder funcionar, los cuales deben estar disponibles a corto plazo y así mismo cubrir los requerimientos de la misma a tiempo, se conoce como activo corriente.</t>
  </si>
  <si>
    <t>CUENTAS POR COBRAR</t>
  </si>
  <si>
    <t>Promedio de cuentas por cobrar +  saldo inicio de año + saldo final de año / 2 = Total ventas netas a crédito / saldo neto cuentas por cobrar.</t>
  </si>
  <si>
    <t>Constituyen el crédito que la empresa concede a sus clientes a través de una cuenta abierta en el curso ordinario de un negocio</t>
  </si>
  <si>
    <t>CICLO DE CONVERSIÓN DEL EFECTIVO</t>
  </si>
  <si>
    <t>Período de conversión de inventario - período en el que se difieren las ventas por pagar + período de cobro de las cuentas por cobrar</t>
  </si>
  <si>
    <t>Plazo que transcurre desde que se paga la compra de materia prima necesaria para manufacturar un producto hasta la cobranza de la venta de dicho producto.</t>
  </si>
  <si>
    <t>Proveedores / compras x 365 / IVA</t>
  </si>
  <si>
    <t>Profesional o empresa que abastece a otros profesionales o empresas con existencias o servicios dirigidos directamente a la actividad.</t>
  </si>
  <si>
    <t>FLUJO DE CAJA BRUTO</t>
  </si>
  <si>
    <t>Flujo de caja operativa / total pasivos (corto y largo plazo)</t>
  </si>
  <si>
    <t>Suma de los beneficios después de los impuestos, las amortizaciones y las previsiones. Se utiliza como indicativo de la capacidad de generar recursos de una sociedad, sin entrar a considerar aspectos como la política de amortización y dividendos o la existencia de activos fiscales.</t>
  </si>
  <si>
    <t>FLUJO DE CAJA LIBRE</t>
  </si>
  <si>
    <t>(Utilidad + intereses capitalizados y causados + depreciaciones y amortizaciones + canon arrendamiento operativo - dividendos decretados y desembolsos de capital) (Intereses capitalizados y causados + canon arrendamiento operativo + porción corriente de pasivos a largo plazo + porción corriente canon arrendamiento operativo)</t>
  </si>
  <si>
    <t xml:space="preserve">Consiste en la cantidad de dinero disponible para cubrir deuda o repartir dividendos, una vez se hayan deducido el pago a proveedores y las compras del activo fijo </t>
  </si>
  <si>
    <t>MARGEN BRUTO</t>
  </si>
  <si>
    <t>Utilidad bruta / ventas</t>
  </si>
  <si>
    <t>Entrega el porcentaje de ingreso obtenido, después de que la empresa a pagado el gasto de sus insumos de producción, a mayor margen bruto, mayor utilidad en la compañía.</t>
  </si>
  <si>
    <t>ACTIVOS FIJOS</t>
  </si>
  <si>
    <t>Expectativa vida útil en relación al costo de compra /100% por la vida útil x 2 =  tasa de depreciación</t>
  </si>
  <si>
    <t>Bien de una empresa, ya sea tangible o intangible, que no puede convertirse en líquido a corto plazo y que normalmente son necesarios para el funcionamiento de la empresa y no se destinan a la venta</t>
  </si>
  <si>
    <t>COSTO DE VENTAS</t>
  </si>
  <si>
    <t>Inventario inicial + compras - inventario final</t>
  </si>
  <si>
    <t>Es el gasto o el costo de producir de todos los artículos vendidos durante un período contable</t>
  </si>
  <si>
    <t>RENTABILIDAD OPERATIVA</t>
  </si>
  <si>
    <t>Utilidad operacional / ventas</t>
  </si>
  <si>
    <t xml:space="preserve">Es la relación entre la utilidad operacional y las ventas totales (ingresos operacionales). Mide el rendimiento de los activos operacionales de la empresa en el desarrollo de su objeto social. </t>
  </si>
  <si>
    <t>PUNTO DE EQUILIBRIO</t>
  </si>
  <si>
    <t>Unidades = Costos fijos / Precio de venta unitario - costo variable unitario, En pesos = Costos fijos / 1 - Costo variable total / ventas totales</t>
  </si>
  <si>
    <t>Volumen de ventas necesario para que la empresa se sostenga sin tener pérdida ni generar utilidad.</t>
  </si>
  <si>
    <t>INGRESOS OPERACIONALES</t>
  </si>
  <si>
    <t>Utilidad operacional + ingresos no operacionales - gastos no operacionales = utilidad antes de impuestos y reservas</t>
  </si>
  <si>
    <t>Se refiere a los ingreso y gastos operacionales dejando de lado los gastos e ingresos no operacionales.</t>
  </si>
  <si>
    <t>INVERSIÓN EN ACTIVOS FIJOS</t>
  </si>
  <si>
    <t>Inversión bruta = inversión neta + depreciación</t>
  </si>
  <si>
    <t>Corresponde a la adquisición de todos los activos fijos necesarios para realizar las operaciones de la empresa: Muebles y enseres, herramientas, maquinaria y equipo, capacitación para su manejo. Vehículos, terrenos y edificios con su respectiva adecuación. Construcciones e instalaciones. Compra de patentes, marcas, diseños.</t>
  </si>
  <si>
    <t>PRODUCTIVIDAD DE LOS ACTIVOS OPERACIONALES</t>
  </si>
  <si>
    <t>Utilidad / activos</t>
  </si>
  <si>
    <t>Es una medida de la eficiencia operacional en la utilización de los activos de una empresa</t>
  </si>
  <si>
    <t>MARGEN EBITDA</t>
  </si>
  <si>
    <t>Utilidad / ingresos totales</t>
  </si>
  <si>
    <t>Es un indicador para evaluar la rentabilidad operativa</t>
  </si>
  <si>
    <t>GASTOS OPERACIONALES</t>
  </si>
  <si>
    <t>Gastos de ventas + gastos de administración + gastos financieros</t>
  </si>
  <si>
    <t>Son los costos en los que una compañía incurre como parte de sus actividades regulares del negocio, sin incluir los costos de bienes vendidos. Estos gastos incluyen los administrativos, como los suministros de oficina y salarios para el personal administrativo</t>
  </si>
  <si>
    <t>GASTOS OPERACIONALES DE ADMINISTRACIÓN</t>
  </si>
  <si>
    <t>Gastos ocasionados en el desarrollo principal del objeto social del ente económico y se registran / base de causación</t>
  </si>
  <si>
    <t xml:space="preserve">Son los ocasionados en el desarrollo del objeto social principal del ente económico y registra, sobre la base de causación, las sumas o valores en que se incurre durante el ejercicio, directamente relacionados con la gestión </t>
  </si>
  <si>
    <t>GASTOS OPERACIONALES DE VENTAS</t>
  </si>
  <si>
    <t>Comprende los gastos ocasionados en el desarrollo principal del objeto social del ente económico y se registran, sobre la base de causación.</t>
  </si>
  <si>
    <t>DEPRECIACIONES</t>
  </si>
  <si>
    <t>Costo del activo / número de años de su vida útil</t>
  </si>
  <si>
    <t>Es el mecanismo mediante el cual se reconoce contable y financieramente el desgaste y pérdida de valor que sufre un bien.</t>
  </si>
  <si>
    <t>MARGEN OPERACIONAL</t>
  </si>
  <si>
    <t>Utilidad de operación / ventas</t>
  </si>
  <si>
    <t>Menciona el porcentaje de ingreso obtenido, después de que la empresa ha pagado todos sus costos y gastos, sin incluir impuestos e intereses de la deuda, a mayor margen de operación, mayor es la utilidad de  la compañía.</t>
  </si>
  <si>
    <t>OTROS GASTOS OPERACIONALES</t>
  </si>
  <si>
    <t>Utilidad financiera - suma de gastos de venta y administración</t>
  </si>
  <si>
    <t>Comprende las sumas causadas, aunque no se paguen los gastos relacionados a  la comercialización del producto. Se incorporan conceptos como ingresos financieros, perdida en venta y retiro de bienes, gastos extraordinarios o diversos.</t>
  </si>
  <si>
    <t>AMORTIZACIONES</t>
  </si>
  <si>
    <t>Valor del bien / Tiempo que dura</t>
  </si>
  <si>
    <t>Referido al proceso de distribución de gasto en el tiempo de un valor duradero</t>
  </si>
  <si>
    <t>RENTABILIDAD SOBRE EL PATRIMONIO</t>
  </si>
  <si>
    <t>Utilidad neta x 100 / patrimonio</t>
  </si>
  <si>
    <t>Permite identificar la rentabilidad que le ofrece a los socios o accionistas el capital que han invertido en la empresa, sin tomar en cuenta los gastos financieros ni de impuestos y participación de trabajadores.</t>
  </si>
  <si>
    <t>-</t>
  </si>
  <si>
    <t>DIANA AGRICOLA SAS</t>
  </si>
  <si>
    <t xml:space="preserve"> </t>
  </si>
  <si>
    <t>VARIACIÓN ABSOLUTA</t>
  </si>
  <si>
    <t xml:space="preserve">Primera Web conferencia- Curso Finanzas Corporativas para la toma de decisiones-8-03-20250624_183647-Grabación de la reunión.mp4  </t>
  </si>
  <si>
    <r>
      <t xml:space="preserve">Se compararon los ejercicios 2022 y 2023 para evaluar la eficiencia financiera de la empresa.
</t>
    </r>
    <r>
      <rPr>
        <u/>
        <sz val="12"/>
        <color theme="1"/>
        <rFont val="Verdana"/>
        <family val="2"/>
      </rPr>
      <t>Resultados Operacionales:</t>
    </r>
    <r>
      <rPr>
        <b/>
        <sz val="12"/>
        <color theme="1"/>
        <rFont val="Verdana"/>
        <family val="2"/>
      </rPr>
      <t>Ventas Netas</t>
    </r>
    <r>
      <rPr>
        <sz val="12"/>
        <color theme="1"/>
        <rFont val="Verdana"/>
        <family val="2"/>
      </rPr>
      <t xml:space="preserve"> </t>
    </r>
    <r>
      <rPr>
        <u/>
        <sz val="12"/>
        <color theme="1"/>
        <rFont val="Verdana"/>
        <family val="2"/>
      </rPr>
      <t>2022:</t>
    </r>
    <r>
      <rPr>
        <sz val="12"/>
        <color theme="1"/>
        <rFont val="Verdana"/>
        <family val="2"/>
      </rPr>
      <t xml:space="preserve"> $516.072.123.000 / </t>
    </r>
    <r>
      <rPr>
        <u/>
        <sz val="12"/>
        <color theme="1"/>
        <rFont val="Verdana"/>
        <family val="2"/>
      </rPr>
      <t>2023:</t>
    </r>
    <r>
      <rPr>
        <sz val="12"/>
        <color theme="1"/>
        <rFont val="Verdana"/>
        <family val="2"/>
      </rPr>
      <t xml:space="preserve"> $594.187.769.000 </t>
    </r>
    <r>
      <rPr>
        <b/>
        <sz val="12"/>
        <color theme="1"/>
        <rFont val="Verdana"/>
        <family val="2"/>
      </rPr>
      <t>Crecimiento:</t>
    </r>
    <r>
      <rPr>
        <sz val="12"/>
        <color theme="1"/>
        <rFont val="Verdana"/>
        <family val="2"/>
      </rPr>
      <t xml:space="preserve"> +15,1%
</t>
    </r>
    <r>
      <rPr>
        <u/>
        <sz val="12"/>
        <color theme="1"/>
        <rFont val="Verdana"/>
        <family val="2"/>
      </rPr>
      <t>Utilidad Neta:</t>
    </r>
    <r>
      <rPr>
        <sz val="12"/>
        <color theme="1"/>
        <rFont val="Verdana"/>
        <family val="2"/>
      </rPr>
      <t xml:space="preserve"> </t>
    </r>
    <r>
      <rPr>
        <u/>
        <sz val="12"/>
        <color theme="1"/>
        <rFont val="Verdana"/>
        <family val="2"/>
      </rPr>
      <t>2022:</t>
    </r>
    <r>
      <rPr>
        <sz val="12"/>
        <color theme="1"/>
        <rFont val="Verdana"/>
        <family val="2"/>
      </rPr>
      <t xml:space="preserve"> $13.654.285.000 / 2023: $2.849.529.000 </t>
    </r>
    <r>
      <rPr>
        <b/>
        <sz val="12"/>
        <color theme="1"/>
        <rFont val="Verdana"/>
        <family val="2"/>
      </rPr>
      <t>Disminución:</t>
    </r>
    <r>
      <rPr>
        <sz val="12"/>
        <color theme="1"/>
        <rFont val="Verdana"/>
        <family val="2"/>
      </rPr>
      <t xml:space="preserve"> -79,1%
</t>
    </r>
    <r>
      <rPr>
        <u/>
        <sz val="12"/>
        <color theme="1"/>
        <rFont val="Verdana"/>
        <family val="2"/>
      </rPr>
      <t>Ratios de Rentabilidad:</t>
    </r>
    <r>
      <rPr>
        <sz val="12"/>
        <color theme="1"/>
        <rFont val="Verdana"/>
        <family val="2"/>
      </rPr>
      <t xml:space="preserve"> </t>
    </r>
    <r>
      <rPr>
        <b/>
        <sz val="12"/>
        <color theme="1"/>
        <rFont val="Verdana"/>
        <family val="2"/>
      </rPr>
      <t xml:space="preserve">Margen Bruto </t>
    </r>
    <r>
      <rPr>
        <u/>
        <sz val="12"/>
        <color theme="1"/>
        <rFont val="Verdana"/>
        <family val="2"/>
      </rPr>
      <t>2022:</t>
    </r>
    <r>
      <rPr>
        <sz val="12"/>
        <color theme="1"/>
        <rFont val="Verdana"/>
        <family val="2"/>
      </rPr>
      <t xml:space="preserve"> $81.370.712.000 / $516.072.123.000 = 15,8%
                                                      </t>
    </r>
    <r>
      <rPr>
        <u/>
        <sz val="12"/>
        <color theme="1"/>
        <rFont val="Verdana"/>
        <family val="2"/>
      </rPr>
      <t>2023:</t>
    </r>
    <r>
      <rPr>
        <sz val="12"/>
        <color theme="1"/>
        <rFont val="Verdana"/>
        <family val="2"/>
      </rPr>
      <t xml:space="preserve"> $90.636.700.000 / $594.187.769.000 = 15,3%
                                                      Ligera disminución de 0,5 puntos.
</t>
    </r>
    <r>
      <rPr>
        <u/>
        <sz val="12"/>
        <color theme="1"/>
        <rFont val="Verdana"/>
        <family val="2"/>
      </rPr>
      <t xml:space="preserve">
Margen Operativo: 
2022:</t>
    </r>
    <r>
      <rPr>
        <sz val="12"/>
        <color theme="1"/>
        <rFont val="Verdana"/>
        <family val="2"/>
      </rPr>
      <t xml:space="preserve"> $52.524.906.000 / $516.072.123.000 = 10,2% 
</t>
    </r>
    <r>
      <rPr>
        <u/>
        <sz val="12"/>
        <color theme="1"/>
        <rFont val="Verdana"/>
        <family val="2"/>
      </rPr>
      <t>2023</t>
    </r>
    <r>
      <rPr>
        <sz val="12"/>
        <color theme="1"/>
        <rFont val="Verdana"/>
        <family val="2"/>
      </rPr>
      <t xml:space="preserve">: $53.260.427.000 / $594.187.769.000 = 9,0%
Disminución de 1,2 puntos.
</t>
    </r>
    <r>
      <rPr>
        <u/>
        <sz val="12"/>
        <color theme="1"/>
        <rFont val="Verdana"/>
        <family val="2"/>
      </rPr>
      <t>Margen Neto: 
2022</t>
    </r>
    <r>
      <rPr>
        <sz val="12"/>
        <color theme="1"/>
        <rFont val="Verdana"/>
        <family val="2"/>
      </rPr>
      <t xml:space="preserve">: $13.654.285.000 / $516.072.123.000 = 2,65% 
</t>
    </r>
    <r>
      <rPr>
        <u/>
        <sz val="12"/>
        <color theme="1"/>
        <rFont val="Verdana"/>
        <family val="2"/>
      </rPr>
      <t>2023:</t>
    </r>
    <r>
      <rPr>
        <sz val="12"/>
        <color theme="1"/>
        <rFont val="Verdana"/>
        <family val="2"/>
      </rPr>
      <t xml:space="preserve"> $2.849.529.000 / $594.187.769.000 = 0,48%     
Disminución de 2,17 puntos.
</t>
    </r>
    <r>
      <rPr>
        <u/>
        <sz val="12"/>
        <color theme="1"/>
        <rFont val="Verdana"/>
        <family val="2"/>
      </rPr>
      <t>Ratios de Productividad y Operación</t>
    </r>
    <r>
      <rPr>
        <sz val="12"/>
        <color theme="1"/>
        <rFont val="Verdana"/>
        <family val="2"/>
      </rPr>
      <t xml:space="preserve">
</t>
    </r>
    <r>
      <rPr>
        <u/>
        <sz val="12"/>
        <color theme="1"/>
        <rFont val="Verdana"/>
        <family val="2"/>
      </rPr>
      <t>Productividad del Activo Operativo Neto (PAON)</t>
    </r>
    <r>
      <rPr>
        <sz val="12"/>
        <color theme="1"/>
        <rFont val="Verdana"/>
        <family val="2"/>
      </rPr>
      <t xml:space="preserve">
</t>
    </r>
    <r>
      <rPr>
        <u/>
        <sz val="12"/>
        <color theme="1"/>
        <rFont val="Verdana"/>
        <family val="2"/>
      </rPr>
      <t>2022</t>
    </r>
    <r>
      <rPr>
        <sz val="12"/>
        <color theme="1"/>
        <rFont val="Verdana"/>
        <family val="2"/>
      </rPr>
      <t xml:space="preserve">: $516.072.123.000 / (216.316.189.000 + 64.253.591.000 - 261.441.319.000) = 27,0
</t>
    </r>
    <r>
      <rPr>
        <u/>
        <sz val="12"/>
        <color theme="1"/>
        <rFont val="Verdana"/>
        <family val="2"/>
      </rPr>
      <t>2023</t>
    </r>
    <r>
      <rPr>
        <sz val="12"/>
        <color theme="1"/>
        <rFont val="Verdana"/>
        <family val="2"/>
      </rPr>
      <t xml:space="preserve">: $594.187.769.000 / (199.379.969.000 + 74.472.426.000 - 266.815.358.000) = 84,4
Aumento significativo (+212,6%), reflejando una operación mucho más eficaz en términos de activos operacionales.
</t>
    </r>
    <r>
      <rPr>
        <u/>
        <sz val="12"/>
        <color theme="1"/>
        <rFont val="Verdana"/>
        <family val="2"/>
      </rPr>
      <t xml:space="preserve">
RONA (Retorno sobre Activos Operacionales Netos)
</t>
    </r>
    <r>
      <rPr>
        <sz val="12"/>
        <color theme="1"/>
        <rFont val="Verdana"/>
        <family val="2"/>
      </rPr>
      <t xml:space="preserve">2022: (Utilidad Operacional Después de Impuestos) / AON
</t>
    </r>
    <r>
      <rPr>
        <u/>
        <sz val="12"/>
        <color theme="1"/>
        <rFont val="Verdana"/>
        <family val="2"/>
      </rPr>
      <t xml:space="preserve">
2022 UOD</t>
    </r>
    <r>
      <rPr>
        <sz val="12"/>
        <color theme="1"/>
        <rFont val="Verdana"/>
        <family val="2"/>
      </rPr>
      <t xml:space="preserve">I ≈ $52.524.906.000 × (1–0,35) = $34.141.189.000 ➔ 34.141.189.000 / 19.128.461.000 ≈ 178,5%
</t>
    </r>
    <r>
      <rPr>
        <u/>
        <sz val="12"/>
        <color theme="1"/>
        <rFont val="Verdana"/>
        <family val="2"/>
      </rPr>
      <t>2023 UOD</t>
    </r>
    <r>
      <rPr>
        <sz val="12"/>
        <color theme="1"/>
        <rFont val="Verdana"/>
        <family val="2"/>
      </rPr>
      <t xml:space="preserve">I ≈ $53.260.427.000 × (1–0,35) = $34.619.277.000 ➔ 34.619.277.000 / 7.037.037.000 ≈ 492,0%
Aumento significativo en la eficiencia para generar retorno de los activos operacionales netos.
</t>
    </r>
    <r>
      <rPr>
        <u/>
        <sz val="12"/>
        <color theme="1"/>
        <rFont val="Verdana"/>
        <family val="2"/>
      </rPr>
      <t>Ratios de Rendimiento de Capital :</t>
    </r>
    <r>
      <rPr>
        <sz val="12"/>
        <color theme="1"/>
        <rFont val="Verdana"/>
        <family val="2"/>
      </rPr>
      <t xml:space="preserve">ROE (Rentabilidad sobre Patrimonio)
</t>
    </r>
    <r>
      <rPr>
        <u/>
        <sz val="12"/>
        <color theme="1"/>
        <rFont val="Verdana"/>
        <family val="2"/>
      </rPr>
      <t>2022:</t>
    </r>
    <r>
      <rPr>
        <sz val="12"/>
        <color theme="1"/>
        <rFont val="Verdana"/>
        <family val="2"/>
      </rPr>
      <t xml:space="preserve"> $13.654.285.000 / $76.755.303.000 ≈ 17,8%
</t>
    </r>
    <r>
      <rPr>
        <u/>
        <sz val="12"/>
        <color theme="1"/>
        <rFont val="Verdana"/>
        <family val="2"/>
      </rPr>
      <t>2023</t>
    </r>
    <r>
      <rPr>
        <sz val="12"/>
        <color theme="1"/>
        <rFont val="Verdana"/>
        <family val="2"/>
      </rPr>
      <t xml:space="preserve">: $2.849.529.000 / $81.076.689.000 ≈ 3,5%
Disminución de 14,3 puntos.
ROA (Rentabilidad sobre Activos Totales): 
</t>
    </r>
    <r>
      <rPr>
        <u/>
        <sz val="12"/>
        <color theme="1"/>
        <rFont val="Verdana"/>
        <family val="2"/>
      </rPr>
      <t>2022:</t>
    </r>
    <r>
      <rPr>
        <sz val="12"/>
        <color theme="1"/>
        <rFont val="Verdana"/>
        <family val="2"/>
      </rPr>
      <t xml:space="preserve"> $13.654.285.000 / $360.720.020.000 ≈ 3,8%
</t>
    </r>
    <r>
      <rPr>
        <u/>
        <sz val="12"/>
        <color theme="1"/>
        <rFont val="Verdana"/>
        <family val="2"/>
      </rPr>
      <t>2023:</t>
    </r>
    <r>
      <rPr>
        <sz val="12"/>
        <color theme="1"/>
        <rFont val="Verdana"/>
        <family val="2"/>
      </rPr>
      <t xml:space="preserve"> $2.849.529.000 / $364.899.889.000 ≈ 0,8% 
Disminución de 3,0 puntos.
Gastos e Ingresos No Operacionales:
 Ingresos No Operacionales 
</t>
    </r>
    <r>
      <rPr>
        <u/>
        <sz val="12"/>
        <color theme="1"/>
        <rFont val="Verdana"/>
        <family val="2"/>
      </rPr>
      <t>2022:</t>
    </r>
    <r>
      <rPr>
        <sz val="12"/>
        <color theme="1"/>
        <rFont val="Verdana"/>
        <family val="2"/>
      </rPr>
      <t xml:space="preserve"> $576.555.000
 </t>
    </r>
    <r>
      <rPr>
        <u/>
        <sz val="12"/>
        <color theme="1"/>
        <rFont val="Verdana"/>
        <family val="2"/>
      </rPr>
      <t>2023:</t>
    </r>
    <r>
      <rPr>
        <sz val="12"/>
        <color theme="1"/>
        <rFont val="Verdana"/>
        <family val="2"/>
      </rPr>
      <t xml:space="preserve"> $5.788.418.000 
  Aumento de 904,1%
 Gastos No Operacionales
2022: $31.933.117.000
2023: $52.310.652.000  
Aumento de 63,8%
La compañía mostró crecimiento en ingresos, pero la utilidad neta y la rentabilidad general cayeron drásticamente, especialmente en 2023, lo que refleja presión en márgenes y una estructura de costos menos favorable.
- El incremento significativo en la Productividad Operacional (PAON) y en el RONA muestra que la operación, a pesar de la menor utilidad neta, alcanzó una alta eficiencia en la utilización de activos operacionales.
- El crecimiento en ingresos no operacionales es destacable, pero no alcanzó para compensar el aumento en Gastos Financieros.
</t>
    </r>
  </si>
  <si>
    <t>Fredy Alejandro Torres Bello</t>
  </si>
  <si>
    <t>106011_21</t>
  </si>
  <si>
    <t xml:space="preserve">Godoy López, L. (2004). Preparación y análisis de estados financieros . Editorial Desclée de Brouwer.  https://elibro- net.bibliotecavirtual.unad.edu.co/es/ereader/unad/47708?page=243.
Calvo Langarica, C. (2019). Análisis e interpretación de estados financieros (13a. ed.).PACJ.  https://elibro-net.bibliotecavirtual.unad.edu.co/es/ereader/unad/40674.
Lavalle Burguete, A. C. (2017). Análisis financiero . Editorial Digital UNID. https://elibro- net.bibliotecavirtual.unad.edu.co/es/ereader/unad/41183?page=1.
</t>
  </si>
  <si>
    <t>Se evidencia que la empresa Diana Agricola S.A.S ha mejorado levemente en el año 2023 con respecto al 2022. Lo cual se recomienda lo siguiente:
-Revisar la estructura de costos y gastos no operacionales para recuperar márgenes.
-Mantener eficiencia en activos operacionales para sostener la alta productividad alcanzada.
-Evaluar alternativas de reestructuración de deuda para reducir costos financieros.
-Analizar estrategias comerciales para aumentar margen de utilidad.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</si>
</sst>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6" formatCode="&quot;$&quot;\ #,##0;[Red]\-&quot;$&quot;\ #,##0"/>
    <numFmt numFmtId="41" formatCode="_-* #,##0_-;\-* #,##0_-;_-* &quot;-&quot;_-;_-@_-"/>
    <numFmt numFmtId="44" formatCode="_-&quot;$&quot;\ * #,##0.00_-;\-&quot;$&quot;\ * #,##0.00_-;_-&quot;$&quot;\ * &quot;-&quot;??_-;_-@_-"/>
    <numFmt numFmtId="43" formatCode="_-* #,##0.00_-;\-* #,##0.00_-;_-* &quot;-&quot;??_-;_-@_-"/>
    <numFmt numFmtId="164" formatCode="0.0"/>
    <numFmt numFmtId="165" formatCode="_-* #,##0.00_-;\-* #,##0.00_-;_-* &quot;-&quot;_-;_-@_-"/>
    <numFmt numFmtId="166" formatCode="_(* #,##0.00_);_(* \(#,##0.00\);_(* &quot;-&quot;??_);_(@_)"/>
    <numFmt numFmtId="167" formatCode="0.0%"/>
    <numFmt numFmtId="168" formatCode="_-* #,##0_-;\-* #,##0_-;_-* &quot;-&quot;??_-;_-@_-"/>
    <numFmt numFmtId="169" formatCode="_(* #,##0_);_(* \(#,##0\);_(* &quot;-&quot;_);_(@_)"/>
    <numFmt numFmtId="170" formatCode="_-* #,##0.00\ _€_-;\-* #,##0.00\ _€_-;_-* &quot;-&quot;??\ _€_-;_-@_-"/>
    <numFmt numFmtId="171" formatCode="_-&quot;$&quot;\ * #,##0.0000_-;\-&quot;$&quot;\ * #,##0.0000_-;_-&quot;$&quot;\ * &quot;-&quot;??_-;_-@_-"/>
    <numFmt numFmtId="172" formatCode="_-&quot;$&quot;\ * #,##0_-;\-&quot;$&quot;\ * #,##0_-;_-&quot;$&quot;\ * &quot;-&quot;??_-;_-@_-"/>
  </numFmts>
  <fonts count="44" x14ac:knownFonts="1">
    <font>
      <sz val="11"/>
      <color theme="1"/>
      <name val="Aptos Narrow"/>
      <family val="2"/>
      <scheme val="minor"/>
    </font>
    <font>
      <sz val="11"/>
      <color theme="1"/>
      <name val="Aptos Narrow"/>
      <family val="2"/>
      <scheme val="minor"/>
    </font>
    <font>
      <sz val="11"/>
      <color theme="1"/>
      <name val="Verdana"/>
      <family val="2"/>
    </font>
    <font>
      <i/>
      <sz val="12"/>
      <color theme="1"/>
      <name val="Verdana"/>
      <family val="2"/>
    </font>
    <font>
      <i/>
      <sz val="18"/>
      <color theme="1"/>
      <name val="Verdana"/>
      <family val="2"/>
    </font>
    <font>
      <sz val="14"/>
      <color theme="1"/>
      <name val="Verdana"/>
      <family val="2"/>
    </font>
    <font>
      <sz val="11"/>
      <color indexed="54"/>
      <name val="Calibri"/>
      <family val="2"/>
    </font>
    <font>
      <sz val="11"/>
      <name val="Calibri"/>
      <family val="2"/>
    </font>
    <font>
      <b/>
      <sz val="8"/>
      <color indexed="8"/>
      <name val="Aptos Narrow"/>
      <family val="2"/>
      <scheme val="minor"/>
    </font>
    <font>
      <sz val="8"/>
      <color theme="1"/>
      <name val="Aptos Narrow"/>
      <family val="2"/>
      <scheme val="minor"/>
    </font>
    <font>
      <b/>
      <sz val="8"/>
      <color theme="1"/>
      <name val="Aptos Narrow"/>
      <family val="2"/>
      <scheme val="minor"/>
    </font>
    <font>
      <u/>
      <sz val="8"/>
      <color theme="1"/>
      <name val="Aptos Narrow"/>
      <family val="2"/>
      <scheme val="minor"/>
    </font>
    <font>
      <sz val="8"/>
      <color indexed="8"/>
      <name val="Aptos Narrow"/>
      <family val="2"/>
      <scheme val="minor"/>
    </font>
    <font>
      <i/>
      <sz val="8"/>
      <color indexed="8"/>
      <name val="Aptos Narrow"/>
      <family val="2"/>
      <scheme val="minor"/>
    </font>
    <font>
      <b/>
      <i/>
      <sz val="8"/>
      <color theme="1"/>
      <name val="Aptos Narrow"/>
      <family val="2"/>
      <scheme val="minor"/>
    </font>
    <font>
      <b/>
      <sz val="8"/>
      <color rgb="FFFF0000"/>
      <name val="Aptos Narrow"/>
      <family val="2"/>
      <scheme val="minor"/>
    </font>
    <font>
      <sz val="9"/>
      <color indexed="81"/>
      <name val="Tahoma"/>
      <family val="2"/>
    </font>
    <font>
      <b/>
      <sz val="9"/>
      <color indexed="81"/>
      <name val="Tahoma"/>
      <family val="2"/>
    </font>
    <font>
      <sz val="11"/>
      <color rgb="FFFF0000"/>
      <name val="Aptos Narrow"/>
      <family val="2"/>
      <scheme val="minor"/>
    </font>
    <font>
      <b/>
      <sz val="11"/>
      <color theme="1"/>
      <name val="Aptos Narrow"/>
      <family val="2"/>
      <scheme val="minor"/>
    </font>
    <font>
      <b/>
      <sz val="16"/>
      <color theme="1"/>
      <name val="Aptos Narrow"/>
      <family val="2"/>
      <scheme val="minor"/>
    </font>
    <font>
      <b/>
      <sz val="11"/>
      <name val="Aptos Narrow"/>
      <family val="2"/>
      <scheme val="minor"/>
    </font>
    <font>
      <b/>
      <sz val="11"/>
      <name val="Calibri"/>
      <family val="2"/>
    </font>
    <font>
      <sz val="11"/>
      <color rgb="FF000000"/>
      <name val="Aptos Narrow"/>
      <family val="2"/>
      <scheme val="minor"/>
    </font>
    <font>
      <b/>
      <sz val="12"/>
      <name val="Aptos Narrow"/>
      <family val="2"/>
      <scheme val="minor"/>
    </font>
    <font>
      <b/>
      <i/>
      <sz val="11"/>
      <color theme="1"/>
      <name val="Aptos Narrow"/>
      <family val="2"/>
      <scheme val="minor"/>
    </font>
    <font>
      <i/>
      <sz val="11"/>
      <color theme="1"/>
      <name val="Aptos Narrow"/>
      <family val="2"/>
      <scheme val="minor"/>
    </font>
    <font>
      <sz val="11"/>
      <color rgb="FF000000"/>
      <name val="Aptos Display"/>
      <family val="2"/>
      <scheme val="major"/>
    </font>
    <font>
      <u/>
      <sz val="11"/>
      <color indexed="62"/>
      <name val="Calibri Light"/>
      <family val="2"/>
    </font>
    <font>
      <sz val="11"/>
      <color indexed="8"/>
      <name val="Calibri Light"/>
      <family val="2"/>
    </font>
    <font>
      <sz val="11"/>
      <color indexed="62"/>
      <name val="Calibri Light"/>
      <family val="2"/>
    </font>
    <font>
      <sz val="12"/>
      <color rgb="FF000000"/>
      <name val="Arial"/>
      <family val="2"/>
    </font>
    <font>
      <u/>
      <sz val="11"/>
      <color theme="1"/>
      <name val="Aptos Narrow"/>
      <family val="2"/>
      <scheme val="minor"/>
    </font>
    <font>
      <u val="singleAccounting"/>
      <sz val="11"/>
      <color theme="1"/>
      <name val="Aptos Narrow"/>
      <family val="2"/>
      <scheme val="minor"/>
    </font>
    <font>
      <sz val="11"/>
      <color rgb="FF000000"/>
      <name val="Calibri"/>
      <family val="2"/>
    </font>
    <font>
      <sz val="10"/>
      <color rgb="FF000000"/>
      <name val="Calibri"/>
      <family val="2"/>
    </font>
    <font>
      <b/>
      <sz val="14"/>
      <color rgb="FF000000"/>
      <name val="Calibri"/>
      <family val="2"/>
    </font>
    <font>
      <b/>
      <i/>
      <sz val="16"/>
      <color theme="1"/>
      <name val="Aptos Narrow"/>
      <family val="2"/>
      <scheme val="minor"/>
    </font>
    <font>
      <sz val="12"/>
      <color theme="1"/>
      <name val="Verdana"/>
      <family val="2"/>
    </font>
    <font>
      <b/>
      <i/>
      <sz val="16"/>
      <color theme="1"/>
      <name val="Verdana"/>
      <family val="2"/>
    </font>
    <font>
      <b/>
      <i/>
      <sz val="12"/>
      <color theme="1"/>
      <name val="Verdana"/>
      <family val="2"/>
    </font>
    <font>
      <b/>
      <i/>
      <sz val="18"/>
      <color theme="1"/>
      <name val="Aptos Narrow"/>
      <family val="2"/>
      <scheme val="minor"/>
    </font>
    <font>
      <u/>
      <sz val="12"/>
      <color theme="1"/>
      <name val="Verdana"/>
      <family val="2"/>
    </font>
    <font>
      <b/>
      <sz val="12"/>
      <color theme="1"/>
      <name val="Verdana"/>
      <family val="2"/>
    </font>
  </fonts>
  <fills count="19">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3" tint="0.89999084444715716"/>
        <bgColor indexed="64"/>
      </patternFill>
    </fill>
    <fill>
      <patternFill patternType="solid">
        <fgColor theme="3" tint="0.749992370372631"/>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4" tint="0.39997558519241921"/>
        <bgColor theme="4" tint="-0.24994659260841701"/>
      </patternFill>
    </fill>
  </fills>
  <borders count="4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top/>
      <bottom style="thin">
        <color indexed="64"/>
      </bottom>
      <diagonal/>
    </border>
    <border>
      <left style="medium">
        <color indexed="64"/>
      </left>
      <right/>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s>
  <cellStyleXfs count="6">
    <xf numFmtId="0" fontId="0" fillId="0" borderId="0"/>
    <xf numFmtId="41"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166" fontId="1" fillId="0" borderId="0" applyFont="0" applyFill="0" applyBorder="0" applyAlignment="0" applyProtection="0"/>
    <xf numFmtId="44" fontId="1" fillId="0" borderId="0" applyFont="0" applyFill="0" applyBorder="0" applyAlignment="0" applyProtection="0"/>
  </cellStyleXfs>
  <cellXfs count="430">
    <xf numFmtId="0" fontId="0" fillId="0" borderId="0" xfId="0"/>
    <xf numFmtId="0" fontId="0" fillId="0" borderId="2" xfId="0" applyBorder="1"/>
    <xf numFmtId="0" fontId="0" fillId="0" borderId="3" xfId="0" applyBorder="1"/>
    <xf numFmtId="0" fontId="0" fillId="0" borderId="4" xfId="0" applyBorder="1"/>
    <xf numFmtId="0" fontId="0" fillId="2" borderId="2" xfId="0" applyFill="1" applyBorder="1"/>
    <xf numFmtId="0" fontId="0" fillId="2" borderId="3" xfId="0" applyFill="1" applyBorder="1"/>
    <xf numFmtId="0" fontId="0" fillId="2" borderId="4" xfId="0" applyFill="1" applyBorder="1"/>
    <xf numFmtId="0" fontId="3" fillId="2" borderId="5" xfId="0" applyFont="1" applyFill="1" applyBorder="1" applyAlignment="1">
      <alignment horizontal="right" vertical="center"/>
    </xf>
    <xf numFmtId="0" fontId="0" fillId="2" borderId="0" xfId="0" applyFill="1"/>
    <xf numFmtId="0" fontId="0" fillId="2" borderId="6" xfId="0" applyFill="1" applyBorder="1"/>
    <xf numFmtId="0" fontId="0" fillId="2" borderId="5" xfId="0" applyFill="1" applyBorder="1"/>
    <xf numFmtId="0" fontId="3" fillId="2" borderId="5" xfId="0" applyFont="1" applyFill="1" applyBorder="1" applyAlignment="1">
      <alignment horizontal="center" vertical="center"/>
    </xf>
    <xf numFmtId="0" fontId="3" fillId="2" borderId="0" xfId="0" applyFont="1" applyFill="1" applyAlignment="1">
      <alignment horizontal="center" vertical="center"/>
    </xf>
    <xf numFmtId="0" fontId="2" fillId="2" borderId="1" xfId="0" applyFont="1" applyFill="1" applyBorder="1" applyAlignment="1" applyProtection="1">
      <alignment horizontal="center" vertical="center"/>
      <protection locked="0"/>
    </xf>
    <xf numFmtId="0" fontId="0" fillId="2" borderId="9" xfId="0" applyFill="1" applyBorder="1"/>
    <xf numFmtId="0" fontId="0" fillId="2" borderId="7" xfId="0" applyFill="1" applyBorder="1"/>
    <xf numFmtId="0" fontId="0" fillId="2" borderId="8" xfId="0" applyFill="1" applyBorder="1"/>
    <xf numFmtId="0" fontId="0" fillId="3" borderId="1" xfId="0" applyFill="1" applyBorder="1" applyProtection="1">
      <protection locked="0"/>
    </xf>
    <xf numFmtId="0" fontId="0" fillId="0" borderId="0" xfId="0" applyAlignment="1">
      <alignment horizontal="left" vertical="top"/>
    </xf>
    <xf numFmtId="0" fontId="0" fillId="4" borderId="5" xfId="0" applyFill="1" applyBorder="1"/>
    <xf numFmtId="0" fontId="0" fillId="4" borderId="6" xfId="0" applyFill="1" applyBorder="1"/>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4" borderId="9" xfId="0" applyFill="1" applyBorder="1"/>
    <xf numFmtId="0" fontId="0" fillId="4" borderId="7" xfId="0" applyFill="1" applyBorder="1"/>
    <xf numFmtId="0" fontId="0" fillId="4" borderId="8" xfId="0" applyFill="1" applyBorder="1"/>
    <xf numFmtId="0" fontId="0" fillId="4" borderId="0" xfId="0" applyFill="1"/>
    <xf numFmtId="0" fontId="0" fillId="4" borderId="0" xfId="0" applyFill="1" applyAlignment="1">
      <alignment horizontal="left" vertical="top" wrapText="1"/>
    </xf>
    <xf numFmtId="41" fontId="8" fillId="0" borderId="0" xfId="1" applyFont="1" applyFill="1"/>
    <xf numFmtId="41" fontId="9" fillId="0" borderId="0" xfId="1" applyFont="1" applyFill="1"/>
    <xf numFmtId="41" fontId="10" fillId="0" borderId="0" xfId="1" applyFont="1" applyFill="1"/>
    <xf numFmtId="41" fontId="12" fillId="0" borderId="0" xfId="1" applyFont="1" applyFill="1"/>
    <xf numFmtId="41" fontId="9" fillId="7" borderId="24" xfId="1" applyFont="1" applyFill="1" applyBorder="1"/>
    <xf numFmtId="9" fontId="9" fillId="0" borderId="0" xfId="2" applyFont="1" applyFill="1" applyAlignment="1">
      <alignment horizontal="center"/>
    </xf>
    <xf numFmtId="165" fontId="9" fillId="0" borderId="0" xfId="1" applyNumberFormat="1" applyFont="1" applyFill="1"/>
    <xf numFmtId="41" fontId="8" fillId="0" borderId="0" xfId="1" applyFont="1" applyFill="1" applyAlignment="1">
      <alignment horizontal="center"/>
    </xf>
    <xf numFmtId="9" fontId="10" fillId="0" borderId="0" xfId="2" applyFont="1" applyFill="1" applyAlignment="1">
      <alignment horizontal="center"/>
    </xf>
    <xf numFmtId="41" fontId="15" fillId="0" borderId="0" xfId="1" applyFont="1" applyFill="1" applyAlignment="1">
      <alignment horizontal="right"/>
    </xf>
    <xf numFmtId="9" fontId="9" fillId="0" borderId="0" xfId="2" applyFont="1" applyFill="1"/>
    <xf numFmtId="41" fontId="8" fillId="7" borderId="11" xfId="1" applyFont="1" applyFill="1" applyBorder="1"/>
    <xf numFmtId="41" fontId="9" fillId="7" borderId="12" xfId="1" applyFont="1" applyFill="1" applyBorder="1"/>
    <xf numFmtId="41" fontId="8" fillId="9" borderId="30" xfId="1" applyFont="1" applyFill="1" applyBorder="1" applyAlignment="1">
      <alignment horizontal="center"/>
    </xf>
    <xf numFmtId="41" fontId="8" fillId="9" borderId="11" xfId="1" applyFont="1" applyFill="1" applyBorder="1"/>
    <xf numFmtId="1" fontId="11" fillId="9" borderId="29" xfId="1" applyNumberFormat="1" applyFont="1" applyFill="1" applyBorder="1" applyAlignment="1">
      <alignment horizontal="center"/>
    </xf>
    <xf numFmtId="1" fontId="11" fillId="9" borderId="14" xfId="1" applyNumberFormat="1" applyFont="1" applyFill="1" applyBorder="1" applyAlignment="1">
      <alignment horizontal="center"/>
    </xf>
    <xf numFmtId="41" fontId="9" fillId="9" borderId="24" xfId="1" applyFont="1" applyFill="1" applyBorder="1"/>
    <xf numFmtId="41" fontId="9" fillId="9" borderId="12" xfId="1" applyFont="1" applyFill="1" applyBorder="1"/>
    <xf numFmtId="41" fontId="10" fillId="9" borderId="24" xfId="1" applyFont="1" applyFill="1" applyBorder="1"/>
    <xf numFmtId="41" fontId="10" fillId="9" borderId="12" xfId="1" applyFont="1" applyFill="1" applyBorder="1"/>
    <xf numFmtId="41" fontId="12" fillId="9" borderId="11" xfId="1" applyFont="1" applyFill="1" applyBorder="1"/>
    <xf numFmtId="41" fontId="12" fillId="9" borderId="31" xfId="1" applyFont="1" applyFill="1" applyBorder="1"/>
    <xf numFmtId="41" fontId="8" fillId="10" borderId="1" xfId="1" applyFont="1" applyFill="1" applyBorder="1"/>
    <xf numFmtId="41" fontId="8" fillId="9" borderId="13" xfId="1" applyFont="1" applyFill="1" applyBorder="1"/>
    <xf numFmtId="41" fontId="9" fillId="9" borderId="29" xfId="1" applyFont="1" applyFill="1" applyBorder="1"/>
    <xf numFmtId="41" fontId="9" fillId="9" borderId="14" xfId="1" applyFont="1" applyFill="1" applyBorder="1"/>
    <xf numFmtId="41" fontId="13" fillId="7" borderId="31" xfId="1" applyFont="1" applyFill="1" applyBorder="1"/>
    <xf numFmtId="41" fontId="8" fillId="8" borderId="1" xfId="1" applyFont="1" applyFill="1" applyBorder="1"/>
    <xf numFmtId="41" fontId="12" fillId="10" borderId="1" xfId="1" applyFont="1" applyFill="1" applyBorder="1"/>
    <xf numFmtId="41" fontId="12" fillId="9" borderId="13" xfId="1" applyFont="1" applyFill="1" applyBorder="1"/>
    <xf numFmtId="41" fontId="12" fillId="9" borderId="1" xfId="1" applyFont="1" applyFill="1" applyBorder="1"/>
    <xf numFmtId="6" fontId="10" fillId="10" borderId="1" xfId="1" applyNumberFormat="1" applyFont="1" applyFill="1" applyBorder="1" applyAlignment="1">
      <alignment horizontal="center"/>
    </xf>
    <xf numFmtId="41" fontId="9" fillId="9" borderId="29" xfId="1" applyFont="1" applyFill="1" applyBorder="1" applyAlignment="1">
      <alignment horizontal="center"/>
    </xf>
    <xf numFmtId="41" fontId="14" fillId="10" borderId="1" xfId="1" applyFont="1" applyFill="1" applyBorder="1" applyAlignment="1">
      <alignment horizontal="center"/>
    </xf>
    <xf numFmtId="1" fontId="9" fillId="9" borderId="29" xfId="1" applyNumberFormat="1" applyFont="1" applyFill="1" applyBorder="1" applyAlignment="1">
      <alignment horizontal="center"/>
    </xf>
    <xf numFmtId="1" fontId="11" fillId="9" borderId="28" xfId="1" applyNumberFormat="1" applyFont="1" applyFill="1" applyBorder="1" applyAlignment="1">
      <alignment horizontal="center"/>
    </xf>
    <xf numFmtId="1" fontId="9" fillId="9" borderId="30" xfId="1" applyNumberFormat="1" applyFont="1" applyFill="1" applyBorder="1" applyAlignment="1">
      <alignment horizontal="left"/>
    </xf>
    <xf numFmtId="1" fontId="9" fillId="9" borderId="14" xfId="1" applyNumberFormat="1" applyFont="1" applyFill="1" applyBorder="1" applyAlignment="1">
      <alignment horizontal="center"/>
    </xf>
    <xf numFmtId="41" fontId="14" fillId="3" borderId="1" xfId="1" applyFont="1" applyFill="1" applyBorder="1" applyAlignment="1">
      <alignment horizontal="center"/>
    </xf>
    <xf numFmtId="9" fontId="9" fillId="5" borderId="26" xfId="2" applyFont="1" applyFill="1" applyBorder="1" applyAlignment="1">
      <alignment horizontal="center"/>
    </xf>
    <xf numFmtId="9" fontId="9" fillId="5" borderId="27" xfId="2" applyFont="1" applyFill="1" applyBorder="1" applyAlignment="1">
      <alignment horizontal="center"/>
    </xf>
    <xf numFmtId="41" fontId="10" fillId="6" borderId="1" xfId="1" applyFont="1" applyFill="1" applyBorder="1"/>
    <xf numFmtId="41" fontId="9" fillId="5" borderId="26" xfId="1" applyFont="1" applyFill="1" applyBorder="1"/>
    <xf numFmtId="41" fontId="9" fillId="5" borderId="27" xfId="1" applyFont="1" applyFill="1" applyBorder="1"/>
    <xf numFmtId="164" fontId="10" fillId="5" borderId="27" xfId="2" applyNumberFormat="1" applyFont="1" applyFill="1" applyBorder="1"/>
    <xf numFmtId="0" fontId="0" fillId="12" borderId="0" xfId="0" applyFill="1"/>
    <xf numFmtId="0" fontId="20" fillId="12" borderId="0" xfId="0" applyFont="1" applyFill="1"/>
    <xf numFmtId="0" fontId="19" fillId="12" borderId="0" xfId="0" applyFont="1" applyFill="1"/>
    <xf numFmtId="0" fontId="19" fillId="13" borderId="0" xfId="0" applyFont="1" applyFill="1"/>
    <xf numFmtId="0" fontId="0" fillId="13" borderId="0" xfId="0" applyFill="1"/>
    <xf numFmtId="0" fontId="21" fillId="12" borderId="0" xfId="0" applyFont="1" applyFill="1" applyAlignment="1">
      <alignment horizontal="center"/>
    </xf>
    <xf numFmtId="0" fontId="21" fillId="12" borderId="0" xfId="0" applyFont="1" applyFill="1"/>
    <xf numFmtId="0" fontId="0" fillId="12" borderId="0" xfId="0" applyFill="1" applyAlignment="1">
      <alignment horizontal="right"/>
    </xf>
    <xf numFmtId="10" fontId="0" fillId="12" borderId="0" xfId="0" applyNumberFormat="1" applyFill="1" applyProtection="1">
      <protection locked="0"/>
    </xf>
    <xf numFmtId="0" fontId="19" fillId="0" borderId="0" xfId="0" applyFont="1" applyAlignment="1">
      <alignment horizontal="left"/>
    </xf>
    <xf numFmtId="0" fontId="23" fillId="0" borderId="0" xfId="0" applyFont="1"/>
    <xf numFmtId="10" fontId="0" fillId="0" borderId="0" xfId="0" applyNumberFormat="1" applyAlignment="1">
      <alignment horizontal="center"/>
    </xf>
    <xf numFmtId="0" fontId="19" fillId="12" borderId="0" xfId="0" applyFont="1" applyFill="1" applyAlignment="1">
      <alignment horizontal="right"/>
    </xf>
    <xf numFmtId="10" fontId="1" fillId="14" borderId="10" xfId="2" applyNumberFormat="1" applyFont="1" applyFill="1" applyBorder="1"/>
    <xf numFmtId="0" fontId="18" fillId="0" borderId="0" xfId="0" applyFont="1"/>
    <xf numFmtId="0" fontId="0" fillId="12" borderId="0" xfId="0" applyFill="1" applyAlignment="1">
      <alignment horizontal="left"/>
    </xf>
    <xf numFmtId="9" fontId="1" fillId="12" borderId="0" xfId="2" applyFont="1" applyFill="1" applyBorder="1" applyProtection="1">
      <protection locked="0"/>
    </xf>
    <xf numFmtId="0" fontId="21" fillId="12" borderId="10" xfId="0" applyFont="1" applyFill="1" applyBorder="1" applyAlignment="1">
      <alignment horizontal="center"/>
    </xf>
    <xf numFmtId="0" fontId="21" fillId="12" borderId="11" xfId="0" applyFont="1" applyFill="1" applyBorder="1" applyAlignment="1">
      <alignment horizontal="center"/>
    </xf>
    <xf numFmtId="0" fontId="21" fillId="12" borderId="12" xfId="0" applyFont="1" applyFill="1" applyBorder="1" applyAlignment="1">
      <alignment horizontal="center"/>
    </xf>
    <xf numFmtId="10" fontId="1" fillId="14" borderId="18" xfId="2" applyNumberFormat="1" applyFont="1" applyFill="1" applyBorder="1" applyProtection="1"/>
    <xf numFmtId="10" fontId="1" fillId="14" borderId="19" xfId="2" applyNumberFormat="1" applyFont="1" applyFill="1" applyBorder="1" applyProtection="1"/>
    <xf numFmtId="10" fontId="0" fillId="14" borderId="20" xfId="0" applyNumberFormat="1" applyFill="1" applyBorder="1"/>
    <xf numFmtId="0" fontId="21" fillId="12" borderId="13" xfId="0" applyFont="1" applyFill="1" applyBorder="1" applyAlignment="1">
      <alignment horizontal="center"/>
    </xf>
    <xf numFmtId="0" fontId="21" fillId="12" borderId="38" xfId="0" applyFont="1" applyFill="1" applyBorder="1" applyAlignment="1">
      <alignment horizontal="center"/>
    </xf>
    <xf numFmtId="0" fontId="21" fillId="12" borderId="14" xfId="0" applyFont="1" applyFill="1" applyBorder="1" applyAlignment="1">
      <alignment horizontal="center"/>
    </xf>
    <xf numFmtId="0" fontId="21" fillId="12" borderId="13" xfId="0" applyFont="1" applyFill="1" applyBorder="1"/>
    <xf numFmtId="0" fontId="21" fillId="12" borderId="38" xfId="0" applyFont="1" applyFill="1" applyBorder="1"/>
    <xf numFmtId="0" fontId="21" fillId="13" borderId="40" xfId="0" applyFont="1" applyFill="1" applyBorder="1" applyAlignment="1">
      <alignment horizontal="left"/>
    </xf>
    <xf numFmtId="0" fontId="21" fillId="13" borderId="41" xfId="0" applyFont="1" applyFill="1" applyBorder="1" applyAlignment="1">
      <alignment horizontal="left"/>
    </xf>
    <xf numFmtId="0" fontId="21" fillId="13" borderId="42" xfId="0" applyFont="1" applyFill="1" applyBorder="1" applyAlignment="1">
      <alignment horizontal="left"/>
    </xf>
    <xf numFmtId="167" fontId="19" fillId="14" borderId="18" xfId="2" applyNumberFormat="1" applyFont="1" applyFill="1" applyBorder="1"/>
    <xf numFmtId="0" fontId="25" fillId="14" borderId="15" xfId="0" applyFont="1" applyFill="1" applyBorder="1" applyAlignment="1">
      <alignment horizontal="center"/>
    </xf>
    <xf numFmtId="0" fontId="25" fillId="14" borderId="11" xfId="0" applyFont="1" applyFill="1" applyBorder="1" applyAlignment="1">
      <alignment horizontal="center"/>
    </xf>
    <xf numFmtId="0" fontId="25" fillId="14" borderId="18" xfId="0" applyFont="1" applyFill="1" applyBorder="1" applyAlignment="1">
      <alignment horizontal="center"/>
    </xf>
    <xf numFmtId="0" fontId="26" fillId="14" borderId="17" xfId="0" applyFont="1" applyFill="1" applyBorder="1"/>
    <xf numFmtId="0" fontId="26" fillId="14" borderId="12" xfId="0" applyFont="1" applyFill="1" applyBorder="1"/>
    <xf numFmtId="0" fontId="26" fillId="14" borderId="20" xfId="0" applyFont="1" applyFill="1" applyBorder="1"/>
    <xf numFmtId="0" fontId="21" fillId="12" borderId="45" xfId="0" applyFont="1" applyFill="1" applyBorder="1" applyAlignment="1">
      <alignment horizontal="center"/>
    </xf>
    <xf numFmtId="10" fontId="1" fillId="14" borderId="18" xfId="2" applyNumberFormat="1" applyFont="1" applyFill="1" applyBorder="1"/>
    <xf numFmtId="0" fontId="19" fillId="13" borderId="25" xfId="0" applyFont="1" applyFill="1" applyBorder="1" applyAlignment="1">
      <alignment horizontal="left"/>
    </xf>
    <xf numFmtId="0" fontId="19" fillId="13" borderId="2" xfId="0" applyFont="1" applyFill="1" applyBorder="1"/>
    <xf numFmtId="0" fontId="19" fillId="13" borderId="3" xfId="0" applyFont="1" applyFill="1" applyBorder="1"/>
    <xf numFmtId="0" fontId="0" fillId="13" borderId="4" xfId="0" applyFill="1" applyBorder="1"/>
    <xf numFmtId="167" fontId="1" fillId="14" borderId="18" xfId="2" applyNumberFormat="1" applyFont="1" applyFill="1" applyBorder="1" applyProtection="1">
      <protection locked="0"/>
    </xf>
    <xf numFmtId="2" fontId="1" fillId="14" borderId="18" xfId="2" applyNumberFormat="1" applyFont="1" applyFill="1" applyBorder="1"/>
    <xf numFmtId="0" fontId="21" fillId="13" borderId="28" xfId="0" applyFont="1" applyFill="1" applyBorder="1" applyAlignment="1">
      <alignment horizontal="left"/>
    </xf>
    <xf numFmtId="0" fontId="21" fillId="13" borderId="43" xfId="0" applyFont="1" applyFill="1" applyBorder="1" applyAlignment="1">
      <alignment horizontal="left"/>
    </xf>
    <xf numFmtId="0" fontId="21" fillId="13" borderId="44" xfId="0" applyFont="1" applyFill="1" applyBorder="1" applyAlignment="1">
      <alignment horizontal="left"/>
    </xf>
    <xf numFmtId="0" fontId="24" fillId="13" borderId="28" xfId="0" applyFont="1" applyFill="1" applyBorder="1" applyAlignment="1">
      <alignment horizontal="left"/>
    </xf>
    <xf numFmtId="0" fontId="24" fillId="13" borderId="43" xfId="0" applyFont="1" applyFill="1" applyBorder="1" applyAlignment="1">
      <alignment horizontal="left"/>
    </xf>
    <xf numFmtId="0" fontId="24" fillId="13" borderId="44" xfId="0" applyFont="1" applyFill="1" applyBorder="1" applyAlignment="1">
      <alignment horizontal="left"/>
    </xf>
    <xf numFmtId="0" fontId="24" fillId="13" borderId="2" xfId="0" applyFont="1" applyFill="1" applyBorder="1" applyAlignment="1">
      <alignment horizontal="left"/>
    </xf>
    <xf numFmtId="0" fontId="24" fillId="13" borderId="4" xfId="0" applyFont="1" applyFill="1" applyBorder="1" applyAlignment="1">
      <alignment horizontal="left"/>
    </xf>
    <xf numFmtId="0" fontId="19" fillId="13" borderId="40" xfId="0" applyFont="1" applyFill="1" applyBorder="1" applyAlignment="1">
      <alignment horizontal="left"/>
    </xf>
    <xf numFmtId="0" fontId="19" fillId="13" borderId="41" xfId="0" applyFont="1" applyFill="1" applyBorder="1" applyAlignment="1">
      <alignment horizontal="left"/>
    </xf>
    <xf numFmtId="0" fontId="19" fillId="13" borderId="42" xfId="0" applyFont="1" applyFill="1" applyBorder="1" applyAlignment="1">
      <alignment horizontal="left"/>
    </xf>
    <xf numFmtId="0" fontId="20" fillId="12" borderId="0" xfId="0" applyFont="1" applyFill="1" applyAlignment="1">
      <alignment horizontal="right"/>
    </xf>
    <xf numFmtId="169" fontId="1" fillId="14" borderId="18" xfId="2" applyNumberFormat="1" applyFont="1" applyFill="1" applyBorder="1" applyProtection="1">
      <protection locked="0"/>
    </xf>
    <xf numFmtId="0" fontId="31" fillId="9" borderId="5" xfId="0" applyFont="1" applyFill="1" applyBorder="1"/>
    <xf numFmtId="0" fontId="0" fillId="9" borderId="0" xfId="0" applyFill="1"/>
    <xf numFmtId="0" fontId="0" fillId="9" borderId="6" xfId="0" applyFill="1" applyBorder="1"/>
    <xf numFmtId="0" fontId="0" fillId="9" borderId="5" xfId="0" applyFill="1" applyBorder="1"/>
    <xf numFmtId="0" fontId="0" fillId="9" borderId="0" xfId="0" applyFill="1" applyAlignment="1">
      <alignment horizontal="center"/>
    </xf>
    <xf numFmtId="0" fontId="32" fillId="9" borderId="25" xfId="0" applyFont="1" applyFill="1" applyBorder="1" applyAlignment="1">
      <alignment horizontal="center"/>
    </xf>
    <xf numFmtId="0" fontId="0" fillId="9" borderId="34" xfId="0" applyFill="1" applyBorder="1" applyAlignment="1">
      <alignment horizontal="center"/>
    </xf>
    <xf numFmtId="168" fontId="33" fillId="9" borderId="26" xfId="3" applyNumberFormat="1" applyFont="1" applyFill="1" applyBorder="1"/>
    <xf numFmtId="168" fontId="1" fillId="9" borderId="34" xfId="3" applyNumberFormat="1" applyFont="1" applyFill="1" applyBorder="1"/>
    <xf numFmtId="0" fontId="19" fillId="9" borderId="6" xfId="0" applyFont="1" applyFill="1" applyBorder="1" applyAlignment="1">
      <alignment vertical="center"/>
    </xf>
    <xf numFmtId="168" fontId="33" fillId="9" borderId="39" xfId="3" applyNumberFormat="1" applyFont="1" applyFill="1" applyBorder="1"/>
    <xf numFmtId="0" fontId="0" fillId="9" borderId="9" xfId="0" applyFill="1" applyBorder="1"/>
    <xf numFmtId="0" fontId="0" fillId="9" borderId="7" xfId="0" applyFill="1" applyBorder="1"/>
    <xf numFmtId="0" fontId="0" fillId="9" borderId="8" xfId="0" applyFill="1" applyBorder="1"/>
    <xf numFmtId="0" fontId="0" fillId="0" borderId="0" xfId="0" applyAlignment="1">
      <alignment wrapText="1"/>
    </xf>
    <xf numFmtId="0" fontId="35" fillId="0" borderId="0" xfId="0" applyFont="1" applyAlignment="1">
      <alignment horizontal="center"/>
    </xf>
    <xf numFmtId="44" fontId="34" fillId="0" borderId="0" xfId="0" applyNumberFormat="1" applyFont="1" applyAlignment="1">
      <alignment horizontal="center"/>
    </xf>
    <xf numFmtId="171" fontId="34" fillId="0" borderId="0" xfId="0" applyNumberFormat="1" applyFont="1"/>
    <xf numFmtId="44" fontId="35" fillId="0" borderId="0" xfId="0" applyNumberFormat="1" applyFont="1" applyAlignment="1">
      <alignment horizontal="center"/>
    </xf>
    <xf numFmtId="0" fontId="34" fillId="0" borderId="0" xfId="0" applyFont="1"/>
    <xf numFmtId="0" fontId="36" fillId="0" borderId="0" xfId="0" applyFont="1"/>
    <xf numFmtId="44" fontId="34" fillId="0" borderId="0" xfId="0" applyNumberFormat="1" applyFont="1"/>
    <xf numFmtId="0" fontId="19" fillId="15" borderId="1" xfId="0" applyFont="1" applyFill="1" applyBorder="1" applyAlignment="1">
      <alignment horizontal="center"/>
    </xf>
    <xf numFmtId="0" fontId="19" fillId="15" borderId="40" xfId="0" applyFont="1" applyFill="1" applyBorder="1"/>
    <xf numFmtId="0" fontId="19" fillId="11" borderId="5" xfId="0" applyFont="1" applyFill="1" applyBorder="1"/>
    <xf numFmtId="0" fontId="32" fillId="11" borderId="25" xfId="0" applyFont="1" applyFill="1" applyBorder="1" applyAlignment="1">
      <alignment horizontal="center"/>
    </xf>
    <xf numFmtId="0" fontId="0" fillId="11" borderId="0" xfId="0" applyFill="1" applyAlignment="1">
      <alignment horizontal="center"/>
    </xf>
    <xf numFmtId="0" fontId="0" fillId="11" borderId="26" xfId="0" applyFill="1" applyBorder="1" applyAlignment="1">
      <alignment horizontal="center"/>
    </xf>
    <xf numFmtId="0" fontId="0" fillId="11" borderId="5" xfId="0" applyFill="1" applyBorder="1"/>
    <xf numFmtId="0" fontId="0" fillId="11" borderId="34" xfId="0" applyFill="1" applyBorder="1" applyAlignment="1">
      <alignment horizontal="center"/>
    </xf>
    <xf numFmtId="0" fontId="0" fillId="11" borderId="0" xfId="0" applyFill="1"/>
    <xf numFmtId="0" fontId="19" fillId="11" borderId="1" xfId="0" applyFont="1" applyFill="1" applyBorder="1"/>
    <xf numFmtId="0" fontId="0" fillId="11" borderId="3" xfId="0" applyFill="1" applyBorder="1"/>
    <xf numFmtId="0" fontId="0" fillId="11" borderId="4" xfId="0" applyFill="1" applyBorder="1"/>
    <xf numFmtId="0" fontId="0" fillId="9" borderId="15" xfId="0" applyFill="1" applyBorder="1" applyAlignment="1">
      <alignment vertical="center"/>
    </xf>
    <xf numFmtId="0" fontId="0" fillId="9" borderId="16" xfId="0" applyFill="1" applyBorder="1" applyAlignment="1">
      <alignment vertical="center" wrapText="1"/>
    </xf>
    <xf numFmtId="0" fontId="0" fillId="9" borderId="17" xfId="0" applyFill="1" applyBorder="1" applyAlignment="1">
      <alignment vertical="top" wrapText="1"/>
    </xf>
    <xf numFmtId="0" fontId="0" fillId="9" borderId="11" xfId="0" applyFill="1" applyBorder="1" applyAlignment="1">
      <alignment vertical="center"/>
    </xf>
    <xf numFmtId="0" fontId="0" fillId="9" borderId="10" xfId="0" applyFill="1" applyBorder="1" applyAlignment="1">
      <alignment horizontal="left" vertical="center"/>
    </xf>
    <xf numFmtId="0" fontId="0" fillId="9" borderId="12" xfId="0" applyFill="1" applyBorder="1" applyAlignment="1">
      <alignment wrapText="1"/>
    </xf>
    <xf numFmtId="0" fontId="0" fillId="9" borderId="10" xfId="0" applyFill="1" applyBorder="1" applyAlignment="1">
      <alignment vertical="center" wrapText="1"/>
    </xf>
    <xf numFmtId="0" fontId="0" fillId="9" borderId="10" xfId="0" applyFill="1" applyBorder="1" applyAlignment="1">
      <alignment vertical="center"/>
    </xf>
    <xf numFmtId="0" fontId="0" fillId="9" borderId="11" xfId="0" applyFill="1" applyBorder="1"/>
    <xf numFmtId="0" fontId="0" fillId="9" borderId="10" xfId="0" applyFill="1" applyBorder="1" applyAlignment="1">
      <alignment wrapText="1"/>
    </xf>
    <xf numFmtId="0" fontId="0" fillId="9" borderId="12" xfId="0" applyFill="1" applyBorder="1" applyAlignment="1">
      <alignment vertical="center" wrapText="1"/>
    </xf>
    <xf numFmtId="0" fontId="0" fillId="9" borderId="12" xfId="0" applyFill="1" applyBorder="1" applyAlignment="1">
      <alignment vertical="top" wrapText="1"/>
    </xf>
    <xf numFmtId="0" fontId="0" fillId="9" borderId="10" xfId="0" applyFill="1" applyBorder="1" applyAlignment="1">
      <alignment horizontal="left" vertical="center" wrapText="1"/>
    </xf>
    <xf numFmtId="0" fontId="0" fillId="9" borderId="12" xfId="0" applyFill="1" applyBorder="1" applyAlignment="1">
      <alignment vertical="center"/>
    </xf>
    <xf numFmtId="0" fontId="0" fillId="9" borderId="18" xfId="0" applyFill="1" applyBorder="1" applyAlignment="1">
      <alignment vertical="center"/>
    </xf>
    <xf numFmtId="0" fontId="0" fillId="9" borderId="19" xfId="0" applyFill="1" applyBorder="1" applyAlignment="1">
      <alignment vertical="center"/>
    </xf>
    <xf numFmtId="0" fontId="0" fillId="9" borderId="20" xfId="0" applyFill="1" applyBorder="1" applyAlignment="1">
      <alignment wrapText="1"/>
    </xf>
    <xf numFmtId="0" fontId="41" fillId="10" borderId="1" xfId="0" applyFont="1" applyFill="1" applyBorder="1" applyAlignment="1">
      <alignment horizontal="center"/>
    </xf>
    <xf numFmtId="44" fontId="9" fillId="9" borderId="24" xfId="5" applyFont="1" applyFill="1" applyBorder="1"/>
    <xf numFmtId="172" fontId="9" fillId="9" borderId="24" xfId="5" applyNumberFormat="1" applyFont="1" applyFill="1" applyBorder="1"/>
    <xf numFmtId="172" fontId="9" fillId="9" borderId="32" xfId="5" applyNumberFormat="1" applyFont="1" applyFill="1" applyBorder="1"/>
    <xf numFmtId="172" fontId="10" fillId="10" borderId="1" xfId="5" applyNumberFormat="1" applyFont="1" applyFill="1" applyBorder="1"/>
    <xf numFmtId="172" fontId="9" fillId="9" borderId="38" xfId="5" applyNumberFormat="1" applyFont="1" applyFill="1" applyBorder="1"/>
    <xf numFmtId="172" fontId="9" fillId="9" borderId="10" xfId="5" applyNumberFormat="1" applyFont="1" applyFill="1" applyBorder="1"/>
    <xf numFmtId="172" fontId="9" fillId="9" borderId="46" xfId="5" applyNumberFormat="1" applyFont="1" applyFill="1" applyBorder="1"/>
    <xf numFmtId="172" fontId="10" fillId="9" borderId="1" xfId="5" applyNumberFormat="1" applyFont="1" applyFill="1" applyBorder="1"/>
    <xf numFmtId="44" fontId="10" fillId="8" borderId="1" xfId="1" applyNumberFormat="1" applyFont="1" applyFill="1" applyBorder="1" applyAlignment="1">
      <alignment horizontal="center"/>
    </xf>
    <xf numFmtId="41" fontId="12" fillId="9" borderId="31" xfId="1" applyFont="1" applyFill="1" applyBorder="1" applyAlignment="1">
      <alignment wrapText="1"/>
    </xf>
    <xf numFmtId="44" fontId="10" fillId="10" borderId="1" xfId="1" applyNumberFormat="1" applyFont="1" applyFill="1" applyBorder="1" applyAlignment="1">
      <alignment horizontal="center"/>
    </xf>
    <xf numFmtId="44" fontId="9" fillId="9" borderId="24" xfId="1" applyNumberFormat="1" applyFont="1" applyFill="1" applyBorder="1" applyAlignment="1">
      <alignment horizontal="center"/>
    </xf>
    <xf numFmtId="44" fontId="10" fillId="7" borderId="24" xfId="5" applyFont="1" applyFill="1" applyBorder="1"/>
    <xf numFmtId="44" fontId="14" fillId="7" borderId="32" xfId="1" applyNumberFormat="1" applyFont="1" applyFill="1" applyBorder="1" applyAlignment="1">
      <alignment horizontal="center"/>
    </xf>
    <xf numFmtId="44" fontId="10" fillId="9" borderId="1" xfId="1" applyNumberFormat="1" applyFont="1" applyFill="1" applyBorder="1" applyAlignment="1">
      <alignment horizontal="center"/>
    </xf>
    <xf numFmtId="172" fontId="9" fillId="9" borderId="29" xfId="5" applyNumberFormat="1" applyFont="1" applyFill="1" applyBorder="1" applyAlignment="1">
      <alignment horizontal="center"/>
    </xf>
    <xf numFmtId="172" fontId="9" fillId="9" borderId="29" xfId="1" applyNumberFormat="1" applyFont="1" applyFill="1" applyBorder="1" applyAlignment="1">
      <alignment horizontal="center"/>
    </xf>
    <xf numFmtId="172" fontId="9" fillId="9" borderId="29" xfId="1" applyNumberFormat="1" applyFont="1" applyFill="1" applyBorder="1" applyAlignment="1">
      <alignment horizontal="left"/>
    </xf>
    <xf numFmtId="172" fontId="10" fillId="10" borderId="1" xfId="1" applyNumberFormat="1" applyFont="1" applyFill="1" applyBorder="1" applyAlignment="1">
      <alignment horizontal="center"/>
    </xf>
    <xf numFmtId="172" fontId="9" fillId="9" borderId="14" xfId="1" applyNumberFormat="1" applyFont="1" applyFill="1" applyBorder="1" applyAlignment="1">
      <alignment horizontal="center"/>
    </xf>
    <xf numFmtId="172" fontId="9" fillId="9" borderId="14" xfId="1" applyNumberFormat="1" applyFont="1" applyFill="1" applyBorder="1" applyAlignment="1">
      <alignment horizontal="left"/>
    </xf>
    <xf numFmtId="172" fontId="9" fillId="5" borderId="27" xfId="5" applyNumberFormat="1" applyFont="1" applyFill="1" applyBorder="1" applyAlignment="1">
      <alignment horizontal="center"/>
    </xf>
    <xf numFmtId="172" fontId="9" fillId="5" borderId="27" xfId="2" applyNumberFormat="1" applyFont="1" applyFill="1" applyBorder="1" applyAlignment="1">
      <alignment horizontal="center"/>
    </xf>
    <xf numFmtId="172" fontId="9" fillId="5" borderId="47" xfId="2" applyNumberFormat="1" applyFont="1" applyFill="1" applyBorder="1" applyAlignment="1">
      <alignment horizontal="center"/>
    </xf>
    <xf numFmtId="172" fontId="9" fillId="5" borderId="48" xfId="2" applyNumberFormat="1" applyFont="1" applyFill="1" applyBorder="1" applyAlignment="1">
      <alignment horizontal="center"/>
    </xf>
    <xf numFmtId="172" fontId="10" fillId="7" borderId="1" xfId="2" applyNumberFormat="1" applyFont="1" applyFill="1" applyBorder="1" applyAlignment="1">
      <alignment horizontal="center"/>
    </xf>
    <xf numFmtId="9" fontId="9" fillId="5" borderId="48" xfId="2" applyFont="1" applyFill="1" applyBorder="1" applyAlignment="1">
      <alignment horizontal="center"/>
    </xf>
    <xf numFmtId="172" fontId="10" fillId="6" borderId="1" xfId="5" applyNumberFormat="1" applyFont="1" applyFill="1" applyBorder="1"/>
    <xf numFmtId="172" fontId="9" fillId="5" borderId="33" xfId="2" applyNumberFormat="1" applyFont="1" applyFill="1" applyBorder="1" applyAlignment="1">
      <alignment horizontal="center"/>
    </xf>
    <xf numFmtId="9" fontId="9" fillId="5" borderId="47" xfId="2" applyFont="1" applyFill="1" applyBorder="1" applyAlignment="1">
      <alignment horizontal="center"/>
    </xf>
    <xf numFmtId="9" fontId="10" fillId="7" borderId="1" xfId="2" applyFont="1" applyFill="1" applyBorder="1" applyAlignment="1">
      <alignment horizontal="center"/>
    </xf>
    <xf numFmtId="44" fontId="9" fillId="9" borderId="24" xfId="1" applyNumberFormat="1" applyFont="1" applyFill="1" applyBorder="1" applyAlignment="1">
      <alignment horizontal="left"/>
    </xf>
    <xf numFmtId="9" fontId="9" fillId="5" borderId="33" xfId="2" applyFont="1" applyFill="1" applyBorder="1" applyAlignment="1">
      <alignment horizontal="center"/>
    </xf>
    <xf numFmtId="9" fontId="0" fillId="14" borderId="20" xfId="2" applyFont="1" applyFill="1" applyBorder="1"/>
    <xf numFmtId="9" fontId="19" fillId="14" borderId="18" xfId="2" applyFont="1" applyFill="1" applyBorder="1"/>
    <xf numFmtId="10" fontId="19" fillId="14" borderId="18" xfId="2" applyNumberFormat="1" applyFont="1" applyFill="1" applyBorder="1"/>
    <xf numFmtId="9" fontId="1" fillId="14" borderId="20" xfId="2" applyFont="1" applyFill="1" applyBorder="1" applyProtection="1">
      <protection locked="0"/>
    </xf>
    <xf numFmtId="167" fontId="1" fillId="14" borderId="20" xfId="2" applyNumberFormat="1" applyFont="1" applyFill="1" applyBorder="1" applyProtection="1">
      <protection locked="0"/>
    </xf>
    <xf numFmtId="2" fontId="0" fillId="14" borderId="18" xfId="2" applyNumberFormat="1" applyFont="1" applyFill="1" applyBorder="1"/>
    <xf numFmtId="10" fontId="19" fillId="14" borderId="18" xfId="2" applyNumberFormat="1" applyFont="1" applyFill="1" applyBorder="1" applyAlignment="1">
      <alignment horizontal="center"/>
    </xf>
    <xf numFmtId="167" fontId="0" fillId="14" borderId="20" xfId="2" applyNumberFormat="1" applyFont="1" applyFill="1" applyBorder="1"/>
    <xf numFmtId="10" fontId="0" fillId="14" borderId="20" xfId="2" applyNumberFormat="1" applyFont="1" applyFill="1" applyBorder="1"/>
    <xf numFmtId="172" fontId="19" fillId="14" borderId="18" xfId="2" applyNumberFormat="1" applyFont="1" applyFill="1" applyBorder="1"/>
    <xf numFmtId="167" fontId="0" fillId="14" borderId="10" xfId="2" applyNumberFormat="1" applyFont="1" applyFill="1" applyBorder="1"/>
    <xf numFmtId="2" fontId="1" fillId="14" borderId="10" xfId="2" applyNumberFormat="1" applyFont="1" applyFill="1" applyBorder="1" applyProtection="1">
      <protection locked="0"/>
    </xf>
    <xf numFmtId="172" fontId="1" fillId="14" borderId="18" xfId="2" applyNumberFormat="1" applyFont="1" applyFill="1" applyBorder="1" applyProtection="1">
      <protection locked="0"/>
    </xf>
    <xf numFmtId="9" fontId="1" fillId="14" borderId="10" xfId="2" applyFont="1" applyFill="1" applyBorder="1" applyProtection="1">
      <protection locked="0"/>
    </xf>
    <xf numFmtId="172" fontId="1" fillId="14" borderId="18" xfId="5" applyNumberFormat="1" applyFont="1" applyFill="1" applyBorder="1" applyProtection="1">
      <protection locked="0"/>
    </xf>
    <xf numFmtId="44" fontId="1" fillId="14" borderId="18" xfId="5" applyFont="1" applyFill="1" applyBorder="1" applyProtection="1">
      <protection locked="0"/>
    </xf>
    <xf numFmtId="44" fontId="33" fillId="9" borderId="26" xfId="2" applyNumberFormat="1" applyFont="1" applyFill="1" applyBorder="1"/>
    <xf numFmtId="44" fontId="1" fillId="9" borderId="34" xfId="2" applyNumberFormat="1" applyFont="1" applyFill="1" applyBorder="1"/>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0" fillId="7" borderId="15" xfId="0" applyFill="1" applyBorder="1" applyAlignment="1">
      <alignment horizontal="left" wrapText="1"/>
    </xf>
    <xf numFmtId="0" fontId="0" fillId="7" borderId="16" xfId="0" applyFill="1" applyBorder="1" applyAlignment="1">
      <alignment horizontal="left" wrapText="1"/>
    </xf>
    <xf numFmtId="0" fontId="0" fillId="7" borderId="17" xfId="0" applyFill="1" applyBorder="1" applyAlignment="1">
      <alignment horizontal="left" wrapText="1"/>
    </xf>
    <xf numFmtId="0" fontId="0" fillId="7" borderId="18" xfId="0" applyFill="1" applyBorder="1" applyAlignment="1">
      <alignment horizontal="left" wrapText="1"/>
    </xf>
    <xf numFmtId="0" fontId="0" fillId="7" borderId="19" xfId="0" applyFill="1" applyBorder="1" applyAlignment="1">
      <alignment horizontal="left" wrapText="1"/>
    </xf>
    <xf numFmtId="0" fontId="0" fillId="7" borderId="20" xfId="0" applyFill="1" applyBorder="1" applyAlignment="1">
      <alignment horizontal="left" wrapText="1"/>
    </xf>
    <xf numFmtId="0" fontId="0" fillId="5" borderId="15" xfId="0" applyFill="1" applyBorder="1" applyAlignment="1">
      <alignment horizontal="left" vertical="center" wrapText="1"/>
    </xf>
    <xf numFmtId="0" fontId="0" fillId="5" borderId="16" xfId="0" applyFill="1" applyBorder="1" applyAlignment="1">
      <alignment horizontal="left" vertical="center" wrapText="1"/>
    </xf>
    <xf numFmtId="0" fontId="0" fillId="5" borderId="17" xfId="0" applyFill="1" applyBorder="1" applyAlignment="1">
      <alignment horizontal="left" vertical="center" wrapText="1"/>
    </xf>
    <xf numFmtId="0" fontId="0" fillId="5" borderId="18" xfId="0" applyFill="1" applyBorder="1" applyAlignment="1">
      <alignment horizontal="left" vertical="center" wrapText="1"/>
    </xf>
    <xf numFmtId="0" fontId="0" fillId="5" borderId="19" xfId="0" applyFill="1" applyBorder="1" applyAlignment="1">
      <alignment horizontal="left" vertical="center" wrapText="1"/>
    </xf>
    <xf numFmtId="0" fontId="0" fillId="5" borderId="20" xfId="0" applyFill="1" applyBorder="1" applyAlignment="1">
      <alignment horizontal="left" vertical="center" wrapText="1"/>
    </xf>
    <xf numFmtId="0" fontId="5" fillId="4" borderId="5" xfId="0" applyFont="1" applyFill="1" applyBorder="1" applyAlignment="1">
      <alignment horizontal="center"/>
    </xf>
    <xf numFmtId="0" fontId="5" fillId="4" borderId="0" xfId="0" applyFont="1" applyFill="1" applyAlignment="1">
      <alignment horizontal="center"/>
    </xf>
    <xf numFmtId="0" fontId="5" fillId="4" borderId="6" xfId="0" applyFont="1" applyFill="1" applyBorder="1" applyAlignment="1">
      <alignment horizontal="center"/>
    </xf>
    <xf numFmtId="0" fontId="0" fillId="6" borderId="15" xfId="0" applyFill="1" applyBorder="1" applyAlignment="1">
      <alignment horizontal="left" vertical="center" wrapText="1"/>
    </xf>
    <xf numFmtId="0" fontId="0" fillId="6" borderId="16" xfId="0" applyFill="1" applyBorder="1" applyAlignment="1">
      <alignment horizontal="left" vertical="center" wrapText="1"/>
    </xf>
    <xf numFmtId="0" fontId="0" fillId="6" borderId="17" xfId="0" applyFill="1" applyBorder="1" applyAlignment="1">
      <alignment horizontal="left" vertical="center" wrapText="1"/>
    </xf>
    <xf numFmtId="0" fontId="0" fillId="6" borderId="11" xfId="0" applyFill="1" applyBorder="1" applyAlignment="1">
      <alignment horizontal="left" vertical="center" wrapText="1"/>
    </xf>
    <xf numFmtId="0" fontId="0" fillId="6" borderId="10" xfId="0" applyFill="1" applyBorder="1" applyAlignment="1">
      <alignment horizontal="left" vertical="center" wrapText="1"/>
    </xf>
    <xf numFmtId="0" fontId="0" fillId="6" borderId="12" xfId="0" applyFill="1" applyBorder="1" applyAlignment="1">
      <alignment horizontal="left" vertical="center" wrapText="1"/>
    </xf>
    <xf numFmtId="0" fontId="0" fillId="6" borderId="18" xfId="0" applyFill="1" applyBorder="1" applyAlignment="1">
      <alignment horizontal="left" vertical="center" wrapText="1"/>
    </xf>
    <xf numFmtId="0" fontId="0" fillId="6" borderId="19" xfId="0" applyFill="1" applyBorder="1" applyAlignment="1">
      <alignment horizontal="left" vertical="center" wrapText="1"/>
    </xf>
    <xf numFmtId="0" fontId="0" fillId="6" borderId="20" xfId="0" applyFill="1" applyBorder="1" applyAlignment="1">
      <alignment horizontal="left" vertical="center" wrapText="1"/>
    </xf>
    <xf numFmtId="0" fontId="0" fillId="5" borderId="21" xfId="0" applyFill="1" applyBorder="1" applyAlignment="1">
      <alignment horizontal="left" vertical="top" wrapText="1"/>
    </xf>
    <xf numFmtId="0" fontId="0" fillId="5" borderId="22" xfId="0" applyFill="1" applyBorder="1" applyAlignment="1">
      <alignment horizontal="left" vertical="top" wrapText="1"/>
    </xf>
    <xf numFmtId="0" fontId="0" fillId="5" borderId="23" xfId="0" applyFill="1" applyBorder="1" applyAlignment="1">
      <alignment horizontal="left" vertical="top" wrapText="1"/>
    </xf>
    <xf numFmtId="0" fontId="0" fillId="7" borderId="15" xfId="0" applyFill="1" applyBorder="1" applyAlignment="1">
      <alignment horizontal="left" vertical="center" wrapText="1"/>
    </xf>
    <xf numFmtId="0" fontId="0" fillId="7" borderId="16" xfId="0" applyFill="1" applyBorder="1" applyAlignment="1">
      <alignment horizontal="left" vertical="center" wrapText="1"/>
    </xf>
    <xf numFmtId="0" fontId="0" fillId="7" borderId="17" xfId="0" applyFill="1" applyBorder="1" applyAlignment="1">
      <alignment horizontal="left" vertical="center" wrapText="1"/>
    </xf>
    <xf numFmtId="0" fontId="0" fillId="7" borderId="18" xfId="0" applyFill="1" applyBorder="1" applyAlignment="1">
      <alignment horizontal="left" vertical="center" wrapText="1"/>
    </xf>
    <xf numFmtId="0" fontId="0" fillId="7" borderId="19" xfId="0" applyFill="1" applyBorder="1" applyAlignment="1">
      <alignment horizontal="left" vertical="center" wrapText="1"/>
    </xf>
    <xf numFmtId="0" fontId="0" fillId="7" borderId="20" xfId="0" applyFill="1" applyBorder="1" applyAlignment="1">
      <alignment horizontal="left" vertical="center" wrapText="1"/>
    </xf>
    <xf numFmtId="0" fontId="0" fillId="5" borderId="21" xfId="0" applyFill="1" applyBorder="1" applyAlignment="1">
      <alignment horizontal="left" vertical="center" wrapText="1"/>
    </xf>
    <xf numFmtId="0" fontId="0" fillId="5" borderId="22" xfId="0" applyFill="1" applyBorder="1" applyAlignment="1">
      <alignment horizontal="left" vertical="center" wrapText="1"/>
    </xf>
    <xf numFmtId="0" fontId="0" fillId="5" borderId="23" xfId="0" applyFill="1" applyBorder="1" applyAlignment="1">
      <alignment horizontal="left" vertical="center" wrapText="1"/>
    </xf>
    <xf numFmtId="41" fontId="9" fillId="0" borderId="0" xfId="1" applyFont="1" applyFill="1" applyAlignment="1">
      <alignment horizontal="center"/>
    </xf>
    <xf numFmtId="41" fontId="15" fillId="2" borderId="25" xfId="1" applyFont="1" applyFill="1" applyBorder="1" applyAlignment="1">
      <alignment horizontal="center" vertical="center" wrapText="1"/>
    </xf>
    <xf numFmtId="41" fontId="15" fillId="2" borderId="33" xfId="1" applyFont="1" applyFill="1" applyBorder="1" applyAlignment="1">
      <alignment horizontal="center" vertical="center" wrapText="1"/>
    </xf>
    <xf numFmtId="41" fontId="15" fillId="2" borderId="34" xfId="1" applyFont="1" applyFill="1" applyBorder="1" applyAlignment="1">
      <alignment horizontal="center" vertical="center" wrapText="1"/>
    </xf>
    <xf numFmtId="41" fontId="15" fillId="5" borderId="35" xfId="1" applyFont="1" applyFill="1" applyBorder="1" applyAlignment="1">
      <alignment horizontal="left" wrapText="1"/>
    </xf>
    <xf numFmtId="41" fontId="15" fillId="5" borderId="36" xfId="1" applyFont="1" applyFill="1" applyBorder="1" applyAlignment="1">
      <alignment horizontal="left" wrapText="1"/>
    </xf>
    <xf numFmtId="41" fontId="15" fillId="5" borderId="5" xfId="1" applyFont="1" applyFill="1" applyBorder="1" applyAlignment="1">
      <alignment horizontal="left" wrapText="1"/>
    </xf>
    <xf numFmtId="41" fontId="15" fillId="5" borderId="6" xfId="1" applyFont="1" applyFill="1" applyBorder="1" applyAlignment="1">
      <alignment horizontal="left" wrapText="1"/>
    </xf>
    <xf numFmtId="41" fontId="15" fillId="5" borderId="9" xfId="1" applyFont="1" applyFill="1" applyBorder="1" applyAlignment="1">
      <alignment horizontal="left" wrapText="1"/>
    </xf>
    <xf numFmtId="41" fontId="15" fillId="5" borderId="8" xfId="1" applyFont="1" applyFill="1" applyBorder="1" applyAlignment="1">
      <alignment horizontal="left" wrapText="1"/>
    </xf>
    <xf numFmtId="41" fontId="8" fillId="11" borderId="2" xfId="1" applyFont="1" applyFill="1" applyBorder="1" applyAlignment="1">
      <alignment horizontal="center"/>
    </xf>
    <xf numFmtId="41" fontId="8" fillId="11" borderId="3" xfId="1" applyFont="1" applyFill="1" applyBorder="1" applyAlignment="1">
      <alignment horizontal="center"/>
    </xf>
    <xf numFmtId="41" fontId="8" fillId="11" borderId="4" xfId="1" applyFont="1" applyFill="1" applyBorder="1" applyAlignment="1">
      <alignment horizontal="center"/>
    </xf>
    <xf numFmtId="41" fontId="8" fillId="9" borderId="5" xfId="1" applyFont="1" applyFill="1" applyBorder="1" applyAlignment="1">
      <alignment horizontal="center"/>
    </xf>
    <xf numFmtId="41" fontId="8" fillId="9" borderId="0" xfId="1" applyFont="1" applyFill="1" applyBorder="1" applyAlignment="1">
      <alignment horizontal="center"/>
    </xf>
    <xf numFmtId="41" fontId="8" fillId="9" borderId="6" xfId="1" applyFont="1" applyFill="1" applyBorder="1" applyAlignment="1">
      <alignment horizontal="center"/>
    </xf>
    <xf numFmtId="41" fontId="8" fillId="9" borderId="9" xfId="1" applyFont="1" applyFill="1" applyBorder="1" applyAlignment="1">
      <alignment horizontal="center"/>
    </xf>
    <xf numFmtId="41" fontId="8" fillId="9" borderId="7" xfId="1" applyFont="1" applyFill="1" applyBorder="1" applyAlignment="1">
      <alignment horizontal="center"/>
    </xf>
    <xf numFmtId="41" fontId="8" fillId="9" borderId="8" xfId="1" applyFont="1" applyFill="1" applyBorder="1" applyAlignment="1">
      <alignment horizontal="center"/>
    </xf>
    <xf numFmtId="0" fontId="20" fillId="5" borderId="40" xfId="0" applyFont="1" applyFill="1" applyBorder="1" applyAlignment="1">
      <alignment horizontal="center"/>
    </xf>
    <xf numFmtId="0" fontId="20" fillId="5" borderId="41" xfId="0" applyFont="1" applyFill="1" applyBorder="1" applyAlignment="1">
      <alignment horizontal="center"/>
    </xf>
    <xf numFmtId="0" fontId="20" fillId="5" borderId="42" xfId="0" applyFont="1" applyFill="1" applyBorder="1" applyAlignment="1">
      <alignment horizontal="center"/>
    </xf>
    <xf numFmtId="0" fontId="19" fillId="13" borderId="2" xfId="0" applyFont="1" applyFill="1" applyBorder="1" applyAlignment="1">
      <alignment horizontal="left"/>
    </xf>
    <xf numFmtId="0" fontId="19" fillId="13" borderId="4" xfId="0" applyFont="1" applyFill="1" applyBorder="1" applyAlignment="1">
      <alignment horizontal="left"/>
    </xf>
    <xf numFmtId="0" fontId="19" fillId="13" borderId="28" xfId="0" applyFont="1" applyFill="1" applyBorder="1" applyAlignment="1">
      <alignment horizontal="center"/>
    </xf>
    <xf numFmtId="0" fontId="19" fillId="13" borderId="43" xfId="0" applyFont="1" applyFill="1" applyBorder="1" applyAlignment="1">
      <alignment horizontal="center"/>
    </xf>
    <xf numFmtId="0" fontId="19" fillId="13" borderId="44" xfId="0" applyFont="1" applyFill="1" applyBorder="1" applyAlignment="1">
      <alignment horizontal="center"/>
    </xf>
    <xf numFmtId="0" fontId="25" fillId="9" borderId="40" xfId="0" applyFont="1" applyFill="1" applyBorder="1" applyAlignment="1">
      <alignment horizontal="center"/>
    </xf>
    <xf numFmtId="0" fontId="25" fillId="9" borderId="41" xfId="0" applyFont="1" applyFill="1" applyBorder="1" applyAlignment="1">
      <alignment horizontal="center"/>
    </xf>
    <xf numFmtId="0" fontId="25" fillId="9" borderId="42" xfId="0" applyFont="1" applyFill="1" applyBorder="1" applyAlignment="1">
      <alignment horizontal="center"/>
    </xf>
    <xf numFmtId="0" fontId="19" fillId="3" borderId="40" xfId="0" applyFont="1" applyFill="1" applyBorder="1" applyAlignment="1">
      <alignment horizontal="center"/>
    </xf>
    <xf numFmtId="0" fontId="19" fillId="3" borderId="41" xfId="0" applyFont="1" applyFill="1" applyBorder="1" applyAlignment="1">
      <alignment horizontal="center"/>
    </xf>
    <xf numFmtId="0" fontId="19" fillId="3" borderId="42" xfId="0" applyFont="1" applyFill="1" applyBorder="1" applyAlignment="1">
      <alignment horizontal="center"/>
    </xf>
    <xf numFmtId="0" fontId="21" fillId="12" borderId="40" xfId="0" applyFont="1" applyFill="1" applyBorder="1" applyAlignment="1">
      <alignment horizontal="center"/>
    </xf>
    <xf numFmtId="0" fontId="21" fillId="12" borderId="41" xfId="0" applyFont="1" applyFill="1" applyBorder="1" applyAlignment="1">
      <alignment horizontal="center"/>
    </xf>
    <xf numFmtId="0" fontId="21" fillId="12" borderId="42" xfId="0" applyFont="1" applyFill="1" applyBorder="1" applyAlignment="1">
      <alignment horizontal="center"/>
    </xf>
    <xf numFmtId="0" fontId="19" fillId="13" borderId="40" xfId="0" applyFont="1" applyFill="1" applyBorder="1" applyAlignment="1">
      <alignment horizontal="center"/>
    </xf>
    <xf numFmtId="0" fontId="19" fillId="13" borderId="42" xfId="0" applyFont="1" applyFill="1" applyBorder="1" applyAlignment="1">
      <alignment horizontal="center"/>
    </xf>
    <xf numFmtId="0" fontId="21" fillId="13" borderId="24" xfId="0" applyFont="1" applyFill="1" applyBorder="1" applyAlignment="1">
      <alignment horizontal="center"/>
    </xf>
    <xf numFmtId="0" fontId="21" fillId="13" borderId="37" xfId="0" applyFont="1" applyFill="1" applyBorder="1" applyAlignment="1">
      <alignment horizontal="center"/>
    </xf>
    <xf numFmtId="0" fontId="21" fillId="13" borderId="40" xfId="0" applyFont="1" applyFill="1" applyBorder="1" applyAlignment="1">
      <alignment horizontal="left"/>
    </xf>
    <xf numFmtId="0" fontId="21" fillId="13" borderId="41" xfId="0" applyFont="1" applyFill="1" applyBorder="1" applyAlignment="1">
      <alignment horizontal="left"/>
    </xf>
    <xf numFmtId="0" fontId="21" fillId="13" borderId="42" xfId="0" applyFont="1" applyFill="1" applyBorder="1" applyAlignment="1">
      <alignment horizontal="left"/>
    </xf>
    <xf numFmtId="171" fontId="35" fillId="0" borderId="0" xfId="0" applyNumberFormat="1" applyFont="1" applyAlignment="1">
      <alignment horizontal="center"/>
    </xf>
    <xf numFmtId="0" fontId="34" fillId="0" borderId="0" xfId="0" applyFont="1" applyAlignment="1">
      <alignment horizontal="left" vertical="top" wrapText="1"/>
    </xf>
    <xf numFmtId="0" fontId="19" fillId="15" borderId="40" xfId="0" applyFont="1" applyFill="1" applyBorder="1" applyAlignment="1">
      <alignment horizontal="center"/>
    </xf>
    <xf numFmtId="0" fontId="19" fillId="15" borderId="42" xfId="0" applyFont="1" applyFill="1" applyBorder="1" applyAlignment="1">
      <alignment horizontal="center"/>
    </xf>
    <xf numFmtId="0" fontId="19" fillId="15" borderId="41" xfId="0" applyFont="1" applyFill="1" applyBorder="1" applyAlignment="1">
      <alignment horizontal="center"/>
    </xf>
    <xf numFmtId="0" fontId="0" fillId="0" borderId="41" xfId="0" applyBorder="1" applyAlignment="1">
      <alignment horizontal="center"/>
    </xf>
    <xf numFmtId="0" fontId="0" fillId="11" borderId="5" xfId="0" applyFill="1" applyBorder="1" applyAlignment="1">
      <alignment horizontal="left" wrapText="1"/>
    </xf>
    <xf numFmtId="0" fontId="0" fillId="11" borderId="0" xfId="0" applyFill="1" applyAlignment="1">
      <alignment horizontal="left" wrapText="1"/>
    </xf>
    <xf numFmtId="0" fontId="0" fillId="11" borderId="6" xfId="0" applyFill="1" applyBorder="1" applyAlignment="1">
      <alignment horizontal="left" wrapText="1"/>
    </xf>
    <xf numFmtId="0" fontId="0" fillId="11" borderId="9" xfId="0" applyFill="1" applyBorder="1" applyAlignment="1">
      <alignment horizontal="left" wrapText="1"/>
    </xf>
    <xf numFmtId="0" fontId="0" fillId="11" borderId="7" xfId="0" applyFill="1" applyBorder="1" applyAlignment="1">
      <alignment horizontal="left" wrapText="1"/>
    </xf>
    <xf numFmtId="0" fontId="0" fillId="11" borderId="8" xfId="0" applyFill="1" applyBorder="1" applyAlignment="1">
      <alignment horizontal="left" wrapText="1"/>
    </xf>
    <xf numFmtId="0" fontId="0" fillId="0" borderId="0" xfId="0" applyAlignment="1">
      <alignment horizontal="left" wrapText="1"/>
    </xf>
    <xf numFmtId="0" fontId="35" fillId="0" borderId="0" xfId="0" applyFont="1" applyAlignment="1">
      <alignment horizontal="center"/>
    </xf>
    <xf numFmtId="44" fontId="35" fillId="0" borderId="0" xfId="0" applyNumberFormat="1" applyFont="1" applyAlignment="1">
      <alignment horizontal="center"/>
    </xf>
    <xf numFmtId="170" fontId="19" fillId="15" borderId="25" xfId="0" applyNumberFormat="1" applyFont="1" applyFill="1" applyBorder="1" applyAlignment="1">
      <alignment horizontal="center" vertical="center"/>
    </xf>
    <xf numFmtId="170" fontId="19" fillId="15" borderId="34" xfId="0" applyNumberFormat="1" applyFont="1" applyFill="1" applyBorder="1" applyAlignment="1">
      <alignment horizontal="center" vertical="center"/>
    </xf>
    <xf numFmtId="0" fontId="37" fillId="2" borderId="2" xfId="0" applyFont="1" applyFill="1" applyBorder="1" applyAlignment="1">
      <alignment horizontal="center" vertical="center"/>
    </xf>
    <xf numFmtId="0" fontId="37" fillId="2" borderId="3" xfId="0" applyFont="1" applyFill="1" applyBorder="1" applyAlignment="1">
      <alignment horizontal="center" vertical="center"/>
    </xf>
    <xf numFmtId="0" fontId="37" fillId="2" borderId="4" xfId="0" applyFont="1" applyFill="1" applyBorder="1" applyAlignment="1">
      <alignment horizontal="center" vertical="center"/>
    </xf>
    <xf numFmtId="0" fontId="37" fillId="2" borderId="5" xfId="0" applyFont="1" applyFill="1" applyBorder="1" applyAlignment="1">
      <alignment horizontal="center" vertical="center"/>
    </xf>
    <xf numFmtId="0" fontId="37" fillId="2" borderId="0" xfId="0" applyFont="1" applyFill="1" applyAlignment="1">
      <alignment horizontal="center" vertical="center"/>
    </xf>
    <xf numFmtId="0" fontId="37" fillId="2" borderId="6" xfId="0" applyFont="1" applyFill="1" applyBorder="1" applyAlignment="1">
      <alignment horizontal="center" vertical="center"/>
    </xf>
    <xf numFmtId="0" fontId="0" fillId="9" borderId="2" xfId="0" applyFill="1" applyBorder="1" applyAlignment="1">
      <alignment horizontal="left" vertical="center" wrapText="1"/>
    </xf>
    <xf numFmtId="0" fontId="0" fillId="9" borderId="3" xfId="0" applyFill="1" applyBorder="1" applyAlignment="1">
      <alignment horizontal="left" vertical="center" wrapText="1"/>
    </xf>
    <xf numFmtId="0" fontId="0" fillId="9" borderId="4" xfId="0" applyFill="1" applyBorder="1" applyAlignment="1">
      <alignment horizontal="left" vertical="center" wrapText="1"/>
    </xf>
    <xf numFmtId="0" fontId="0" fillId="9" borderId="5" xfId="0" applyFill="1" applyBorder="1" applyAlignment="1">
      <alignment horizontal="left" vertical="center" wrapText="1"/>
    </xf>
    <xf numFmtId="0" fontId="0" fillId="9" borderId="0" xfId="0" applyFill="1" applyAlignment="1">
      <alignment horizontal="left" vertical="center" wrapText="1"/>
    </xf>
    <xf numFmtId="0" fontId="0" fillId="9" borderId="6" xfId="0" applyFill="1" applyBorder="1" applyAlignment="1">
      <alignment horizontal="left" vertical="center" wrapText="1"/>
    </xf>
    <xf numFmtId="0" fontId="27" fillId="9" borderId="5" xfId="0" applyFont="1" applyFill="1" applyBorder="1" applyAlignment="1">
      <alignment horizontal="left" vertical="center" wrapText="1"/>
    </xf>
    <xf numFmtId="0" fontId="27" fillId="9" borderId="0" xfId="0" applyFont="1" applyFill="1" applyAlignment="1">
      <alignment horizontal="left" vertical="center" wrapText="1"/>
    </xf>
    <xf numFmtId="0" fontId="27" fillId="9" borderId="6" xfId="0" applyFont="1" applyFill="1" applyBorder="1" applyAlignment="1">
      <alignment horizontal="left" vertical="center" wrapText="1"/>
    </xf>
    <xf numFmtId="0" fontId="27" fillId="9" borderId="9" xfId="0" applyFont="1" applyFill="1" applyBorder="1" applyAlignment="1">
      <alignment horizontal="left" vertical="center" wrapText="1"/>
    </xf>
    <xf numFmtId="0" fontId="27" fillId="9" borderId="7" xfId="0" applyFont="1" applyFill="1" applyBorder="1" applyAlignment="1">
      <alignment horizontal="left" vertical="center" wrapText="1"/>
    </xf>
    <xf numFmtId="0" fontId="27" fillId="9" borderId="8" xfId="0" applyFont="1" applyFill="1" applyBorder="1" applyAlignment="1">
      <alignment horizontal="left" vertical="center" wrapText="1"/>
    </xf>
    <xf numFmtId="10" fontId="19" fillId="15" borderId="25" xfId="2" applyNumberFormat="1" applyFont="1" applyFill="1" applyBorder="1" applyAlignment="1">
      <alignment horizontal="center" vertical="center"/>
    </xf>
    <xf numFmtId="10" fontId="19" fillId="15" borderId="34" xfId="2" applyNumberFormat="1" applyFont="1" applyFill="1" applyBorder="1" applyAlignment="1">
      <alignment horizontal="center" vertical="center"/>
    </xf>
    <xf numFmtId="0" fontId="39" fillId="16" borderId="40" xfId="0" applyFont="1" applyFill="1" applyBorder="1" applyAlignment="1">
      <alignment horizontal="center" wrapText="1"/>
    </xf>
    <xf numFmtId="0" fontId="39" fillId="16" borderId="41" xfId="0" applyFont="1" applyFill="1" applyBorder="1" applyAlignment="1">
      <alignment horizontal="center" wrapText="1"/>
    </xf>
    <xf numFmtId="0" fontId="39" fillId="16" borderId="42" xfId="0" applyFont="1" applyFill="1" applyBorder="1" applyAlignment="1">
      <alignment horizontal="center" wrapText="1"/>
    </xf>
    <xf numFmtId="0" fontId="38" fillId="5" borderId="2" xfId="0" applyFont="1" applyFill="1" applyBorder="1" applyAlignment="1" applyProtection="1">
      <alignment horizontal="left" vertical="top" wrapText="1"/>
      <protection locked="0"/>
    </xf>
    <xf numFmtId="0" fontId="38" fillId="5" borderId="3" xfId="0" applyFont="1" applyFill="1" applyBorder="1" applyAlignment="1" applyProtection="1">
      <alignment horizontal="left" vertical="top" wrapText="1"/>
      <protection locked="0"/>
    </xf>
    <xf numFmtId="0" fontId="38" fillId="5" borderId="4" xfId="0" applyFont="1" applyFill="1" applyBorder="1" applyAlignment="1" applyProtection="1">
      <alignment horizontal="left" vertical="top" wrapText="1"/>
      <protection locked="0"/>
    </xf>
    <xf numFmtId="0" fontId="38" fillId="5" borderId="5" xfId="0" applyFont="1" applyFill="1" applyBorder="1" applyAlignment="1" applyProtection="1">
      <alignment horizontal="left" vertical="top" wrapText="1"/>
      <protection locked="0"/>
    </xf>
    <xf numFmtId="0" fontId="38" fillId="5" borderId="0" xfId="0" applyFont="1" applyFill="1" applyAlignment="1" applyProtection="1">
      <alignment horizontal="left" vertical="top" wrapText="1"/>
      <protection locked="0"/>
    </xf>
    <xf numFmtId="0" fontId="38" fillId="5" borderId="6" xfId="0" applyFont="1" applyFill="1" applyBorder="1" applyAlignment="1" applyProtection="1">
      <alignment horizontal="left" vertical="top" wrapText="1"/>
      <protection locked="0"/>
    </xf>
    <xf numFmtId="0" fontId="38" fillId="4" borderId="2" xfId="0" applyFont="1" applyFill="1" applyBorder="1" applyAlignment="1" applyProtection="1">
      <alignment horizontal="left" vertical="top" wrapText="1"/>
      <protection locked="0"/>
    </xf>
    <xf numFmtId="0" fontId="38" fillId="4" borderId="3" xfId="0" applyFont="1" applyFill="1" applyBorder="1" applyAlignment="1" applyProtection="1">
      <alignment horizontal="left" vertical="top" wrapText="1"/>
      <protection locked="0"/>
    </xf>
    <xf numFmtId="0" fontId="38" fillId="4" borderId="4" xfId="0" applyFont="1" applyFill="1" applyBorder="1" applyAlignment="1" applyProtection="1">
      <alignment horizontal="left" vertical="top" wrapText="1"/>
      <protection locked="0"/>
    </xf>
    <xf numFmtId="0" fontId="38" fillId="4" borderId="5" xfId="0" applyFont="1" applyFill="1" applyBorder="1" applyAlignment="1" applyProtection="1">
      <alignment horizontal="left" vertical="top" wrapText="1"/>
      <protection locked="0"/>
    </xf>
    <xf numFmtId="0" fontId="38" fillId="4" borderId="0" xfId="0" applyFont="1" applyFill="1" applyAlignment="1" applyProtection="1">
      <alignment horizontal="left" vertical="top" wrapText="1"/>
      <protection locked="0"/>
    </xf>
    <xf numFmtId="0" fontId="38" fillId="4" borderId="6" xfId="0" applyFont="1" applyFill="1" applyBorder="1" applyAlignment="1" applyProtection="1">
      <alignment horizontal="left" vertical="top" wrapText="1"/>
      <protection locked="0"/>
    </xf>
    <xf numFmtId="0" fontId="38" fillId="4" borderId="9" xfId="0" applyFont="1" applyFill="1" applyBorder="1" applyAlignment="1" applyProtection="1">
      <alignment horizontal="left" vertical="top" wrapText="1"/>
      <protection locked="0"/>
    </xf>
    <xf numFmtId="0" fontId="38" fillId="4" borderId="7" xfId="0" applyFont="1" applyFill="1" applyBorder="1" applyAlignment="1" applyProtection="1">
      <alignment horizontal="left" vertical="top" wrapText="1"/>
      <protection locked="0"/>
    </xf>
    <xf numFmtId="0" fontId="38" fillId="4" borderId="8" xfId="0" applyFont="1" applyFill="1" applyBorder="1" applyAlignment="1" applyProtection="1">
      <alignment horizontal="left" vertical="top" wrapText="1"/>
      <protection locked="0"/>
    </xf>
    <xf numFmtId="0" fontId="0" fillId="9" borderId="15" xfId="0" applyFill="1" applyBorder="1" applyAlignment="1" applyProtection="1">
      <alignment horizontal="justify" vertical="top" wrapText="1"/>
      <protection locked="0"/>
    </xf>
    <xf numFmtId="0" fontId="0" fillId="9" borderId="16" xfId="0" applyFill="1" applyBorder="1" applyAlignment="1" applyProtection="1">
      <alignment horizontal="justify" vertical="top"/>
      <protection locked="0"/>
    </xf>
    <xf numFmtId="0" fontId="0" fillId="9" borderId="17" xfId="0" applyFill="1" applyBorder="1" applyAlignment="1" applyProtection="1">
      <alignment horizontal="justify" vertical="top"/>
      <protection locked="0"/>
    </xf>
    <xf numFmtId="0" fontId="0" fillId="9" borderId="11" xfId="0" applyFill="1" applyBorder="1" applyAlignment="1" applyProtection="1">
      <alignment horizontal="justify" vertical="top"/>
      <protection locked="0"/>
    </xf>
    <xf numFmtId="0" fontId="0" fillId="9" borderId="10" xfId="0" applyFill="1" applyBorder="1" applyAlignment="1" applyProtection="1">
      <alignment horizontal="justify" vertical="top"/>
      <protection locked="0"/>
    </xf>
    <xf numFmtId="0" fontId="0" fillId="9" borderId="12" xfId="0" applyFill="1" applyBorder="1" applyAlignment="1" applyProtection="1">
      <alignment horizontal="justify" vertical="top"/>
      <protection locked="0"/>
    </xf>
    <xf numFmtId="0" fontId="0" fillId="9" borderId="18" xfId="0" applyFill="1" applyBorder="1" applyAlignment="1" applyProtection="1">
      <alignment horizontal="justify" vertical="top"/>
      <protection locked="0"/>
    </xf>
    <xf numFmtId="0" fontId="0" fillId="9" borderId="19" xfId="0" applyFill="1" applyBorder="1" applyAlignment="1" applyProtection="1">
      <alignment horizontal="justify" vertical="top"/>
      <protection locked="0"/>
    </xf>
    <xf numFmtId="0" fontId="0" fillId="9" borderId="20" xfId="0" applyFill="1" applyBorder="1" applyAlignment="1" applyProtection="1">
      <alignment horizontal="justify" vertical="top"/>
      <protection locked="0"/>
    </xf>
    <xf numFmtId="0" fontId="0" fillId="9" borderId="2" xfId="0" applyFill="1" applyBorder="1" applyAlignment="1" applyProtection="1">
      <alignment horizontal="left" wrapText="1"/>
      <protection locked="0"/>
    </xf>
    <xf numFmtId="0" fontId="0" fillId="9" borderId="3" xfId="0" applyFill="1" applyBorder="1" applyAlignment="1" applyProtection="1">
      <alignment horizontal="left"/>
      <protection locked="0"/>
    </xf>
    <xf numFmtId="0" fontId="0" fillId="9" borderId="4" xfId="0" applyFill="1" applyBorder="1" applyAlignment="1" applyProtection="1">
      <alignment horizontal="left"/>
      <protection locked="0"/>
    </xf>
    <xf numFmtId="0" fontId="0" fillId="9" borderId="5" xfId="0" applyFill="1" applyBorder="1" applyAlignment="1" applyProtection="1">
      <alignment horizontal="left"/>
      <protection locked="0"/>
    </xf>
    <xf numFmtId="0" fontId="0" fillId="9" borderId="0" xfId="0" applyFill="1" applyAlignment="1" applyProtection="1">
      <alignment horizontal="left"/>
      <protection locked="0"/>
    </xf>
    <xf numFmtId="0" fontId="0" fillId="9" borderId="6" xfId="0" applyFill="1" applyBorder="1" applyAlignment="1" applyProtection="1">
      <alignment horizontal="left"/>
      <protection locked="0"/>
    </xf>
    <xf numFmtId="0" fontId="0" fillId="9" borderId="9" xfId="0" applyFill="1" applyBorder="1" applyAlignment="1" applyProtection="1">
      <alignment horizontal="left"/>
      <protection locked="0"/>
    </xf>
    <xf numFmtId="0" fontId="0" fillId="9" borderId="7" xfId="0" applyFill="1" applyBorder="1" applyAlignment="1" applyProtection="1">
      <alignment horizontal="left"/>
      <protection locked="0"/>
    </xf>
    <xf numFmtId="0" fontId="0" fillId="9" borderId="8" xfId="0" applyFill="1" applyBorder="1" applyAlignment="1" applyProtection="1">
      <alignment horizontal="left"/>
      <protection locked="0"/>
    </xf>
    <xf numFmtId="0" fontId="40" fillId="5" borderId="40" xfId="0" applyFont="1" applyFill="1" applyBorder="1" applyAlignment="1">
      <alignment horizontal="center" vertical="center"/>
    </xf>
    <xf numFmtId="0" fontId="40" fillId="5" borderId="41" xfId="0" applyFont="1" applyFill="1" applyBorder="1" applyAlignment="1">
      <alignment horizontal="center" vertical="center"/>
    </xf>
    <xf numFmtId="0" fontId="40" fillId="5" borderId="42" xfId="0" applyFont="1" applyFill="1" applyBorder="1" applyAlignment="1">
      <alignment horizontal="center" vertical="center"/>
    </xf>
    <xf numFmtId="0" fontId="38" fillId="5" borderId="40" xfId="0" applyFont="1" applyFill="1" applyBorder="1" applyAlignment="1">
      <alignment horizontal="center" vertical="center" wrapText="1"/>
    </xf>
    <xf numFmtId="0" fontId="38" fillId="5" borderId="41" xfId="0" applyFont="1" applyFill="1" applyBorder="1" applyAlignment="1">
      <alignment horizontal="center" vertical="center" wrapText="1"/>
    </xf>
    <xf numFmtId="0" fontId="38" fillId="5" borderId="42" xfId="0" applyFont="1" applyFill="1" applyBorder="1" applyAlignment="1">
      <alignment horizontal="center" vertical="center" wrapText="1"/>
    </xf>
    <xf numFmtId="0" fontId="0" fillId="9" borderId="2" xfId="0" applyFill="1" applyBorder="1" applyAlignment="1" applyProtection="1">
      <alignment horizontal="center"/>
      <protection locked="0"/>
    </xf>
    <xf numFmtId="0" fontId="0" fillId="9" borderId="3" xfId="0" applyFill="1" applyBorder="1" applyAlignment="1" applyProtection="1">
      <alignment horizontal="center"/>
      <protection locked="0"/>
    </xf>
    <xf numFmtId="0" fontId="0" fillId="9" borderId="4" xfId="0" applyFill="1" applyBorder="1" applyAlignment="1" applyProtection="1">
      <alignment horizontal="center"/>
      <protection locked="0"/>
    </xf>
    <xf numFmtId="0" fontId="0" fillId="9" borderId="5" xfId="0" applyFill="1" applyBorder="1" applyAlignment="1" applyProtection="1">
      <alignment horizontal="center"/>
      <protection locked="0"/>
    </xf>
    <xf numFmtId="0" fontId="0" fillId="9" borderId="0" xfId="0" applyFill="1" applyAlignment="1" applyProtection="1">
      <alignment horizontal="center"/>
      <protection locked="0"/>
    </xf>
    <xf numFmtId="0" fontId="0" fillId="9" borderId="6" xfId="0" applyFill="1" applyBorder="1" applyAlignment="1" applyProtection="1">
      <alignment horizontal="center"/>
      <protection locked="0"/>
    </xf>
    <xf numFmtId="0" fontId="0" fillId="9" borderId="9" xfId="0" applyFill="1" applyBorder="1" applyAlignment="1" applyProtection="1">
      <alignment horizontal="center"/>
      <protection locked="0"/>
    </xf>
    <xf numFmtId="0" fontId="0" fillId="9" borderId="7" xfId="0" applyFill="1" applyBorder="1" applyAlignment="1" applyProtection="1">
      <alignment horizontal="center"/>
      <protection locked="0"/>
    </xf>
    <xf numFmtId="0" fontId="0" fillId="9" borderId="8" xfId="0" applyFill="1" applyBorder="1" applyAlignment="1" applyProtection="1">
      <alignment horizontal="center"/>
      <protection locked="0"/>
    </xf>
    <xf numFmtId="0" fontId="39" fillId="17" borderId="40" xfId="0" applyFont="1" applyFill="1" applyBorder="1" applyAlignment="1">
      <alignment horizontal="center" wrapText="1"/>
    </xf>
    <xf numFmtId="0" fontId="39" fillId="17" borderId="41" xfId="0" applyFont="1" applyFill="1" applyBorder="1" applyAlignment="1">
      <alignment horizontal="center" wrapText="1"/>
    </xf>
    <xf numFmtId="0" fontId="39" fillId="17" borderId="42" xfId="0" applyFont="1" applyFill="1" applyBorder="1" applyAlignment="1">
      <alignment horizontal="center" wrapText="1"/>
    </xf>
    <xf numFmtId="0" fontId="41" fillId="18" borderId="40" xfId="0" applyFont="1" applyFill="1" applyBorder="1" applyAlignment="1">
      <alignment horizontal="center"/>
    </xf>
    <xf numFmtId="0" fontId="41" fillId="18" borderId="41" xfId="0" applyFont="1" applyFill="1" applyBorder="1" applyAlignment="1">
      <alignment horizontal="center"/>
    </xf>
    <xf numFmtId="0" fontId="41" fillId="18" borderId="42" xfId="0" applyFont="1" applyFill="1" applyBorder="1" applyAlignment="1">
      <alignment horizontal="center"/>
    </xf>
    <xf numFmtId="10" fontId="10" fillId="2" borderId="26" xfId="2" applyNumberFormat="1" applyFont="1" applyFill="1" applyBorder="1" applyAlignment="1">
      <alignment horizontal="center"/>
    </xf>
    <xf numFmtId="10" fontId="9" fillId="2" borderId="27" xfId="2" applyNumberFormat="1" applyFont="1" applyFill="1" applyBorder="1"/>
    <xf numFmtId="10" fontId="10" fillId="3" borderId="1" xfId="2" applyNumberFormat="1" applyFont="1" applyFill="1" applyBorder="1" applyAlignment="1">
      <alignment horizontal="center"/>
    </xf>
    <xf numFmtId="10" fontId="9" fillId="3" borderId="27" xfId="2" applyNumberFormat="1" applyFont="1" applyFill="1" applyBorder="1"/>
    <xf numFmtId="10" fontId="14" fillId="3" borderId="1" xfId="2" applyNumberFormat="1" applyFont="1" applyFill="1" applyBorder="1" applyAlignment="1">
      <alignment horizontal="center"/>
    </xf>
    <xf numFmtId="10" fontId="25" fillId="15" borderId="1" xfId="2" applyNumberFormat="1" applyFont="1" applyFill="1" applyBorder="1" applyAlignment="1">
      <alignment horizontal="center"/>
    </xf>
    <xf numFmtId="0" fontId="0" fillId="9" borderId="2" xfId="0" applyFill="1" applyBorder="1" applyAlignment="1" applyProtection="1">
      <alignment horizontal="left" vertical="top" wrapText="1"/>
      <protection locked="0"/>
    </xf>
    <xf numFmtId="0" fontId="0" fillId="9" borderId="3" xfId="0" applyFill="1" applyBorder="1" applyAlignment="1" applyProtection="1">
      <alignment horizontal="left" vertical="top"/>
      <protection locked="0"/>
    </xf>
    <xf numFmtId="0" fontId="0" fillId="9" borderId="4" xfId="0" applyFill="1" applyBorder="1" applyAlignment="1" applyProtection="1">
      <alignment horizontal="left" vertical="top"/>
      <protection locked="0"/>
    </xf>
    <xf numFmtId="0" fontId="0" fillId="9" borderId="5" xfId="0" applyFill="1" applyBorder="1" applyAlignment="1" applyProtection="1">
      <alignment horizontal="left" vertical="top"/>
      <protection locked="0"/>
    </xf>
    <xf numFmtId="0" fontId="0" fillId="9" borderId="0" xfId="0" applyFill="1" applyAlignment="1" applyProtection="1">
      <alignment horizontal="left" vertical="top"/>
      <protection locked="0"/>
    </xf>
    <xf numFmtId="0" fontId="0" fillId="9" borderId="6" xfId="0" applyFill="1" applyBorder="1" applyAlignment="1" applyProtection="1">
      <alignment horizontal="left" vertical="top"/>
      <protection locked="0"/>
    </xf>
    <xf numFmtId="0" fontId="0" fillId="9" borderId="9" xfId="0" applyFill="1" applyBorder="1" applyAlignment="1" applyProtection="1">
      <alignment horizontal="left" vertical="top"/>
      <protection locked="0"/>
    </xf>
    <xf numFmtId="0" fontId="0" fillId="9" borderId="7" xfId="0" applyFill="1" applyBorder="1" applyAlignment="1" applyProtection="1">
      <alignment horizontal="left" vertical="top"/>
      <protection locked="0"/>
    </xf>
    <xf numFmtId="0" fontId="0" fillId="9" borderId="8" xfId="0" applyFill="1" applyBorder="1" applyAlignment="1" applyProtection="1">
      <alignment horizontal="left" vertical="top"/>
      <protection locked="0"/>
    </xf>
  </cellXfs>
  <cellStyles count="6">
    <cellStyle name="Comma" xfId="3" builtinId="3"/>
    <cellStyle name="Comma [0]" xfId="1" builtinId="6"/>
    <cellStyle name="Currency" xfId="5" builtinId="4"/>
    <cellStyle name="Millares 2" xfId="4" xr:uid="{66B5B9F9-F517-44FF-BDCB-A8F7763A305D}"/>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hyperlink" Target="#PORTADA!A1"/><Relationship Id="rId1" Type="http://schemas.openxmlformats.org/officeDocument/2006/relationships/hyperlink" Target="#INSTRUCCIONES!A1"/></Relationships>
</file>

<file path=xl/drawings/_rels/drawing2.xml.rels><?xml version="1.0" encoding="UTF-8" standalone="yes"?>
<Relationships xmlns="http://schemas.openxmlformats.org/package/2006/relationships"><Relationship Id="rId3" Type="http://schemas.openxmlformats.org/officeDocument/2006/relationships/hyperlink" Target="#INTEGRANTES!A1"/><Relationship Id="rId7" Type="http://schemas.openxmlformats.org/officeDocument/2006/relationships/hyperlink" Target="#INFORME!A1"/><Relationship Id="rId2" Type="http://schemas.openxmlformats.org/officeDocument/2006/relationships/hyperlink" Target="#'ESTADOS FINANCIEROS'!A1"/><Relationship Id="rId1" Type="http://schemas.openxmlformats.org/officeDocument/2006/relationships/hyperlink" Target="#PORTADA!A1"/><Relationship Id="rId6" Type="http://schemas.openxmlformats.org/officeDocument/2006/relationships/hyperlink" Target="#PARTICIPACI&#211;N!A1"/><Relationship Id="rId5" Type="http://schemas.openxmlformats.org/officeDocument/2006/relationships/hyperlink" Target="#CONCLUSIONES!A1"/><Relationship Id="rId4" Type="http://schemas.openxmlformats.org/officeDocument/2006/relationships/hyperlink" Target="#ARBOL!A1"/></Relationships>
</file>

<file path=xl/drawings/_rels/drawing3.xml.rels><?xml version="1.0" encoding="UTF-8" standalone="yes"?>
<Relationships xmlns="http://schemas.openxmlformats.org/package/2006/relationships"><Relationship Id="rId3" Type="http://schemas.openxmlformats.org/officeDocument/2006/relationships/hyperlink" Target="#ARBOL!A1"/><Relationship Id="rId2" Type="http://schemas.openxmlformats.org/officeDocument/2006/relationships/hyperlink" Target="#INSTRUCCIONES!A1"/><Relationship Id="rId1" Type="http://schemas.openxmlformats.org/officeDocument/2006/relationships/hyperlink" Target="#PORTADA!A1"/></Relationships>
</file>

<file path=xl/drawings/_rels/drawing4.xml.rels><?xml version="1.0" encoding="UTF-8" standalone="yes"?>
<Relationships xmlns="http://schemas.openxmlformats.org/package/2006/relationships"><Relationship Id="rId3" Type="http://schemas.openxmlformats.org/officeDocument/2006/relationships/hyperlink" Target="#ARBOL!A1"/><Relationship Id="rId2" Type="http://schemas.openxmlformats.org/officeDocument/2006/relationships/hyperlink" Target="#'ESTADOS FINANCIEROS'!A1"/><Relationship Id="rId1" Type="http://schemas.openxmlformats.org/officeDocument/2006/relationships/hyperlink" Target="#PORTADA!A1"/></Relationships>
</file>

<file path=xl/drawings/_rels/drawing5.xml.rels><?xml version="1.0" encoding="UTF-8" standalone="yes"?>
<Relationships xmlns="http://schemas.openxmlformats.org/package/2006/relationships"><Relationship Id="rId3" Type="http://schemas.openxmlformats.org/officeDocument/2006/relationships/hyperlink" Target="#'ESTADOS FINANCIEROS'!A1"/><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hyperlink" Target="#PARTICIPACI&#211;N!A1"/><Relationship Id="rId4" Type="http://schemas.openxmlformats.org/officeDocument/2006/relationships/hyperlink" Target="#PORTADA!A1"/></Relationships>
</file>

<file path=xl/drawings/_rels/drawing6.xml.rels><?xml version="1.0" encoding="UTF-8" standalone="yes"?>
<Relationships xmlns="http://schemas.openxmlformats.org/package/2006/relationships"><Relationship Id="rId3" Type="http://schemas.openxmlformats.org/officeDocument/2006/relationships/hyperlink" Target="#CONCLUSIONES!A1"/><Relationship Id="rId2" Type="http://schemas.openxmlformats.org/officeDocument/2006/relationships/hyperlink" Target="#PARTICIPACI&#211;N!A1"/><Relationship Id="rId1" Type="http://schemas.openxmlformats.org/officeDocument/2006/relationships/hyperlink" Target="#PORTADA!A1"/><Relationship Id="rId4" Type="http://schemas.openxmlformats.org/officeDocument/2006/relationships/hyperlink" Target="#'ESTADOS FINANCIEROS'!A1"/></Relationships>
</file>

<file path=xl/drawings/_rels/drawing7.xml.rels><?xml version="1.0" encoding="UTF-8" standalone="yes"?>
<Relationships xmlns="http://schemas.openxmlformats.org/package/2006/relationships"><Relationship Id="rId2" Type="http://schemas.openxmlformats.org/officeDocument/2006/relationships/hyperlink" Target="#INFORME!A1"/><Relationship Id="rId1" Type="http://schemas.openxmlformats.org/officeDocument/2006/relationships/hyperlink" Target="#PORTADA!A1"/></Relationships>
</file>

<file path=xl/drawings/drawing1.xml><?xml version="1.0" encoding="utf-8"?>
<xdr:wsDr xmlns:xdr="http://schemas.openxmlformats.org/drawingml/2006/spreadsheetDrawing" xmlns:a="http://schemas.openxmlformats.org/drawingml/2006/main">
  <xdr:twoCellAnchor>
    <xdr:from>
      <xdr:col>6</xdr:col>
      <xdr:colOff>1619250</xdr:colOff>
      <xdr:row>19</xdr:row>
      <xdr:rowOff>180975</xdr:rowOff>
    </xdr:from>
    <xdr:to>
      <xdr:col>7</xdr:col>
      <xdr:colOff>485775</xdr:colOff>
      <xdr:row>20</xdr:row>
      <xdr:rowOff>104775</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357F4E63-4F8E-457D-80A2-CD00EF362529}"/>
            </a:ext>
          </a:extLst>
        </xdr:cNvPr>
        <xdr:cNvSpPr/>
      </xdr:nvSpPr>
      <xdr:spPr>
        <a:xfrm>
          <a:off x="6105525" y="4191000"/>
          <a:ext cx="1009650" cy="304800"/>
        </a:xfrm>
        <a:prstGeom prst="roundRect">
          <a:avLst>
            <a:gd name="adj" fmla="val 0"/>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SIGUIENTE</a:t>
          </a:r>
        </a:p>
      </xdr:txBody>
    </xdr:sp>
    <xdr:clientData/>
  </xdr:twoCellAnchor>
  <xdr:twoCellAnchor>
    <xdr:from>
      <xdr:col>4</xdr:col>
      <xdr:colOff>47625</xdr:colOff>
      <xdr:row>19</xdr:row>
      <xdr:rowOff>200025</xdr:rowOff>
    </xdr:from>
    <xdr:to>
      <xdr:col>4</xdr:col>
      <xdr:colOff>1064419</xdr:colOff>
      <xdr:row>20</xdr:row>
      <xdr:rowOff>123825</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E89C95AC-E5B9-4EF0-A7A9-B441BE11DBC3}"/>
            </a:ext>
          </a:extLst>
        </xdr:cNvPr>
        <xdr:cNvSpPr/>
      </xdr:nvSpPr>
      <xdr:spPr>
        <a:xfrm>
          <a:off x="304800" y="4210050"/>
          <a:ext cx="1016794"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180975</xdr:colOff>
      <xdr:row>21</xdr:row>
      <xdr:rowOff>161925</xdr:rowOff>
    </xdr:from>
    <xdr:to>
      <xdr:col>2</xdr:col>
      <xdr:colOff>590550</xdr:colOff>
      <xdr:row>25</xdr:row>
      <xdr:rowOff>85725</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FA829ABF-DF21-4BA0-8E8E-5AF503057A56}"/>
            </a:ext>
          </a:extLst>
        </xdr:cNvPr>
        <xdr:cNvSpPr/>
      </xdr:nvSpPr>
      <xdr:spPr>
        <a:xfrm>
          <a:off x="180975" y="3819525"/>
          <a:ext cx="10191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10</xdr:col>
      <xdr:colOff>552450</xdr:colOff>
      <xdr:row>21</xdr:row>
      <xdr:rowOff>76200</xdr:rowOff>
    </xdr:from>
    <xdr:to>
      <xdr:col>12</xdr:col>
      <xdr:colOff>352425</xdr:colOff>
      <xdr:row>25</xdr:row>
      <xdr:rowOff>0</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35557D0E-C647-4578-AE6A-B3411516D966}"/>
            </a:ext>
          </a:extLst>
        </xdr:cNvPr>
        <xdr:cNvSpPr/>
      </xdr:nvSpPr>
      <xdr:spPr>
        <a:xfrm>
          <a:off x="6038850" y="3733800"/>
          <a:ext cx="10191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SIGUIENTE</a:t>
          </a:r>
        </a:p>
      </xdr:txBody>
    </xdr:sp>
    <xdr:clientData/>
  </xdr:twoCellAnchor>
  <xdr:twoCellAnchor>
    <xdr:from>
      <xdr:col>9</xdr:col>
      <xdr:colOff>38100</xdr:colOff>
      <xdr:row>21</xdr:row>
      <xdr:rowOff>85725</xdr:rowOff>
    </xdr:from>
    <xdr:to>
      <xdr:col>10</xdr:col>
      <xdr:colOff>447675</xdr:colOff>
      <xdr:row>25</xdr:row>
      <xdr:rowOff>9525</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730697CB-6EE8-4C92-A243-CF124DD1B971}"/>
            </a:ext>
          </a:extLst>
        </xdr:cNvPr>
        <xdr:cNvSpPr/>
      </xdr:nvSpPr>
      <xdr:spPr>
        <a:xfrm>
          <a:off x="4914900" y="3743325"/>
          <a:ext cx="10191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ANTERIOR</a:t>
          </a:r>
        </a:p>
      </xdr:txBody>
    </xdr:sp>
    <xdr:clientData/>
  </xdr:twoCellAnchor>
  <xdr:twoCellAnchor>
    <xdr:from>
      <xdr:col>1</xdr:col>
      <xdr:colOff>209550</xdr:colOff>
      <xdr:row>1</xdr:row>
      <xdr:rowOff>76200</xdr:rowOff>
    </xdr:from>
    <xdr:to>
      <xdr:col>3</xdr:col>
      <xdr:colOff>9525</xdr:colOff>
      <xdr:row>3</xdr:row>
      <xdr:rowOff>0</xdr:rowOff>
    </xdr:to>
    <xdr:sp macro="" textlink="">
      <xdr:nvSpPr>
        <xdr:cNvPr id="5" name="Rounded Rectangle 6">
          <a:hlinkClick xmlns:r="http://schemas.openxmlformats.org/officeDocument/2006/relationships" r:id="rId1"/>
          <a:extLst>
            <a:ext uri="{FF2B5EF4-FFF2-40B4-BE49-F238E27FC236}">
              <a16:creationId xmlns:a16="http://schemas.microsoft.com/office/drawing/2014/main" id="{23252D44-F889-437C-8C87-825F7B561688}"/>
            </a:ext>
          </a:extLst>
        </xdr:cNvPr>
        <xdr:cNvSpPr/>
      </xdr:nvSpPr>
      <xdr:spPr>
        <a:xfrm>
          <a:off x="209550" y="76200"/>
          <a:ext cx="10191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9</xdr:col>
      <xdr:colOff>333375</xdr:colOff>
      <xdr:row>1</xdr:row>
      <xdr:rowOff>57150</xdr:rowOff>
    </xdr:from>
    <xdr:to>
      <xdr:col>11</xdr:col>
      <xdr:colOff>133350</xdr:colOff>
      <xdr:row>2</xdr:row>
      <xdr:rowOff>171450</xdr:rowOff>
    </xdr:to>
    <xdr:sp macro="" textlink="">
      <xdr:nvSpPr>
        <xdr:cNvPr id="6" name="Rounded Rectangle 7">
          <a:hlinkClick xmlns:r="http://schemas.openxmlformats.org/officeDocument/2006/relationships" r:id="rId3"/>
          <a:extLst>
            <a:ext uri="{FF2B5EF4-FFF2-40B4-BE49-F238E27FC236}">
              <a16:creationId xmlns:a16="http://schemas.microsoft.com/office/drawing/2014/main" id="{60012A5A-E402-432B-BE15-778C9B65CA72}"/>
            </a:ext>
          </a:extLst>
        </xdr:cNvPr>
        <xdr:cNvSpPr/>
      </xdr:nvSpPr>
      <xdr:spPr>
        <a:xfrm>
          <a:off x="5210175" y="57150"/>
          <a:ext cx="10191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ANTERIOR</a:t>
          </a:r>
        </a:p>
      </xdr:txBody>
    </xdr:sp>
    <xdr:clientData/>
  </xdr:twoCellAnchor>
  <xdr:twoCellAnchor>
    <xdr:from>
      <xdr:col>11</xdr:col>
      <xdr:colOff>285750</xdr:colOff>
      <xdr:row>1</xdr:row>
      <xdr:rowOff>57150</xdr:rowOff>
    </xdr:from>
    <xdr:to>
      <xdr:col>13</xdr:col>
      <xdr:colOff>85725</xdr:colOff>
      <xdr:row>2</xdr:row>
      <xdr:rowOff>171450</xdr:rowOff>
    </xdr:to>
    <xdr:sp macro="" textlink="">
      <xdr:nvSpPr>
        <xdr:cNvPr id="7" name="Rounded Rectangle 8">
          <a:hlinkClick xmlns:r="http://schemas.openxmlformats.org/officeDocument/2006/relationships" r:id="rId2"/>
          <a:extLst>
            <a:ext uri="{FF2B5EF4-FFF2-40B4-BE49-F238E27FC236}">
              <a16:creationId xmlns:a16="http://schemas.microsoft.com/office/drawing/2014/main" id="{12FB5060-F6BB-422A-A3AE-F7466C035262}"/>
            </a:ext>
          </a:extLst>
        </xdr:cNvPr>
        <xdr:cNvSpPr/>
      </xdr:nvSpPr>
      <xdr:spPr>
        <a:xfrm>
          <a:off x="6381750" y="57150"/>
          <a:ext cx="10191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SIGUIENTE</a:t>
          </a:r>
        </a:p>
      </xdr:txBody>
    </xdr:sp>
    <xdr:clientData/>
  </xdr:twoCellAnchor>
  <xdr:twoCellAnchor>
    <xdr:from>
      <xdr:col>2</xdr:col>
      <xdr:colOff>171451</xdr:colOff>
      <xdr:row>7</xdr:row>
      <xdr:rowOff>171450</xdr:rowOff>
    </xdr:from>
    <xdr:to>
      <xdr:col>4</xdr:col>
      <xdr:colOff>266701</xdr:colOff>
      <xdr:row>8</xdr:row>
      <xdr:rowOff>26669</xdr:rowOff>
    </xdr:to>
    <xdr:sp macro="" textlink="">
      <xdr:nvSpPr>
        <xdr:cNvPr id="8" name="Rectangle 9">
          <a:hlinkClick xmlns:r="http://schemas.openxmlformats.org/officeDocument/2006/relationships" r:id="rId2"/>
          <a:extLst>
            <a:ext uri="{FF2B5EF4-FFF2-40B4-BE49-F238E27FC236}">
              <a16:creationId xmlns:a16="http://schemas.microsoft.com/office/drawing/2014/main" id="{32B0D155-F940-49E1-9DB7-D2293346D05E}"/>
            </a:ext>
          </a:extLst>
        </xdr:cNvPr>
        <xdr:cNvSpPr/>
      </xdr:nvSpPr>
      <xdr:spPr>
        <a:xfrm>
          <a:off x="781051" y="1266825"/>
          <a:ext cx="1314450" cy="45719"/>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es-CO"/>
        </a:p>
      </xdr:txBody>
    </xdr:sp>
    <xdr:clientData/>
  </xdr:twoCellAnchor>
  <xdr:twoCellAnchor>
    <xdr:from>
      <xdr:col>2</xdr:col>
      <xdr:colOff>190500</xdr:colOff>
      <xdr:row>12</xdr:row>
      <xdr:rowOff>85725</xdr:rowOff>
    </xdr:from>
    <xdr:to>
      <xdr:col>2</xdr:col>
      <xdr:colOff>466724</xdr:colOff>
      <xdr:row>12</xdr:row>
      <xdr:rowOff>142875</xdr:rowOff>
    </xdr:to>
    <xdr:sp macro="" textlink="">
      <xdr:nvSpPr>
        <xdr:cNvPr id="9" name="Rectangle 10">
          <a:hlinkClick xmlns:r="http://schemas.openxmlformats.org/officeDocument/2006/relationships" r:id="rId4"/>
          <a:extLst>
            <a:ext uri="{FF2B5EF4-FFF2-40B4-BE49-F238E27FC236}">
              <a16:creationId xmlns:a16="http://schemas.microsoft.com/office/drawing/2014/main" id="{519C08F2-FA5C-43A5-983D-9095F0CA85A9}"/>
            </a:ext>
          </a:extLst>
        </xdr:cNvPr>
        <xdr:cNvSpPr/>
      </xdr:nvSpPr>
      <xdr:spPr>
        <a:xfrm>
          <a:off x="800100" y="2238375"/>
          <a:ext cx="276224" cy="571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CO"/>
        </a:p>
      </xdr:txBody>
    </xdr:sp>
    <xdr:clientData/>
  </xdr:twoCellAnchor>
  <xdr:twoCellAnchor>
    <xdr:from>
      <xdr:col>2</xdr:col>
      <xdr:colOff>342900</xdr:colOff>
      <xdr:row>19</xdr:row>
      <xdr:rowOff>76200</xdr:rowOff>
    </xdr:from>
    <xdr:to>
      <xdr:col>4</xdr:col>
      <xdr:colOff>19050</xdr:colOff>
      <xdr:row>19</xdr:row>
      <xdr:rowOff>121919</xdr:rowOff>
    </xdr:to>
    <xdr:sp macro="" textlink="">
      <xdr:nvSpPr>
        <xdr:cNvPr id="10" name="Rectangle 11">
          <a:hlinkClick xmlns:r="http://schemas.openxmlformats.org/officeDocument/2006/relationships" r:id="rId5"/>
          <a:extLst>
            <a:ext uri="{FF2B5EF4-FFF2-40B4-BE49-F238E27FC236}">
              <a16:creationId xmlns:a16="http://schemas.microsoft.com/office/drawing/2014/main" id="{FF3E5E7E-BBA8-4C1A-AE9C-87F4DE3668AD}"/>
            </a:ext>
          </a:extLst>
        </xdr:cNvPr>
        <xdr:cNvSpPr/>
      </xdr:nvSpPr>
      <xdr:spPr>
        <a:xfrm>
          <a:off x="952500" y="3352800"/>
          <a:ext cx="895350" cy="4571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CO"/>
        </a:p>
      </xdr:txBody>
    </xdr:sp>
    <xdr:clientData/>
  </xdr:twoCellAnchor>
  <xdr:twoCellAnchor>
    <xdr:from>
      <xdr:col>2</xdr:col>
      <xdr:colOff>171450</xdr:colOff>
      <xdr:row>15</xdr:row>
      <xdr:rowOff>142875</xdr:rowOff>
    </xdr:from>
    <xdr:to>
      <xdr:col>3</xdr:col>
      <xdr:colOff>447675</xdr:colOff>
      <xdr:row>16</xdr:row>
      <xdr:rowOff>0</xdr:rowOff>
    </xdr:to>
    <xdr:sp macro="" textlink="">
      <xdr:nvSpPr>
        <xdr:cNvPr id="11" name="Rectangle 12">
          <a:hlinkClick xmlns:r="http://schemas.openxmlformats.org/officeDocument/2006/relationships" r:id="rId6"/>
          <a:extLst>
            <a:ext uri="{FF2B5EF4-FFF2-40B4-BE49-F238E27FC236}">
              <a16:creationId xmlns:a16="http://schemas.microsoft.com/office/drawing/2014/main" id="{B64D1DFA-8ACF-4430-A9AF-57FBE6AE5AE6}"/>
            </a:ext>
          </a:extLst>
        </xdr:cNvPr>
        <xdr:cNvSpPr/>
      </xdr:nvSpPr>
      <xdr:spPr>
        <a:xfrm>
          <a:off x="781050" y="2762250"/>
          <a:ext cx="885825" cy="476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CO"/>
        </a:p>
      </xdr:txBody>
    </xdr:sp>
    <xdr:clientData/>
  </xdr:twoCellAnchor>
  <xdr:twoCellAnchor>
    <xdr:from>
      <xdr:col>2</xdr:col>
      <xdr:colOff>114300</xdr:colOff>
      <xdr:row>17</xdr:row>
      <xdr:rowOff>31750</xdr:rowOff>
    </xdr:from>
    <xdr:to>
      <xdr:col>3</xdr:col>
      <xdr:colOff>44450</xdr:colOff>
      <xdr:row>18</xdr:row>
      <xdr:rowOff>0</xdr:rowOff>
    </xdr:to>
    <xdr:sp macro="" textlink="">
      <xdr:nvSpPr>
        <xdr:cNvPr id="12" name="Rectángulo 11">
          <a:hlinkClick xmlns:r="http://schemas.openxmlformats.org/officeDocument/2006/relationships" r:id="rId7"/>
          <a:extLst>
            <a:ext uri="{FF2B5EF4-FFF2-40B4-BE49-F238E27FC236}">
              <a16:creationId xmlns:a16="http://schemas.microsoft.com/office/drawing/2014/main" id="{340250BF-CDD6-49D3-96E9-5D9FD8114172}"/>
            </a:ext>
          </a:extLst>
        </xdr:cNvPr>
        <xdr:cNvSpPr/>
      </xdr:nvSpPr>
      <xdr:spPr>
        <a:xfrm>
          <a:off x="723900" y="2955925"/>
          <a:ext cx="539750" cy="1301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CO"/>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13821</xdr:colOff>
      <xdr:row>0</xdr:row>
      <xdr:rowOff>17930</xdr:rowOff>
    </xdr:from>
    <xdr:to>
      <xdr:col>2</xdr:col>
      <xdr:colOff>410308</xdr:colOff>
      <xdr:row>1</xdr:row>
      <xdr:rowOff>146050</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4D751241-92DD-4ED3-B2A3-868942C64D00}"/>
            </a:ext>
          </a:extLst>
        </xdr:cNvPr>
        <xdr:cNvSpPr/>
      </xdr:nvSpPr>
      <xdr:spPr>
        <a:xfrm>
          <a:off x="13821" y="17930"/>
          <a:ext cx="529837" cy="270995"/>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2</xdr:col>
      <xdr:colOff>468923</xdr:colOff>
      <xdr:row>0</xdr:row>
      <xdr:rowOff>27181</xdr:rowOff>
    </xdr:from>
    <xdr:to>
      <xdr:col>2</xdr:col>
      <xdr:colOff>1487365</xdr:colOff>
      <xdr:row>2</xdr:row>
      <xdr:rowOff>6263</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D9A9EABE-9DED-460B-AAEA-591A273FDF75}"/>
            </a:ext>
          </a:extLst>
        </xdr:cNvPr>
        <xdr:cNvSpPr/>
      </xdr:nvSpPr>
      <xdr:spPr>
        <a:xfrm>
          <a:off x="602273" y="27181"/>
          <a:ext cx="1018442" cy="264832"/>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ANTERIOR</a:t>
          </a:r>
        </a:p>
      </xdr:txBody>
    </xdr:sp>
    <xdr:clientData/>
  </xdr:twoCellAnchor>
  <xdr:twoCellAnchor>
    <xdr:from>
      <xdr:col>2</xdr:col>
      <xdr:colOff>1538654</xdr:colOff>
      <xdr:row>0</xdr:row>
      <xdr:rowOff>34264</xdr:rowOff>
    </xdr:from>
    <xdr:to>
      <xdr:col>2</xdr:col>
      <xdr:colOff>2557584</xdr:colOff>
      <xdr:row>2</xdr:row>
      <xdr:rowOff>9682</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AE1E18F5-A47C-42BB-AD39-95D282B43657}"/>
            </a:ext>
          </a:extLst>
        </xdr:cNvPr>
        <xdr:cNvSpPr/>
      </xdr:nvSpPr>
      <xdr:spPr>
        <a:xfrm>
          <a:off x="1672004" y="34264"/>
          <a:ext cx="1018930" cy="261168"/>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SIGUIENTE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68035</xdr:colOff>
      <xdr:row>54</xdr:row>
      <xdr:rowOff>40821</xdr:rowOff>
    </xdr:from>
    <xdr:to>
      <xdr:col>1</xdr:col>
      <xdr:colOff>1087210</xdr:colOff>
      <xdr:row>55</xdr:row>
      <xdr:rowOff>155121</xdr:rowOff>
    </xdr:to>
    <xdr:sp macro="" textlink="">
      <xdr:nvSpPr>
        <xdr:cNvPr id="7" name="Rounded Rectangle 6">
          <a:hlinkClick xmlns:r="http://schemas.openxmlformats.org/officeDocument/2006/relationships" r:id="rId1"/>
          <a:extLst>
            <a:ext uri="{FF2B5EF4-FFF2-40B4-BE49-F238E27FC236}">
              <a16:creationId xmlns:a16="http://schemas.microsoft.com/office/drawing/2014/main" id="{B531E558-8982-4F9F-9EA2-20F5F61DABB5}"/>
            </a:ext>
          </a:extLst>
        </xdr:cNvPr>
        <xdr:cNvSpPr/>
      </xdr:nvSpPr>
      <xdr:spPr>
        <a:xfrm>
          <a:off x="477610" y="11623221"/>
          <a:ext cx="10191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6</xdr:col>
      <xdr:colOff>0</xdr:colOff>
      <xdr:row>1</xdr:row>
      <xdr:rowOff>0</xdr:rowOff>
    </xdr:from>
    <xdr:to>
      <xdr:col>7</xdr:col>
      <xdr:colOff>242207</xdr:colOff>
      <xdr:row>2</xdr:row>
      <xdr:rowOff>32657</xdr:rowOff>
    </xdr:to>
    <xdr:sp macro="" textlink="">
      <xdr:nvSpPr>
        <xdr:cNvPr id="8" name="Rounded Rectangle 3">
          <a:hlinkClick xmlns:r="http://schemas.openxmlformats.org/officeDocument/2006/relationships" r:id="rId2"/>
          <a:extLst>
            <a:ext uri="{FF2B5EF4-FFF2-40B4-BE49-F238E27FC236}">
              <a16:creationId xmlns:a16="http://schemas.microsoft.com/office/drawing/2014/main" id="{D86818CB-61DC-47FB-939B-CEC1369372EF}"/>
            </a:ext>
          </a:extLst>
        </xdr:cNvPr>
        <xdr:cNvSpPr/>
      </xdr:nvSpPr>
      <xdr:spPr>
        <a:xfrm>
          <a:off x="8143875" y="190500"/>
          <a:ext cx="1813832" cy="299357"/>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ANTERIOR</a:t>
          </a:r>
        </a:p>
      </xdr:txBody>
    </xdr:sp>
    <xdr:clientData/>
  </xdr:twoCellAnchor>
  <xdr:twoCellAnchor>
    <xdr:from>
      <xdr:col>5</xdr:col>
      <xdr:colOff>0</xdr:colOff>
      <xdr:row>1</xdr:row>
      <xdr:rowOff>0</xdr:rowOff>
    </xdr:from>
    <xdr:to>
      <xdr:col>5</xdr:col>
      <xdr:colOff>1019175</xdr:colOff>
      <xdr:row>2</xdr:row>
      <xdr:rowOff>32657</xdr:rowOff>
    </xdr:to>
    <xdr:sp macro="" textlink="">
      <xdr:nvSpPr>
        <xdr:cNvPr id="9" name="Rounded Rectangle 5">
          <a:hlinkClick xmlns:r="http://schemas.openxmlformats.org/officeDocument/2006/relationships" r:id="rId1"/>
          <a:extLst>
            <a:ext uri="{FF2B5EF4-FFF2-40B4-BE49-F238E27FC236}">
              <a16:creationId xmlns:a16="http://schemas.microsoft.com/office/drawing/2014/main" id="{45543297-BAA7-4F29-A989-29D9ADA683A2}"/>
            </a:ext>
          </a:extLst>
        </xdr:cNvPr>
        <xdr:cNvSpPr/>
      </xdr:nvSpPr>
      <xdr:spPr>
        <a:xfrm>
          <a:off x="6496050" y="190500"/>
          <a:ext cx="1019175" cy="299357"/>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2</xdr:col>
      <xdr:colOff>751712</xdr:colOff>
      <xdr:row>6</xdr:row>
      <xdr:rowOff>19812</xdr:rowOff>
    </xdr:from>
    <xdr:to>
      <xdr:col>2</xdr:col>
      <xdr:colOff>1162049</xdr:colOff>
      <xdr:row>7</xdr:row>
      <xdr:rowOff>133350</xdr:rowOff>
    </xdr:to>
    <xdr:sp macro="" textlink="">
      <xdr:nvSpPr>
        <xdr:cNvPr id="10" name="Flecha: a la derecha con bandas 9">
          <a:extLst>
            <a:ext uri="{FF2B5EF4-FFF2-40B4-BE49-F238E27FC236}">
              <a16:creationId xmlns:a16="http://schemas.microsoft.com/office/drawing/2014/main" id="{5D2606CA-D239-11D3-AF8C-183A273FA6E7}"/>
            </a:ext>
          </a:extLst>
        </xdr:cNvPr>
        <xdr:cNvSpPr/>
      </xdr:nvSpPr>
      <xdr:spPr>
        <a:xfrm rot="5400000">
          <a:off x="3148012" y="1223962"/>
          <a:ext cx="304038" cy="410337"/>
        </a:xfrm>
        <a:prstGeom prst="stripedRightArrow">
          <a:avLst/>
        </a:prstGeom>
        <a:solidFill>
          <a:schemeClr val="tx2">
            <a:lumMod val="10000"/>
            <a:lumOff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6</xdr:col>
      <xdr:colOff>390527</xdr:colOff>
      <xdr:row>6</xdr:row>
      <xdr:rowOff>9526</xdr:rowOff>
    </xdr:from>
    <xdr:to>
      <xdr:col>6</xdr:col>
      <xdr:colOff>800864</xdr:colOff>
      <xdr:row>7</xdr:row>
      <xdr:rowOff>123064</xdr:rowOff>
    </xdr:to>
    <xdr:sp macro="" textlink="">
      <xdr:nvSpPr>
        <xdr:cNvPr id="12" name="Flecha: a la derecha con bandas 11">
          <a:extLst>
            <a:ext uri="{FF2B5EF4-FFF2-40B4-BE49-F238E27FC236}">
              <a16:creationId xmlns:a16="http://schemas.microsoft.com/office/drawing/2014/main" id="{0E2FC049-99F9-441F-89A3-59C766AA9326}"/>
            </a:ext>
          </a:extLst>
        </xdr:cNvPr>
        <xdr:cNvSpPr/>
      </xdr:nvSpPr>
      <xdr:spPr>
        <a:xfrm rot="5400000">
          <a:off x="8587552" y="1213676"/>
          <a:ext cx="304038" cy="410337"/>
        </a:xfrm>
        <a:prstGeom prst="stripedRightArrow">
          <a:avLst/>
        </a:prstGeom>
        <a:solidFill>
          <a:srgbClr val="0E2841">
            <a:lumMod val="10000"/>
            <a:lumOff val="90000"/>
          </a:srgbClr>
        </a:solidFill>
        <a:ln w="19050" cap="flat" cmpd="sng" algn="ctr">
          <a:solidFill>
            <a:srgbClr val="156082">
              <a:shade val="15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s-CO" sz="1100" b="0" i="0" u="none" strike="noStrike" kern="0" cap="none" spc="0" normalizeH="0" baseline="0" noProof="0">
            <a:ln>
              <a:noFill/>
            </a:ln>
            <a:solidFill>
              <a:sysClr val="window" lastClr="FFFFFF"/>
            </a:solidFill>
            <a:effectLst/>
            <a:uLnTx/>
            <a:uFillTx/>
            <a:latin typeface="Aptos Narrow" panose="02110004020202020204"/>
            <a:ea typeface="+mn-ea"/>
            <a:cs typeface="+mn-cs"/>
          </a:endParaRPr>
        </a:p>
      </xdr:txBody>
    </xdr:sp>
    <xdr:clientData/>
  </xdr:twoCellAnchor>
  <xdr:twoCellAnchor>
    <xdr:from>
      <xdr:col>10</xdr:col>
      <xdr:colOff>561977</xdr:colOff>
      <xdr:row>6</xdr:row>
      <xdr:rowOff>9526</xdr:rowOff>
    </xdr:from>
    <xdr:to>
      <xdr:col>10</xdr:col>
      <xdr:colOff>972314</xdr:colOff>
      <xdr:row>7</xdr:row>
      <xdr:rowOff>123064</xdr:rowOff>
    </xdr:to>
    <xdr:sp macro="" textlink="">
      <xdr:nvSpPr>
        <xdr:cNvPr id="15" name="Flecha: a la derecha con bandas 14">
          <a:extLst>
            <a:ext uri="{FF2B5EF4-FFF2-40B4-BE49-F238E27FC236}">
              <a16:creationId xmlns:a16="http://schemas.microsoft.com/office/drawing/2014/main" id="{C4B57C63-9AB5-43AA-ADCF-E4BB125209B9}"/>
            </a:ext>
          </a:extLst>
        </xdr:cNvPr>
        <xdr:cNvSpPr/>
      </xdr:nvSpPr>
      <xdr:spPr>
        <a:xfrm rot="5400000">
          <a:off x="13931077" y="1213676"/>
          <a:ext cx="304038" cy="410337"/>
        </a:xfrm>
        <a:prstGeom prst="stripedRightArrow">
          <a:avLst/>
        </a:prstGeom>
        <a:solidFill>
          <a:srgbClr val="0E2841">
            <a:lumMod val="10000"/>
            <a:lumOff val="90000"/>
          </a:srgbClr>
        </a:solidFill>
        <a:ln w="19050" cap="flat" cmpd="sng" algn="ctr">
          <a:solidFill>
            <a:srgbClr val="156082">
              <a:shade val="15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s-CO" sz="1100" b="0" i="0" u="none" strike="noStrike" kern="0" cap="none" spc="0" normalizeH="0" baseline="0" noProof="0">
            <a:ln>
              <a:noFill/>
            </a:ln>
            <a:solidFill>
              <a:sysClr val="window" lastClr="FFFFFF"/>
            </a:solidFill>
            <a:effectLst/>
            <a:uLnTx/>
            <a:uFillTx/>
            <a:latin typeface="Aptos Narrow" panose="02110004020202020204"/>
            <a:ea typeface="+mn-ea"/>
            <a:cs typeface="+mn-cs"/>
          </a:endParaRPr>
        </a:p>
      </xdr:txBody>
    </xdr:sp>
    <xdr:clientData/>
  </xdr:twoCellAnchor>
  <xdr:twoCellAnchor>
    <xdr:from>
      <xdr:col>3</xdr:col>
      <xdr:colOff>0</xdr:colOff>
      <xdr:row>55</xdr:row>
      <xdr:rowOff>0</xdr:rowOff>
    </xdr:from>
    <xdr:to>
      <xdr:col>4</xdr:col>
      <xdr:colOff>23132</xdr:colOff>
      <xdr:row>56</xdr:row>
      <xdr:rowOff>118382</xdr:rowOff>
    </xdr:to>
    <xdr:sp macro="" textlink="">
      <xdr:nvSpPr>
        <xdr:cNvPr id="16" name="Rounded Rectangle 3">
          <a:hlinkClick xmlns:r="http://schemas.openxmlformats.org/officeDocument/2006/relationships" r:id="rId2"/>
          <a:extLst>
            <a:ext uri="{FF2B5EF4-FFF2-40B4-BE49-F238E27FC236}">
              <a16:creationId xmlns:a16="http://schemas.microsoft.com/office/drawing/2014/main" id="{2364FC10-0939-4947-8321-C937E8E72FC3}"/>
            </a:ext>
          </a:extLst>
        </xdr:cNvPr>
        <xdr:cNvSpPr/>
      </xdr:nvSpPr>
      <xdr:spPr>
        <a:xfrm>
          <a:off x="4067175" y="10820400"/>
          <a:ext cx="1813832" cy="308882"/>
        </a:xfrm>
        <a:prstGeom prst="roundRect">
          <a:avLst/>
        </a:prstGeom>
        <a:solidFill>
          <a:sysClr val="window" lastClr="FFFFFF"/>
        </a:solidFill>
        <a:ln w="19050" cap="flat" cmpd="sng" algn="ctr">
          <a:solidFill>
            <a:srgbClr val="4EA72E"/>
          </a:solidFill>
          <a:prstDash val="solid"/>
          <a:miter lim="800000"/>
        </a:ln>
        <a:effectLst/>
        <a:scene3d>
          <a:camera prst="orthographicFront"/>
          <a:lightRig rig="threePt" dir="t"/>
        </a:scene3d>
        <a:sp3d>
          <a:bevelT/>
        </a:sp3d>
      </xdr:spPr>
      <xdr:txBody>
        <a:bodyPr vert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s-CO" sz="1000" b="1" i="0" u="none" strike="noStrike" kern="0" cap="none" spc="0" normalizeH="0" baseline="0" noProof="0">
              <a:ln>
                <a:noFill/>
              </a:ln>
              <a:solidFill>
                <a:srgbClr val="156082">
                  <a:lumMod val="75000"/>
                </a:srgbClr>
              </a:solidFill>
              <a:effectLst/>
              <a:uLnTx/>
              <a:uFillTx/>
              <a:latin typeface="Verdana" pitchFamily="34" charset="0"/>
              <a:ea typeface="Verdana" pitchFamily="34" charset="0"/>
              <a:cs typeface="Verdana" pitchFamily="34" charset="0"/>
            </a:rPr>
            <a:t>ANTERIOR</a:t>
          </a:r>
        </a:p>
      </xdr:txBody>
    </xdr:sp>
    <xdr:clientData/>
  </xdr:twoCellAnchor>
  <xdr:twoCellAnchor>
    <xdr:from>
      <xdr:col>6</xdr:col>
      <xdr:colOff>0</xdr:colOff>
      <xdr:row>55</xdr:row>
      <xdr:rowOff>0</xdr:rowOff>
    </xdr:from>
    <xdr:to>
      <xdr:col>7</xdr:col>
      <xdr:colOff>242207</xdr:colOff>
      <xdr:row>56</xdr:row>
      <xdr:rowOff>118382</xdr:rowOff>
    </xdr:to>
    <xdr:sp macro="" textlink="">
      <xdr:nvSpPr>
        <xdr:cNvPr id="18" name="Rounded Rectangle 3">
          <a:hlinkClick xmlns:r="http://schemas.openxmlformats.org/officeDocument/2006/relationships" r:id="rId2"/>
          <a:extLst>
            <a:ext uri="{FF2B5EF4-FFF2-40B4-BE49-F238E27FC236}">
              <a16:creationId xmlns:a16="http://schemas.microsoft.com/office/drawing/2014/main" id="{BE5110E3-7AE2-4FEA-9E81-8600A800ECF5}"/>
            </a:ext>
          </a:extLst>
        </xdr:cNvPr>
        <xdr:cNvSpPr/>
      </xdr:nvSpPr>
      <xdr:spPr>
        <a:xfrm>
          <a:off x="8143875" y="10820400"/>
          <a:ext cx="1813832" cy="308882"/>
        </a:xfrm>
        <a:prstGeom prst="roundRect">
          <a:avLst/>
        </a:prstGeom>
        <a:solidFill>
          <a:sysClr val="window" lastClr="FFFFFF"/>
        </a:solidFill>
        <a:ln w="19050" cap="flat" cmpd="sng" algn="ctr">
          <a:solidFill>
            <a:srgbClr val="4EA72E"/>
          </a:solidFill>
          <a:prstDash val="solid"/>
          <a:miter lim="800000"/>
        </a:ln>
        <a:effectLst/>
        <a:scene3d>
          <a:camera prst="orthographicFront"/>
          <a:lightRig rig="threePt" dir="t"/>
        </a:scene3d>
        <a:sp3d>
          <a:bevelT/>
        </a:sp3d>
      </xdr:spPr>
      <xdr:txBody>
        <a:bodyPr vert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s-CO" sz="1000" b="1" i="0" u="none" strike="noStrike" kern="0" cap="none" spc="0" normalizeH="0" baseline="0" noProof="0">
              <a:ln>
                <a:noFill/>
              </a:ln>
              <a:solidFill>
                <a:srgbClr val="156082">
                  <a:lumMod val="75000"/>
                </a:srgbClr>
              </a:solidFill>
              <a:effectLst/>
              <a:uLnTx/>
              <a:uFillTx/>
              <a:latin typeface="Verdana" pitchFamily="34" charset="0"/>
              <a:ea typeface="Verdana" pitchFamily="34" charset="0"/>
              <a:cs typeface="Verdana" pitchFamily="34" charset="0"/>
            </a:rPr>
            <a:t>ANTERIOR</a:t>
          </a:r>
        </a:p>
      </xdr:txBody>
    </xdr:sp>
    <xdr:clientData/>
  </xdr:twoCellAnchor>
  <xdr:twoCellAnchor>
    <xdr:from>
      <xdr:col>7</xdr:col>
      <xdr:colOff>752474</xdr:colOff>
      <xdr:row>1</xdr:row>
      <xdr:rowOff>28575</xdr:rowOff>
    </xdr:from>
    <xdr:to>
      <xdr:col>8</xdr:col>
      <xdr:colOff>419099</xdr:colOff>
      <xdr:row>2</xdr:row>
      <xdr:rowOff>19050</xdr:rowOff>
    </xdr:to>
    <xdr:sp macro="" textlink="">
      <xdr:nvSpPr>
        <xdr:cNvPr id="6" name="Rounded Rectangle 3">
          <a:hlinkClick xmlns:r="http://schemas.openxmlformats.org/officeDocument/2006/relationships" r:id="rId3"/>
          <a:extLst>
            <a:ext uri="{FF2B5EF4-FFF2-40B4-BE49-F238E27FC236}">
              <a16:creationId xmlns:a16="http://schemas.microsoft.com/office/drawing/2014/main" id="{20003C1D-73A9-44B3-95B4-9BFFB0435A20}"/>
            </a:ext>
          </a:extLst>
        </xdr:cNvPr>
        <xdr:cNvSpPr/>
      </xdr:nvSpPr>
      <xdr:spPr>
        <a:xfrm>
          <a:off x="10467974" y="228600"/>
          <a:ext cx="1095375" cy="266700"/>
        </a:xfrm>
        <a:prstGeom prst="roundRect">
          <a:avLst/>
        </a:prstGeom>
        <a:solidFill>
          <a:sysClr val="window" lastClr="FFFFFF"/>
        </a:solidFill>
        <a:ln w="19050" cap="flat" cmpd="sng" algn="ctr">
          <a:solidFill>
            <a:srgbClr val="4EA72E"/>
          </a:solidFill>
          <a:prstDash val="solid"/>
          <a:miter lim="800000"/>
        </a:ln>
        <a:effectLst/>
        <a:scene3d>
          <a:camera prst="orthographicFront"/>
          <a:lightRig rig="threePt" dir="t"/>
        </a:scene3d>
        <a:sp3d>
          <a:bevelT/>
        </a:sp3d>
      </xdr:spPr>
      <xdr:txBody>
        <a:bodyPr vert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s-CO" sz="1000" b="1" i="0" u="none" strike="noStrike" kern="0" cap="none" spc="0" normalizeH="0" baseline="0" noProof="0">
              <a:ln>
                <a:noFill/>
              </a:ln>
              <a:solidFill>
                <a:srgbClr val="156082">
                  <a:lumMod val="75000"/>
                </a:srgbClr>
              </a:solidFill>
              <a:effectLst/>
              <a:uLnTx/>
              <a:uFillTx/>
              <a:latin typeface="Verdana" pitchFamily="34" charset="0"/>
              <a:ea typeface="Verdana" pitchFamily="34" charset="0"/>
              <a:cs typeface="Verdana" pitchFamily="34" charset="0"/>
            </a:rPr>
            <a:t>SIGUIENTE</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123825</xdr:colOff>
      <xdr:row>8</xdr:row>
      <xdr:rowOff>161925</xdr:rowOff>
    </xdr:from>
    <xdr:to>
      <xdr:col>16</xdr:col>
      <xdr:colOff>400050</xdr:colOff>
      <xdr:row>34</xdr:row>
      <xdr:rowOff>171450</xdr:rowOff>
    </xdr:to>
    <xdr:pic>
      <xdr:nvPicPr>
        <xdr:cNvPr id="2" name="Imagen 2">
          <a:extLst>
            <a:ext uri="{FF2B5EF4-FFF2-40B4-BE49-F238E27FC236}">
              <a16:creationId xmlns:a16="http://schemas.microsoft.com/office/drawing/2014/main" id="{CFD6E360-7A19-407A-81F4-9BB12EED67A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96025" y="1714500"/>
          <a:ext cx="4848225" cy="5267325"/>
        </a:xfrm>
        <a:prstGeom prst="rect">
          <a:avLst/>
        </a:prstGeom>
        <a:solidFill>
          <a:sysClr val="window" lastClr="FFFFFF"/>
        </a:solidFill>
        <a:ln w="19050" cap="flat" cmpd="sng" algn="ctr">
          <a:solidFill>
            <a:srgbClr val="4EA72E"/>
          </a:solidFill>
          <a:prstDash val="solid"/>
          <a:miter lim="800000"/>
        </a:ln>
        <a:effectLst/>
        <a:scene3d>
          <a:camera prst="orthographicFront"/>
          <a:lightRig rig="threePt" dir="t"/>
        </a:scene3d>
        <a:sp3d>
          <a:bevelT/>
        </a:sp3d>
      </xdr:spPr>
    </xdr:pic>
    <xdr:clientData/>
  </xdr:twoCellAnchor>
  <xdr:twoCellAnchor editAs="oneCell">
    <xdr:from>
      <xdr:col>21</xdr:col>
      <xdr:colOff>85725</xdr:colOff>
      <xdr:row>2</xdr:row>
      <xdr:rowOff>47625</xdr:rowOff>
    </xdr:from>
    <xdr:to>
      <xdr:col>23</xdr:col>
      <xdr:colOff>140726</xdr:colOff>
      <xdr:row>8</xdr:row>
      <xdr:rowOff>131935</xdr:rowOff>
    </xdr:to>
    <xdr:pic>
      <xdr:nvPicPr>
        <xdr:cNvPr id="6" name="Imagen 5">
          <a:extLst>
            <a:ext uri="{FF2B5EF4-FFF2-40B4-BE49-F238E27FC236}">
              <a16:creationId xmlns:a16="http://schemas.microsoft.com/office/drawing/2014/main" id="{EE4FD135-7E8E-EE85-A66B-54D96ACB930F}"/>
            </a:ext>
          </a:extLst>
        </xdr:cNvPr>
        <xdr:cNvPicPr>
          <a:picLocks noChangeAspect="1"/>
        </xdr:cNvPicPr>
      </xdr:nvPicPr>
      <xdr:blipFill>
        <a:blip xmlns:r="http://schemas.openxmlformats.org/officeDocument/2006/relationships" r:embed="rId2"/>
        <a:stretch>
          <a:fillRect/>
        </a:stretch>
      </xdr:blipFill>
      <xdr:spPr>
        <a:xfrm>
          <a:off x="15401925" y="438150"/>
          <a:ext cx="1579001" cy="1255885"/>
        </a:xfrm>
        <a:prstGeom prst="rect">
          <a:avLst/>
        </a:prstGeom>
      </xdr:spPr>
    </xdr:pic>
    <xdr:clientData/>
  </xdr:twoCellAnchor>
  <xdr:twoCellAnchor>
    <xdr:from>
      <xdr:col>12</xdr:col>
      <xdr:colOff>657225</xdr:colOff>
      <xdr:row>1</xdr:row>
      <xdr:rowOff>28575</xdr:rowOff>
    </xdr:from>
    <xdr:to>
      <xdr:col>15</xdr:col>
      <xdr:colOff>185057</xdr:colOff>
      <xdr:row>2</xdr:row>
      <xdr:rowOff>146957</xdr:rowOff>
    </xdr:to>
    <xdr:sp macro="" textlink="">
      <xdr:nvSpPr>
        <xdr:cNvPr id="5" name="Rounded Rectangle 3">
          <a:hlinkClick xmlns:r="http://schemas.openxmlformats.org/officeDocument/2006/relationships" r:id="rId3"/>
          <a:extLst>
            <a:ext uri="{FF2B5EF4-FFF2-40B4-BE49-F238E27FC236}">
              <a16:creationId xmlns:a16="http://schemas.microsoft.com/office/drawing/2014/main" id="{20446C9D-2D32-4B45-91DC-9CBC13FE697A}"/>
            </a:ext>
          </a:extLst>
        </xdr:cNvPr>
        <xdr:cNvSpPr/>
      </xdr:nvSpPr>
      <xdr:spPr>
        <a:xfrm>
          <a:off x="9115425" y="228600"/>
          <a:ext cx="1813832" cy="308882"/>
        </a:xfrm>
        <a:prstGeom prst="roundRect">
          <a:avLst/>
        </a:prstGeom>
        <a:solidFill>
          <a:sysClr val="window" lastClr="FFFFFF"/>
        </a:solidFill>
        <a:ln w="19050" cap="flat" cmpd="sng" algn="ctr">
          <a:solidFill>
            <a:srgbClr val="4EA72E"/>
          </a:solidFill>
          <a:prstDash val="solid"/>
          <a:miter lim="800000"/>
        </a:ln>
        <a:effectLst/>
        <a:scene3d>
          <a:camera prst="orthographicFront"/>
          <a:lightRig rig="threePt" dir="t"/>
        </a:scene3d>
        <a:sp3d>
          <a:bevelT/>
        </a:sp3d>
      </xdr:spPr>
      <xdr:txBody>
        <a:bodyPr vert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s-CO" sz="1000" b="1" i="0" u="none" strike="noStrike" kern="0" cap="none" spc="0" normalizeH="0" baseline="0" noProof="0">
              <a:ln>
                <a:noFill/>
              </a:ln>
              <a:solidFill>
                <a:srgbClr val="156082">
                  <a:lumMod val="75000"/>
                </a:srgbClr>
              </a:solidFill>
              <a:effectLst/>
              <a:uLnTx/>
              <a:uFillTx/>
              <a:latin typeface="Verdana" pitchFamily="34" charset="0"/>
              <a:ea typeface="Verdana" pitchFamily="34" charset="0"/>
              <a:cs typeface="Verdana" pitchFamily="34" charset="0"/>
            </a:rPr>
            <a:t>ANTERIOR</a:t>
          </a:r>
        </a:p>
      </xdr:txBody>
    </xdr:sp>
    <xdr:clientData/>
  </xdr:twoCellAnchor>
  <xdr:twoCellAnchor>
    <xdr:from>
      <xdr:col>10</xdr:col>
      <xdr:colOff>685800</xdr:colOff>
      <xdr:row>1</xdr:row>
      <xdr:rowOff>47625</xdr:rowOff>
    </xdr:from>
    <xdr:to>
      <xdr:col>12</xdr:col>
      <xdr:colOff>180975</xdr:colOff>
      <xdr:row>2</xdr:row>
      <xdr:rowOff>166007</xdr:rowOff>
    </xdr:to>
    <xdr:sp macro="" textlink="">
      <xdr:nvSpPr>
        <xdr:cNvPr id="7" name="Rounded Rectangle 5">
          <a:hlinkClick xmlns:r="http://schemas.openxmlformats.org/officeDocument/2006/relationships" r:id="rId4"/>
          <a:extLst>
            <a:ext uri="{FF2B5EF4-FFF2-40B4-BE49-F238E27FC236}">
              <a16:creationId xmlns:a16="http://schemas.microsoft.com/office/drawing/2014/main" id="{4C1028BD-9CA8-496E-BAEF-7DC04EAEC70D}"/>
            </a:ext>
          </a:extLst>
        </xdr:cNvPr>
        <xdr:cNvSpPr/>
      </xdr:nvSpPr>
      <xdr:spPr>
        <a:xfrm>
          <a:off x="7620000" y="247650"/>
          <a:ext cx="1019175" cy="308882"/>
        </a:xfrm>
        <a:prstGeom prst="roundRect">
          <a:avLst/>
        </a:prstGeom>
        <a:solidFill>
          <a:sysClr val="window" lastClr="FFFFFF"/>
        </a:solidFill>
        <a:ln w="19050" cap="flat" cmpd="sng" algn="ctr">
          <a:solidFill>
            <a:srgbClr val="4EA72E"/>
          </a:solidFill>
          <a:prstDash val="solid"/>
          <a:miter lim="800000"/>
        </a:ln>
        <a:effectLst/>
        <a:scene3d>
          <a:camera prst="orthographicFront"/>
          <a:lightRig rig="threePt" dir="t"/>
        </a:scene3d>
        <a:sp3d>
          <a:bevelT/>
        </a:sp3d>
      </xdr:spPr>
      <xdr:txBody>
        <a:bodyPr vert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s-CO" sz="1000" b="1" i="0" u="none" strike="noStrike" kern="0" cap="none" spc="0" normalizeH="0" baseline="0" noProof="0">
              <a:ln>
                <a:noFill/>
              </a:ln>
              <a:solidFill>
                <a:srgbClr val="156082">
                  <a:lumMod val="75000"/>
                </a:srgbClr>
              </a:solidFill>
              <a:effectLst/>
              <a:uLnTx/>
              <a:uFillTx/>
              <a:latin typeface="Verdana" pitchFamily="34" charset="0"/>
              <a:ea typeface="Verdana" pitchFamily="34" charset="0"/>
              <a:cs typeface="Verdana" pitchFamily="34" charset="0"/>
            </a:rPr>
            <a:t>INICIO</a:t>
          </a:r>
        </a:p>
      </xdr:txBody>
    </xdr:sp>
    <xdr:clientData/>
  </xdr:twoCellAnchor>
  <xdr:twoCellAnchor>
    <xdr:from>
      <xdr:col>15</xdr:col>
      <xdr:colOff>514350</xdr:colOff>
      <xdr:row>1</xdr:row>
      <xdr:rowOff>19050</xdr:rowOff>
    </xdr:from>
    <xdr:to>
      <xdr:col>17</xdr:col>
      <xdr:colOff>13607</xdr:colOff>
      <xdr:row>2</xdr:row>
      <xdr:rowOff>137432</xdr:rowOff>
    </xdr:to>
    <xdr:sp macro="" textlink="">
      <xdr:nvSpPr>
        <xdr:cNvPr id="3" name="Rounded Rectangle 1">
          <a:hlinkClick xmlns:r="http://schemas.openxmlformats.org/officeDocument/2006/relationships" r:id="rId5"/>
          <a:extLst>
            <a:ext uri="{FF2B5EF4-FFF2-40B4-BE49-F238E27FC236}">
              <a16:creationId xmlns:a16="http://schemas.microsoft.com/office/drawing/2014/main" id="{DD7D92D4-DCBC-4D87-8016-07B332E28843}"/>
            </a:ext>
          </a:extLst>
        </xdr:cNvPr>
        <xdr:cNvSpPr/>
      </xdr:nvSpPr>
      <xdr:spPr>
        <a:xfrm>
          <a:off x="11258550" y="219075"/>
          <a:ext cx="1023257" cy="308882"/>
        </a:xfrm>
        <a:prstGeom prst="roundRect">
          <a:avLst/>
        </a:prstGeom>
        <a:solidFill>
          <a:sysClr val="window" lastClr="FFFFFF"/>
        </a:solidFill>
        <a:ln w="19050" cap="flat" cmpd="sng" algn="ctr">
          <a:solidFill>
            <a:srgbClr val="4EA72E"/>
          </a:solidFill>
          <a:prstDash val="solid"/>
          <a:miter lim="800000"/>
        </a:ln>
        <a:effectLst/>
        <a:scene3d>
          <a:camera prst="orthographicFront"/>
          <a:lightRig rig="threePt" dir="t"/>
        </a:scene3d>
        <a:sp3d>
          <a:bevelT/>
        </a:sp3d>
      </xdr:spPr>
      <xdr:txBody>
        <a:bodyPr vert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s-CO" sz="1000" b="1" i="0" u="none" strike="noStrike" kern="0" cap="none" spc="0" normalizeH="0" baseline="0" noProof="0">
              <a:ln>
                <a:noFill/>
              </a:ln>
              <a:solidFill>
                <a:srgbClr val="156082">
                  <a:lumMod val="75000"/>
                </a:srgbClr>
              </a:solidFill>
              <a:effectLst/>
              <a:uLnTx/>
              <a:uFillTx/>
              <a:latin typeface="Verdana" pitchFamily="34" charset="0"/>
              <a:ea typeface="Verdana" pitchFamily="34" charset="0"/>
              <a:cs typeface="Verdana" pitchFamily="34" charset="0"/>
            </a:rPr>
            <a:t>SIGUIENTE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0</xdr:row>
      <xdr:rowOff>0</xdr:rowOff>
    </xdr:from>
    <xdr:to>
      <xdr:col>2</xdr:col>
      <xdr:colOff>409575</xdr:colOff>
      <xdr:row>1</xdr:row>
      <xdr:rowOff>114300</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E4989BE9-0380-4EC8-A3B2-C7FA246B5E06}"/>
            </a:ext>
          </a:extLst>
        </xdr:cNvPr>
        <xdr:cNvSpPr/>
      </xdr:nvSpPr>
      <xdr:spPr>
        <a:xfrm>
          <a:off x="762000" y="0"/>
          <a:ext cx="11715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1</xdr:col>
      <xdr:colOff>9525</xdr:colOff>
      <xdr:row>90</xdr:row>
      <xdr:rowOff>171450</xdr:rowOff>
    </xdr:from>
    <xdr:to>
      <xdr:col>2</xdr:col>
      <xdr:colOff>419100</xdr:colOff>
      <xdr:row>92</xdr:row>
      <xdr:rowOff>95250</xdr:rowOff>
    </xdr:to>
    <xdr:sp macro="" textlink="">
      <xdr:nvSpPr>
        <xdr:cNvPr id="4" name="Rounded Rectangle 3">
          <a:hlinkClick xmlns:r="http://schemas.openxmlformats.org/officeDocument/2006/relationships" r:id="rId1"/>
          <a:extLst>
            <a:ext uri="{FF2B5EF4-FFF2-40B4-BE49-F238E27FC236}">
              <a16:creationId xmlns:a16="http://schemas.microsoft.com/office/drawing/2014/main" id="{077A4C0E-8588-4B6E-B2E0-2D7FB9AB2615}"/>
            </a:ext>
          </a:extLst>
        </xdr:cNvPr>
        <xdr:cNvSpPr/>
      </xdr:nvSpPr>
      <xdr:spPr>
        <a:xfrm>
          <a:off x="771525" y="14077950"/>
          <a:ext cx="11715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9</xdr:col>
      <xdr:colOff>189922</xdr:colOff>
      <xdr:row>90</xdr:row>
      <xdr:rowOff>159904</xdr:rowOff>
    </xdr:from>
    <xdr:to>
      <xdr:col>10</xdr:col>
      <xdr:colOff>636442</xdr:colOff>
      <xdr:row>92</xdr:row>
      <xdr:rowOff>83704</xdr:rowOff>
    </xdr:to>
    <xdr:sp macro="" textlink="">
      <xdr:nvSpPr>
        <xdr:cNvPr id="5" name="Rounded Rectangle 4">
          <a:hlinkClick xmlns:r="http://schemas.openxmlformats.org/officeDocument/2006/relationships" r:id="rId2"/>
          <a:extLst>
            <a:ext uri="{FF2B5EF4-FFF2-40B4-BE49-F238E27FC236}">
              <a16:creationId xmlns:a16="http://schemas.microsoft.com/office/drawing/2014/main" id="{D9C685B5-08A5-47FE-BABA-DF9B7E27BAA1}"/>
            </a:ext>
          </a:extLst>
        </xdr:cNvPr>
        <xdr:cNvSpPr/>
      </xdr:nvSpPr>
      <xdr:spPr>
        <a:xfrm>
          <a:off x="7047922" y="14066404"/>
          <a:ext cx="1208520"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ANTERIOR</a:t>
          </a:r>
        </a:p>
      </xdr:txBody>
    </xdr:sp>
    <xdr:clientData/>
  </xdr:twoCellAnchor>
  <xdr:twoCellAnchor>
    <xdr:from>
      <xdr:col>11</xdr:col>
      <xdr:colOff>82551</xdr:colOff>
      <xdr:row>90</xdr:row>
      <xdr:rowOff>150091</xdr:rowOff>
    </xdr:from>
    <xdr:to>
      <xdr:col>12</xdr:col>
      <xdr:colOff>568903</xdr:colOff>
      <xdr:row>92</xdr:row>
      <xdr:rowOff>85437</xdr:rowOff>
    </xdr:to>
    <xdr:sp macro="" textlink="">
      <xdr:nvSpPr>
        <xdr:cNvPr id="6" name="Rounded Rectangle 6">
          <a:hlinkClick xmlns:r="http://schemas.openxmlformats.org/officeDocument/2006/relationships" r:id="rId3"/>
          <a:extLst>
            <a:ext uri="{FF2B5EF4-FFF2-40B4-BE49-F238E27FC236}">
              <a16:creationId xmlns:a16="http://schemas.microsoft.com/office/drawing/2014/main" id="{BFD8FDDC-C928-4641-A02F-2FBEF5F6D396}"/>
            </a:ext>
          </a:extLst>
        </xdr:cNvPr>
        <xdr:cNvSpPr/>
      </xdr:nvSpPr>
      <xdr:spPr>
        <a:xfrm>
          <a:off x="8464551" y="14056591"/>
          <a:ext cx="1248352" cy="316346"/>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SIGUIENTE</a:t>
          </a:r>
        </a:p>
      </xdr:txBody>
    </xdr:sp>
    <xdr:clientData/>
  </xdr:twoCellAnchor>
  <xdr:twoCellAnchor>
    <xdr:from>
      <xdr:col>11</xdr:col>
      <xdr:colOff>165100</xdr:colOff>
      <xdr:row>0</xdr:row>
      <xdr:rowOff>69273</xdr:rowOff>
    </xdr:from>
    <xdr:to>
      <xdr:col>12</xdr:col>
      <xdr:colOff>626629</xdr:colOff>
      <xdr:row>1</xdr:row>
      <xdr:rowOff>85437</xdr:rowOff>
    </xdr:to>
    <xdr:sp macro="" textlink="">
      <xdr:nvSpPr>
        <xdr:cNvPr id="7" name="Rounded Rectangle 6">
          <a:hlinkClick xmlns:r="http://schemas.openxmlformats.org/officeDocument/2006/relationships" r:id="rId3"/>
          <a:extLst>
            <a:ext uri="{FF2B5EF4-FFF2-40B4-BE49-F238E27FC236}">
              <a16:creationId xmlns:a16="http://schemas.microsoft.com/office/drawing/2014/main" id="{FC79227E-7F5A-4974-A21E-1844B11D2F96}"/>
            </a:ext>
          </a:extLst>
        </xdr:cNvPr>
        <xdr:cNvSpPr/>
      </xdr:nvSpPr>
      <xdr:spPr>
        <a:xfrm>
          <a:off x="8547100" y="69273"/>
          <a:ext cx="1223529" cy="206664"/>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SIGUIENTE</a:t>
          </a:r>
        </a:p>
      </xdr:txBody>
    </xdr:sp>
    <xdr:clientData/>
  </xdr:twoCellAnchor>
  <xdr:twoCellAnchor>
    <xdr:from>
      <xdr:col>8</xdr:col>
      <xdr:colOff>419100</xdr:colOff>
      <xdr:row>0</xdr:row>
      <xdr:rowOff>66675</xdr:rowOff>
    </xdr:from>
    <xdr:to>
      <xdr:col>10</xdr:col>
      <xdr:colOff>628650</xdr:colOff>
      <xdr:row>1</xdr:row>
      <xdr:rowOff>104775</xdr:rowOff>
    </xdr:to>
    <xdr:sp macro="" textlink="">
      <xdr:nvSpPr>
        <xdr:cNvPr id="8" name="Rounded Rectangle 3">
          <a:hlinkClick xmlns:r="http://schemas.openxmlformats.org/officeDocument/2006/relationships" r:id="rId4"/>
          <a:extLst>
            <a:ext uri="{FF2B5EF4-FFF2-40B4-BE49-F238E27FC236}">
              <a16:creationId xmlns:a16="http://schemas.microsoft.com/office/drawing/2014/main" id="{17E48544-2550-477D-A98B-CB36C3265595}"/>
            </a:ext>
          </a:extLst>
        </xdr:cNvPr>
        <xdr:cNvSpPr/>
      </xdr:nvSpPr>
      <xdr:spPr>
        <a:xfrm>
          <a:off x="7477125" y="66675"/>
          <a:ext cx="1733550" cy="228600"/>
        </a:xfrm>
        <a:prstGeom prst="roundRect">
          <a:avLst/>
        </a:prstGeom>
        <a:solidFill>
          <a:sysClr val="window" lastClr="FFFFFF"/>
        </a:solidFill>
        <a:ln w="19050" cap="flat" cmpd="sng" algn="ctr">
          <a:solidFill>
            <a:srgbClr val="4EA72E"/>
          </a:solidFill>
          <a:prstDash val="solid"/>
          <a:miter lim="800000"/>
        </a:ln>
        <a:effectLst/>
        <a:scene3d>
          <a:camera prst="orthographicFront"/>
          <a:lightRig rig="threePt" dir="t"/>
        </a:scene3d>
        <a:sp3d>
          <a:bevelT/>
        </a:sp3d>
      </xdr:spPr>
      <xdr:txBody>
        <a:bodyPr vert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s-CO" sz="1000" b="1" i="0" u="none" strike="noStrike" kern="0" cap="none" spc="0" normalizeH="0" baseline="0" noProof="0">
              <a:ln>
                <a:noFill/>
              </a:ln>
              <a:solidFill>
                <a:srgbClr val="156082">
                  <a:lumMod val="75000"/>
                </a:srgbClr>
              </a:solidFill>
              <a:effectLst/>
              <a:uLnTx/>
              <a:uFillTx/>
              <a:latin typeface="Verdana" pitchFamily="34" charset="0"/>
              <a:ea typeface="Verdana" pitchFamily="34" charset="0"/>
              <a:cs typeface="Verdana" pitchFamily="34" charset="0"/>
            </a:rPr>
            <a:t>ANTERIOR</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0</xdr:row>
      <xdr:rowOff>0</xdr:rowOff>
    </xdr:from>
    <xdr:to>
      <xdr:col>2</xdr:col>
      <xdr:colOff>409575</xdr:colOff>
      <xdr:row>1</xdr:row>
      <xdr:rowOff>114300</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C168AD63-57E1-49B0-A3B5-029FE7FF31D2}"/>
            </a:ext>
          </a:extLst>
        </xdr:cNvPr>
        <xdr:cNvSpPr/>
      </xdr:nvSpPr>
      <xdr:spPr>
        <a:xfrm>
          <a:off x="762000" y="0"/>
          <a:ext cx="11715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11</xdr:col>
      <xdr:colOff>200025</xdr:colOff>
      <xdr:row>0</xdr:row>
      <xdr:rowOff>0</xdr:rowOff>
    </xdr:from>
    <xdr:to>
      <xdr:col>13</xdr:col>
      <xdr:colOff>0</xdr:colOff>
      <xdr:row>1</xdr:row>
      <xdr:rowOff>114300</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A147E376-5B83-4564-B7E9-1C354D492DD6}"/>
            </a:ext>
          </a:extLst>
        </xdr:cNvPr>
        <xdr:cNvSpPr/>
      </xdr:nvSpPr>
      <xdr:spPr>
        <a:xfrm>
          <a:off x="8582025" y="0"/>
          <a:ext cx="13239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ANTERIOR</a:t>
          </a:r>
        </a:p>
      </xdr:txBody>
    </xdr:sp>
    <xdr:clientData/>
  </xdr:twoCellAnchor>
  <xdr:twoCellAnchor>
    <xdr:from>
      <xdr:col>1</xdr:col>
      <xdr:colOff>9525</xdr:colOff>
      <xdr:row>62</xdr:row>
      <xdr:rowOff>171450</xdr:rowOff>
    </xdr:from>
    <xdr:to>
      <xdr:col>2</xdr:col>
      <xdr:colOff>419100</xdr:colOff>
      <xdr:row>64</xdr:row>
      <xdr:rowOff>95250</xdr:rowOff>
    </xdr:to>
    <xdr:sp macro="" textlink="">
      <xdr:nvSpPr>
        <xdr:cNvPr id="4" name="Rounded Rectangle 3">
          <a:hlinkClick xmlns:r="http://schemas.openxmlformats.org/officeDocument/2006/relationships" r:id="rId1"/>
          <a:extLst>
            <a:ext uri="{FF2B5EF4-FFF2-40B4-BE49-F238E27FC236}">
              <a16:creationId xmlns:a16="http://schemas.microsoft.com/office/drawing/2014/main" id="{04DD4EB9-2D9B-49B6-9D69-AB3CA9AF137F}"/>
            </a:ext>
          </a:extLst>
        </xdr:cNvPr>
        <xdr:cNvSpPr/>
      </xdr:nvSpPr>
      <xdr:spPr>
        <a:xfrm>
          <a:off x="771525" y="12058650"/>
          <a:ext cx="11715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11</xdr:col>
      <xdr:colOff>247650</xdr:colOff>
      <xdr:row>62</xdr:row>
      <xdr:rowOff>171450</xdr:rowOff>
    </xdr:from>
    <xdr:to>
      <xdr:col>13</xdr:col>
      <xdr:colOff>47625</xdr:colOff>
      <xdr:row>64</xdr:row>
      <xdr:rowOff>95250</xdr:rowOff>
    </xdr:to>
    <xdr:sp macro="" textlink="">
      <xdr:nvSpPr>
        <xdr:cNvPr id="5" name="Rounded Rectangle 4">
          <a:hlinkClick xmlns:r="http://schemas.openxmlformats.org/officeDocument/2006/relationships" r:id="rId2"/>
          <a:extLst>
            <a:ext uri="{FF2B5EF4-FFF2-40B4-BE49-F238E27FC236}">
              <a16:creationId xmlns:a16="http://schemas.microsoft.com/office/drawing/2014/main" id="{E24CA95F-3B21-465A-85CB-F1B9F71BB935}"/>
            </a:ext>
          </a:extLst>
        </xdr:cNvPr>
        <xdr:cNvSpPr/>
      </xdr:nvSpPr>
      <xdr:spPr>
        <a:xfrm>
          <a:off x="8629650" y="12058650"/>
          <a:ext cx="13239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ANTERIOR</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vmlDrawing" Target="../drawings/vmlDrawing1.vml"/><Relationship Id="rId1" Type="http://schemas.openxmlformats.org/officeDocument/2006/relationships/drawing" Target="../drawings/drawing3.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vmlDrawing" Target="../drawings/vmlDrawing2.vml"/><Relationship Id="rId1" Type="http://schemas.openxmlformats.org/officeDocument/2006/relationships/drawing" Target="../drawings/drawing4.xm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vmlDrawing" Target="../drawings/vmlDrawing3.vml"/><Relationship Id="rId1" Type="http://schemas.openxmlformats.org/officeDocument/2006/relationships/drawing" Target="../drawings/drawing5.xm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image" Target="../media/image1.png"/><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3117F-A909-4575-9C3F-1DA4C008B728}">
  <sheetPr>
    <tabColor theme="9" tint="0.59999389629810485"/>
  </sheetPr>
  <dimension ref="D4:WVP21"/>
  <sheetViews>
    <sheetView showGridLines="0" topLeftCell="D4" workbookViewId="0">
      <selection activeCell="G11" sqref="G11"/>
    </sheetView>
  </sheetViews>
  <sheetFormatPr defaultColWidth="0" defaultRowHeight="0" customHeight="1" zeroHeight="1" x14ac:dyDescent="0.45"/>
  <cols>
    <col min="1" max="3" width="9.1328125" hidden="1"/>
    <col min="4" max="4" width="40.86328125" customWidth="1"/>
    <col min="5" max="5" width="58.73046875" customWidth="1"/>
    <col min="6" max="6" width="4.73046875" customWidth="1"/>
    <col min="7" max="7" width="32.1328125" customWidth="1"/>
    <col min="8" max="8" width="9.59765625" customWidth="1"/>
    <col min="16" max="259" width="9.1328125" hidden="1"/>
    <col min="260" max="260" width="3.86328125" customWidth="1"/>
    <col min="261" max="261" width="58.73046875" customWidth="1"/>
    <col min="262" max="262" width="4.73046875" customWidth="1"/>
    <col min="263" max="263" width="32.1328125" customWidth="1"/>
    <col min="264" max="264" width="9.59765625" customWidth="1"/>
    <col min="265" max="515" width="9.1328125" hidden="1"/>
    <col min="516" max="516" width="3.86328125" customWidth="1"/>
    <col min="517" max="517" width="58.73046875" customWidth="1"/>
    <col min="518" max="518" width="4.73046875" customWidth="1"/>
    <col min="519" max="519" width="32.1328125" customWidth="1"/>
    <col min="520" max="520" width="9.59765625" customWidth="1"/>
    <col min="521" max="771" width="9.1328125" hidden="1"/>
    <col min="772" max="772" width="3.86328125" customWidth="1"/>
    <col min="773" max="773" width="58.73046875" customWidth="1"/>
    <col min="774" max="774" width="4.73046875" customWidth="1"/>
    <col min="775" max="775" width="32.1328125" customWidth="1"/>
    <col min="776" max="776" width="9.59765625" customWidth="1"/>
    <col min="777" max="1027" width="9.1328125" hidden="1"/>
    <col min="1028" max="1028" width="3.86328125" customWidth="1"/>
    <col min="1029" max="1029" width="58.73046875" customWidth="1"/>
    <col min="1030" max="1030" width="4.73046875" customWidth="1"/>
    <col min="1031" max="1031" width="32.1328125" customWidth="1"/>
    <col min="1032" max="1032" width="9.59765625" customWidth="1"/>
    <col min="1033" max="1283" width="9.1328125" hidden="1"/>
    <col min="1284" max="1284" width="3.86328125" customWidth="1"/>
    <col min="1285" max="1285" width="58.73046875" customWidth="1"/>
    <col min="1286" max="1286" width="4.73046875" customWidth="1"/>
    <col min="1287" max="1287" width="32.1328125" customWidth="1"/>
    <col min="1288" max="1288" width="9.59765625" customWidth="1"/>
    <col min="1289" max="1539" width="9.1328125" hidden="1"/>
    <col min="1540" max="1540" width="3.86328125" customWidth="1"/>
    <col min="1541" max="1541" width="58.73046875" customWidth="1"/>
    <col min="1542" max="1542" width="4.73046875" customWidth="1"/>
    <col min="1543" max="1543" width="32.1328125" customWidth="1"/>
    <col min="1544" max="1544" width="9.59765625" customWidth="1"/>
    <col min="1545" max="1795" width="9.1328125" hidden="1"/>
    <col min="1796" max="1796" width="3.86328125" customWidth="1"/>
    <col min="1797" max="1797" width="58.73046875" customWidth="1"/>
    <col min="1798" max="1798" width="4.73046875" customWidth="1"/>
    <col min="1799" max="1799" width="32.1328125" customWidth="1"/>
    <col min="1800" max="1800" width="9.59765625" customWidth="1"/>
    <col min="1801" max="2051" width="9.1328125" hidden="1"/>
    <col min="2052" max="2052" width="3.86328125" customWidth="1"/>
    <col min="2053" max="2053" width="58.73046875" customWidth="1"/>
    <col min="2054" max="2054" width="4.73046875" customWidth="1"/>
    <col min="2055" max="2055" width="32.1328125" customWidth="1"/>
    <col min="2056" max="2056" width="9.59765625" customWidth="1"/>
    <col min="2057" max="2307" width="9.1328125" hidden="1"/>
    <col min="2308" max="2308" width="3.86328125" customWidth="1"/>
    <col min="2309" max="2309" width="58.73046875" customWidth="1"/>
    <col min="2310" max="2310" width="4.73046875" customWidth="1"/>
    <col min="2311" max="2311" width="32.1328125" customWidth="1"/>
    <col min="2312" max="2312" width="9.59765625" customWidth="1"/>
    <col min="2313" max="2563" width="9.1328125" hidden="1"/>
    <col min="2564" max="2564" width="3.86328125" customWidth="1"/>
    <col min="2565" max="2565" width="58.73046875" customWidth="1"/>
    <col min="2566" max="2566" width="4.73046875" customWidth="1"/>
    <col min="2567" max="2567" width="32.1328125" customWidth="1"/>
    <col min="2568" max="2568" width="9.59765625" customWidth="1"/>
    <col min="2569" max="2819" width="9.1328125" hidden="1"/>
    <col min="2820" max="2820" width="3.86328125" customWidth="1"/>
    <col min="2821" max="2821" width="58.73046875" customWidth="1"/>
    <col min="2822" max="2822" width="4.73046875" customWidth="1"/>
    <col min="2823" max="2823" width="32.1328125" customWidth="1"/>
    <col min="2824" max="2824" width="9.59765625" customWidth="1"/>
    <col min="2825" max="3075" width="9.1328125" hidden="1"/>
    <col min="3076" max="3076" width="3.86328125" customWidth="1"/>
    <col min="3077" max="3077" width="58.73046875" customWidth="1"/>
    <col min="3078" max="3078" width="4.73046875" customWidth="1"/>
    <col min="3079" max="3079" width="32.1328125" customWidth="1"/>
    <col min="3080" max="3080" width="9.59765625" customWidth="1"/>
    <col min="3081" max="3331" width="9.1328125" hidden="1"/>
    <col min="3332" max="3332" width="3.86328125" customWidth="1"/>
    <col min="3333" max="3333" width="58.73046875" customWidth="1"/>
    <col min="3334" max="3334" width="4.73046875" customWidth="1"/>
    <col min="3335" max="3335" width="32.1328125" customWidth="1"/>
    <col min="3336" max="3336" width="9.59765625" customWidth="1"/>
    <col min="3337" max="3587" width="9.1328125" hidden="1"/>
    <col min="3588" max="3588" width="3.86328125" customWidth="1"/>
    <col min="3589" max="3589" width="58.73046875" customWidth="1"/>
    <col min="3590" max="3590" width="4.73046875" customWidth="1"/>
    <col min="3591" max="3591" width="32.1328125" customWidth="1"/>
    <col min="3592" max="3592" width="9.59765625" customWidth="1"/>
    <col min="3593" max="3843" width="9.1328125" hidden="1"/>
    <col min="3844" max="3844" width="3.86328125" customWidth="1"/>
    <col min="3845" max="3845" width="58.73046875" customWidth="1"/>
    <col min="3846" max="3846" width="4.73046875" customWidth="1"/>
    <col min="3847" max="3847" width="32.1328125" customWidth="1"/>
    <col min="3848" max="3848" width="9.59765625" customWidth="1"/>
    <col min="3849" max="4099" width="9.1328125" hidden="1"/>
    <col min="4100" max="4100" width="3.86328125" customWidth="1"/>
    <col min="4101" max="4101" width="58.73046875" customWidth="1"/>
    <col min="4102" max="4102" width="4.73046875" customWidth="1"/>
    <col min="4103" max="4103" width="32.1328125" customWidth="1"/>
    <col min="4104" max="4104" width="9.59765625" customWidth="1"/>
    <col min="4105" max="4355" width="9.1328125" hidden="1"/>
    <col min="4356" max="4356" width="3.86328125" customWidth="1"/>
    <col min="4357" max="4357" width="58.73046875" customWidth="1"/>
    <col min="4358" max="4358" width="4.73046875" customWidth="1"/>
    <col min="4359" max="4359" width="32.1328125" customWidth="1"/>
    <col min="4360" max="4360" width="9.59765625" customWidth="1"/>
    <col min="4361" max="4611" width="9.1328125" hidden="1"/>
    <col min="4612" max="4612" width="3.86328125" customWidth="1"/>
    <col min="4613" max="4613" width="58.73046875" customWidth="1"/>
    <col min="4614" max="4614" width="4.73046875" customWidth="1"/>
    <col min="4615" max="4615" width="32.1328125" customWidth="1"/>
    <col min="4616" max="4616" width="9.59765625" customWidth="1"/>
    <col min="4617" max="4867" width="9.1328125" hidden="1"/>
    <col min="4868" max="4868" width="3.86328125" customWidth="1"/>
    <col min="4869" max="4869" width="58.73046875" customWidth="1"/>
    <col min="4870" max="4870" width="4.73046875" customWidth="1"/>
    <col min="4871" max="4871" width="32.1328125" customWidth="1"/>
    <col min="4872" max="4872" width="9.59765625" customWidth="1"/>
    <col min="4873" max="5123" width="9.1328125" hidden="1"/>
    <col min="5124" max="5124" width="3.86328125" customWidth="1"/>
    <col min="5125" max="5125" width="58.73046875" customWidth="1"/>
    <col min="5126" max="5126" width="4.73046875" customWidth="1"/>
    <col min="5127" max="5127" width="32.1328125" customWidth="1"/>
    <col min="5128" max="5128" width="9.59765625" customWidth="1"/>
    <col min="5129" max="5379" width="9.1328125" hidden="1"/>
    <col min="5380" max="5380" width="3.86328125" customWidth="1"/>
    <col min="5381" max="5381" width="58.73046875" customWidth="1"/>
    <col min="5382" max="5382" width="4.73046875" customWidth="1"/>
    <col min="5383" max="5383" width="32.1328125" customWidth="1"/>
    <col min="5384" max="5384" width="9.59765625" customWidth="1"/>
    <col min="5385" max="5635" width="9.1328125" hidden="1"/>
    <col min="5636" max="5636" width="3.86328125" customWidth="1"/>
    <col min="5637" max="5637" width="58.73046875" customWidth="1"/>
    <col min="5638" max="5638" width="4.73046875" customWidth="1"/>
    <col min="5639" max="5639" width="32.1328125" customWidth="1"/>
    <col min="5640" max="5640" width="9.59765625" customWidth="1"/>
    <col min="5641" max="5891" width="9.1328125" hidden="1"/>
    <col min="5892" max="5892" width="3.86328125" customWidth="1"/>
    <col min="5893" max="5893" width="58.73046875" customWidth="1"/>
    <col min="5894" max="5894" width="4.73046875" customWidth="1"/>
    <col min="5895" max="5895" width="32.1328125" customWidth="1"/>
    <col min="5896" max="5896" width="9.59765625" customWidth="1"/>
    <col min="5897" max="6147" width="9.1328125" hidden="1"/>
    <col min="6148" max="6148" width="3.86328125" customWidth="1"/>
    <col min="6149" max="6149" width="58.73046875" customWidth="1"/>
    <col min="6150" max="6150" width="4.73046875" customWidth="1"/>
    <col min="6151" max="6151" width="32.1328125" customWidth="1"/>
    <col min="6152" max="6152" width="9.59765625" customWidth="1"/>
    <col min="6153" max="6403" width="9.1328125" hidden="1"/>
    <col min="6404" max="6404" width="3.86328125" customWidth="1"/>
    <col min="6405" max="6405" width="58.73046875" customWidth="1"/>
    <col min="6406" max="6406" width="4.73046875" customWidth="1"/>
    <col min="6407" max="6407" width="32.1328125" customWidth="1"/>
    <col min="6408" max="6408" width="9.59765625" customWidth="1"/>
    <col min="6409" max="6659" width="9.1328125" hidden="1"/>
    <col min="6660" max="6660" width="3.86328125" customWidth="1"/>
    <col min="6661" max="6661" width="58.73046875" customWidth="1"/>
    <col min="6662" max="6662" width="4.73046875" customWidth="1"/>
    <col min="6663" max="6663" width="32.1328125" customWidth="1"/>
    <col min="6664" max="6664" width="9.59765625" customWidth="1"/>
    <col min="6665" max="6915" width="9.1328125" hidden="1"/>
    <col min="6916" max="6916" width="3.86328125" customWidth="1"/>
    <col min="6917" max="6917" width="58.73046875" customWidth="1"/>
    <col min="6918" max="6918" width="4.73046875" customWidth="1"/>
    <col min="6919" max="6919" width="32.1328125" customWidth="1"/>
    <col min="6920" max="6920" width="9.59765625" customWidth="1"/>
    <col min="6921" max="7171" width="9.1328125" hidden="1"/>
    <col min="7172" max="7172" width="3.86328125" customWidth="1"/>
    <col min="7173" max="7173" width="58.73046875" customWidth="1"/>
    <col min="7174" max="7174" width="4.73046875" customWidth="1"/>
    <col min="7175" max="7175" width="32.1328125" customWidth="1"/>
    <col min="7176" max="7176" width="9.59765625" customWidth="1"/>
    <col min="7177" max="7427" width="9.1328125" hidden="1"/>
    <col min="7428" max="7428" width="3.86328125" customWidth="1"/>
    <col min="7429" max="7429" width="58.73046875" customWidth="1"/>
    <col min="7430" max="7430" width="4.73046875" customWidth="1"/>
    <col min="7431" max="7431" width="32.1328125" customWidth="1"/>
    <col min="7432" max="7432" width="9.59765625" customWidth="1"/>
    <col min="7433" max="7683" width="9.1328125" hidden="1"/>
    <col min="7684" max="7684" width="3.86328125" customWidth="1"/>
    <col min="7685" max="7685" width="58.73046875" customWidth="1"/>
    <col min="7686" max="7686" width="4.73046875" customWidth="1"/>
    <col min="7687" max="7687" width="32.1328125" customWidth="1"/>
    <col min="7688" max="7688" width="9.59765625" customWidth="1"/>
    <col min="7689" max="7939" width="9.1328125" hidden="1"/>
    <col min="7940" max="7940" width="3.86328125" customWidth="1"/>
    <col min="7941" max="7941" width="58.73046875" customWidth="1"/>
    <col min="7942" max="7942" width="4.73046875" customWidth="1"/>
    <col min="7943" max="7943" width="32.1328125" customWidth="1"/>
    <col min="7944" max="7944" width="9.59765625" customWidth="1"/>
    <col min="7945" max="8195" width="9.1328125" hidden="1"/>
    <col min="8196" max="8196" width="3.86328125" customWidth="1"/>
    <col min="8197" max="8197" width="58.73046875" customWidth="1"/>
    <col min="8198" max="8198" width="4.73046875" customWidth="1"/>
    <col min="8199" max="8199" width="32.1328125" customWidth="1"/>
    <col min="8200" max="8200" width="9.59765625" customWidth="1"/>
    <col min="8201" max="8451" width="9.1328125" hidden="1"/>
    <col min="8452" max="8452" width="3.86328125" customWidth="1"/>
    <col min="8453" max="8453" width="58.73046875" customWidth="1"/>
    <col min="8454" max="8454" width="4.73046875" customWidth="1"/>
    <col min="8455" max="8455" width="32.1328125" customWidth="1"/>
    <col min="8456" max="8456" width="9.59765625" customWidth="1"/>
    <col min="8457" max="8707" width="9.1328125" hidden="1"/>
    <col min="8708" max="8708" width="3.86328125" customWidth="1"/>
    <col min="8709" max="8709" width="58.73046875" customWidth="1"/>
    <col min="8710" max="8710" width="4.73046875" customWidth="1"/>
    <col min="8711" max="8711" width="32.1328125" customWidth="1"/>
    <col min="8712" max="8712" width="9.59765625" customWidth="1"/>
    <col min="8713" max="8963" width="9.1328125" hidden="1"/>
    <col min="8964" max="8964" width="3.86328125" customWidth="1"/>
    <col min="8965" max="8965" width="58.73046875" customWidth="1"/>
    <col min="8966" max="8966" width="4.73046875" customWidth="1"/>
    <col min="8967" max="8967" width="32.1328125" customWidth="1"/>
    <col min="8968" max="8968" width="9.59765625" customWidth="1"/>
    <col min="8969" max="9219" width="9.1328125" hidden="1"/>
    <col min="9220" max="9220" width="3.86328125" customWidth="1"/>
    <col min="9221" max="9221" width="58.73046875" customWidth="1"/>
    <col min="9222" max="9222" width="4.73046875" customWidth="1"/>
    <col min="9223" max="9223" width="32.1328125" customWidth="1"/>
    <col min="9224" max="9224" width="9.59765625" customWidth="1"/>
    <col min="9225" max="9475" width="9.1328125" hidden="1"/>
    <col min="9476" max="9476" width="3.86328125" customWidth="1"/>
    <col min="9477" max="9477" width="58.73046875" customWidth="1"/>
    <col min="9478" max="9478" width="4.73046875" customWidth="1"/>
    <col min="9479" max="9479" width="32.1328125" customWidth="1"/>
    <col min="9480" max="9480" width="9.59765625" customWidth="1"/>
    <col min="9481" max="9731" width="9.1328125" hidden="1"/>
    <col min="9732" max="9732" width="3.86328125" customWidth="1"/>
    <col min="9733" max="9733" width="58.73046875" customWidth="1"/>
    <col min="9734" max="9734" width="4.73046875" customWidth="1"/>
    <col min="9735" max="9735" width="32.1328125" customWidth="1"/>
    <col min="9736" max="9736" width="9.59765625" customWidth="1"/>
    <col min="9737" max="9987" width="9.1328125" hidden="1"/>
    <col min="9988" max="9988" width="3.86328125" customWidth="1"/>
    <col min="9989" max="9989" width="58.73046875" customWidth="1"/>
    <col min="9990" max="9990" width="4.73046875" customWidth="1"/>
    <col min="9991" max="9991" width="32.1328125" customWidth="1"/>
    <col min="9992" max="9992" width="9.59765625" customWidth="1"/>
    <col min="9993" max="10243" width="9.1328125" hidden="1"/>
    <col min="10244" max="10244" width="3.86328125" customWidth="1"/>
    <col min="10245" max="10245" width="58.73046875" customWidth="1"/>
    <col min="10246" max="10246" width="4.73046875" customWidth="1"/>
    <col min="10247" max="10247" width="32.1328125" customWidth="1"/>
    <col min="10248" max="10248" width="9.59765625" customWidth="1"/>
    <col min="10249" max="10499" width="9.1328125" hidden="1"/>
    <col min="10500" max="10500" width="3.86328125" customWidth="1"/>
    <col min="10501" max="10501" width="58.73046875" customWidth="1"/>
    <col min="10502" max="10502" width="4.73046875" customWidth="1"/>
    <col min="10503" max="10503" width="32.1328125" customWidth="1"/>
    <col min="10504" max="10504" width="9.59765625" customWidth="1"/>
    <col min="10505" max="10755" width="9.1328125" hidden="1"/>
    <col min="10756" max="10756" width="3.86328125" customWidth="1"/>
    <col min="10757" max="10757" width="58.73046875" customWidth="1"/>
    <col min="10758" max="10758" width="4.73046875" customWidth="1"/>
    <col min="10759" max="10759" width="32.1328125" customWidth="1"/>
    <col min="10760" max="10760" width="9.59765625" customWidth="1"/>
    <col min="10761" max="11011" width="9.1328125" hidden="1"/>
    <col min="11012" max="11012" width="3.86328125" customWidth="1"/>
    <col min="11013" max="11013" width="58.73046875" customWidth="1"/>
    <col min="11014" max="11014" width="4.73046875" customWidth="1"/>
    <col min="11015" max="11015" width="32.1328125" customWidth="1"/>
    <col min="11016" max="11016" width="9.59765625" customWidth="1"/>
    <col min="11017" max="11267" width="9.1328125" hidden="1"/>
    <col min="11268" max="11268" width="3.86328125" customWidth="1"/>
    <col min="11269" max="11269" width="58.73046875" customWidth="1"/>
    <col min="11270" max="11270" width="4.73046875" customWidth="1"/>
    <col min="11271" max="11271" width="32.1328125" customWidth="1"/>
    <col min="11272" max="11272" width="9.59765625" customWidth="1"/>
    <col min="11273" max="11523" width="9.1328125" hidden="1"/>
    <col min="11524" max="11524" width="3.86328125" customWidth="1"/>
    <col min="11525" max="11525" width="58.73046875" customWidth="1"/>
    <col min="11526" max="11526" width="4.73046875" customWidth="1"/>
    <col min="11527" max="11527" width="32.1328125" customWidth="1"/>
    <col min="11528" max="11528" width="9.59765625" customWidth="1"/>
    <col min="11529" max="11779" width="9.1328125" hidden="1"/>
    <col min="11780" max="11780" width="3.86328125" customWidth="1"/>
    <col min="11781" max="11781" width="58.73046875" customWidth="1"/>
    <col min="11782" max="11782" width="4.73046875" customWidth="1"/>
    <col min="11783" max="11783" width="32.1328125" customWidth="1"/>
    <col min="11784" max="11784" width="9.59765625" customWidth="1"/>
    <col min="11785" max="12035" width="9.1328125" hidden="1"/>
    <col min="12036" max="12036" width="3.86328125" customWidth="1"/>
    <col min="12037" max="12037" width="58.73046875" customWidth="1"/>
    <col min="12038" max="12038" width="4.73046875" customWidth="1"/>
    <col min="12039" max="12039" width="32.1328125" customWidth="1"/>
    <col min="12040" max="12040" width="9.59765625" customWidth="1"/>
    <col min="12041" max="12291" width="9.1328125" hidden="1"/>
    <col min="12292" max="12292" width="3.86328125" customWidth="1"/>
    <col min="12293" max="12293" width="58.73046875" customWidth="1"/>
    <col min="12294" max="12294" width="4.73046875" customWidth="1"/>
    <col min="12295" max="12295" width="32.1328125" customWidth="1"/>
    <col min="12296" max="12296" width="9.59765625" customWidth="1"/>
    <col min="12297" max="12547" width="9.1328125" hidden="1"/>
    <col min="12548" max="12548" width="3.86328125" customWidth="1"/>
    <col min="12549" max="12549" width="58.73046875" customWidth="1"/>
    <col min="12550" max="12550" width="4.73046875" customWidth="1"/>
    <col min="12551" max="12551" width="32.1328125" customWidth="1"/>
    <col min="12552" max="12552" width="9.59765625" customWidth="1"/>
    <col min="12553" max="12803" width="9.1328125" hidden="1"/>
    <col min="12804" max="12804" width="3.86328125" customWidth="1"/>
    <col min="12805" max="12805" width="58.73046875" customWidth="1"/>
    <col min="12806" max="12806" width="4.73046875" customWidth="1"/>
    <col min="12807" max="12807" width="32.1328125" customWidth="1"/>
    <col min="12808" max="12808" width="9.59765625" customWidth="1"/>
    <col min="12809" max="13059" width="9.1328125" hidden="1"/>
    <col min="13060" max="13060" width="3.86328125" customWidth="1"/>
    <col min="13061" max="13061" width="58.73046875" customWidth="1"/>
    <col min="13062" max="13062" width="4.73046875" customWidth="1"/>
    <col min="13063" max="13063" width="32.1328125" customWidth="1"/>
    <col min="13064" max="13064" width="9.59765625" customWidth="1"/>
    <col min="13065" max="13315" width="9.1328125" hidden="1"/>
    <col min="13316" max="13316" width="3.86328125" customWidth="1"/>
    <col min="13317" max="13317" width="58.73046875" customWidth="1"/>
    <col min="13318" max="13318" width="4.73046875" customWidth="1"/>
    <col min="13319" max="13319" width="32.1328125" customWidth="1"/>
    <col min="13320" max="13320" width="9.59765625" customWidth="1"/>
    <col min="13321" max="13571" width="9.1328125" hidden="1"/>
    <col min="13572" max="13572" width="3.86328125" customWidth="1"/>
    <col min="13573" max="13573" width="58.73046875" customWidth="1"/>
    <col min="13574" max="13574" width="4.73046875" customWidth="1"/>
    <col min="13575" max="13575" width="32.1328125" customWidth="1"/>
    <col min="13576" max="13576" width="9.59765625" customWidth="1"/>
    <col min="13577" max="13827" width="9.1328125" hidden="1"/>
    <col min="13828" max="13828" width="3.86328125" customWidth="1"/>
    <col min="13829" max="13829" width="58.73046875" customWidth="1"/>
    <col min="13830" max="13830" width="4.73046875" customWidth="1"/>
    <col min="13831" max="13831" width="32.1328125" customWidth="1"/>
    <col min="13832" max="13832" width="9.59765625" customWidth="1"/>
    <col min="13833" max="14083" width="9.1328125" hidden="1"/>
    <col min="14084" max="14084" width="3.86328125" customWidth="1"/>
    <col min="14085" max="14085" width="58.73046875" customWidth="1"/>
    <col min="14086" max="14086" width="4.73046875" customWidth="1"/>
    <col min="14087" max="14087" width="32.1328125" customWidth="1"/>
    <col min="14088" max="14088" width="9.59765625" customWidth="1"/>
    <col min="14089" max="14339" width="9.1328125" hidden="1"/>
    <col min="14340" max="14340" width="3.86328125" customWidth="1"/>
    <col min="14341" max="14341" width="58.73046875" customWidth="1"/>
    <col min="14342" max="14342" width="4.73046875" customWidth="1"/>
    <col min="14343" max="14343" width="32.1328125" customWidth="1"/>
    <col min="14344" max="14344" width="9.59765625" customWidth="1"/>
    <col min="14345" max="14595" width="9.1328125" hidden="1"/>
    <col min="14596" max="14596" width="3.86328125" customWidth="1"/>
    <col min="14597" max="14597" width="58.73046875" customWidth="1"/>
    <col min="14598" max="14598" width="4.73046875" customWidth="1"/>
    <col min="14599" max="14599" width="32.1328125" customWidth="1"/>
    <col min="14600" max="14600" width="9.59765625" customWidth="1"/>
    <col min="14601" max="14851" width="9.1328125" hidden="1"/>
    <col min="14852" max="14852" width="3.86328125" customWidth="1"/>
    <col min="14853" max="14853" width="58.73046875" customWidth="1"/>
    <col min="14854" max="14854" width="4.73046875" customWidth="1"/>
    <col min="14855" max="14855" width="32.1328125" customWidth="1"/>
    <col min="14856" max="14856" width="9.59765625" customWidth="1"/>
    <col min="14857" max="15107" width="9.1328125" hidden="1"/>
    <col min="15108" max="15108" width="3.86328125" customWidth="1"/>
    <col min="15109" max="15109" width="58.73046875" customWidth="1"/>
    <col min="15110" max="15110" width="4.73046875" customWidth="1"/>
    <col min="15111" max="15111" width="32.1328125" customWidth="1"/>
    <col min="15112" max="15112" width="9.59765625" customWidth="1"/>
    <col min="15113" max="15363" width="9.1328125" hidden="1"/>
    <col min="15364" max="15364" width="3.86328125" customWidth="1"/>
    <col min="15365" max="15365" width="58.73046875" customWidth="1"/>
    <col min="15366" max="15366" width="4.73046875" customWidth="1"/>
    <col min="15367" max="15367" width="32.1328125" customWidth="1"/>
    <col min="15368" max="15368" width="9.59765625" customWidth="1"/>
    <col min="15369" max="15619" width="9.1328125" hidden="1"/>
    <col min="15620" max="15620" width="3.86328125" customWidth="1"/>
    <col min="15621" max="15621" width="58.73046875" customWidth="1"/>
    <col min="15622" max="15622" width="4.73046875" customWidth="1"/>
    <col min="15623" max="15623" width="32.1328125" customWidth="1"/>
    <col min="15624" max="15624" width="9.59765625" customWidth="1"/>
    <col min="15625" max="15875" width="9.1328125" hidden="1"/>
    <col min="15876" max="15876" width="3.86328125" customWidth="1"/>
    <col min="15877" max="15877" width="58.73046875" customWidth="1"/>
    <col min="15878" max="15878" width="4.73046875" customWidth="1"/>
    <col min="15879" max="15879" width="32.1328125" customWidth="1"/>
    <col min="15880" max="15880" width="9.59765625" customWidth="1"/>
    <col min="15881" max="16131" width="9.1328125" hidden="1"/>
    <col min="16132" max="16132" width="3.86328125" customWidth="1"/>
    <col min="16133" max="16133" width="58.73046875" customWidth="1"/>
    <col min="16134" max="16134" width="4.73046875" customWidth="1"/>
    <col min="16135" max="16135" width="32.1328125" customWidth="1"/>
    <col min="16136" max="16136" width="9.59765625" customWidth="1"/>
    <col min="16137" max="16384" width="9.1328125" hidden="1"/>
  </cols>
  <sheetData>
    <row r="4" spans="5:8" ht="15" customHeight="1" x14ac:dyDescent="0.45">
      <c r="E4" s="236" t="s">
        <v>0</v>
      </c>
      <c r="F4" s="237"/>
      <c r="G4" s="237"/>
      <c r="H4" s="238"/>
    </row>
    <row r="5" spans="5:8" ht="15" customHeight="1" thickBot="1" x14ac:dyDescent="0.5">
      <c r="E5" s="239"/>
      <c r="F5" s="240"/>
      <c r="G5" s="240"/>
      <c r="H5" s="241"/>
    </row>
    <row r="6" spans="5:8" ht="14.65" thickBot="1" x14ac:dyDescent="0.5">
      <c r="E6" s="4"/>
      <c r="F6" s="5"/>
      <c r="G6" s="5"/>
      <c r="H6" s="6"/>
    </row>
    <row r="7" spans="5:8" ht="15" thickBot="1" x14ac:dyDescent="0.5">
      <c r="E7" s="7" t="s">
        <v>1</v>
      </c>
      <c r="F7" s="8"/>
      <c r="G7" s="17" t="s">
        <v>291</v>
      </c>
      <c r="H7" s="9"/>
    </row>
    <row r="8" spans="5:8" ht="14.25" x14ac:dyDescent="0.45">
      <c r="E8" s="10"/>
      <c r="F8" s="8"/>
      <c r="G8" s="8"/>
      <c r="H8" s="9"/>
    </row>
    <row r="9" spans="5:8" ht="14.65" x14ac:dyDescent="0.45">
      <c r="E9" s="11" t="s">
        <v>2</v>
      </c>
      <c r="F9" s="8"/>
      <c r="G9" s="12" t="s">
        <v>3</v>
      </c>
      <c r="H9" s="9"/>
    </row>
    <row r="10" spans="5:8" ht="14.65" thickBot="1" x14ac:dyDescent="0.5">
      <c r="E10" s="10"/>
      <c r="F10" s="8"/>
      <c r="G10" s="8"/>
      <c r="H10" s="9"/>
    </row>
    <row r="11" spans="5:8" ht="14.65" thickBot="1" x14ac:dyDescent="0.5">
      <c r="E11" s="13" t="s">
        <v>290</v>
      </c>
      <c r="F11" s="8"/>
      <c r="G11" s="13">
        <v>1118544490</v>
      </c>
      <c r="H11" s="9"/>
    </row>
    <row r="12" spans="5:8" ht="14.65" thickBot="1" x14ac:dyDescent="0.5">
      <c r="E12" s="10"/>
      <c r="F12" s="8"/>
      <c r="G12" s="8"/>
      <c r="H12" s="9"/>
    </row>
    <row r="13" spans="5:8" ht="14.65" thickBot="1" x14ac:dyDescent="0.5">
      <c r="E13" s="13"/>
      <c r="F13" s="8"/>
      <c r="G13" s="13"/>
      <c r="H13" s="9"/>
    </row>
    <row r="14" spans="5:8" ht="14.65" thickBot="1" x14ac:dyDescent="0.5">
      <c r="E14" s="10"/>
      <c r="F14" s="8"/>
      <c r="G14" s="8"/>
      <c r="H14" s="9"/>
    </row>
    <row r="15" spans="5:8" ht="14.65" thickBot="1" x14ac:dyDescent="0.5">
      <c r="E15" s="13"/>
      <c r="F15" s="8"/>
      <c r="G15" s="13"/>
      <c r="H15" s="9"/>
    </row>
    <row r="16" spans="5:8" ht="14.65" thickBot="1" x14ac:dyDescent="0.5">
      <c r="E16" s="10"/>
      <c r="F16" s="8"/>
      <c r="G16" s="8"/>
      <c r="H16" s="9"/>
    </row>
    <row r="17" spans="5:8" ht="14.65" thickBot="1" x14ac:dyDescent="0.5">
      <c r="E17" s="13"/>
      <c r="F17" s="8"/>
      <c r="G17" s="13"/>
      <c r="H17" s="9"/>
    </row>
    <row r="18" spans="5:8" ht="14.65" thickBot="1" x14ac:dyDescent="0.5">
      <c r="E18" s="10"/>
      <c r="F18" s="8"/>
      <c r="G18" s="8"/>
      <c r="H18" s="9"/>
    </row>
    <row r="19" spans="5:8" ht="14.65" thickBot="1" x14ac:dyDescent="0.5">
      <c r="E19" s="13"/>
      <c r="F19" s="8"/>
      <c r="G19" s="13"/>
      <c r="H19" s="9"/>
    </row>
    <row r="20" spans="5:8" ht="30" customHeight="1" thickBot="1" x14ac:dyDescent="0.5">
      <c r="E20" s="14"/>
      <c r="F20" s="15"/>
      <c r="G20" s="15"/>
      <c r="H20" s="16"/>
    </row>
    <row r="21" spans="5:8" ht="29.25" customHeight="1" x14ac:dyDescent="0.45"/>
  </sheetData>
  <mergeCells count="1">
    <mergeCell ref="E4:H5"/>
  </mergeCells>
  <pageMargins left="0.7" right="0.7" top="0.75" bottom="0.75" header="0.3" footer="0.3"/>
  <drawing r:id="rId1"/>
  <pictur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EDE4D-FBA3-4E87-8E59-F64555114E7F}">
  <sheetPr>
    <tabColor theme="2" tint="-9.9978637043366805E-2"/>
  </sheetPr>
  <dimension ref="A1:WVV36"/>
  <sheetViews>
    <sheetView showGridLines="0" topLeftCell="A4" zoomScale="95" zoomScaleNormal="95" workbookViewId="0"/>
  </sheetViews>
  <sheetFormatPr defaultColWidth="0" defaultRowHeight="15" customHeight="1" zeroHeight="1" x14ac:dyDescent="0.45"/>
  <cols>
    <col min="1" max="1" width="44.265625" customWidth="1"/>
    <col min="2" max="13" width="9.1328125" customWidth="1"/>
    <col min="14" max="14" width="2.59765625" customWidth="1"/>
    <col min="15" max="257" width="9.1328125" hidden="1"/>
    <col min="258" max="269" width="9.1328125" customWidth="1"/>
    <col min="270" max="270" width="2.59765625" customWidth="1"/>
    <col min="271" max="513" width="9.1328125" hidden="1"/>
    <col min="514" max="525" width="9.1328125" customWidth="1"/>
    <col min="526" max="526" width="2.59765625" customWidth="1"/>
    <col min="527" max="769" width="9.1328125" hidden="1"/>
    <col min="770" max="781" width="9.1328125" customWidth="1"/>
    <col min="782" max="782" width="2.59765625" customWidth="1"/>
    <col min="783" max="1025" width="9.1328125" hidden="1"/>
    <col min="1026" max="1037" width="9.1328125" customWidth="1"/>
    <col min="1038" max="1038" width="2.59765625" customWidth="1"/>
    <col min="1039" max="1281" width="9.1328125" hidden="1"/>
    <col min="1282" max="1293" width="9.1328125" customWidth="1"/>
    <col min="1294" max="1294" width="2.59765625" customWidth="1"/>
    <col min="1295" max="1537" width="9.1328125" hidden="1"/>
    <col min="1538" max="1549" width="9.1328125" customWidth="1"/>
    <col min="1550" max="1550" width="2.59765625" customWidth="1"/>
    <col min="1551" max="1793" width="9.1328125" hidden="1"/>
    <col min="1794" max="1805" width="9.1328125" customWidth="1"/>
    <col min="1806" max="1806" width="2.59765625" customWidth="1"/>
    <col min="1807" max="2049" width="9.1328125" hidden="1"/>
    <col min="2050" max="2061" width="9.1328125" customWidth="1"/>
    <col min="2062" max="2062" width="2.59765625" customWidth="1"/>
    <col min="2063" max="2305" width="9.1328125" hidden="1"/>
    <col min="2306" max="2317" width="9.1328125" customWidth="1"/>
    <col min="2318" max="2318" width="2.59765625" customWidth="1"/>
    <col min="2319" max="2561" width="9.1328125" hidden="1"/>
    <col min="2562" max="2573" width="9.1328125" customWidth="1"/>
    <col min="2574" max="2574" width="2.59765625" customWidth="1"/>
    <col min="2575" max="2817" width="9.1328125" hidden="1"/>
    <col min="2818" max="2829" width="9.1328125" customWidth="1"/>
    <col min="2830" max="2830" width="2.59765625" customWidth="1"/>
    <col min="2831" max="3073" width="9.1328125" hidden="1"/>
    <col min="3074" max="3085" width="9.1328125" customWidth="1"/>
    <col min="3086" max="3086" width="2.59765625" customWidth="1"/>
    <col min="3087" max="3329" width="9.1328125" hidden="1"/>
    <col min="3330" max="3341" width="9.1328125" customWidth="1"/>
    <col min="3342" max="3342" width="2.59765625" customWidth="1"/>
    <col min="3343" max="3585" width="9.1328125" hidden="1"/>
    <col min="3586" max="3597" width="9.1328125" customWidth="1"/>
    <col min="3598" max="3598" width="2.59765625" customWidth="1"/>
    <col min="3599" max="3841" width="9.1328125" hidden="1"/>
    <col min="3842" max="3853" width="9.1328125" customWidth="1"/>
    <col min="3854" max="3854" width="2.59765625" customWidth="1"/>
    <col min="3855" max="4097" width="9.1328125" hidden="1"/>
    <col min="4098" max="4109" width="9.1328125" customWidth="1"/>
    <col min="4110" max="4110" width="2.59765625" customWidth="1"/>
    <col min="4111" max="4353" width="9.1328125" hidden="1"/>
    <col min="4354" max="4365" width="9.1328125" customWidth="1"/>
    <col min="4366" max="4366" width="2.59765625" customWidth="1"/>
    <col min="4367" max="4609" width="9.1328125" hidden="1"/>
    <col min="4610" max="4621" width="9.1328125" customWidth="1"/>
    <col min="4622" max="4622" width="2.59765625" customWidth="1"/>
    <col min="4623" max="4865" width="9.1328125" hidden="1"/>
    <col min="4866" max="4877" width="9.1328125" customWidth="1"/>
    <col min="4878" max="4878" width="2.59765625" customWidth="1"/>
    <col min="4879" max="5121" width="9.1328125" hidden="1"/>
    <col min="5122" max="5133" width="9.1328125" customWidth="1"/>
    <col min="5134" max="5134" width="2.59765625" customWidth="1"/>
    <col min="5135" max="5377" width="9.1328125" hidden="1"/>
    <col min="5378" max="5389" width="9.1328125" customWidth="1"/>
    <col min="5390" max="5390" width="2.59765625" customWidth="1"/>
    <col min="5391" max="5633" width="9.1328125" hidden="1"/>
    <col min="5634" max="5645" width="9.1328125" customWidth="1"/>
    <col min="5646" max="5646" width="2.59765625" customWidth="1"/>
    <col min="5647" max="5889" width="9.1328125" hidden="1"/>
    <col min="5890" max="5901" width="9.1328125" customWidth="1"/>
    <col min="5902" max="5902" width="2.59765625" customWidth="1"/>
    <col min="5903" max="6145" width="9.1328125" hidden="1"/>
    <col min="6146" max="6157" width="9.1328125" customWidth="1"/>
    <col min="6158" max="6158" width="2.59765625" customWidth="1"/>
    <col min="6159" max="6401" width="9.1328125" hidden="1"/>
    <col min="6402" max="6413" width="9.1328125" customWidth="1"/>
    <col min="6414" max="6414" width="2.59765625" customWidth="1"/>
    <col min="6415" max="6657" width="9.1328125" hidden="1"/>
    <col min="6658" max="6669" width="9.1328125" customWidth="1"/>
    <col min="6670" max="6670" width="2.59765625" customWidth="1"/>
    <col min="6671" max="6913" width="9.1328125" hidden="1"/>
    <col min="6914" max="6925" width="9.1328125" customWidth="1"/>
    <col min="6926" max="6926" width="2.59765625" customWidth="1"/>
    <col min="6927" max="7169" width="9.1328125" hidden="1"/>
    <col min="7170" max="7181" width="9.1328125" customWidth="1"/>
    <col min="7182" max="7182" width="2.59765625" customWidth="1"/>
    <col min="7183" max="7425" width="9.1328125" hidden="1"/>
    <col min="7426" max="7437" width="9.1328125" customWidth="1"/>
    <col min="7438" max="7438" width="2.59765625" customWidth="1"/>
    <col min="7439" max="7681" width="9.1328125" hidden="1"/>
    <col min="7682" max="7693" width="9.1328125" customWidth="1"/>
    <col min="7694" max="7694" width="2.59765625" customWidth="1"/>
    <col min="7695" max="7937" width="9.1328125" hidden="1"/>
    <col min="7938" max="7949" width="9.1328125" customWidth="1"/>
    <col min="7950" max="7950" width="2.59765625" customWidth="1"/>
    <col min="7951" max="8193" width="9.1328125" hidden="1"/>
    <col min="8194" max="8205" width="9.1328125" customWidth="1"/>
    <col min="8206" max="8206" width="2.59765625" customWidth="1"/>
    <col min="8207" max="8449" width="9.1328125" hidden="1"/>
    <col min="8450" max="8461" width="9.1328125" customWidth="1"/>
    <col min="8462" max="8462" width="2.59765625" customWidth="1"/>
    <col min="8463" max="8705" width="9.1328125" hidden="1"/>
    <col min="8706" max="8717" width="9.1328125" customWidth="1"/>
    <col min="8718" max="8718" width="2.59765625" customWidth="1"/>
    <col min="8719" max="8961" width="9.1328125" hidden="1"/>
    <col min="8962" max="8973" width="9.1328125" customWidth="1"/>
    <col min="8974" max="8974" width="2.59765625" customWidth="1"/>
    <col min="8975" max="9217" width="9.1328125" hidden="1"/>
    <col min="9218" max="9229" width="9.1328125" customWidth="1"/>
    <col min="9230" max="9230" width="2.59765625" customWidth="1"/>
    <col min="9231" max="9473" width="9.1328125" hidden="1"/>
    <col min="9474" max="9485" width="9.1328125" customWidth="1"/>
    <col min="9486" max="9486" width="2.59765625" customWidth="1"/>
    <col min="9487" max="9729" width="9.1328125" hidden="1"/>
    <col min="9730" max="9741" width="9.1328125" customWidth="1"/>
    <col min="9742" max="9742" width="2.59765625" customWidth="1"/>
    <col min="9743" max="9985" width="9.1328125" hidden="1"/>
    <col min="9986" max="9997" width="9.1328125" customWidth="1"/>
    <col min="9998" max="9998" width="2.59765625" customWidth="1"/>
    <col min="9999" max="10241" width="9.1328125" hidden="1"/>
    <col min="10242" max="10253" width="9.1328125" customWidth="1"/>
    <col min="10254" max="10254" width="2.59765625" customWidth="1"/>
    <col min="10255" max="10497" width="9.1328125" hidden="1"/>
    <col min="10498" max="10509" width="9.1328125" customWidth="1"/>
    <col min="10510" max="10510" width="2.59765625" customWidth="1"/>
    <col min="10511" max="10753" width="9.1328125" hidden="1"/>
    <col min="10754" max="10765" width="9.1328125" customWidth="1"/>
    <col min="10766" max="10766" width="2.59765625" customWidth="1"/>
    <col min="10767" max="11009" width="9.1328125" hidden="1"/>
    <col min="11010" max="11021" width="9.1328125" customWidth="1"/>
    <col min="11022" max="11022" width="2.59765625" customWidth="1"/>
    <col min="11023" max="11265" width="9.1328125" hidden="1"/>
    <col min="11266" max="11277" width="9.1328125" customWidth="1"/>
    <col min="11278" max="11278" width="2.59765625" customWidth="1"/>
    <col min="11279" max="11521" width="9.1328125" hidden="1"/>
    <col min="11522" max="11533" width="9.1328125" customWidth="1"/>
    <col min="11534" max="11534" width="2.59765625" customWidth="1"/>
    <col min="11535" max="11777" width="9.1328125" hidden="1"/>
    <col min="11778" max="11789" width="9.1328125" customWidth="1"/>
    <col min="11790" max="11790" width="2.59765625" customWidth="1"/>
    <col min="11791" max="12033" width="9.1328125" hidden="1"/>
    <col min="12034" max="12045" width="9.1328125" customWidth="1"/>
    <col min="12046" max="12046" width="2.59765625" customWidth="1"/>
    <col min="12047" max="12289" width="9.1328125" hidden="1"/>
    <col min="12290" max="12301" width="9.1328125" customWidth="1"/>
    <col min="12302" max="12302" width="2.59765625" customWidth="1"/>
    <col min="12303" max="12545" width="9.1328125" hidden="1"/>
    <col min="12546" max="12557" width="9.1328125" customWidth="1"/>
    <col min="12558" max="12558" width="2.59765625" customWidth="1"/>
    <col min="12559" max="12801" width="9.1328125" hidden="1"/>
    <col min="12802" max="12813" width="9.1328125" customWidth="1"/>
    <col min="12814" max="12814" width="2.59765625" customWidth="1"/>
    <col min="12815" max="13057" width="9.1328125" hidden="1"/>
    <col min="13058" max="13069" width="9.1328125" customWidth="1"/>
    <col min="13070" max="13070" width="2.59765625" customWidth="1"/>
    <col min="13071" max="13313" width="9.1328125" hidden="1"/>
    <col min="13314" max="13325" width="9.1328125" customWidth="1"/>
    <col min="13326" max="13326" width="2.59765625" customWidth="1"/>
    <col min="13327" max="13569" width="9.1328125" hidden="1"/>
    <col min="13570" max="13581" width="9.1328125" customWidth="1"/>
    <col min="13582" max="13582" width="2.59765625" customWidth="1"/>
    <col min="13583" max="13825" width="9.1328125" hidden="1"/>
    <col min="13826" max="13837" width="9.1328125" customWidth="1"/>
    <col min="13838" max="13838" width="2.59765625" customWidth="1"/>
    <col min="13839" max="14081" width="9.1328125" hidden="1"/>
    <col min="14082" max="14093" width="9.1328125" customWidth="1"/>
    <col min="14094" max="14094" width="2.59765625" customWidth="1"/>
    <col min="14095" max="14337" width="9.1328125" hidden="1"/>
    <col min="14338" max="14349" width="9.1328125" customWidth="1"/>
    <col min="14350" max="14350" width="2.59765625" customWidth="1"/>
    <col min="14351" max="14593" width="9.1328125" hidden="1"/>
    <col min="14594" max="14605" width="9.1328125" customWidth="1"/>
    <col min="14606" max="14606" width="2.59765625" customWidth="1"/>
    <col min="14607" max="14849" width="9.1328125" hidden="1"/>
    <col min="14850" max="14861" width="9.1328125" customWidth="1"/>
    <col min="14862" max="14862" width="2.59765625" customWidth="1"/>
    <col min="14863" max="15105" width="9.1328125" hidden="1"/>
    <col min="15106" max="15117" width="9.1328125" customWidth="1"/>
    <col min="15118" max="15118" width="2.59765625" customWidth="1"/>
    <col min="15119" max="15361" width="9.1328125" hidden="1"/>
    <col min="15362" max="15373" width="9.1328125" customWidth="1"/>
    <col min="15374" max="15374" width="2.59765625" customWidth="1"/>
    <col min="15375" max="15617" width="9.1328125" hidden="1"/>
    <col min="15618" max="15629" width="9.1328125" customWidth="1"/>
    <col min="15630" max="15630" width="2.59765625" customWidth="1"/>
    <col min="15631" max="15873" width="9.1328125" hidden="1"/>
    <col min="15874" max="15885" width="9.1328125" customWidth="1"/>
    <col min="15886" max="15886" width="2.59765625" customWidth="1"/>
    <col min="15887" max="16129" width="9.1328125" hidden="1"/>
    <col min="16130" max="16141" width="9.1328125" customWidth="1"/>
    <col min="16142" max="16142" width="2.59765625" customWidth="1"/>
    <col min="16143" max="16384" width="9.1328125" hidden="1"/>
  </cols>
  <sheetData>
    <row r="1" spans="2:13" ht="15" customHeight="1" thickBot="1" x14ac:dyDescent="0.5"/>
    <row r="2" spans="2:13" ht="14.25" x14ac:dyDescent="0.45">
      <c r="B2" s="1"/>
      <c r="C2" s="2"/>
      <c r="D2" s="2"/>
      <c r="E2" s="2"/>
      <c r="F2" s="2"/>
      <c r="G2" s="2"/>
      <c r="H2" s="2"/>
      <c r="I2" s="2"/>
      <c r="J2" s="2"/>
      <c r="K2" s="2"/>
      <c r="L2" s="2"/>
      <c r="M2" s="3"/>
    </row>
    <row r="3" spans="2:13" ht="14.25" x14ac:dyDescent="0.45">
      <c r="B3" s="19"/>
      <c r="C3" s="26"/>
      <c r="D3" s="26"/>
      <c r="E3" s="26"/>
      <c r="F3" s="26"/>
      <c r="G3" s="26"/>
      <c r="H3" s="26"/>
      <c r="I3" s="26"/>
      <c r="J3" s="26"/>
      <c r="K3" s="26"/>
      <c r="L3" s="26"/>
      <c r="M3" s="20"/>
    </row>
    <row r="4" spans="2:13" ht="17.649999999999999" x14ac:dyDescent="0.45">
      <c r="B4" s="254" t="s">
        <v>4</v>
      </c>
      <c r="C4" s="255"/>
      <c r="D4" s="255"/>
      <c r="E4" s="255"/>
      <c r="F4" s="255"/>
      <c r="G4" s="255"/>
      <c r="H4" s="255"/>
      <c r="I4" s="255"/>
      <c r="J4" s="255"/>
      <c r="K4" s="255"/>
      <c r="L4" s="255"/>
      <c r="M4" s="256"/>
    </row>
    <row r="5" spans="2:13" ht="8.25" customHeight="1" thickBot="1" x14ac:dyDescent="0.5">
      <c r="B5" s="19"/>
      <c r="C5" s="26"/>
      <c r="D5" s="26"/>
      <c r="E5" s="26"/>
      <c r="F5" s="26"/>
      <c r="G5" s="26"/>
      <c r="H5" s="26"/>
      <c r="I5" s="26"/>
      <c r="J5" s="26"/>
      <c r="K5" s="26"/>
      <c r="L5" s="26"/>
      <c r="M5" s="20"/>
    </row>
    <row r="6" spans="2:13" ht="14.25" x14ac:dyDescent="0.45">
      <c r="B6" s="248" t="s">
        <v>5</v>
      </c>
      <c r="C6" s="249"/>
      <c r="D6" s="249"/>
      <c r="E6" s="249"/>
      <c r="F6" s="249"/>
      <c r="G6" s="249"/>
      <c r="H6" s="249"/>
      <c r="I6" s="249"/>
      <c r="J6" s="249"/>
      <c r="K6" s="249"/>
      <c r="L6" s="249"/>
      <c r="M6" s="250"/>
    </row>
    <row r="7" spans="2:13" ht="14.65" thickBot="1" x14ac:dyDescent="0.5">
      <c r="B7" s="251"/>
      <c r="C7" s="252"/>
      <c r="D7" s="252"/>
      <c r="E7" s="252"/>
      <c r="F7" s="252"/>
      <c r="G7" s="252"/>
      <c r="H7" s="252"/>
      <c r="I7" s="252"/>
      <c r="J7" s="252"/>
      <c r="K7" s="252"/>
      <c r="L7" s="252"/>
      <c r="M7" s="253"/>
    </row>
    <row r="8" spans="2:13" ht="15" customHeight="1" x14ac:dyDescent="0.45">
      <c r="B8" s="257" t="s">
        <v>6</v>
      </c>
      <c r="C8" s="258"/>
      <c r="D8" s="258"/>
      <c r="E8" s="258"/>
      <c r="F8" s="258"/>
      <c r="G8" s="258"/>
      <c r="H8" s="258"/>
      <c r="I8" s="258"/>
      <c r="J8" s="258"/>
      <c r="K8" s="258"/>
      <c r="L8" s="258"/>
      <c r="M8" s="259"/>
    </row>
    <row r="9" spans="2:13" ht="14.25" x14ac:dyDescent="0.45">
      <c r="B9" s="260"/>
      <c r="C9" s="261"/>
      <c r="D9" s="261"/>
      <c r="E9" s="261"/>
      <c r="F9" s="261"/>
      <c r="G9" s="261"/>
      <c r="H9" s="261"/>
      <c r="I9" s="261"/>
      <c r="J9" s="261"/>
      <c r="K9" s="261"/>
      <c r="L9" s="261"/>
      <c r="M9" s="262"/>
    </row>
    <row r="10" spans="2:13" ht="14.65" thickBot="1" x14ac:dyDescent="0.5">
      <c r="B10" s="263"/>
      <c r="C10" s="264"/>
      <c r="D10" s="264"/>
      <c r="E10" s="264"/>
      <c r="F10" s="264"/>
      <c r="G10" s="264"/>
      <c r="H10" s="264"/>
      <c r="I10" s="264"/>
      <c r="J10" s="264"/>
      <c r="K10" s="264"/>
      <c r="L10" s="264"/>
      <c r="M10" s="265"/>
    </row>
    <row r="11" spans="2:13" s="18" customFormat="1" ht="31.5" customHeight="1" thickBot="1" x14ac:dyDescent="0.5">
      <c r="B11" s="266" t="s">
        <v>7</v>
      </c>
      <c r="C11" s="267"/>
      <c r="D11" s="267"/>
      <c r="E11" s="267"/>
      <c r="F11" s="267"/>
      <c r="G11" s="267"/>
      <c r="H11" s="267"/>
      <c r="I11" s="267"/>
      <c r="J11" s="267"/>
      <c r="K11" s="267"/>
      <c r="L11" s="267"/>
      <c r="M11" s="268"/>
    </row>
    <row r="12" spans="2:13" ht="6.75" customHeight="1" thickBot="1" x14ac:dyDescent="0.5">
      <c r="B12" s="21"/>
      <c r="C12" s="27"/>
      <c r="D12" s="27"/>
      <c r="E12" s="27"/>
      <c r="F12" s="27"/>
      <c r="G12" s="27"/>
      <c r="H12" s="27"/>
      <c r="I12" s="27"/>
      <c r="J12" s="27"/>
      <c r="K12" s="27"/>
      <c r="L12" s="27"/>
      <c r="M12" s="22"/>
    </row>
    <row r="13" spans="2:13" ht="18" customHeight="1" x14ac:dyDescent="0.45">
      <c r="B13" s="269" t="s">
        <v>8</v>
      </c>
      <c r="C13" s="270"/>
      <c r="D13" s="270"/>
      <c r="E13" s="270"/>
      <c r="F13" s="270"/>
      <c r="G13" s="270"/>
      <c r="H13" s="270"/>
      <c r="I13" s="270"/>
      <c r="J13" s="270"/>
      <c r="K13" s="270"/>
      <c r="L13" s="270"/>
      <c r="M13" s="271"/>
    </row>
    <row r="14" spans="2:13" ht="9.75" customHeight="1" thickBot="1" x14ac:dyDescent="0.5">
      <c r="B14" s="272"/>
      <c r="C14" s="273"/>
      <c r="D14" s="273"/>
      <c r="E14" s="273"/>
      <c r="F14" s="273"/>
      <c r="G14" s="273"/>
      <c r="H14" s="273"/>
      <c r="I14" s="273"/>
      <c r="J14" s="273"/>
      <c r="K14" s="273"/>
      <c r="L14" s="273"/>
      <c r="M14" s="274"/>
    </row>
    <row r="15" spans="2:13" ht="9" customHeight="1" thickBot="1" x14ac:dyDescent="0.5">
      <c r="B15" s="19"/>
      <c r="C15" s="26"/>
      <c r="D15" s="26"/>
      <c r="E15" s="26"/>
      <c r="F15" s="26"/>
      <c r="G15" s="26"/>
      <c r="H15" s="26"/>
      <c r="I15" s="26"/>
      <c r="J15" s="26"/>
      <c r="K15" s="26"/>
      <c r="L15" s="26"/>
      <c r="M15" s="20"/>
    </row>
    <row r="16" spans="2:13" ht="14.65" thickBot="1" x14ac:dyDescent="0.5">
      <c r="B16" s="275" t="s">
        <v>9</v>
      </c>
      <c r="C16" s="276"/>
      <c r="D16" s="276"/>
      <c r="E16" s="276"/>
      <c r="F16" s="276"/>
      <c r="G16" s="276"/>
      <c r="H16" s="276"/>
      <c r="I16" s="276"/>
      <c r="J16" s="276"/>
      <c r="K16" s="276"/>
      <c r="L16" s="276"/>
      <c r="M16" s="277"/>
    </row>
    <row r="17" spans="2:13" ht="9" customHeight="1" thickBot="1" x14ac:dyDescent="0.5">
      <c r="B17" s="19"/>
      <c r="C17" s="26"/>
      <c r="D17" s="26"/>
      <c r="E17" s="26"/>
      <c r="F17" s="26"/>
      <c r="G17" s="26"/>
      <c r="H17" s="26"/>
      <c r="I17" s="26"/>
      <c r="J17" s="26"/>
      <c r="K17" s="26"/>
      <c r="L17" s="26"/>
      <c r="M17" s="20"/>
    </row>
    <row r="18" spans="2:13" ht="12.95" customHeight="1" x14ac:dyDescent="0.45">
      <c r="B18" s="242" t="s">
        <v>10</v>
      </c>
      <c r="C18" s="243"/>
      <c r="D18" s="243"/>
      <c r="E18" s="243"/>
      <c r="F18" s="243"/>
      <c r="G18" s="243"/>
      <c r="H18" s="243"/>
      <c r="I18" s="243"/>
      <c r="J18" s="243"/>
      <c r="K18" s="243"/>
      <c r="L18" s="243"/>
      <c r="M18" s="244"/>
    </row>
    <row r="19" spans="2:13" ht="15.6" customHeight="1" thickBot="1" x14ac:dyDescent="0.5">
      <c r="B19" s="245"/>
      <c r="C19" s="246"/>
      <c r="D19" s="246"/>
      <c r="E19" s="246"/>
      <c r="F19" s="246"/>
      <c r="G19" s="246"/>
      <c r="H19" s="246"/>
      <c r="I19" s="246"/>
      <c r="J19" s="246"/>
      <c r="K19" s="246"/>
      <c r="L19" s="246"/>
      <c r="M19" s="247"/>
    </row>
    <row r="20" spans="2:13" ht="14.25" x14ac:dyDescent="0.45">
      <c r="B20" s="248" t="s">
        <v>11</v>
      </c>
      <c r="C20" s="249"/>
      <c r="D20" s="249"/>
      <c r="E20" s="249"/>
      <c r="F20" s="249"/>
      <c r="G20" s="249"/>
      <c r="H20" s="249"/>
      <c r="I20" s="249"/>
      <c r="J20" s="249"/>
      <c r="K20" s="249"/>
      <c r="L20" s="249"/>
      <c r="M20" s="250"/>
    </row>
    <row r="21" spans="2:13" ht="14.65" thickBot="1" x14ac:dyDescent="0.5">
      <c r="B21" s="251"/>
      <c r="C21" s="252"/>
      <c r="D21" s="252"/>
      <c r="E21" s="252"/>
      <c r="F21" s="252"/>
      <c r="G21" s="252"/>
      <c r="H21" s="252"/>
      <c r="I21" s="252"/>
      <c r="J21" s="252"/>
      <c r="K21" s="252"/>
      <c r="L21" s="252"/>
      <c r="M21" s="253"/>
    </row>
    <row r="22" spans="2:13" ht="14.25" x14ac:dyDescent="0.45">
      <c r="B22" s="19"/>
      <c r="C22" s="26"/>
      <c r="D22" s="26"/>
      <c r="E22" s="26"/>
      <c r="F22" s="26"/>
      <c r="G22" s="26"/>
      <c r="H22" s="26"/>
      <c r="I22" s="26"/>
      <c r="J22" s="26"/>
      <c r="K22" s="26"/>
      <c r="L22" s="26"/>
      <c r="M22" s="20"/>
    </row>
    <row r="23" spans="2:13" ht="14.25" hidden="1" x14ac:dyDescent="0.45">
      <c r="B23" s="19"/>
      <c r="C23" s="26"/>
      <c r="D23" s="26"/>
      <c r="E23" s="26"/>
      <c r="F23" s="26"/>
      <c r="G23" s="26"/>
      <c r="H23" s="26"/>
      <c r="I23" s="26"/>
      <c r="J23" s="26"/>
      <c r="K23" s="26"/>
      <c r="L23" s="26"/>
      <c r="M23" s="20"/>
    </row>
    <row r="24" spans="2:13" ht="14.25" hidden="1" x14ac:dyDescent="0.45">
      <c r="B24" s="19"/>
      <c r="C24" s="26"/>
      <c r="D24" s="26"/>
      <c r="E24" s="26"/>
      <c r="F24" s="26"/>
      <c r="G24" s="26"/>
      <c r="H24" s="26"/>
      <c r="I24" s="26"/>
      <c r="J24" s="26"/>
      <c r="K24" s="26"/>
      <c r="L24" s="26"/>
      <c r="M24" s="20"/>
    </row>
    <row r="25" spans="2:13" ht="15" customHeight="1" x14ac:dyDescent="0.45">
      <c r="B25" s="19"/>
      <c r="C25" s="26"/>
      <c r="D25" s="26"/>
      <c r="E25" s="26"/>
      <c r="F25" s="26"/>
      <c r="G25" s="26"/>
      <c r="H25" s="26"/>
      <c r="I25" s="26"/>
      <c r="J25" s="26"/>
      <c r="K25" s="26"/>
      <c r="L25" s="26"/>
      <c r="M25" s="20"/>
    </row>
    <row r="26" spans="2:13" ht="15" customHeight="1" thickBot="1" x14ac:dyDescent="0.5">
      <c r="B26" s="23"/>
      <c r="C26" s="24"/>
      <c r="D26" s="24"/>
      <c r="E26" s="24"/>
      <c r="F26" s="24"/>
      <c r="G26" s="24"/>
      <c r="H26" s="24"/>
      <c r="I26" s="24"/>
      <c r="J26" s="24"/>
      <c r="K26" s="24"/>
      <c r="L26" s="24"/>
      <c r="M26" s="25"/>
    </row>
    <row r="27" spans="2:13" ht="15" customHeight="1" x14ac:dyDescent="0.45"/>
    <row r="28" spans="2:13" ht="15" customHeight="1" x14ac:dyDescent="0.45"/>
    <row r="29" spans="2:13" ht="15" customHeight="1" x14ac:dyDescent="0.45"/>
    <row r="30" spans="2:13" ht="15" customHeight="1" x14ac:dyDescent="0.45"/>
    <row r="31" spans="2:13" ht="15" customHeight="1" x14ac:dyDescent="0.45"/>
    <row r="32" spans="2:13" ht="15" customHeight="1" x14ac:dyDescent="0.45"/>
    <row r="33" ht="15" customHeight="1" x14ac:dyDescent="0.45"/>
    <row r="34" ht="15" customHeight="1" x14ac:dyDescent="0.45"/>
    <row r="35" ht="15" customHeight="1" x14ac:dyDescent="0.45"/>
    <row r="36" ht="15" customHeight="1" x14ac:dyDescent="0.45"/>
  </sheetData>
  <mergeCells count="8">
    <mergeCell ref="B18:M19"/>
    <mergeCell ref="B20:M21"/>
    <mergeCell ref="B4:M4"/>
    <mergeCell ref="B6:M7"/>
    <mergeCell ref="B8:M10"/>
    <mergeCell ref="B11:M11"/>
    <mergeCell ref="B13:M14"/>
    <mergeCell ref="B16:M16"/>
  </mergeCells>
  <pageMargins left="0.7" right="0.7" top="0.75" bottom="0.75" header="0.3" footer="0.3"/>
  <drawing r:id="rId1"/>
  <picture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B1D20-5163-4C45-AA55-E36581F41AE8}">
  <sheetPr>
    <tabColor theme="3" tint="0.749992370372631"/>
  </sheetPr>
  <dimension ref="B1:J101"/>
  <sheetViews>
    <sheetView showGridLines="0" workbookViewId="0">
      <selection activeCell="H1" sqref="A1:H1048576"/>
    </sheetView>
  </sheetViews>
  <sheetFormatPr defaultColWidth="13.86328125" defaultRowHeight="10.5" x14ac:dyDescent="0.35"/>
  <cols>
    <col min="1" max="1" width="4.3984375" style="29" customWidth="1"/>
    <col min="2" max="2" width="2" style="29" customWidth="1"/>
    <col min="3" max="3" width="71.59765625" style="29" customWidth="1"/>
    <col min="4" max="4" width="18.73046875" style="29" customWidth="1"/>
    <col min="5" max="5" width="17.73046875" style="29" customWidth="1"/>
    <col min="6" max="6" width="3.3984375" style="278" customWidth="1"/>
    <col min="7" max="7" width="16.73046875" style="29" customWidth="1"/>
    <col min="8" max="8" width="4.86328125" style="278" customWidth="1"/>
    <col min="9" max="9" width="24.265625" style="29" customWidth="1"/>
    <col min="10" max="10" width="22.86328125" style="29" customWidth="1"/>
    <col min="11" max="258" width="13.86328125" style="29"/>
    <col min="259" max="259" width="2" style="29" customWidth="1"/>
    <col min="260" max="260" width="55.3984375" style="29" customWidth="1"/>
    <col min="261" max="261" width="13" style="29" customWidth="1"/>
    <col min="262" max="262" width="12.3984375" style="29" customWidth="1"/>
    <col min="263" max="263" width="15.73046875" style="29" customWidth="1"/>
    <col min="264" max="264" width="16.1328125" style="29" customWidth="1"/>
    <col min="265" max="514" width="13.86328125" style="29"/>
    <col min="515" max="515" width="2" style="29" customWidth="1"/>
    <col min="516" max="516" width="55.3984375" style="29" customWidth="1"/>
    <col min="517" max="517" width="13" style="29" customWidth="1"/>
    <col min="518" max="518" width="12.3984375" style="29" customWidth="1"/>
    <col min="519" max="519" width="15.73046875" style="29" customWidth="1"/>
    <col min="520" max="520" width="16.1328125" style="29" customWidth="1"/>
    <col min="521" max="770" width="13.86328125" style="29"/>
    <col min="771" max="771" width="2" style="29" customWidth="1"/>
    <col min="772" max="772" width="55.3984375" style="29" customWidth="1"/>
    <col min="773" max="773" width="13" style="29" customWidth="1"/>
    <col min="774" max="774" width="12.3984375" style="29" customWidth="1"/>
    <col min="775" max="775" width="15.73046875" style="29" customWidth="1"/>
    <col min="776" max="776" width="16.1328125" style="29" customWidth="1"/>
    <col min="777" max="1026" width="13.86328125" style="29"/>
    <col min="1027" max="1027" width="2" style="29" customWidth="1"/>
    <col min="1028" max="1028" width="55.3984375" style="29" customWidth="1"/>
    <col min="1029" max="1029" width="13" style="29" customWidth="1"/>
    <col min="1030" max="1030" width="12.3984375" style="29" customWidth="1"/>
    <col min="1031" max="1031" width="15.73046875" style="29" customWidth="1"/>
    <col min="1032" max="1032" width="16.1328125" style="29" customWidth="1"/>
    <col min="1033" max="1282" width="13.86328125" style="29"/>
    <col min="1283" max="1283" width="2" style="29" customWidth="1"/>
    <col min="1284" max="1284" width="55.3984375" style="29" customWidth="1"/>
    <col min="1285" max="1285" width="13" style="29" customWidth="1"/>
    <col min="1286" max="1286" width="12.3984375" style="29" customWidth="1"/>
    <col min="1287" max="1287" width="15.73046875" style="29" customWidth="1"/>
    <col min="1288" max="1288" width="16.1328125" style="29" customWidth="1"/>
    <col min="1289" max="1538" width="13.86328125" style="29"/>
    <col min="1539" max="1539" width="2" style="29" customWidth="1"/>
    <col min="1540" max="1540" width="55.3984375" style="29" customWidth="1"/>
    <col min="1541" max="1541" width="13" style="29" customWidth="1"/>
    <col min="1542" max="1542" width="12.3984375" style="29" customWidth="1"/>
    <col min="1543" max="1543" width="15.73046875" style="29" customWidth="1"/>
    <col min="1544" max="1544" width="16.1328125" style="29" customWidth="1"/>
    <col min="1545" max="1794" width="13.86328125" style="29"/>
    <col min="1795" max="1795" width="2" style="29" customWidth="1"/>
    <col min="1796" max="1796" width="55.3984375" style="29" customWidth="1"/>
    <col min="1797" max="1797" width="13" style="29" customWidth="1"/>
    <col min="1798" max="1798" width="12.3984375" style="29" customWidth="1"/>
    <col min="1799" max="1799" width="15.73046875" style="29" customWidth="1"/>
    <col min="1800" max="1800" width="16.1328125" style="29" customWidth="1"/>
    <col min="1801" max="2050" width="13.86328125" style="29"/>
    <col min="2051" max="2051" width="2" style="29" customWidth="1"/>
    <col min="2052" max="2052" width="55.3984375" style="29" customWidth="1"/>
    <col min="2053" max="2053" width="13" style="29" customWidth="1"/>
    <col min="2054" max="2054" width="12.3984375" style="29" customWidth="1"/>
    <col min="2055" max="2055" width="15.73046875" style="29" customWidth="1"/>
    <col min="2056" max="2056" width="16.1328125" style="29" customWidth="1"/>
    <col min="2057" max="2306" width="13.86328125" style="29"/>
    <col min="2307" max="2307" width="2" style="29" customWidth="1"/>
    <col min="2308" max="2308" width="55.3984375" style="29" customWidth="1"/>
    <col min="2309" max="2309" width="13" style="29" customWidth="1"/>
    <col min="2310" max="2310" width="12.3984375" style="29" customWidth="1"/>
    <col min="2311" max="2311" width="15.73046875" style="29" customWidth="1"/>
    <col min="2312" max="2312" width="16.1328125" style="29" customWidth="1"/>
    <col min="2313" max="2562" width="13.86328125" style="29"/>
    <col min="2563" max="2563" width="2" style="29" customWidth="1"/>
    <col min="2564" max="2564" width="55.3984375" style="29" customWidth="1"/>
    <col min="2565" max="2565" width="13" style="29" customWidth="1"/>
    <col min="2566" max="2566" width="12.3984375" style="29" customWidth="1"/>
    <col min="2567" max="2567" width="15.73046875" style="29" customWidth="1"/>
    <col min="2568" max="2568" width="16.1328125" style="29" customWidth="1"/>
    <col min="2569" max="2818" width="13.86328125" style="29"/>
    <col min="2819" max="2819" width="2" style="29" customWidth="1"/>
    <col min="2820" max="2820" width="55.3984375" style="29" customWidth="1"/>
    <col min="2821" max="2821" width="13" style="29" customWidth="1"/>
    <col min="2822" max="2822" width="12.3984375" style="29" customWidth="1"/>
    <col min="2823" max="2823" width="15.73046875" style="29" customWidth="1"/>
    <col min="2824" max="2824" width="16.1328125" style="29" customWidth="1"/>
    <col min="2825" max="3074" width="13.86328125" style="29"/>
    <col min="3075" max="3075" width="2" style="29" customWidth="1"/>
    <col min="3076" max="3076" width="55.3984375" style="29" customWidth="1"/>
    <col min="3077" max="3077" width="13" style="29" customWidth="1"/>
    <col min="3078" max="3078" width="12.3984375" style="29" customWidth="1"/>
    <col min="3079" max="3079" width="15.73046875" style="29" customWidth="1"/>
    <col min="3080" max="3080" width="16.1328125" style="29" customWidth="1"/>
    <col min="3081" max="3330" width="13.86328125" style="29"/>
    <col min="3331" max="3331" width="2" style="29" customWidth="1"/>
    <col min="3332" max="3332" width="55.3984375" style="29" customWidth="1"/>
    <col min="3333" max="3333" width="13" style="29" customWidth="1"/>
    <col min="3334" max="3334" width="12.3984375" style="29" customWidth="1"/>
    <col min="3335" max="3335" width="15.73046875" style="29" customWidth="1"/>
    <col min="3336" max="3336" width="16.1328125" style="29" customWidth="1"/>
    <col min="3337" max="3586" width="13.86328125" style="29"/>
    <col min="3587" max="3587" width="2" style="29" customWidth="1"/>
    <col min="3588" max="3588" width="55.3984375" style="29" customWidth="1"/>
    <col min="3589" max="3589" width="13" style="29" customWidth="1"/>
    <col min="3590" max="3590" width="12.3984375" style="29" customWidth="1"/>
    <col min="3591" max="3591" width="15.73046875" style="29" customWidth="1"/>
    <col min="3592" max="3592" width="16.1328125" style="29" customWidth="1"/>
    <col min="3593" max="3842" width="13.86328125" style="29"/>
    <col min="3843" max="3843" width="2" style="29" customWidth="1"/>
    <col min="3844" max="3844" width="55.3984375" style="29" customWidth="1"/>
    <col min="3845" max="3845" width="13" style="29" customWidth="1"/>
    <col min="3846" max="3846" width="12.3984375" style="29" customWidth="1"/>
    <col min="3847" max="3847" width="15.73046875" style="29" customWidth="1"/>
    <col min="3848" max="3848" width="16.1328125" style="29" customWidth="1"/>
    <col min="3849" max="4098" width="13.86328125" style="29"/>
    <col min="4099" max="4099" width="2" style="29" customWidth="1"/>
    <col min="4100" max="4100" width="55.3984375" style="29" customWidth="1"/>
    <col min="4101" max="4101" width="13" style="29" customWidth="1"/>
    <col min="4102" max="4102" width="12.3984375" style="29" customWidth="1"/>
    <col min="4103" max="4103" width="15.73046875" style="29" customWidth="1"/>
    <col min="4104" max="4104" width="16.1328125" style="29" customWidth="1"/>
    <col min="4105" max="4354" width="13.86328125" style="29"/>
    <col min="4355" max="4355" width="2" style="29" customWidth="1"/>
    <col min="4356" max="4356" width="55.3984375" style="29" customWidth="1"/>
    <col min="4357" max="4357" width="13" style="29" customWidth="1"/>
    <col min="4358" max="4358" width="12.3984375" style="29" customWidth="1"/>
    <col min="4359" max="4359" width="15.73046875" style="29" customWidth="1"/>
    <col min="4360" max="4360" width="16.1328125" style="29" customWidth="1"/>
    <col min="4361" max="4610" width="13.86328125" style="29"/>
    <col min="4611" max="4611" width="2" style="29" customWidth="1"/>
    <col min="4612" max="4612" width="55.3984375" style="29" customWidth="1"/>
    <col min="4613" max="4613" width="13" style="29" customWidth="1"/>
    <col min="4614" max="4614" width="12.3984375" style="29" customWidth="1"/>
    <col min="4615" max="4615" width="15.73046875" style="29" customWidth="1"/>
    <col min="4616" max="4616" width="16.1328125" style="29" customWidth="1"/>
    <col min="4617" max="4866" width="13.86328125" style="29"/>
    <col min="4867" max="4867" width="2" style="29" customWidth="1"/>
    <col min="4868" max="4868" width="55.3984375" style="29" customWidth="1"/>
    <col min="4869" max="4869" width="13" style="29" customWidth="1"/>
    <col min="4870" max="4870" width="12.3984375" style="29" customWidth="1"/>
    <col min="4871" max="4871" width="15.73046875" style="29" customWidth="1"/>
    <col min="4872" max="4872" width="16.1328125" style="29" customWidth="1"/>
    <col min="4873" max="5122" width="13.86328125" style="29"/>
    <col min="5123" max="5123" width="2" style="29" customWidth="1"/>
    <col min="5124" max="5124" width="55.3984375" style="29" customWidth="1"/>
    <col min="5125" max="5125" width="13" style="29" customWidth="1"/>
    <col min="5126" max="5126" width="12.3984375" style="29" customWidth="1"/>
    <col min="5127" max="5127" width="15.73046875" style="29" customWidth="1"/>
    <col min="5128" max="5128" width="16.1328125" style="29" customWidth="1"/>
    <col min="5129" max="5378" width="13.86328125" style="29"/>
    <col min="5379" max="5379" width="2" style="29" customWidth="1"/>
    <col min="5380" max="5380" width="55.3984375" style="29" customWidth="1"/>
    <col min="5381" max="5381" width="13" style="29" customWidth="1"/>
    <col min="5382" max="5382" width="12.3984375" style="29" customWidth="1"/>
    <col min="5383" max="5383" width="15.73046875" style="29" customWidth="1"/>
    <col min="5384" max="5384" width="16.1328125" style="29" customWidth="1"/>
    <col min="5385" max="5634" width="13.86328125" style="29"/>
    <col min="5635" max="5635" width="2" style="29" customWidth="1"/>
    <col min="5636" max="5636" width="55.3984375" style="29" customWidth="1"/>
    <col min="5637" max="5637" width="13" style="29" customWidth="1"/>
    <col min="5638" max="5638" width="12.3984375" style="29" customWidth="1"/>
    <col min="5639" max="5639" width="15.73046875" style="29" customWidth="1"/>
    <col min="5640" max="5640" width="16.1328125" style="29" customWidth="1"/>
    <col min="5641" max="5890" width="13.86328125" style="29"/>
    <col min="5891" max="5891" width="2" style="29" customWidth="1"/>
    <col min="5892" max="5892" width="55.3984375" style="29" customWidth="1"/>
    <col min="5893" max="5893" width="13" style="29" customWidth="1"/>
    <col min="5894" max="5894" width="12.3984375" style="29" customWidth="1"/>
    <col min="5895" max="5895" width="15.73046875" style="29" customWidth="1"/>
    <col min="5896" max="5896" width="16.1328125" style="29" customWidth="1"/>
    <col min="5897" max="6146" width="13.86328125" style="29"/>
    <col min="6147" max="6147" width="2" style="29" customWidth="1"/>
    <col min="6148" max="6148" width="55.3984375" style="29" customWidth="1"/>
    <col min="6149" max="6149" width="13" style="29" customWidth="1"/>
    <col min="6150" max="6150" width="12.3984375" style="29" customWidth="1"/>
    <col min="6151" max="6151" width="15.73046875" style="29" customWidth="1"/>
    <col min="6152" max="6152" width="16.1328125" style="29" customWidth="1"/>
    <col min="6153" max="6402" width="13.86328125" style="29"/>
    <col min="6403" max="6403" width="2" style="29" customWidth="1"/>
    <col min="6404" max="6404" width="55.3984375" style="29" customWidth="1"/>
    <col min="6405" max="6405" width="13" style="29" customWidth="1"/>
    <col min="6406" max="6406" width="12.3984375" style="29" customWidth="1"/>
    <col min="6407" max="6407" width="15.73046875" style="29" customWidth="1"/>
    <col min="6408" max="6408" width="16.1328125" style="29" customWidth="1"/>
    <col min="6409" max="6658" width="13.86328125" style="29"/>
    <col min="6659" max="6659" width="2" style="29" customWidth="1"/>
    <col min="6660" max="6660" width="55.3984375" style="29" customWidth="1"/>
    <col min="6661" max="6661" width="13" style="29" customWidth="1"/>
    <col min="6662" max="6662" width="12.3984375" style="29" customWidth="1"/>
    <col min="6663" max="6663" width="15.73046875" style="29" customWidth="1"/>
    <col min="6664" max="6664" width="16.1328125" style="29" customWidth="1"/>
    <col min="6665" max="6914" width="13.86328125" style="29"/>
    <col min="6915" max="6915" width="2" style="29" customWidth="1"/>
    <col min="6916" max="6916" width="55.3984375" style="29" customWidth="1"/>
    <col min="6917" max="6917" width="13" style="29" customWidth="1"/>
    <col min="6918" max="6918" width="12.3984375" style="29" customWidth="1"/>
    <col min="6919" max="6919" width="15.73046875" style="29" customWidth="1"/>
    <col min="6920" max="6920" width="16.1328125" style="29" customWidth="1"/>
    <col min="6921" max="7170" width="13.86328125" style="29"/>
    <col min="7171" max="7171" width="2" style="29" customWidth="1"/>
    <col min="7172" max="7172" width="55.3984375" style="29" customWidth="1"/>
    <col min="7173" max="7173" width="13" style="29" customWidth="1"/>
    <col min="7174" max="7174" width="12.3984375" style="29" customWidth="1"/>
    <col min="7175" max="7175" width="15.73046875" style="29" customWidth="1"/>
    <col min="7176" max="7176" width="16.1328125" style="29" customWidth="1"/>
    <col min="7177" max="7426" width="13.86328125" style="29"/>
    <col min="7427" max="7427" width="2" style="29" customWidth="1"/>
    <col min="7428" max="7428" width="55.3984375" style="29" customWidth="1"/>
    <col min="7429" max="7429" width="13" style="29" customWidth="1"/>
    <col min="7430" max="7430" width="12.3984375" style="29" customWidth="1"/>
    <col min="7431" max="7431" width="15.73046875" style="29" customWidth="1"/>
    <col min="7432" max="7432" width="16.1328125" style="29" customWidth="1"/>
    <col min="7433" max="7682" width="13.86328125" style="29"/>
    <col min="7683" max="7683" width="2" style="29" customWidth="1"/>
    <col min="7684" max="7684" width="55.3984375" style="29" customWidth="1"/>
    <col min="7685" max="7685" width="13" style="29" customWidth="1"/>
    <col min="7686" max="7686" width="12.3984375" style="29" customWidth="1"/>
    <col min="7687" max="7687" width="15.73046875" style="29" customWidth="1"/>
    <col min="7688" max="7688" width="16.1328125" style="29" customWidth="1"/>
    <col min="7689" max="7938" width="13.86328125" style="29"/>
    <col min="7939" max="7939" width="2" style="29" customWidth="1"/>
    <col min="7940" max="7940" width="55.3984375" style="29" customWidth="1"/>
    <col min="7941" max="7941" width="13" style="29" customWidth="1"/>
    <col min="7942" max="7942" width="12.3984375" style="29" customWidth="1"/>
    <col min="7943" max="7943" width="15.73046875" style="29" customWidth="1"/>
    <col min="7944" max="7944" width="16.1328125" style="29" customWidth="1"/>
    <col min="7945" max="8194" width="13.86328125" style="29"/>
    <col min="8195" max="8195" width="2" style="29" customWidth="1"/>
    <col min="8196" max="8196" width="55.3984375" style="29" customWidth="1"/>
    <col min="8197" max="8197" width="13" style="29" customWidth="1"/>
    <col min="8198" max="8198" width="12.3984375" style="29" customWidth="1"/>
    <col min="8199" max="8199" width="15.73046875" style="29" customWidth="1"/>
    <col min="8200" max="8200" width="16.1328125" style="29" customWidth="1"/>
    <col min="8201" max="8450" width="13.86328125" style="29"/>
    <col min="8451" max="8451" width="2" style="29" customWidth="1"/>
    <col min="8452" max="8452" width="55.3984375" style="29" customWidth="1"/>
    <col min="8453" max="8453" width="13" style="29" customWidth="1"/>
    <col min="8454" max="8454" width="12.3984375" style="29" customWidth="1"/>
    <col min="8455" max="8455" width="15.73046875" style="29" customWidth="1"/>
    <col min="8456" max="8456" width="16.1328125" style="29" customWidth="1"/>
    <col min="8457" max="8706" width="13.86328125" style="29"/>
    <col min="8707" max="8707" width="2" style="29" customWidth="1"/>
    <col min="8708" max="8708" width="55.3984375" style="29" customWidth="1"/>
    <col min="8709" max="8709" width="13" style="29" customWidth="1"/>
    <col min="8710" max="8710" width="12.3984375" style="29" customWidth="1"/>
    <col min="8711" max="8711" width="15.73046875" style="29" customWidth="1"/>
    <col min="8712" max="8712" width="16.1328125" style="29" customWidth="1"/>
    <col min="8713" max="8962" width="13.86328125" style="29"/>
    <col min="8963" max="8963" width="2" style="29" customWidth="1"/>
    <col min="8964" max="8964" width="55.3984375" style="29" customWidth="1"/>
    <col min="8965" max="8965" width="13" style="29" customWidth="1"/>
    <col min="8966" max="8966" width="12.3984375" style="29" customWidth="1"/>
    <col min="8967" max="8967" width="15.73046875" style="29" customWidth="1"/>
    <col min="8968" max="8968" width="16.1328125" style="29" customWidth="1"/>
    <col min="8969" max="9218" width="13.86328125" style="29"/>
    <col min="9219" max="9219" width="2" style="29" customWidth="1"/>
    <col min="9220" max="9220" width="55.3984375" style="29" customWidth="1"/>
    <col min="9221" max="9221" width="13" style="29" customWidth="1"/>
    <col min="9222" max="9222" width="12.3984375" style="29" customWidth="1"/>
    <col min="9223" max="9223" width="15.73046875" style="29" customWidth="1"/>
    <col min="9224" max="9224" width="16.1328125" style="29" customWidth="1"/>
    <col min="9225" max="9474" width="13.86328125" style="29"/>
    <col min="9475" max="9475" width="2" style="29" customWidth="1"/>
    <col min="9476" max="9476" width="55.3984375" style="29" customWidth="1"/>
    <col min="9477" max="9477" width="13" style="29" customWidth="1"/>
    <col min="9478" max="9478" width="12.3984375" style="29" customWidth="1"/>
    <col min="9479" max="9479" width="15.73046875" style="29" customWidth="1"/>
    <col min="9480" max="9480" width="16.1328125" style="29" customWidth="1"/>
    <col min="9481" max="9730" width="13.86328125" style="29"/>
    <col min="9731" max="9731" width="2" style="29" customWidth="1"/>
    <col min="9732" max="9732" width="55.3984375" style="29" customWidth="1"/>
    <col min="9733" max="9733" width="13" style="29" customWidth="1"/>
    <col min="9734" max="9734" width="12.3984375" style="29" customWidth="1"/>
    <col min="9735" max="9735" width="15.73046875" style="29" customWidth="1"/>
    <col min="9736" max="9736" width="16.1328125" style="29" customWidth="1"/>
    <col min="9737" max="9986" width="13.86328125" style="29"/>
    <col min="9987" max="9987" width="2" style="29" customWidth="1"/>
    <col min="9988" max="9988" width="55.3984375" style="29" customWidth="1"/>
    <col min="9989" max="9989" width="13" style="29" customWidth="1"/>
    <col min="9990" max="9990" width="12.3984375" style="29" customWidth="1"/>
    <col min="9991" max="9991" width="15.73046875" style="29" customWidth="1"/>
    <col min="9992" max="9992" width="16.1328125" style="29" customWidth="1"/>
    <col min="9993" max="10242" width="13.86328125" style="29"/>
    <col min="10243" max="10243" width="2" style="29" customWidth="1"/>
    <col min="10244" max="10244" width="55.3984375" style="29" customWidth="1"/>
    <col min="10245" max="10245" width="13" style="29" customWidth="1"/>
    <col min="10246" max="10246" width="12.3984375" style="29" customWidth="1"/>
    <col min="10247" max="10247" width="15.73046875" style="29" customWidth="1"/>
    <col min="10248" max="10248" width="16.1328125" style="29" customWidth="1"/>
    <col min="10249" max="10498" width="13.86328125" style="29"/>
    <col min="10499" max="10499" width="2" style="29" customWidth="1"/>
    <col min="10500" max="10500" width="55.3984375" style="29" customWidth="1"/>
    <col min="10501" max="10501" width="13" style="29" customWidth="1"/>
    <col min="10502" max="10502" width="12.3984375" style="29" customWidth="1"/>
    <col min="10503" max="10503" width="15.73046875" style="29" customWidth="1"/>
    <col min="10504" max="10504" width="16.1328125" style="29" customWidth="1"/>
    <col min="10505" max="10754" width="13.86328125" style="29"/>
    <col min="10755" max="10755" width="2" style="29" customWidth="1"/>
    <col min="10756" max="10756" width="55.3984375" style="29" customWidth="1"/>
    <col min="10757" max="10757" width="13" style="29" customWidth="1"/>
    <col min="10758" max="10758" width="12.3984375" style="29" customWidth="1"/>
    <col min="10759" max="10759" width="15.73046875" style="29" customWidth="1"/>
    <col min="10760" max="10760" width="16.1328125" style="29" customWidth="1"/>
    <col min="10761" max="11010" width="13.86328125" style="29"/>
    <col min="11011" max="11011" width="2" style="29" customWidth="1"/>
    <col min="11012" max="11012" width="55.3984375" style="29" customWidth="1"/>
    <col min="11013" max="11013" width="13" style="29" customWidth="1"/>
    <col min="11014" max="11014" width="12.3984375" style="29" customWidth="1"/>
    <col min="11015" max="11015" width="15.73046875" style="29" customWidth="1"/>
    <col min="11016" max="11016" width="16.1328125" style="29" customWidth="1"/>
    <col min="11017" max="11266" width="13.86328125" style="29"/>
    <col min="11267" max="11267" width="2" style="29" customWidth="1"/>
    <col min="11268" max="11268" width="55.3984375" style="29" customWidth="1"/>
    <col min="11269" max="11269" width="13" style="29" customWidth="1"/>
    <col min="11270" max="11270" width="12.3984375" style="29" customWidth="1"/>
    <col min="11271" max="11271" width="15.73046875" style="29" customWidth="1"/>
    <col min="11272" max="11272" width="16.1328125" style="29" customWidth="1"/>
    <col min="11273" max="11522" width="13.86328125" style="29"/>
    <col min="11523" max="11523" width="2" style="29" customWidth="1"/>
    <col min="11524" max="11524" width="55.3984375" style="29" customWidth="1"/>
    <col min="11525" max="11525" width="13" style="29" customWidth="1"/>
    <col min="11526" max="11526" width="12.3984375" style="29" customWidth="1"/>
    <col min="11527" max="11527" width="15.73046875" style="29" customWidth="1"/>
    <col min="11528" max="11528" width="16.1328125" style="29" customWidth="1"/>
    <col min="11529" max="11778" width="13.86328125" style="29"/>
    <col min="11779" max="11779" width="2" style="29" customWidth="1"/>
    <col min="11780" max="11780" width="55.3984375" style="29" customWidth="1"/>
    <col min="11781" max="11781" width="13" style="29" customWidth="1"/>
    <col min="11782" max="11782" width="12.3984375" style="29" customWidth="1"/>
    <col min="11783" max="11783" width="15.73046875" style="29" customWidth="1"/>
    <col min="11784" max="11784" width="16.1328125" style="29" customWidth="1"/>
    <col min="11785" max="12034" width="13.86328125" style="29"/>
    <col min="12035" max="12035" width="2" style="29" customWidth="1"/>
    <col min="12036" max="12036" width="55.3984375" style="29" customWidth="1"/>
    <col min="12037" max="12037" width="13" style="29" customWidth="1"/>
    <col min="12038" max="12038" width="12.3984375" style="29" customWidth="1"/>
    <col min="12039" max="12039" width="15.73046875" style="29" customWidth="1"/>
    <col min="12040" max="12040" width="16.1328125" style="29" customWidth="1"/>
    <col min="12041" max="12290" width="13.86328125" style="29"/>
    <col min="12291" max="12291" width="2" style="29" customWidth="1"/>
    <col min="12292" max="12292" width="55.3984375" style="29" customWidth="1"/>
    <col min="12293" max="12293" width="13" style="29" customWidth="1"/>
    <col min="12294" max="12294" width="12.3984375" style="29" customWidth="1"/>
    <col min="12295" max="12295" width="15.73046875" style="29" customWidth="1"/>
    <col min="12296" max="12296" width="16.1328125" style="29" customWidth="1"/>
    <col min="12297" max="12546" width="13.86328125" style="29"/>
    <col min="12547" max="12547" width="2" style="29" customWidth="1"/>
    <col min="12548" max="12548" width="55.3984375" style="29" customWidth="1"/>
    <col min="12549" max="12549" width="13" style="29" customWidth="1"/>
    <col min="12550" max="12550" width="12.3984375" style="29" customWidth="1"/>
    <col min="12551" max="12551" width="15.73046875" style="29" customWidth="1"/>
    <col min="12552" max="12552" width="16.1328125" style="29" customWidth="1"/>
    <col min="12553" max="12802" width="13.86328125" style="29"/>
    <col min="12803" max="12803" width="2" style="29" customWidth="1"/>
    <col min="12804" max="12804" width="55.3984375" style="29" customWidth="1"/>
    <col min="12805" max="12805" width="13" style="29" customWidth="1"/>
    <col min="12806" max="12806" width="12.3984375" style="29" customWidth="1"/>
    <col min="12807" max="12807" width="15.73046875" style="29" customWidth="1"/>
    <col min="12808" max="12808" width="16.1328125" style="29" customWidth="1"/>
    <col min="12809" max="13058" width="13.86328125" style="29"/>
    <col min="13059" max="13059" width="2" style="29" customWidth="1"/>
    <col min="13060" max="13060" width="55.3984375" style="29" customWidth="1"/>
    <col min="13061" max="13061" width="13" style="29" customWidth="1"/>
    <col min="13062" max="13062" width="12.3984375" style="29" customWidth="1"/>
    <col min="13063" max="13063" width="15.73046875" style="29" customWidth="1"/>
    <col min="13064" max="13064" width="16.1328125" style="29" customWidth="1"/>
    <col min="13065" max="13314" width="13.86328125" style="29"/>
    <col min="13315" max="13315" width="2" style="29" customWidth="1"/>
    <col min="13316" max="13316" width="55.3984375" style="29" customWidth="1"/>
    <col min="13317" max="13317" width="13" style="29" customWidth="1"/>
    <col min="13318" max="13318" width="12.3984375" style="29" customWidth="1"/>
    <col min="13319" max="13319" width="15.73046875" style="29" customWidth="1"/>
    <col min="13320" max="13320" width="16.1328125" style="29" customWidth="1"/>
    <col min="13321" max="13570" width="13.86328125" style="29"/>
    <col min="13571" max="13571" width="2" style="29" customWidth="1"/>
    <col min="13572" max="13572" width="55.3984375" style="29" customWidth="1"/>
    <col min="13573" max="13573" width="13" style="29" customWidth="1"/>
    <col min="13574" max="13574" width="12.3984375" style="29" customWidth="1"/>
    <col min="13575" max="13575" width="15.73046875" style="29" customWidth="1"/>
    <col min="13576" max="13576" width="16.1328125" style="29" customWidth="1"/>
    <col min="13577" max="13826" width="13.86328125" style="29"/>
    <col min="13827" max="13827" width="2" style="29" customWidth="1"/>
    <col min="13828" max="13828" width="55.3984375" style="29" customWidth="1"/>
    <col min="13829" max="13829" width="13" style="29" customWidth="1"/>
    <col min="13830" max="13830" width="12.3984375" style="29" customWidth="1"/>
    <col min="13831" max="13831" width="15.73046875" style="29" customWidth="1"/>
    <col min="13832" max="13832" width="16.1328125" style="29" customWidth="1"/>
    <col min="13833" max="14082" width="13.86328125" style="29"/>
    <col min="14083" max="14083" width="2" style="29" customWidth="1"/>
    <col min="14084" max="14084" width="55.3984375" style="29" customWidth="1"/>
    <col min="14085" max="14085" width="13" style="29" customWidth="1"/>
    <col min="14086" max="14086" width="12.3984375" style="29" customWidth="1"/>
    <col min="14087" max="14087" width="15.73046875" style="29" customWidth="1"/>
    <col min="14088" max="14088" width="16.1328125" style="29" customWidth="1"/>
    <col min="14089" max="14338" width="13.86328125" style="29"/>
    <col min="14339" max="14339" width="2" style="29" customWidth="1"/>
    <col min="14340" max="14340" width="55.3984375" style="29" customWidth="1"/>
    <col min="14341" max="14341" width="13" style="29" customWidth="1"/>
    <col min="14342" max="14342" width="12.3984375" style="29" customWidth="1"/>
    <col min="14343" max="14343" width="15.73046875" style="29" customWidth="1"/>
    <col min="14344" max="14344" width="16.1328125" style="29" customWidth="1"/>
    <col min="14345" max="14594" width="13.86328125" style="29"/>
    <col min="14595" max="14595" width="2" style="29" customWidth="1"/>
    <col min="14596" max="14596" width="55.3984375" style="29" customWidth="1"/>
    <col min="14597" max="14597" width="13" style="29" customWidth="1"/>
    <col min="14598" max="14598" width="12.3984375" style="29" customWidth="1"/>
    <col min="14599" max="14599" width="15.73046875" style="29" customWidth="1"/>
    <col min="14600" max="14600" width="16.1328125" style="29" customWidth="1"/>
    <col min="14601" max="14850" width="13.86328125" style="29"/>
    <col min="14851" max="14851" width="2" style="29" customWidth="1"/>
    <col min="14852" max="14852" width="55.3984375" style="29" customWidth="1"/>
    <col min="14853" max="14853" width="13" style="29" customWidth="1"/>
    <col min="14854" max="14854" width="12.3984375" style="29" customWidth="1"/>
    <col min="14855" max="14855" width="15.73046875" style="29" customWidth="1"/>
    <col min="14856" max="14856" width="16.1328125" style="29" customWidth="1"/>
    <col min="14857" max="15106" width="13.86328125" style="29"/>
    <col min="15107" max="15107" width="2" style="29" customWidth="1"/>
    <col min="15108" max="15108" width="55.3984375" style="29" customWidth="1"/>
    <col min="15109" max="15109" width="13" style="29" customWidth="1"/>
    <col min="15110" max="15110" width="12.3984375" style="29" customWidth="1"/>
    <col min="15111" max="15111" width="15.73046875" style="29" customWidth="1"/>
    <col min="15112" max="15112" width="16.1328125" style="29" customWidth="1"/>
    <col min="15113" max="15362" width="13.86328125" style="29"/>
    <col min="15363" max="15363" width="2" style="29" customWidth="1"/>
    <col min="15364" max="15364" width="55.3984375" style="29" customWidth="1"/>
    <col min="15365" max="15365" width="13" style="29" customWidth="1"/>
    <col min="15366" max="15366" width="12.3984375" style="29" customWidth="1"/>
    <col min="15367" max="15367" width="15.73046875" style="29" customWidth="1"/>
    <col min="15368" max="15368" width="16.1328125" style="29" customWidth="1"/>
    <col min="15369" max="15618" width="13.86328125" style="29"/>
    <col min="15619" max="15619" width="2" style="29" customWidth="1"/>
    <col min="15620" max="15620" width="55.3984375" style="29" customWidth="1"/>
    <col min="15621" max="15621" width="13" style="29" customWidth="1"/>
    <col min="15622" max="15622" width="12.3984375" style="29" customWidth="1"/>
    <col min="15623" max="15623" width="15.73046875" style="29" customWidth="1"/>
    <col min="15624" max="15624" width="16.1328125" style="29" customWidth="1"/>
    <col min="15625" max="15874" width="13.86328125" style="29"/>
    <col min="15875" max="15875" width="2" style="29" customWidth="1"/>
    <col min="15876" max="15876" width="55.3984375" style="29" customWidth="1"/>
    <col min="15877" max="15877" width="13" style="29" customWidth="1"/>
    <col min="15878" max="15878" width="12.3984375" style="29" customWidth="1"/>
    <col min="15879" max="15879" width="15.73046875" style="29" customWidth="1"/>
    <col min="15880" max="15880" width="16.1328125" style="29" customWidth="1"/>
    <col min="15881" max="16130" width="13.86328125" style="29"/>
    <col min="16131" max="16131" width="2" style="29" customWidth="1"/>
    <col min="16132" max="16132" width="55.3984375" style="29" customWidth="1"/>
    <col min="16133" max="16133" width="13" style="29" customWidth="1"/>
    <col min="16134" max="16134" width="12.3984375" style="29" customWidth="1"/>
    <col min="16135" max="16135" width="15.73046875" style="29" customWidth="1"/>
    <col min="16136" max="16136" width="16.1328125" style="29" customWidth="1"/>
    <col min="16137" max="16384" width="13.86328125" style="29"/>
  </cols>
  <sheetData>
    <row r="1" spans="2:10" x14ac:dyDescent="0.35">
      <c r="H1" s="278" t="s">
        <v>286</v>
      </c>
    </row>
    <row r="3" spans="2:10" ht="18" customHeight="1" thickBot="1" x14ac:dyDescent="0.4">
      <c r="B3" s="28"/>
      <c r="C3" s="28"/>
    </row>
    <row r="4" spans="2:10" ht="9" customHeight="1" x14ac:dyDescent="0.35">
      <c r="B4" s="28"/>
      <c r="C4" s="288" t="s">
        <v>285</v>
      </c>
      <c r="D4" s="289"/>
      <c r="E4" s="290"/>
      <c r="G4" s="279" t="s">
        <v>85</v>
      </c>
      <c r="I4" s="282" t="s">
        <v>86</v>
      </c>
      <c r="J4" s="283"/>
    </row>
    <row r="5" spans="2:10" ht="9.75" customHeight="1" x14ac:dyDescent="0.35">
      <c r="B5" s="28"/>
      <c r="C5" s="291" t="s">
        <v>12</v>
      </c>
      <c r="D5" s="292"/>
      <c r="E5" s="293"/>
      <c r="G5" s="280"/>
      <c r="I5" s="284"/>
      <c r="J5" s="285"/>
    </row>
    <row r="6" spans="2:10" ht="15" customHeight="1" thickBot="1" x14ac:dyDescent="0.4">
      <c r="B6" s="28"/>
      <c r="C6" s="294" t="s">
        <v>13</v>
      </c>
      <c r="D6" s="295"/>
      <c r="E6" s="296"/>
      <c r="G6" s="281"/>
      <c r="I6" s="286"/>
      <c r="J6" s="287"/>
    </row>
    <row r="7" spans="2:10" ht="14.25" customHeight="1" thickBot="1" x14ac:dyDescent="0.4">
      <c r="B7" s="28"/>
      <c r="C7" s="41"/>
      <c r="D7" s="62" t="s">
        <v>79</v>
      </c>
      <c r="E7" s="62" t="s">
        <v>80</v>
      </c>
      <c r="G7" s="67" t="s">
        <v>14</v>
      </c>
      <c r="I7" s="70" t="s">
        <v>287</v>
      </c>
      <c r="J7" s="70" t="s">
        <v>84</v>
      </c>
    </row>
    <row r="8" spans="2:10" ht="15" customHeight="1" x14ac:dyDescent="0.35">
      <c r="B8" s="28"/>
      <c r="C8" s="42" t="s">
        <v>16</v>
      </c>
      <c r="D8" s="43">
        <v>2022</v>
      </c>
      <c r="E8" s="44">
        <v>2023</v>
      </c>
      <c r="G8" s="415"/>
      <c r="I8" s="71"/>
      <c r="J8" s="68"/>
    </row>
    <row r="9" spans="2:10" ht="15" customHeight="1" x14ac:dyDescent="0.35">
      <c r="B9" s="28"/>
      <c r="C9" s="42" t="s">
        <v>17</v>
      </c>
      <c r="D9" s="45" t="s">
        <v>18</v>
      </c>
      <c r="E9" s="46" t="s">
        <v>18</v>
      </c>
      <c r="G9" s="416"/>
      <c r="I9" s="72"/>
      <c r="J9" s="69"/>
    </row>
    <row r="10" spans="2:10" s="30" customFormat="1" ht="15" customHeight="1" x14ac:dyDescent="0.35">
      <c r="B10" s="28"/>
      <c r="C10" s="42" t="s">
        <v>19</v>
      </c>
      <c r="D10" s="47"/>
      <c r="E10" s="48" t="s">
        <v>18</v>
      </c>
      <c r="F10" s="278"/>
      <c r="G10" s="416"/>
      <c r="H10" s="278"/>
      <c r="I10" s="73"/>
      <c r="J10" s="69"/>
    </row>
    <row r="11" spans="2:10" ht="15" customHeight="1" x14ac:dyDescent="0.35">
      <c r="B11" s="31"/>
      <c r="C11" s="49" t="s">
        <v>20</v>
      </c>
      <c r="D11" s="185">
        <v>1144518000</v>
      </c>
      <c r="E11" s="185">
        <v>1617602000</v>
      </c>
      <c r="G11" s="416">
        <f>E11/$E$17</f>
        <v>5.7854456678939695E-3</v>
      </c>
      <c r="I11" s="206">
        <f>E11-D11</f>
        <v>473084000</v>
      </c>
      <c r="J11" s="69">
        <f>I11/D11</f>
        <v>0.41334780230629836</v>
      </c>
    </row>
    <row r="12" spans="2:10" ht="15" customHeight="1" x14ac:dyDescent="0.35">
      <c r="B12" s="31"/>
      <c r="C12" s="49" t="s">
        <v>21</v>
      </c>
      <c r="D12" s="185">
        <v>216316189000</v>
      </c>
      <c r="E12" s="185">
        <v>199379969000</v>
      </c>
      <c r="G12" s="416">
        <f t="shared" ref="G12:G16" si="0">E12/$E$17</f>
        <v>0.71309381288838902</v>
      </c>
      <c r="I12" s="206">
        <f t="shared" ref="I12:I16" si="1">E12-D12</f>
        <v>-16936220000</v>
      </c>
      <c r="J12" s="69">
        <f t="shared" ref="J12:J15" si="2">I12/D12</f>
        <v>-7.8293816465119029E-2</v>
      </c>
    </row>
    <row r="13" spans="2:10" ht="15" customHeight="1" x14ac:dyDescent="0.35">
      <c r="B13" s="31"/>
      <c r="C13" s="49" t="s">
        <v>22</v>
      </c>
      <c r="D13" s="185">
        <v>64253591000</v>
      </c>
      <c r="E13" s="185">
        <v>74472426000</v>
      </c>
      <c r="G13" s="416">
        <f t="shared" si="0"/>
        <v>0.2663548724465315</v>
      </c>
      <c r="I13" s="206">
        <f t="shared" si="1"/>
        <v>10218835000</v>
      </c>
      <c r="J13" s="69">
        <f t="shared" si="2"/>
        <v>0.15903912670032713</v>
      </c>
    </row>
    <row r="14" spans="2:10" ht="15" customHeight="1" x14ac:dyDescent="0.35">
      <c r="B14" s="31"/>
      <c r="C14" s="49" t="s">
        <v>23</v>
      </c>
      <c r="D14" s="185">
        <v>240263000</v>
      </c>
      <c r="E14" s="185">
        <v>3713926000</v>
      </c>
      <c r="G14" s="416">
        <f t="shared" si="0"/>
        <v>1.3283067829774431E-2</v>
      </c>
      <c r="I14" s="206">
        <f t="shared" si="1"/>
        <v>3473663000</v>
      </c>
      <c r="J14" s="69">
        <f t="shared" si="2"/>
        <v>14.457752546168157</v>
      </c>
    </row>
    <row r="15" spans="2:10" ht="15" customHeight="1" x14ac:dyDescent="0.35">
      <c r="B15" s="31"/>
      <c r="C15" s="49" t="s">
        <v>24</v>
      </c>
      <c r="D15" s="185">
        <v>45652000</v>
      </c>
      <c r="E15" s="185">
        <v>0</v>
      </c>
      <c r="G15" s="416">
        <f t="shared" si="0"/>
        <v>0</v>
      </c>
      <c r="I15" s="206">
        <f t="shared" si="1"/>
        <v>-45652000</v>
      </c>
      <c r="J15" s="69">
        <f t="shared" si="2"/>
        <v>-1</v>
      </c>
    </row>
    <row r="16" spans="2:10" ht="24" customHeight="1" thickBot="1" x14ac:dyDescent="0.4">
      <c r="B16" s="31"/>
      <c r="C16" s="194" t="s">
        <v>25</v>
      </c>
      <c r="D16" s="185">
        <v>0</v>
      </c>
      <c r="E16" s="185">
        <v>0</v>
      </c>
      <c r="G16" s="416">
        <f t="shared" si="0"/>
        <v>0</v>
      </c>
      <c r="I16" s="206">
        <f t="shared" si="1"/>
        <v>0</v>
      </c>
      <c r="J16" s="69"/>
    </row>
    <row r="17" spans="2:10" ht="15.75" customHeight="1" thickBot="1" x14ac:dyDescent="0.4">
      <c r="B17" s="31"/>
      <c r="C17" s="51" t="s">
        <v>26</v>
      </c>
      <c r="D17" s="195">
        <v>282383574000</v>
      </c>
      <c r="E17" s="195">
        <v>279598512000</v>
      </c>
      <c r="G17" s="417"/>
      <c r="I17" s="212">
        <f>E17-D17</f>
        <v>-2785062000</v>
      </c>
      <c r="J17" s="70"/>
    </row>
    <row r="18" spans="2:10" ht="15" customHeight="1" x14ac:dyDescent="0.35">
      <c r="B18" s="31"/>
      <c r="C18" s="52" t="s">
        <v>27</v>
      </c>
      <c r="D18" s="53" t="s">
        <v>18</v>
      </c>
      <c r="E18" s="54"/>
      <c r="G18" s="416"/>
      <c r="I18" s="207"/>
      <c r="J18" s="69"/>
    </row>
    <row r="19" spans="2:10" ht="15" customHeight="1" x14ac:dyDescent="0.35">
      <c r="B19" s="31"/>
      <c r="C19" s="49" t="s">
        <v>28</v>
      </c>
      <c r="D19" s="185">
        <v>0</v>
      </c>
      <c r="E19" s="185">
        <v>0</v>
      </c>
      <c r="G19" s="416">
        <f>E19/$E$28</f>
        <v>0</v>
      </c>
      <c r="I19" s="207" t="s">
        <v>284</v>
      </c>
      <c r="J19" s="69"/>
    </row>
    <row r="20" spans="2:10" ht="15" customHeight="1" x14ac:dyDescent="0.35">
      <c r="B20" s="31"/>
      <c r="C20" s="49" t="s">
        <v>29</v>
      </c>
      <c r="D20" s="185">
        <v>32323807000</v>
      </c>
      <c r="E20" s="185">
        <v>33325907000</v>
      </c>
      <c r="G20" s="416">
        <f>E20/$E$28</f>
        <v>9.1328904186101303E-2</v>
      </c>
      <c r="I20" s="207">
        <f>E20-D20</f>
        <v>1002100000</v>
      </c>
      <c r="J20" s="69">
        <f>I20/D20</f>
        <v>3.1001917564969991E-2</v>
      </c>
    </row>
    <row r="21" spans="2:10" ht="15" customHeight="1" x14ac:dyDescent="0.35">
      <c r="B21" s="31"/>
      <c r="C21" s="49" t="s">
        <v>30</v>
      </c>
      <c r="D21" s="185">
        <v>0</v>
      </c>
      <c r="E21" s="185">
        <v>0</v>
      </c>
      <c r="G21" s="416">
        <f t="shared" ref="G21:G27" si="3">E21/$E$28</f>
        <v>0</v>
      </c>
      <c r="I21" s="207">
        <v>0</v>
      </c>
      <c r="J21" s="69" t="s">
        <v>284</v>
      </c>
    </row>
    <row r="22" spans="2:10" ht="15" customHeight="1" x14ac:dyDescent="0.35">
      <c r="B22" s="31"/>
      <c r="C22" s="49" t="s">
        <v>31</v>
      </c>
      <c r="D22" s="196">
        <v>203857000</v>
      </c>
      <c r="E22" s="185">
        <v>105290000</v>
      </c>
      <c r="G22" s="416">
        <f t="shared" si="3"/>
        <v>2.8854489456969936E-4</v>
      </c>
      <c r="I22" s="207">
        <f t="shared" ref="I22:I28" si="4">E22-D22</f>
        <v>-98567000</v>
      </c>
      <c r="J22" s="69">
        <f>I22/D22</f>
        <v>-0.48351050000735812</v>
      </c>
    </row>
    <row r="23" spans="2:10" ht="15" customHeight="1" x14ac:dyDescent="0.35">
      <c r="B23" s="31"/>
      <c r="C23" s="49" t="s">
        <v>32</v>
      </c>
      <c r="D23" s="185">
        <v>0</v>
      </c>
      <c r="E23" s="185">
        <v>0</v>
      </c>
      <c r="G23" s="416">
        <f t="shared" si="3"/>
        <v>0</v>
      </c>
      <c r="I23" s="207">
        <v>0</v>
      </c>
      <c r="J23" s="69" t="s">
        <v>284</v>
      </c>
    </row>
    <row r="24" spans="2:10" ht="15" customHeight="1" x14ac:dyDescent="0.35">
      <c r="B24" s="31"/>
      <c r="C24" s="49" t="s">
        <v>33</v>
      </c>
      <c r="D24" s="196">
        <v>45000000000</v>
      </c>
      <c r="E24" s="185">
        <v>51000000000</v>
      </c>
      <c r="G24" s="416">
        <f t="shared" si="3"/>
        <v>0.13976436150683511</v>
      </c>
      <c r="I24" s="207">
        <f t="shared" si="4"/>
        <v>6000000000</v>
      </c>
      <c r="J24" s="69">
        <f>I24/D24</f>
        <v>0.13333333333333333</v>
      </c>
    </row>
    <row r="25" spans="2:10" ht="15" customHeight="1" x14ac:dyDescent="0.35">
      <c r="B25" s="31"/>
      <c r="C25" s="49" t="s">
        <v>34</v>
      </c>
      <c r="D25" s="196">
        <v>808782000</v>
      </c>
      <c r="E25" s="185">
        <v>870180000</v>
      </c>
      <c r="G25" s="416">
        <f t="shared" si="3"/>
        <v>2.3847088646277992E-3</v>
      </c>
      <c r="I25" s="207">
        <f>E25-D25</f>
        <v>61398000</v>
      </c>
      <c r="J25" s="69">
        <f>I25/D25</f>
        <v>7.5914152392115547E-2</v>
      </c>
    </row>
    <row r="26" spans="2:10" ht="15" customHeight="1" x14ac:dyDescent="0.35">
      <c r="B26" s="31"/>
      <c r="C26" s="49" t="s">
        <v>35</v>
      </c>
      <c r="D26" s="185">
        <v>0</v>
      </c>
      <c r="E26" s="185">
        <v>0</v>
      </c>
      <c r="G26" s="416">
        <f t="shared" si="3"/>
        <v>0</v>
      </c>
      <c r="I26" s="207">
        <v>0</v>
      </c>
      <c r="J26" s="69" t="s">
        <v>284</v>
      </c>
    </row>
    <row r="27" spans="2:10" ht="15.75" customHeight="1" thickBot="1" x14ac:dyDescent="0.4">
      <c r="B27" s="31"/>
      <c r="C27" s="55" t="s">
        <v>36</v>
      </c>
      <c r="D27" s="198">
        <v>78336446000</v>
      </c>
      <c r="E27" s="197">
        <v>85301377000</v>
      </c>
      <c r="G27" s="416">
        <f t="shared" si="3"/>
        <v>0.23376651945213389</v>
      </c>
      <c r="I27" s="208">
        <f t="shared" si="4"/>
        <v>6964931000</v>
      </c>
      <c r="J27" s="69">
        <f>I27/D27</f>
        <v>8.8910479803998257E-2</v>
      </c>
    </row>
    <row r="28" spans="2:10" ht="15.75" customHeight="1" thickBot="1" x14ac:dyDescent="0.4">
      <c r="B28" s="31"/>
      <c r="C28" s="56" t="s">
        <v>37</v>
      </c>
      <c r="D28" s="193">
        <v>360720020000</v>
      </c>
      <c r="E28" s="193">
        <v>364899889000</v>
      </c>
      <c r="G28" s="416"/>
      <c r="I28" s="210">
        <f t="shared" si="4"/>
        <v>4179869000</v>
      </c>
      <c r="J28" s="70"/>
    </row>
    <row r="29" spans="2:10" ht="15" customHeight="1" x14ac:dyDescent="0.35">
      <c r="B29" s="31"/>
      <c r="C29" s="52" t="s">
        <v>38</v>
      </c>
      <c r="D29" s="53" t="s">
        <v>18</v>
      </c>
      <c r="E29" s="54" t="s">
        <v>18</v>
      </c>
      <c r="G29" s="416"/>
      <c r="I29" s="211"/>
      <c r="J29" s="69"/>
    </row>
    <row r="30" spans="2:10" ht="15" customHeight="1" x14ac:dyDescent="0.35">
      <c r="B30" s="31"/>
      <c r="C30" s="39" t="s">
        <v>39</v>
      </c>
      <c r="D30" s="32" t="s">
        <v>18</v>
      </c>
      <c r="E30" s="40" t="s">
        <v>18</v>
      </c>
      <c r="G30" s="416"/>
      <c r="I30" s="69"/>
      <c r="J30" s="69"/>
    </row>
    <row r="31" spans="2:10" ht="15" customHeight="1" x14ac:dyDescent="0.35">
      <c r="B31" s="31"/>
      <c r="C31" s="49" t="s">
        <v>40</v>
      </c>
      <c r="D31" s="216">
        <v>0</v>
      </c>
      <c r="E31" s="185">
        <v>0</v>
      </c>
      <c r="G31" s="416">
        <f t="shared" ref="G31:G34" si="5">E31/$E$39</f>
        <v>0</v>
      </c>
      <c r="I31" s="69" t="s">
        <v>284</v>
      </c>
      <c r="J31" s="69"/>
    </row>
    <row r="32" spans="2:10" ht="15" customHeight="1" x14ac:dyDescent="0.35">
      <c r="B32" s="31"/>
      <c r="C32" s="49" t="s">
        <v>41</v>
      </c>
      <c r="D32" s="216">
        <v>0</v>
      </c>
      <c r="E32" s="185">
        <v>0</v>
      </c>
      <c r="G32" s="416">
        <f t="shared" si="5"/>
        <v>0</v>
      </c>
      <c r="I32" s="69" t="s">
        <v>284</v>
      </c>
      <c r="J32" s="69"/>
    </row>
    <row r="33" spans="2:10" ht="15" customHeight="1" x14ac:dyDescent="0.35">
      <c r="B33" s="31"/>
      <c r="C33" s="49" t="s">
        <v>42</v>
      </c>
      <c r="D33" s="216">
        <v>0</v>
      </c>
      <c r="E33" s="185">
        <v>0</v>
      </c>
      <c r="G33" s="416">
        <f t="shared" si="5"/>
        <v>0</v>
      </c>
      <c r="I33" s="69" t="s">
        <v>284</v>
      </c>
      <c r="J33" s="69"/>
    </row>
    <row r="34" spans="2:10" ht="15" customHeight="1" x14ac:dyDescent="0.35">
      <c r="B34" s="31"/>
      <c r="C34" s="49" t="s">
        <v>43</v>
      </c>
      <c r="D34" s="216">
        <v>0</v>
      </c>
      <c r="E34" s="185">
        <v>0</v>
      </c>
      <c r="G34" s="416">
        <f t="shared" si="5"/>
        <v>0</v>
      </c>
      <c r="I34" s="69" t="s">
        <v>284</v>
      </c>
      <c r="J34" s="69"/>
    </row>
    <row r="35" spans="2:10" ht="15" customHeight="1" x14ac:dyDescent="0.35">
      <c r="B35" s="31"/>
      <c r="C35" s="49" t="s">
        <v>44</v>
      </c>
      <c r="D35" s="196">
        <v>261441319000</v>
      </c>
      <c r="E35" s="186">
        <v>266815358000</v>
      </c>
      <c r="G35" s="416">
        <f>E35/$E$39</f>
        <v>0.9735388010033863</v>
      </c>
      <c r="I35" s="207">
        <f>E35-D35</f>
        <v>5374039000</v>
      </c>
      <c r="J35" s="69">
        <f>I35/D35</f>
        <v>2.0555431025805069E-2</v>
      </c>
    </row>
    <row r="36" spans="2:10" ht="15" customHeight="1" x14ac:dyDescent="0.35">
      <c r="B36" s="31"/>
      <c r="C36" s="49" t="s">
        <v>45</v>
      </c>
      <c r="D36" s="196">
        <v>7752388000</v>
      </c>
      <c r="E36" s="186">
        <v>3760116000</v>
      </c>
      <c r="G36" s="416">
        <f t="shared" ref="G36:G38" si="6">E36/$E$39</f>
        <v>1.3719670598098213E-2</v>
      </c>
      <c r="I36" s="207">
        <f t="shared" ref="I36:I39" si="7">E36-D36</f>
        <v>-3992272000</v>
      </c>
      <c r="J36" s="69">
        <f t="shared" ref="J36:J38" si="8">I36/D36</f>
        <v>-0.51497319277621301</v>
      </c>
    </row>
    <row r="37" spans="2:10" ht="15" customHeight="1" x14ac:dyDescent="0.35">
      <c r="B37" s="31"/>
      <c r="C37" s="49" t="s">
        <v>46</v>
      </c>
      <c r="D37" s="196">
        <v>1514453000</v>
      </c>
      <c r="E37" s="186">
        <v>2269901000</v>
      </c>
      <c r="G37" s="416">
        <f t="shared" si="6"/>
        <v>8.2822694859131293E-3</v>
      </c>
      <c r="I37" s="207">
        <f t="shared" si="7"/>
        <v>755448000</v>
      </c>
      <c r="J37" s="69">
        <f t="shared" si="8"/>
        <v>0.49882564860051781</v>
      </c>
    </row>
    <row r="38" spans="2:10" ht="15.75" customHeight="1" thickBot="1" x14ac:dyDescent="0.4">
      <c r="B38" s="31"/>
      <c r="C38" s="50" t="s">
        <v>47</v>
      </c>
      <c r="D38" s="196">
        <v>272516292000</v>
      </c>
      <c r="E38" s="187">
        <v>274067513000</v>
      </c>
      <c r="G38" s="416">
        <f t="shared" si="6"/>
        <v>1</v>
      </c>
      <c r="I38" s="208">
        <f t="shared" si="7"/>
        <v>1551221000</v>
      </c>
      <c r="J38" s="69">
        <f t="shared" si="8"/>
        <v>5.6922138071657013E-3</v>
      </c>
    </row>
    <row r="39" spans="2:10" ht="15.75" customHeight="1" thickBot="1" x14ac:dyDescent="0.4">
      <c r="B39" s="31"/>
      <c r="C39" s="57" t="s">
        <v>48</v>
      </c>
      <c r="D39" s="195">
        <v>272516292000</v>
      </c>
      <c r="E39" s="188">
        <v>274067513000</v>
      </c>
      <c r="G39" s="416"/>
      <c r="I39" s="210">
        <f t="shared" si="7"/>
        <v>1551221000</v>
      </c>
      <c r="J39" s="70"/>
    </row>
    <row r="40" spans="2:10" ht="15" customHeight="1" x14ac:dyDescent="0.35">
      <c r="B40" s="31"/>
      <c r="C40" s="58" t="s">
        <v>49</v>
      </c>
      <c r="D40" s="61"/>
      <c r="E40" s="189"/>
      <c r="G40" s="416"/>
      <c r="I40" s="211"/>
      <c r="J40" s="69"/>
    </row>
    <row r="41" spans="2:10" ht="15" customHeight="1" x14ac:dyDescent="0.35">
      <c r="B41" s="31"/>
      <c r="C41" s="49" t="s">
        <v>50</v>
      </c>
      <c r="D41" s="190">
        <v>0</v>
      </c>
      <c r="E41" s="190">
        <v>0</v>
      </c>
      <c r="G41" s="416">
        <f t="shared" ref="G41:G44" si="9">E41/$E$49</f>
        <v>0</v>
      </c>
      <c r="I41" s="69" t="s">
        <v>284</v>
      </c>
      <c r="J41" s="69"/>
    </row>
    <row r="42" spans="2:10" ht="15" customHeight="1" x14ac:dyDescent="0.35">
      <c r="B42" s="31"/>
      <c r="C42" s="49" t="s">
        <v>51</v>
      </c>
      <c r="D42" s="190">
        <v>0</v>
      </c>
      <c r="E42" s="190">
        <v>0</v>
      </c>
      <c r="G42" s="416">
        <f t="shared" si="9"/>
        <v>0</v>
      </c>
      <c r="I42" s="69" t="s">
        <v>284</v>
      </c>
      <c r="J42" s="69"/>
    </row>
    <row r="43" spans="2:10" ht="15" customHeight="1" x14ac:dyDescent="0.35">
      <c r="B43" s="31"/>
      <c r="C43" s="49" t="s">
        <v>52</v>
      </c>
      <c r="D43" s="190">
        <v>0</v>
      </c>
      <c r="E43" s="190">
        <v>0</v>
      </c>
      <c r="G43" s="416">
        <f t="shared" si="9"/>
        <v>0</v>
      </c>
      <c r="I43" s="69" t="s">
        <v>284</v>
      </c>
      <c r="J43" s="69"/>
    </row>
    <row r="44" spans="2:10" ht="15" customHeight="1" x14ac:dyDescent="0.35">
      <c r="B44" s="31"/>
      <c r="C44" s="49" t="s">
        <v>53</v>
      </c>
      <c r="D44" s="190">
        <v>0</v>
      </c>
      <c r="E44" s="190">
        <v>0</v>
      </c>
      <c r="G44" s="416">
        <f t="shared" si="9"/>
        <v>0</v>
      </c>
      <c r="I44" s="69" t="s">
        <v>284</v>
      </c>
      <c r="J44" s="69"/>
    </row>
    <row r="45" spans="2:10" ht="15" customHeight="1" x14ac:dyDescent="0.35">
      <c r="B45" s="31"/>
      <c r="C45" s="49" t="s">
        <v>54</v>
      </c>
      <c r="D45" s="190">
        <v>9977295000</v>
      </c>
      <c r="E45" s="190">
        <v>7809889000</v>
      </c>
      <c r="G45" s="416">
        <f>E45/$E$49</f>
        <v>2.7516739294039388E-2</v>
      </c>
      <c r="I45" s="207">
        <f>E45-D45</f>
        <v>-2167406000</v>
      </c>
      <c r="J45" s="69">
        <f>I45/D45</f>
        <v>-0.21723382940967467</v>
      </c>
    </row>
    <row r="46" spans="2:10" ht="15" customHeight="1" x14ac:dyDescent="0.35">
      <c r="B46" s="31"/>
      <c r="C46" s="49" t="s">
        <v>55</v>
      </c>
      <c r="D46" s="190">
        <v>1471130000</v>
      </c>
      <c r="E46" s="190">
        <v>1945798000</v>
      </c>
      <c r="G46" s="416">
        <f t="shared" ref="G46:G48" si="10">E46/$E$49</f>
        <v>6.8556693039892444E-3</v>
      </c>
      <c r="I46" s="207">
        <f t="shared" ref="I46:I49" si="11">E46-D46</f>
        <v>474668000</v>
      </c>
      <c r="J46" s="69">
        <f t="shared" ref="J46:J48" si="12">I46/D46</f>
        <v>0.32265537376030673</v>
      </c>
    </row>
    <row r="47" spans="2:10" ht="15" customHeight="1" x14ac:dyDescent="0.35">
      <c r="B47" s="31"/>
      <c r="C47" s="49" t="s">
        <v>56</v>
      </c>
      <c r="D47" s="190">
        <v>0</v>
      </c>
      <c r="E47" s="190">
        <v>0</v>
      </c>
      <c r="G47" s="416">
        <f t="shared" si="10"/>
        <v>0</v>
      </c>
      <c r="I47" s="207" t="s">
        <v>284</v>
      </c>
      <c r="J47" s="69"/>
    </row>
    <row r="48" spans="2:10" ht="15.75" customHeight="1" thickBot="1" x14ac:dyDescent="0.4">
      <c r="B48" s="31"/>
      <c r="C48" s="50" t="s">
        <v>57</v>
      </c>
      <c r="D48" s="196">
        <v>11448425000</v>
      </c>
      <c r="E48" s="191">
        <v>9755687000</v>
      </c>
      <c r="G48" s="416">
        <f t="shared" si="10"/>
        <v>3.4372408598028634E-2</v>
      </c>
      <c r="I48" s="208">
        <f t="shared" si="11"/>
        <v>-1692738000</v>
      </c>
      <c r="J48" s="69">
        <f t="shared" si="12"/>
        <v>-0.14785771841978262</v>
      </c>
    </row>
    <row r="49" spans="2:10" ht="15.75" customHeight="1" thickBot="1" x14ac:dyDescent="0.4">
      <c r="B49" s="31"/>
      <c r="C49" s="51" t="s">
        <v>58</v>
      </c>
      <c r="D49" s="195">
        <v>283964717000</v>
      </c>
      <c r="E49" s="188">
        <v>283823200000</v>
      </c>
      <c r="G49" s="418"/>
      <c r="I49" s="210">
        <f t="shared" si="11"/>
        <v>-141517000</v>
      </c>
      <c r="J49" s="70"/>
    </row>
    <row r="50" spans="2:10" ht="15" customHeight="1" x14ac:dyDescent="0.35">
      <c r="B50" s="31"/>
      <c r="C50" s="58" t="s">
        <v>59</v>
      </c>
      <c r="D50" s="53" t="s">
        <v>18</v>
      </c>
      <c r="E50" s="189" t="s">
        <v>18</v>
      </c>
      <c r="G50" s="416"/>
      <c r="I50" s="211"/>
      <c r="J50" s="69"/>
    </row>
    <row r="51" spans="2:10" ht="15" customHeight="1" x14ac:dyDescent="0.35">
      <c r="B51" s="31"/>
      <c r="C51" s="49" t="s">
        <v>60</v>
      </c>
      <c r="D51" s="190">
        <v>1554618000</v>
      </c>
      <c r="E51" s="190">
        <v>1554618000</v>
      </c>
      <c r="G51" s="416">
        <f>E51/$E$57</f>
        <v>4.2603959246477049E-3</v>
      </c>
      <c r="I51" s="207">
        <f>E51-D51</f>
        <v>0</v>
      </c>
      <c r="J51" s="69"/>
    </row>
    <row r="52" spans="2:10" s="30" customFormat="1" ht="15" customHeight="1" x14ac:dyDescent="0.35">
      <c r="B52" s="28"/>
      <c r="C52" s="42" t="s">
        <v>61</v>
      </c>
      <c r="D52" s="190">
        <v>16096923000</v>
      </c>
      <c r="E52" s="190">
        <v>16096923000</v>
      </c>
      <c r="F52" s="278"/>
      <c r="G52" s="416">
        <f t="shared" ref="G52:G56" si="13">E52/$E$57</f>
        <v>4.4113258143523307E-2</v>
      </c>
      <c r="H52" s="278"/>
      <c r="I52" s="207">
        <f t="shared" ref="I52:I57" si="14">E52-D52</f>
        <v>0</v>
      </c>
      <c r="J52" s="69"/>
    </row>
    <row r="53" spans="2:10" s="30" customFormat="1" ht="15" customHeight="1" x14ac:dyDescent="0.35">
      <c r="B53" s="28"/>
      <c r="C53" s="42" t="s">
        <v>62</v>
      </c>
      <c r="D53" s="190">
        <v>0</v>
      </c>
      <c r="E53" s="190">
        <v>0</v>
      </c>
      <c r="F53" s="278"/>
      <c r="G53" s="416">
        <f t="shared" si="13"/>
        <v>0</v>
      </c>
      <c r="H53" s="278"/>
      <c r="I53" s="207">
        <f t="shared" si="14"/>
        <v>0</v>
      </c>
      <c r="J53" s="69"/>
    </row>
    <row r="54" spans="2:10" ht="15" customHeight="1" x14ac:dyDescent="0.35">
      <c r="B54" s="31"/>
      <c r="C54" s="49" t="s">
        <v>63</v>
      </c>
      <c r="D54" s="190">
        <v>16158262000</v>
      </c>
      <c r="E54" s="190">
        <v>16158262000</v>
      </c>
      <c r="G54" s="416">
        <f t="shared" si="13"/>
        <v>4.4281356303728557E-2</v>
      </c>
      <c r="I54" s="207">
        <f t="shared" si="14"/>
        <v>0</v>
      </c>
      <c r="J54" s="69"/>
    </row>
    <row r="55" spans="2:10" ht="15.75" customHeight="1" thickBot="1" x14ac:dyDescent="0.4">
      <c r="B55" s="31"/>
      <c r="C55" s="50" t="s">
        <v>64</v>
      </c>
      <c r="D55" s="196">
        <v>35889768000</v>
      </c>
      <c r="E55" s="191">
        <v>38801627000</v>
      </c>
      <c r="G55" s="416">
        <f t="shared" si="13"/>
        <v>0.1063349926094387</v>
      </c>
      <c r="I55" s="208">
        <f t="shared" si="14"/>
        <v>2911859000</v>
      </c>
      <c r="J55" s="214">
        <f>I55/D55</f>
        <v>8.1133402701293586E-2</v>
      </c>
    </row>
    <row r="56" spans="2:10" ht="15.75" customHeight="1" thickBot="1" x14ac:dyDescent="0.4">
      <c r="B56" s="31"/>
      <c r="C56" s="51" t="s">
        <v>65</v>
      </c>
      <c r="D56" s="195">
        <v>76755303000</v>
      </c>
      <c r="E56" s="188">
        <v>81076689000</v>
      </c>
      <c r="G56" s="416">
        <f t="shared" si="13"/>
        <v>0.22218885629751453</v>
      </c>
      <c r="I56" s="210">
        <f t="shared" si="14"/>
        <v>4321386000</v>
      </c>
      <c r="J56" s="215">
        <f t="shared" ref="J56:J57" si="15">I56/D56</f>
        <v>5.6300813508611908E-2</v>
      </c>
    </row>
    <row r="57" spans="2:10" ht="15.75" customHeight="1" thickBot="1" x14ac:dyDescent="0.4">
      <c r="B57" s="31"/>
      <c r="C57" s="59" t="s">
        <v>66</v>
      </c>
      <c r="D57" s="199">
        <v>360720020000</v>
      </c>
      <c r="E57" s="192">
        <v>364899889000</v>
      </c>
      <c r="G57" s="416"/>
      <c r="I57" s="209">
        <f t="shared" si="14"/>
        <v>4179869000</v>
      </c>
      <c r="J57" s="211">
        <f t="shared" si="15"/>
        <v>1.158757143559706E-2</v>
      </c>
    </row>
    <row r="58" spans="2:10" ht="15.75" customHeight="1" thickBot="1" x14ac:dyDescent="0.4">
      <c r="B58" s="31"/>
      <c r="C58" s="31"/>
      <c r="I58" s="33"/>
    </row>
    <row r="59" spans="2:10" ht="15" customHeight="1" x14ac:dyDescent="0.35">
      <c r="B59" s="31"/>
      <c r="C59" s="288" t="s">
        <v>285</v>
      </c>
      <c r="D59" s="289"/>
      <c r="E59" s="290"/>
    </row>
    <row r="60" spans="2:10" ht="15" customHeight="1" x14ac:dyDescent="0.35">
      <c r="B60" s="31"/>
      <c r="C60" s="291" t="s">
        <v>81</v>
      </c>
      <c r="D60" s="292"/>
      <c r="E60" s="293"/>
    </row>
    <row r="61" spans="2:10" ht="15.75" customHeight="1" thickBot="1" x14ac:dyDescent="0.4">
      <c r="B61" s="31"/>
      <c r="C61" s="294" t="s">
        <v>13</v>
      </c>
      <c r="D61" s="295"/>
      <c r="E61" s="296"/>
    </row>
    <row r="62" spans="2:10" ht="15.75" customHeight="1" thickBot="1" x14ac:dyDescent="0.4">
      <c r="B62" s="31"/>
      <c r="C62" s="64"/>
      <c r="D62" s="62" t="s">
        <v>79</v>
      </c>
      <c r="E62" s="62" t="s">
        <v>80</v>
      </c>
      <c r="G62" s="67" t="s">
        <v>14</v>
      </c>
      <c r="I62" s="70" t="s">
        <v>15</v>
      </c>
      <c r="J62" s="70" t="s">
        <v>84</v>
      </c>
    </row>
    <row r="63" spans="2:10" ht="15" customHeight="1" x14ac:dyDescent="0.35">
      <c r="B63" s="31"/>
      <c r="C63" s="65"/>
      <c r="D63" s="43">
        <v>2022</v>
      </c>
      <c r="E63" s="44">
        <v>2023</v>
      </c>
      <c r="G63" s="416"/>
      <c r="I63" s="69"/>
      <c r="J63" s="69"/>
    </row>
    <row r="64" spans="2:10" ht="15" customHeight="1" x14ac:dyDescent="0.35">
      <c r="B64" s="31"/>
      <c r="C64" s="65"/>
      <c r="D64" s="63"/>
      <c r="E64" s="66"/>
      <c r="G64" s="416"/>
      <c r="I64" s="69"/>
      <c r="J64" s="69"/>
    </row>
    <row r="65" spans="2:10" ht="15" customHeight="1" x14ac:dyDescent="0.35">
      <c r="B65" s="31"/>
      <c r="C65" s="65" t="s">
        <v>67</v>
      </c>
      <c r="D65" s="201">
        <v>516072123000</v>
      </c>
      <c r="E65" s="204">
        <v>594187769000</v>
      </c>
      <c r="G65" s="416">
        <f>E65/$E$67</f>
        <v>6.5557083278627752</v>
      </c>
      <c r="I65" s="207">
        <f>E65-D65</f>
        <v>78115646000</v>
      </c>
      <c r="J65" s="69">
        <f>I65/D65</f>
        <v>0.15136575396846227</v>
      </c>
    </row>
    <row r="66" spans="2:10" ht="15.75" customHeight="1" thickBot="1" x14ac:dyDescent="0.4">
      <c r="B66" s="31"/>
      <c r="C66" s="65" t="s">
        <v>68</v>
      </c>
      <c r="D66" s="201">
        <v>434701411000</v>
      </c>
      <c r="E66" s="204">
        <v>503551069000</v>
      </c>
      <c r="G66" s="416">
        <f>E66/$E$67</f>
        <v>5.5557083278627752</v>
      </c>
      <c r="I66" s="208">
        <f t="shared" ref="I66:I78" si="16">E66-D66</f>
        <v>68849658000</v>
      </c>
      <c r="J66" s="214">
        <f t="shared" ref="J66:J78" si="17">I66/D66</f>
        <v>0.15838379231761915</v>
      </c>
    </row>
    <row r="67" spans="2:10" ht="15.75" customHeight="1" thickBot="1" x14ac:dyDescent="0.4">
      <c r="B67" s="31"/>
      <c r="C67" s="51" t="s">
        <v>69</v>
      </c>
      <c r="D67" s="203">
        <v>81370712000</v>
      </c>
      <c r="E67" s="60">
        <v>90636700000</v>
      </c>
      <c r="G67" s="419"/>
      <c r="I67" s="210">
        <f t="shared" si="16"/>
        <v>9265988000</v>
      </c>
      <c r="J67" s="215">
        <f t="shared" si="17"/>
        <v>0.11387374857921853</v>
      </c>
    </row>
    <row r="68" spans="2:10" ht="15" customHeight="1" x14ac:dyDescent="0.35">
      <c r="B68" s="31"/>
      <c r="C68" s="65" t="s">
        <v>70</v>
      </c>
      <c r="D68" s="200">
        <v>1833372000</v>
      </c>
      <c r="E68" s="204">
        <v>2824675000</v>
      </c>
      <c r="G68" s="416">
        <f>E68/$E$73</f>
        <v>5.3035154975381631E-2</v>
      </c>
      <c r="I68" s="209">
        <f t="shared" si="16"/>
        <v>991303000</v>
      </c>
      <c r="J68" s="211">
        <f t="shared" si="17"/>
        <v>0.5406993234324512</v>
      </c>
    </row>
    <row r="69" spans="2:10" ht="15" customHeight="1" x14ac:dyDescent="0.35">
      <c r="B69" s="31"/>
      <c r="C69" s="65" t="s">
        <v>71</v>
      </c>
      <c r="D69" s="200">
        <v>16079921000</v>
      </c>
      <c r="E69" s="204">
        <v>22705448000</v>
      </c>
      <c r="G69" s="416">
        <f t="shared" ref="G69:G71" si="18">E69/$E$73</f>
        <v>0.42630991298661575</v>
      </c>
      <c r="I69" s="207">
        <f t="shared" si="16"/>
        <v>6625527000</v>
      </c>
      <c r="J69" s="69">
        <f t="shared" si="17"/>
        <v>0.41203728550656438</v>
      </c>
    </row>
    <row r="70" spans="2:10" ht="15" customHeight="1" x14ac:dyDescent="0.35">
      <c r="B70" s="31"/>
      <c r="C70" s="65" t="s">
        <v>72</v>
      </c>
      <c r="D70" s="201">
        <v>9964075000</v>
      </c>
      <c r="E70" s="204">
        <v>12112981000</v>
      </c>
      <c r="G70" s="416">
        <f t="shared" si="18"/>
        <v>0.22742928816548919</v>
      </c>
      <c r="I70" s="207">
        <f t="shared" si="16"/>
        <v>2148906000</v>
      </c>
      <c r="J70" s="69">
        <f t="shared" si="17"/>
        <v>0.21566537786999795</v>
      </c>
    </row>
    <row r="71" spans="2:10" ht="15" customHeight="1" x14ac:dyDescent="0.35">
      <c r="B71" s="31"/>
      <c r="C71" s="65" t="s">
        <v>73</v>
      </c>
      <c r="D71" s="201">
        <v>4635182000</v>
      </c>
      <c r="E71" s="204">
        <v>5382519000</v>
      </c>
      <c r="G71" s="416">
        <f t="shared" si="18"/>
        <v>0.10106038015804868</v>
      </c>
      <c r="I71" s="207">
        <f t="shared" si="16"/>
        <v>747337000</v>
      </c>
      <c r="J71" s="69">
        <f t="shared" si="17"/>
        <v>0.16123142521696018</v>
      </c>
    </row>
    <row r="72" spans="2:10" ht="15.75" customHeight="1" thickBot="1" x14ac:dyDescent="0.4">
      <c r="B72" s="31"/>
      <c r="C72" s="65" t="s">
        <v>74</v>
      </c>
      <c r="D72" s="202" t="s">
        <v>284</v>
      </c>
      <c r="E72" s="205" t="s">
        <v>284</v>
      </c>
      <c r="G72" s="416"/>
      <c r="I72" s="208" t="s">
        <v>284</v>
      </c>
      <c r="J72" s="214"/>
    </row>
    <row r="73" spans="2:10" ht="15.75" customHeight="1" thickBot="1" x14ac:dyDescent="0.4">
      <c r="B73" s="31"/>
      <c r="C73" s="51" t="s">
        <v>75</v>
      </c>
      <c r="D73" s="203">
        <v>52524906000</v>
      </c>
      <c r="E73" s="203">
        <v>53260427000</v>
      </c>
      <c r="G73" s="419"/>
      <c r="I73" s="210">
        <f t="shared" si="16"/>
        <v>735521000</v>
      </c>
      <c r="J73" s="215">
        <f t="shared" si="17"/>
        <v>1.4003280653181941E-2</v>
      </c>
    </row>
    <row r="74" spans="2:10" ht="15" customHeight="1" x14ac:dyDescent="0.35">
      <c r="B74" s="31"/>
      <c r="C74" s="65" t="s">
        <v>76</v>
      </c>
      <c r="D74" s="201">
        <v>576555000</v>
      </c>
      <c r="E74" s="204">
        <v>5788418000</v>
      </c>
      <c r="G74" s="416">
        <f>E74/$E$76</f>
        <v>0.8590460380104874</v>
      </c>
      <c r="I74" s="209">
        <f t="shared" si="16"/>
        <v>5211863000</v>
      </c>
      <c r="J74" s="211">
        <f t="shared" si="17"/>
        <v>9.0396631717702558</v>
      </c>
    </row>
    <row r="75" spans="2:10" ht="15.75" customHeight="1" thickBot="1" x14ac:dyDescent="0.4">
      <c r="B75" s="31"/>
      <c r="C75" s="65" t="s">
        <v>77</v>
      </c>
      <c r="D75" s="201">
        <v>31933117000</v>
      </c>
      <c r="E75" s="204">
        <v>52310652000</v>
      </c>
      <c r="G75" s="416" t="s">
        <v>286</v>
      </c>
      <c r="I75" s="208">
        <f t="shared" si="16"/>
        <v>20377535000</v>
      </c>
      <c r="J75" s="214">
        <f t="shared" si="17"/>
        <v>0.63813172387775363</v>
      </c>
    </row>
    <row r="76" spans="2:10" ht="15.75" customHeight="1" thickBot="1" x14ac:dyDescent="0.4">
      <c r="B76" s="31"/>
      <c r="C76" s="51" t="s">
        <v>78</v>
      </c>
      <c r="D76" s="203">
        <v>21168344000</v>
      </c>
      <c r="E76" s="203">
        <v>6738193000</v>
      </c>
      <c r="G76" s="418"/>
      <c r="I76" s="210">
        <f t="shared" si="16"/>
        <v>-14430151000</v>
      </c>
      <c r="J76" s="215">
        <f t="shared" si="17"/>
        <v>-0.68168539778076165</v>
      </c>
    </row>
    <row r="77" spans="2:10" ht="15.75" customHeight="1" thickBot="1" x14ac:dyDescent="0.4">
      <c r="B77" s="31"/>
      <c r="C77" s="65" t="s">
        <v>83</v>
      </c>
      <c r="D77" s="201">
        <v>7514059000</v>
      </c>
      <c r="E77" s="204">
        <v>3888664000</v>
      </c>
      <c r="G77" s="416">
        <f>E77/E78</f>
        <v>1.3646690382866782</v>
      </c>
      <c r="I77" s="213">
        <f t="shared" si="16"/>
        <v>-3625395000</v>
      </c>
      <c r="J77" s="217">
        <f t="shared" si="17"/>
        <v>-0.48248157221017296</v>
      </c>
    </row>
    <row r="78" spans="2:10" ht="15.75" customHeight="1" thickBot="1" x14ac:dyDescent="0.4">
      <c r="B78" s="31"/>
      <c r="C78" s="51" t="s">
        <v>82</v>
      </c>
      <c r="D78" s="203">
        <v>13654285000</v>
      </c>
      <c r="E78" s="203">
        <v>2849529000</v>
      </c>
      <c r="G78" s="418"/>
      <c r="I78" s="210">
        <f t="shared" si="16"/>
        <v>-10804756000</v>
      </c>
      <c r="J78" s="215">
        <f t="shared" si="17"/>
        <v>-0.7913088089196908</v>
      </c>
    </row>
    <row r="79" spans="2:10" ht="15" customHeight="1" x14ac:dyDescent="0.35">
      <c r="B79" s="31"/>
      <c r="C79" s="35"/>
      <c r="D79" s="34"/>
      <c r="E79" s="36"/>
    </row>
    <row r="80" spans="2:10" ht="15" customHeight="1" x14ac:dyDescent="0.35">
      <c r="B80" s="31"/>
      <c r="C80" s="31"/>
    </row>
    <row r="81" spans="2:5" ht="15" customHeight="1" x14ac:dyDescent="0.35">
      <c r="B81" s="31"/>
      <c r="C81" s="37"/>
      <c r="E81" s="38"/>
    </row>
    <row r="82" spans="2:5" ht="15" customHeight="1" x14ac:dyDescent="0.35">
      <c r="B82" s="31"/>
      <c r="C82" s="31"/>
    </row>
    <row r="83" spans="2:5" ht="15" customHeight="1" x14ac:dyDescent="0.35">
      <c r="B83" s="31"/>
      <c r="C83" s="31"/>
    </row>
    <row r="84" spans="2:5" ht="15" customHeight="1" x14ac:dyDescent="0.35">
      <c r="B84" s="31"/>
      <c r="C84" s="31"/>
    </row>
    <row r="85" spans="2:5" ht="15" customHeight="1" x14ac:dyDescent="0.35">
      <c r="B85" s="31"/>
      <c r="C85" s="31"/>
    </row>
    <row r="86" spans="2:5" ht="15" customHeight="1" x14ac:dyDescent="0.35">
      <c r="B86" s="31"/>
      <c r="C86" s="31"/>
    </row>
    <row r="87" spans="2:5" ht="15" customHeight="1" x14ac:dyDescent="0.35">
      <c r="B87" s="31"/>
      <c r="C87" s="31"/>
    </row>
    <row r="88" spans="2:5" ht="15" customHeight="1" x14ac:dyDescent="0.35">
      <c r="B88" s="31"/>
      <c r="C88" s="31"/>
    </row>
    <row r="89" spans="2:5" ht="15" customHeight="1" x14ac:dyDescent="0.35">
      <c r="B89" s="31"/>
      <c r="C89" s="31"/>
    </row>
    <row r="90" spans="2:5" ht="15" customHeight="1" x14ac:dyDescent="0.35">
      <c r="B90" s="31"/>
      <c r="C90" s="31"/>
    </row>
    <row r="91" spans="2:5" ht="15" customHeight="1" x14ac:dyDescent="0.35">
      <c r="B91" s="31"/>
      <c r="C91" s="31"/>
    </row>
    <row r="92" spans="2:5" ht="15" customHeight="1" x14ac:dyDescent="0.35">
      <c r="B92" s="31"/>
      <c r="C92" s="31"/>
    </row>
    <row r="93" spans="2:5" ht="15" customHeight="1" x14ac:dyDescent="0.35">
      <c r="B93" s="31"/>
      <c r="C93" s="31"/>
    </row>
    <row r="94" spans="2:5" ht="15" customHeight="1" x14ac:dyDescent="0.35">
      <c r="B94" s="31"/>
      <c r="C94" s="31"/>
    </row>
    <row r="95" spans="2:5" ht="15" customHeight="1" x14ac:dyDescent="0.35">
      <c r="B95" s="31"/>
      <c r="C95" s="31"/>
    </row>
    <row r="96" spans="2:5" ht="15" customHeight="1" x14ac:dyDescent="0.35">
      <c r="B96" s="31"/>
      <c r="C96" s="31"/>
    </row>
    <row r="97" spans="2:3" ht="15" customHeight="1" x14ac:dyDescent="0.35">
      <c r="B97" s="31"/>
      <c r="C97" s="31"/>
    </row>
    <row r="98" spans="2:3" ht="15" customHeight="1" x14ac:dyDescent="0.35">
      <c r="B98" s="31"/>
      <c r="C98" s="31"/>
    </row>
    <row r="99" spans="2:3" ht="15" customHeight="1" x14ac:dyDescent="0.35">
      <c r="B99" s="31"/>
      <c r="C99" s="31"/>
    </row>
    <row r="100" spans="2:3" ht="15" customHeight="1" x14ac:dyDescent="0.35">
      <c r="B100" s="31"/>
      <c r="C100" s="31"/>
    </row>
    <row r="101" spans="2:3" ht="15" customHeight="1" x14ac:dyDescent="0.35">
      <c r="B101" s="31"/>
      <c r="C101" s="31"/>
    </row>
  </sheetData>
  <mergeCells count="10">
    <mergeCell ref="H1:H1048576"/>
    <mergeCell ref="G4:G6"/>
    <mergeCell ref="I4:J6"/>
    <mergeCell ref="C4:E4"/>
    <mergeCell ref="C5:E5"/>
    <mergeCell ref="C6:E6"/>
    <mergeCell ref="F1:F1048576"/>
    <mergeCell ref="C59:E59"/>
    <mergeCell ref="C60:E60"/>
    <mergeCell ref="C61:E61"/>
  </mergeCells>
  <pageMargins left="0.7" right="0.7" top="0.75" bottom="0.75" header="0.3" footer="0.3"/>
  <drawing r:id="rId1"/>
  <legacyDrawing r:id="rId2"/>
  <picture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75D87-0B0B-494C-9642-8255A9530620}">
  <sheetPr>
    <tabColor theme="5" tint="0.59999389629810485"/>
  </sheetPr>
  <dimension ref="A1:P63"/>
  <sheetViews>
    <sheetView showGridLines="0" workbookViewId="0">
      <selection activeCell="N26" sqref="N26"/>
    </sheetView>
  </sheetViews>
  <sheetFormatPr defaultColWidth="10.6640625" defaultRowHeight="14.25" x14ac:dyDescent="0.45"/>
  <cols>
    <col min="1" max="1" width="6.1328125" style="74" customWidth="1"/>
    <col min="2" max="2" width="29" style="74" customWidth="1"/>
    <col min="3" max="3" width="25.86328125" style="74" customWidth="1"/>
    <col min="4" max="4" width="26.86328125" style="74" customWidth="1"/>
    <col min="5" max="5" width="9.59765625" style="74" customWidth="1"/>
    <col min="6" max="6" width="24.73046875" style="74" customWidth="1"/>
    <col min="7" max="7" width="23.59765625" style="74" customWidth="1"/>
    <col min="8" max="8" width="21.3984375" style="74" customWidth="1"/>
    <col min="9" max="9" width="11.3984375" style="74"/>
    <col min="10" max="10" width="21.1328125" style="74" customWidth="1"/>
    <col min="11" max="11" width="26" style="74" customWidth="1"/>
    <col min="12" max="12" width="20.59765625" style="74" customWidth="1"/>
    <col min="13" max="13" width="7.265625" style="74" customWidth="1"/>
    <col min="14" max="14" width="12.59765625" style="74" bestFit="1" customWidth="1"/>
    <col min="15" max="236" width="11.3984375" style="74"/>
    <col min="237" max="237" width="6.1328125" style="74" customWidth="1"/>
    <col min="238" max="238" width="29" style="74" customWidth="1"/>
    <col min="239" max="239" width="25.86328125" style="74" customWidth="1"/>
    <col min="240" max="240" width="26.86328125" style="74" customWidth="1"/>
    <col min="241" max="241" width="15.73046875" style="74" customWidth="1"/>
    <col min="242" max="242" width="9.59765625" style="74" customWidth="1"/>
    <col min="243" max="243" width="5.59765625" style="74" customWidth="1"/>
    <col min="244" max="244" width="24.73046875" style="74" customWidth="1"/>
    <col min="245" max="245" width="23.59765625" style="74" customWidth="1"/>
    <col min="246" max="246" width="21.3984375" style="74" customWidth="1"/>
    <col min="247" max="247" width="11.1328125" style="74" customWidth="1"/>
    <col min="248" max="248" width="11.3984375" style="74"/>
    <col min="249" max="249" width="21.1328125" style="74" customWidth="1"/>
    <col min="250" max="250" width="26" style="74" customWidth="1"/>
    <col min="251" max="251" width="20.59765625" style="74" customWidth="1"/>
    <col min="252" max="252" width="11.1328125" style="74" bestFit="1" customWidth="1"/>
    <col min="253" max="253" width="7.265625" style="74" customWidth="1"/>
    <col min="254" max="254" width="26.86328125" style="74" customWidth="1"/>
    <col min="255" max="255" width="14.86328125" style="74" bestFit="1" customWidth="1"/>
    <col min="256" max="256" width="15.59765625" style="74" bestFit="1" customWidth="1"/>
    <col min="257" max="257" width="11.1328125" style="74" bestFit="1" customWidth="1"/>
    <col min="258" max="258" width="11.3984375" style="74"/>
    <col min="259" max="259" width="32.86328125" style="74" customWidth="1"/>
    <col min="260" max="260" width="20.3984375" style="74" customWidth="1"/>
    <col min="261" max="261" width="19.3984375" style="74" customWidth="1"/>
    <col min="262" max="262" width="20.59765625" style="74" customWidth="1"/>
    <col min="263" max="263" width="8.3984375" style="74" customWidth="1"/>
    <col min="264" max="264" width="19.265625" style="74" customWidth="1"/>
    <col min="265" max="265" width="23.265625" style="74" customWidth="1"/>
    <col min="266" max="266" width="13.86328125" style="74" bestFit="1" customWidth="1"/>
    <col min="267" max="267" width="10.73046875" style="74" bestFit="1" customWidth="1"/>
    <col min="268" max="268" width="11.3984375" style="74"/>
    <col min="269" max="270" width="12.59765625" style="74" bestFit="1" customWidth="1"/>
    <col min="271" max="492" width="11.3984375" style="74"/>
    <col min="493" max="493" width="6.1328125" style="74" customWidth="1"/>
    <col min="494" max="494" width="29" style="74" customWidth="1"/>
    <col min="495" max="495" width="25.86328125" style="74" customWidth="1"/>
    <col min="496" max="496" width="26.86328125" style="74" customWidth="1"/>
    <col min="497" max="497" width="15.73046875" style="74" customWidth="1"/>
    <col min="498" max="498" width="9.59765625" style="74" customWidth="1"/>
    <col min="499" max="499" width="5.59765625" style="74" customWidth="1"/>
    <col min="500" max="500" width="24.73046875" style="74" customWidth="1"/>
    <col min="501" max="501" width="23.59765625" style="74" customWidth="1"/>
    <col min="502" max="502" width="21.3984375" style="74" customWidth="1"/>
    <col min="503" max="503" width="11.1328125" style="74" customWidth="1"/>
    <col min="504" max="504" width="11.3984375" style="74"/>
    <col min="505" max="505" width="21.1328125" style="74" customWidth="1"/>
    <col min="506" max="506" width="26" style="74" customWidth="1"/>
    <col min="507" max="507" width="20.59765625" style="74" customWidth="1"/>
    <col min="508" max="508" width="11.1328125" style="74" bestFit="1" customWidth="1"/>
    <col min="509" max="509" width="7.265625" style="74" customWidth="1"/>
    <col min="510" max="510" width="26.86328125" style="74" customWidth="1"/>
    <col min="511" max="511" width="14.86328125" style="74" bestFit="1" customWidth="1"/>
    <col min="512" max="512" width="15.59765625" style="74" bestFit="1" customWidth="1"/>
    <col min="513" max="513" width="11.1328125" style="74" bestFit="1" customWidth="1"/>
    <col min="514" max="514" width="11.3984375" style="74"/>
    <col min="515" max="515" width="32.86328125" style="74" customWidth="1"/>
    <col min="516" max="516" width="20.3984375" style="74" customWidth="1"/>
    <col min="517" max="517" width="19.3984375" style="74" customWidth="1"/>
    <col min="518" max="518" width="20.59765625" style="74" customWidth="1"/>
    <col min="519" max="519" width="8.3984375" style="74" customWidth="1"/>
    <col min="520" max="520" width="19.265625" style="74" customWidth="1"/>
    <col min="521" max="521" width="23.265625" style="74" customWidth="1"/>
    <col min="522" max="522" width="13.86328125" style="74" bestFit="1" customWidth="1"/>
    <col min="523" max="523" width="10.73046875" style="74" bestFit="1" customWidth="1"/>
    <col min="524" max="524" width="11.3984375" style="74"/>
    <col min="525" max="526" width="12.59765625" style="74" bestFit="1" customWidth="1"/>
    <col min="527" max="748" width="11.3984375" style="74"/>
    <col min="749" max="749" width="6.1328125" style="74" customWidth="1"/>
    <col min="750" max="750" width="29" style="74" customWidth="1"/>
    <col min="751" max="751" width="25.86328125" style="74" customWidth="1"/>
    <col min="752" max="752" width="26.86328125" style="74" customWidth="1"/>
    <col min="753" max="753" width="15.73046875" style="74" customWidth="1"/>
    <col min="754" max="754" width="9.59765625" style="74" customWidth="1"/>
    <col min="755" max="755" width="5.59765625" style="74" customWidth="1"/>
    <col min="756" max="756" width="24.73046875" style="74" customWidth="1"/>
    <col min="757" max="757" width="23.59765625" style="74" customWidth="1"/>
    <col min="758" max="758" width="21.3984375" style="74" customWidth="1"/>
    <col min="759" max="759" width="11.1328125" style="74" customWidth="1"/>
    <col min="760" max="760" width="11.3984375" style="74"/>
    <col min="761" max="761" width="21.1328125" style="74" customWidth="1"/>
    <col min="762" max="762" width="26" style="74" customWidth="1"/>
    <col min="763" max="763" width="20.59765625" style="74" customWidth="1"/>
    <col min="764" max="764" width="11.1328125" style="74" bestFit="1" customWidth="1"/>
    <col min="765" max="765" width="7.265625" style="74" customWidth="1"/>
    <col min="766" max="766" width="26.86328125" style="74" customWidth="1"/>
    <col min="767" max="767" width="14.86328125" style="74" bestFit="1" customWidth="1"/>
    <col min="768" max="768" width="15.59765625" style="74" bestFit="1" customWidth="1"/>
    <col min="769" max="769" width="11.1328125" style="74" bestFit="1" customWidth="1"/>
    <col min="770" max="770" width="11.3984375" style="74"/>
    <col min="771" max="771" width="32.86328125" style="74" customWidth="1"/>
    <col min="772" max="772" width="20.3984375" style="74" customWidth="1"/>
    <col min="773" max="773" width="19.3984375" style="74" customWidth="1"/>
    <col min="774" max="774" width="20.59765625" style="74" customWidth="1"/>
    <col min="775" max="775" width="8.3984375" style="74" customWidth="1"/>
    <col min="776" max="776" width="19.265625" style="74" customWidth="1"/>
    <col min="777" max="777" width="23.265625" style="74" customWidth="1"/>
    <col min="778" max="778" width="13.86328125" style="74" bestFit="1" customWidth="1"/>
    <col min="779" max="779" width="10.73046875" style="74" bestFit="1" customWidth="1"/>
    <col min="780" max="780" width="11.3984375" style="74"/>
    <col min="781" max="782" width="12.59765625" style="74" bestFit="1" customWidth="1"/>
    <col min="783" max="1004" width="11.3984375" style="74"/>
    <col min="1005" max="1005" width="6.1328125" style="74" customWidth="1"/>
    <col min="1006" max="1006" width="29" style="74" customWidth="1"/>
    <col min="1007" max="1007" width="25.86328125" style="74" customWidth="1"/>
    <col min="1008" max="1008" width="26.86328125" style="74" customWidth="1"/>
    <col min="1009" max="1009" width="15.73046875" style="74" customWidth="1"/>
    <col min="1010" max="1010" width="9.59765625" style="74" customWidth="1"/>
    <col min="1011" max="1011" width="5.59765625" style="74" customWidth="1"/>
    <col min="1012" max="1012" width="24.73046875" style="74" customWidth="1"/>
    <col min="1013" max="1013" width="23.59765625" style="74" customWidth="1"/>
    <col min="1014" max="1014" width="21.3984375" style="74" customWidth="1"/>
    <col min="1015" max="1015" width="11.1328125" style="74" customWidth="1"/>
    <col min="1016" max="1016" width="11.3984375" style="74"/>
    <col min="1017" max="1017" width="21.1328125" style="74" customWidth="1"/>
    <col min="1018" max="1018" width="26" style="74" customWidth="1"/>
    <col min="1019" max="1019" width="20.59765625" style="74" customWidth="1"/>
    <col min="1020" max="1020" width="11.1328125" style="74" bestFit="1" customWidth="1"/>
    <col min="1021" max="1021" width="7.265625" style="74" customWidth="1"/>
    <col min="1022" max="1022" width="26.86328125" style="74" customWidth="1"/>
    <col min="1023" max="1023" width="14.86328125" style="74" bestFit="1" customWidth="1"/>
    <col min="1024" max="1024" width="15.59765625" style="74" bestFit="1" customWidth="1"/>
    <col min="1025" max="1025" width="11.1328125" style="74" bestFit="1" customWidth="1"/>
    <col min="1026" max="1026" width="11.3984375" style="74"/>
    <col min="1027" max="1027" width="32.86328125" style="74" customWidth="1"/>
    <col min="1028" max="1028" width="20.3984375" style="74" customWidth="1"/>
    <col min="1029" max="1029" width="19.3984375" style="74" customWidth="1"/>
    <col min="1030" max="1030" width="20.59765625" style="74" customWidth="1"/>
    <col min="1031" max="1031" width="8.3984375" style="74" customWidth="1"/>
    <col min="1032" max="1032" width="19.265625" style="74" customWidth="1"/>
    <col min="1033" max="1033" width="23.265625" style="74" customWidth="1"/>
    <col min="1034" max="1034" width="13.86328125" style="74" bestFit="1" customWidth="1"/>
    <col min="1035" max="1035" width="10.73046875" style="74" bestFit="1" customWidth="1"/>
    <col min="1036" max="1036" width="11.3984375" style="74"/>
    <col min="1037" max="1038" width="12.59765625" style="74" bestFit="1" customWidth="1"/>
    <col min="1039" max="1260" width="11.3984375" style="74"/>
    <col min="1261" max="1261" width="6.1328125" style="74" customWidth="1"/>
    <col min="1262" max="1262" width="29" style="74" customWidth="1"/>
    <col min="1263" max="1263" width="25.86328125" style="74" customWidth="1"/>
    <col min="1264" max="1264" width="26.86328125" style="74" customWidth="1"/>
    <col min="1265" max="1265" width="15.73046875" style="74" customWidth="1"/>
    <col min="1266" max="1266" width="9.59765625" style="74" customWidth="1"/>
    <col min="1267" max="1267" width="5.59765625" style="74" customWidth="1"/>
    <col min="1268" max="1268" width="24.73046875" style="74" customWidth="1"/>
    <col min="1269" max="1269" width="23.59765625" style="74" customWidth="1"/>
    <col min="1270" max="1270" width="21.3984375" style="74" customWidth="1"/>
    <col min="1271" max="1271" width="11.1328125" style="74" customWidth="1"/>
    <col min="1272" max="1272" width="11.3984375" style="74"/>
    <col min="1273" max="1273" width="21.1328125" style="74" customWidth="1"/>
    <col min="1274" max="1274" width="26" style="74" customWidth="1"/>
    <col min="1275" max="1275" width="20.59765625" style="74" customWidth="1"/>
    <col min="1276" max="1276" width="11.1328125" style="74" bestFit="1" customWidth="1"/>
    <col min="1277" max="1277" width="7.265625" style="74" customWidth="1"/>
    <col min="1278" max="1278" width="26.86328125" style="74" customWidth="1"/>
    <col min="1279" max="1279" width="14.86328125" style="74" bestFit="1" customWidth="1"/>
    <col min="1280" max="1280" width="15.59765625" style="74" bestFit="1" customWidth="1"/>
    <col min="1281" max="1281" width="11.1328125" style="74" bestFit="1" customWidth="1"/>
    <col min="1282" max="1282" width="11.3984375" style="74"/>
    <col min="1283" max="1283" width="32.86328125" style="74" customWidth="1"/>
    <col min="1284" max="1284" width="20.3984375" style="74" customWidth="1"/>
    <col min="1285" max="1285" width="19.3984375" style="74" customWidth="1"/>
    <col min="1286" max="1286" width="20.59765625" style="74" customWidth="1"/>
    <col min="1287" max="1287" width="8.3984375" style="74" customWidth="1"/>
    <col min="1288" max="1288" width="19.265625" style="74" customWidth="1"/>
    <col min="1289" max="1289" width="23.265625" style="74" customWidth="1"/>
    <col min="1290" max="1290" width="13.86328125" style="74" bestFit="1" customWidth="1"/>
    <col min="1291" max="1291" width="10.73046875" style="74" bestFit="1" customWidth="1"/>
    <col min="1292" max="1292" width="11.3984375" style="74"/>
    <col min="1293" max="1294" width="12.59765625" style="74" bestFit="1" customWidth="1"/>
    <col min="1295" max="1516" width="11.3984375" style="74"/>
    <col min="1517" max="1517" width="6.1328125" style="74" customWidth="1"/>
    <col min="1518" max="1518" width="29" style="74" customWidth="1"/>
    <col min="1519" max="1519" width="25.86328125" style="74" customWidth="1"/>
    <col min="1520" max="1520" width="26.86328125" style="74" customWidth="1"/>
    <col min="1521" max="1521" width="15.73046875" style="74" customWidth="1"/>
    <col min="1522" max="1522" width="9.59765625" style="74" customWidth="1"/>
    <col min="1523" max="1523" width="5.59765625" style="74" customWidth="1"/>
    <col min="1524" max="1524" width="24.73046875" style="74" customWidth="1"/>
    <col min="1525" max="1525" width="23.59765625" style="74" customWidth="1"/>
    <col min="1526" max="1526" width="21.3984375" style="74" customWidth="1"/>
    <col min="1527" max="1527" width="11.1328125" style="74" customWidth="1"/>
    <col min="1528" max="1528" width="11.3984375" style="74"/>
    <col min="1529" max="1529" width="21.1328125" style="74" customWidth="1"/>
    <col min="1530" max="1530" width="26" style="74" customWidth="1"/>
    <col min="1531" max="1531" width="20.59765625" style="74" customWidth="1"/>
    <col min="1532" max="1532" width="11.1328125" style="74" bestFit="1" customWidth="1"/>
    <col min="1533" max="1533" width="7.265625" style="74" customWidth="1"/>
    <col min="1534" max="1534" width="26.86328125" style="74" customWidth="1"/>
    <col min="1535" max="1535" width="14.86328125" style="74" bestFit="1" customWidth="1"/>
    <col min="1536" max="1536" width="15.59765625" style="74" bestFit="1" customWidth="1"/>
    <col min="1537" max="1537" width="11.1328125" style="74" bestFit="1" customWidth="1"/>
    <col min="1538" max="1538" width="11.3984375" style="74"/>
    <col min="1539" max="1539" width="32.86328125" style="74" customWidth="1"/>
    <col min="1540" max="1540" width="20.3984375" style="74" customWidth="1"/>
    <col min="1541" max="1541" width="19.3984375" style="74" customWidth="1"/>
    <col min="1542" max="1542" width="20.59765625" style="74" customWidth="1"/>
    <col min="1543" max="1543" width="8.3984375" style="74" customWidth="1"/>
    <col min="1544" max="1544" width="19.265625" style="74" customWidth="1"/>
    <col min="1545" max="1545" width="23.265625" style="74" customWidth="1"/>
    <col min="1546" max="1546" width="13.86328125" style="74" bestFit="1" customWidth="1"/>
    <col min="1547" max="1547" width="10.73046875" style="74" bestFit="1" customWidth="1"/>
    <col min="1548" max="1548" width="11.3984375" style="74"/>
    <col min="1549" max="1550" width="12.59765625" style="74" bestFit="1" customWidth="1"/>
    <col min="1551" max="1772" width="11.3984375" style="74"/>
    <col min="1773" max="1773" width="6.1328125" style="74" customWidth="1"/>
    <col min="1774" max="1774" width="29" style="74" customWidth="1"/>
    <col min="1775" max="1775" width="25.86328125" style="74" customWidth="1"/>
    <col min="1776" max="1776" width="26.86328125" style="74" customWidth="1"/>
    <col min="1777" max="1777" width="15.73046875" style="74" customWidth="1"/>
    <col min="1778" max="1778" width="9.59765625" style="74" customWidth="1"/>
    <col min="1779" max="1779" width="5.59765625" style="74" customWidth="1"/>
    <col min="1780" max="1780" width="24.73046875" style="74" customWidth="1"/>
    <col min="1781" max="1781" width="23.59765625" style="74" customWidth="1"/>
    <col min="1782" max="1782" width="21.3984375" style="74" customWidth="1"/>
    <col min="1783" max="1783" width="11.1328125" style="74" customWidth="1"/>
    <col min="1784" max="1784" width="11.3984375" style="74"/>
    <col min="1785" max="1785" width="21.1328125" style="74" customWidth="1"/>
    <col min="1786" max="1786" width="26" style="74" customWidth="1"/>
    <col min="1787" max="1787" width="20.59765625" style="74" customWidth="1"/>
    <col min="1788" max="1788" width="11.1328125" style="74" bestFit="1" customWidth="1"/>
    <col min="1789" max="1789" width="7.265625" style="74" customWidth="1"/>
    <col min="1790" max="1790" width="26.86328125" style="74" customWidth="1"/>
    <col min="1791" max="1791" width="14.86328125" style="74" bestFit="1" customWidth="1"/>
    <col min="1792" max="1792" width="15.59765625" style="74" bestFit="1" customWidth="1"/>
    <col min="1793" max="1793" width="11.1328125" style="74" bestFit="1" customWidth="1"/>
    <col min="1794" max="1794" width="11.3984375" style="74"/>
    <col min="1795" max="1795" width="32.86328125" style="74" customWidth="1"/>
    <col min="1796" max="1796" width="20.3984375" style="74" customWidth="1"/>
    <col min="1797" max="1797" width="19.3984375" style="74" customWidth="1"/>
    <col min="1798" max="1798" width="20.59765625" style="74" customWidth="1"/>
    <col min="1799" max="1799" width="8.3984375" style="74" customWidth="1"/>
    <col min="1800" max="1800" width="19.265625" style="74" customWidth="1"/>
    <col min="1801" max="1801" width="23.265625" style="74" customWidth="1"/>
    <col min="1802" max="1802" width="13.86328125" style="74" bestFit="1" customWidth="1"/>
    <col min="1803" max="1803" width="10.73046875" style="74" bestFit="1" customWidth="1"/>
    <col min="1804" max="1804" width="11.3984375" style="74"/>
    <col min="1805" max="1806" width="12.59765625" style="74" bestFit="1" customWidth="1"/>
    <col min="1807" max="2028" width="11.3984375" style="74"/>
    <col min="2029" max="2029" width="6.1328125" style="74" customWidth="1"/>
    <col min="2030" max="2030" width="29" style="74" customWidth="1"/>
    <col min="2031" max="2031" width="25.86328125" style="74" customWidth="1"/>
    <col min="2032" max="2032" width="26.86328125" style="74" customWidth="1"/>
    <col min="2033" max="2033" width="15.73046875" style="74" customWidth="1"/>
    <col min="2034" max="2034" width="9.59765625" style="74" customWidth="1"/>
    <col min="2035" max="2035" width="5.59765625" style="74" customWidth="1"/>
    <col min="2036" max="2036" width="24.73046875" style="74" customWidth="1"/>
    <col min="2037" max="2037" width="23.59765625" style="74" customWidth="1"/>
    <col min="2038" max="2038" width="21.3984375" style="74" customWidth="1"/>
    <col min="2039" max="2039" width="11.1328125" style="74" customWidth="1"/>
    <col min="2040" max="2040" width="11.3984375" style="74"/>
    <col min="2041" max="2041" width="21.1328125" style="74" customWidth="1"/>
    <col min="2042" max="2042" width="26" style="74" customWidth="1"/>
    <col min="2043" max="2043" width="20.59765625" style="74" customWidth="1"/>
    <col min="2044" max="2044" width="11.1328125" style="74" bestFit="1" customWidth="1"/>
    <col min="2045" max="2045" width="7.265625" style="74" customWidth="1"/>
    <col min="2046" max="2046" width="26.86328125" style="74" customWidth="1"/>
    <col min="2047" max="2047" width="14.86328125" style="74" bestFit="1" customWidth="1"/>
    <col min="2048" max="2048" width="15.59765625" style="74" bestFit="1" customWidth="1"/>
    <col min="2049" max="2049" width="11.1328125" style="74" bestFit="1" customWidth="1"/>
    <col min="2050" max="2050" width="11.3984375" style="74"/>
    <col min="2051" max="2051" width="32.86328125" style="74" customWidth="1"/>
    <col min="2052" max="2052" width="20.3984375" style="74" customWidth="1"/>
    <col min="2053" max="2053" width="19.3984375" style="74" customWidth="1"/>
    <col min="2054" max="2054" width="20.59765625" style="74" customWidth="1"/>
    <col min="2055" max="2055" width="8.3984375" style="74" customWidth="1"/>
    <col min="2056" max="2056" width="19.265625" style="74" customWidth="1"/>
    <col min="2057" max="2057" width="23.265625" style="74" customWidth="1"/>
    <col min="2058" max="2058" width="13.86328125" style="74" bestFit="1" customWidth="1"/>
    <col min="2059" max="2059" width="10.73046875" style="74" bestFit="1" customWidth="1"/>
    <col min="2060" max="2060" width="11.3984375" style="74"/>
    <col min="2061" max="2062" width="12.59765625" style="74" bestFit="1" customWidth="1"/>
    <col min="2063" max="2284" width="11.3984375" style="74"/>
    <col min="2285" max="2285" width="6.1328125" style="74" customWidth="1"/>
    <col min="2286" max="2286" width="29" style="74" customWidth="1"/>
    <col min="2287" max="2287" width="25.86328125" style="74" customWidth="1"/>
    <col min="2288" max="2288" width="26.86328125" style="74" customWidth="1"/>
    <col min="2289" max="2289" width="15.73046875" style="74" customWidth="1"/>
    <col min="2290" max="2290" width="9.59765625" style="74" customWidth="1"/>
    <col min="2291" max="2291" width="5.59765625" style="74" customWidth="1"/>
    <col min="2292" max="2292" width="24.73046875" style="74" customWidth="1"/>
    <col min="2293" max="2293" width="23.59765625" style="74" customWidth="1"/>
    <col min="2294" max="2294" width="21.3984375" style="74" customWidth="1"/>
    <col min="2295" max="2295" width="11.1328125" style="74" customWidth="1"/>
    <col min="2296" max="2296" width="11.3984375" style="74"/>
    <col min="2297" max="2297" width="21.1328125" style="74" customWidth="1"/>
    <col min="2298" max="2298" width="26" style="74" customWidth="1"/>
    <col min="2299" max="2299" width="20.59765625" style="74" customWidth="1"/>
    <col min="2300" max="2300" width="11.1328125" style="74" bestFit="1" customWidth="1"/>
    <col min="2301" max="2301" width="7.265625" style="74" customWidth="1"/>
    <col min="2302" max="2302" width="26.86328125" style="74" customWidth="1"/>
    <col min="2303" max="2303" width="14.86328125" style="74" bestFit="1" customWidth="1"/>
    <col min="2304" max="2304" width="15.59765625" style="74" bestFit="1" customWidth="1"/>
    <col min="2305" max="2305" width="11.1328125" style="74" bestFit="1" customWidth="1"/>
    <col min="2306" max="2306" width="11.3984375" style="74"/>
    <col min="2307" max="2307" width="32.86328125" style="74" customWidth="1"/>
    <col min="2308" max="2308" width="20.3984375" style="74" customWidth="1"/>
    <col min="2309" max="2309" width="19.3984375" style="74" customWidth="1"/>
    <col min="2310" max="2310" width="20.59765625" style="74" customWidth="1"/>
    <col min="2311" max="2311" width="8.3984375" style="74" customWidth="1"/>
    <col min="2312" max="2312" width="19.265625" style="74" customWidth="1"/>
    <col min="2313" max="2313" width="23.265625" style="74" customWidth="1"/>
    <col min="2314" max="2314" width="13.86328125" style="74" bestFit="1" customWidth="1"/>
    <col min="2315" max="2315" width="10.73046875" style="74" bestFit="1" customWidth="1"/>
    <col min="2316" max="2316" width="11.3984375" style="74"/>
    <col min="2317" max="2318" width="12.59765625" style="74" bestFit="1" customWidth="1"/>
    <col min="2319" max="2540" width="11.3984375" style="74"/>
    <col min="2541" max="2541" width="6.1328125" style="74" customWidth="1"/>
    <col min="2542" max="2542" width="29" style="74" customWidth="1"/>
    <col min="2543" max="2543" width="25.86328125" style="74" customWidth="1"/>
    <col min="2544" max="2544" width="26.86328125" style="74" customWidth="1"/>
    <col min="2545" max="2545" width="15.73046875" style="74" customWidth="1"/>
    <col min="2546" max="2546" width="9.59765625" style="74" customWidth="1"/>
    <col min="2547" max="2547" width="5.59765625" style="74" customWidth="1"/>
    <col min="2548" max="2548" width="24.73046875" style="74" customWidth="1"/>
    <col min="2549" max="2549" width="23.59765625" style="74" customWidth="1"/>
    <col min="2550" max="2550" width="21.3984375" style="74" customWidth="1"/>
    <col min="2551" max="2551" width="11.1328125" style="74" customWidth="1"/>
    <col min="2552" max="2552" width="11.3984375" style="74"/>
    <col min="2553" max="2553" width="21.1328125" style="74" customWidth="1"/>
    <col min="2554" max="2554" width="26" style="74" customWidth="1"/>
    <col min="2555" max="2555" width="20.59765625" style="74" customWidth="1"/>
    <col min="2556" max="2556" width="11.1328125" style="74" bestFit="1" customWidth="1"/>
    <col min="2557" max="2557" width="7.265625" style="74" customWidth="1"/>
    <col min="2558" max="2558" width="26.86328125" style="74" customWidth="1"/>
    <col min="2559" max="2559" width="14.86328125" style="74" bestFit="1" customWidth="1"/>
    <col min="2560" max="2560" width="15.59765625" style="74" bestFit="1" customWidth="1"/>
    <col min="2561" max="2561" width="11.1328125" style="74" bestFit="1" customWidth="1"/>
    <col min="2562" max="2562" width="11.3984375" style="74"/>
    <col min="2563" max="2563" width="32.86328125" style="74" customWidth="1"/>
    <col min="2564" max="2564" width="20.3984375" style="74" customWidth="1"/>
    <col min="2565" max="2565" width="19.3984375" style="74" customWidth="1"/>
    <col min="2566" max="2566" width="20.59765625" style="74" customWidth="1"/>
    <col min="2567" max="2567" width="8.3984375" style="74" customWidth="1"/>
    <col min="2568" max="2568" width="19.265625" style="74" customWidth="1"/>
    <col min="2569" max="2569" width="23.265625" style="74" customWidth="1"/>
    <col min="2570" max="2570" width="13.86328125" style="74" bestFit="1" customWidth="1"/>
    <col min="2571" max="2571" width="10.73046875" style="74" bestFit="1" customWidth="1"/>
    <col min="2572" max="2572" width="11.3984375" style="74"/>
    <col min="2573" max="2574" width="12.59765625" style="74" bestFit="1" customWidth="1"/>
    <col min="2575" max="2796" width="11.3984375" style="74"/>
    <col min="2797" max="2797" width="6.1328125" style="74" customWidth="1"/>
    <col min="2798" max="2798" width="29" style="74" customWidth="1"/>
    <col min="2799" max="2799" width="25.86328125" style="74" customWidth="1"/>
    <col min="2800" max="2800" width="26.86328125" style="74" customWidth="1"/>
    <col min="2801" max="2801" width="15.73046875" style="74" customWidth="1"/>
    <col min="2802" max="2802" width="9.59765625" style="74" customWidth="1"/>
    <col min="2803" max="2803" width="5.59765625" style="74" customWidth="1"/>
    <col min="2804" max="2804" width="24.73046875" style="74" customWidth="1"/>
    <col min="2805" max="2805" width="23.59765625" style="74" customWidth="1"/>
    <col min="2806" max="2806" width="21.3984375" style="74" customWidth="1"/>
    <col min="2807" max="2807" width="11.1328125" style="74" customWidth="1"/>
    <col min="2808" max="2808" width="11.3984375" style="74"/>
    <col min="2809" max="2809" width="21.1328125" style="74" customWidth="1"/>
    <col min="2810" max="2810" width="26" style="74" customWidth="1"/>
    <col min="2811" max="2811" width="20.59765625" style="74" customWidth="1"/>
    <col min="2812" max="2812" width="11.1328125" style="74" bestFit="1" customWidth="1"/>
    <col min="2813" max="2813" width="7.265625" style="74" customWidth="1"/>
    <col min="2814" max="2814" width="26.86328125" style="74" customWidth="1"/>
    <col min="2815" max="2815" width="14.86328125" style="74" bestFit="1" customWidth="1"/>
    <col min="2816" max="2816" width="15.59765625" style="74" bestFit="1" customWidth="1"/>
    <col min="2817" max="2817" width="11.1328125" style="74" bestFit="1" customWidth="1"/>
    <col min="2818" max="2818" width="11.3984375" style="74"/>
    <col min="2819" max="2819" width="32.86328125" style="74" customWidth="1"/>
    <col min="2820" max="2820" width="20.3984375" style="74" customWidth="1"/>
    <col min="2821" max="2821" width="19.3984375" style="74" customWidth="1"/>
    <col min="2822" max="2822" width="20.59765625" style="74" customWidth="1"/>
    <col min="2823" max="2823" width="8.3984375" style="74" customWidth="1"/>
    <col min="2824" max="2824" width="19.265625" style="74" customWidth="1"/>
    <col min="2825" max="2825" width="23.265625" style="74" customWidth="1"/>
    <col min="2826" max="2826" width="13.86328125" style="74" bestFit="1" customWidth="1"/>
    <col min="2827" max="2827" width="10.73046875" style="74" bestFit="1" customWidth="1"/>
    <col min="2828" max="2828" width="11.3984375" style="74"/>
    <col min="2829" max="2830" width="12.59765625" style="74" bestFit="1" customWidth="1"/>
    <col min="2831" max="3052" width="11.3984375" style="74"/>
    <col min="3053" max="3053" width="6.1328125" style="74" customWidth="1"/>
    <col min="3054" max="3054" width="29" style="74" customWidth="1"/>
    <col min="3055" max="3055" width="25.86328125" style="74" customWidth="1"/>
    <col min="3056" max="3056" width="26.86328125" style="74" customWidth="1"/>
    <col min="3057" max="3057" width="15.73046875" style="74" customWidth="1"/>
    <col min="3058" max="3058" width="9.59765625" style="74" customWidth="1"/>
    <col min="3059" max="3059" width="5.59765625" style="74" customWidth="1"/>
    <col min="3060" max="3060" width="24.73046875" style="74" customWidth="1"/>
    <col min="3061" max="3061" width="23.59765625" style="74" customWidth="1"/>
    <col min="3062" max="3062" width="21.3984375" style="74" customWidth="1"/>
    <col min="3063" max="3063" width="11.1328125" style="74" customWidth="1"/>
    <col min="3064" max="3064" width="11.3984375" style="74"/>
    <col min="3065" max="3065" width="21.1328125" style="74" customWidth="1"/>
    <col min="3066" max="3066" width="26" style="74" customWidth="1"/>
    <col min="3067" max="3067" width="20.59765625" style="74" customWidth="1"/>
    <col min="3068" max="3068" width="11.1328125" style="74" bestFit="1" customWidth="1"/>
    <col min="3069" max="3069" width="7.265625" style="74" customWidth="1"/>
    <col min="3070" max="3070" width="26.86328125" style="74" customWidth="1"/>
    <col min="3071" max="3071" width="14.86328125" style="74" bestFit="1" customWidth="1"/>
    <col min="3072" max="3072" width="15.59765625" style="74" bestFit="1" customWidth="1"/>
    <col min="3073" max="3073" width="11.1328125" style="74" bestFit="1" customWidth="1"/>
    <col min="3074" max="3074" width="11.3984375" style="74"/>
    <col min="3075" max="3075" width="32.86328125" style="74" customWidth="1"/>
    <col min="3076" max="3076" width="20.3984375" style="74" customWidth="1"/>
    <col min="3077" max="3077" width="19.3984375" style="74" customWidth="1"/>
    <col min="3078" max="3078" width="20.59765625" style="74" customWidth="1"/>
    <col min="3079" max="3079" width="8.3984375" style="74" customWidth="1"/>
    <col min="3080" max="3080" width="19.265625" style="74" customWidth="1"/>
    <col min="3081" max="3081" width="23.265625" style="74" customWidth="1"/>
    <col min="3082" max="3082" width="13.86328125" style="74" bestFit="1" customWidth="1"/>
    <col min="3083" max="3083" width="10.73046875" style="74" bestFit="1" customWidth="1"/>
    <col min="3084" max="3084" width="11.3984375" style="74"/>
    <col min="3085" max="3086" width="12.59765625" style="74" bestFit="1" customWidth="1"/>
    <col min="3087" max="3308" width="11.3984375" style="74"/>
    <col min="3309" max="3309" width="6.1328125" style="74" customWidth="1"/>
    <col min="3310" max="3310" width="29" style="74" customWidth="1"/>
    <col min="3311" max="3311" width="25.86328125" style="74" customWidth="1"/>
    <col min="3312" max="3312" width="26.86328125" style="74" customWidth="1"/>
    <col min="3313" max="3313" width="15.73046875" style="74" customWidth="1"/>
    <col min="3314" max="3314" width="9.59765625" style="74" customWidth="1"/>
    <col min="3315" max="3315" width="5.59765625" style="74" customWidth="1"/>
    <col min="3316" max="3316" width="24.73046875" style="74" customWidth="1"/>
    <col min="3317" max="3317" width="23.59765625" style="74" customWidth="1"/>
    <col min="3318" max="3318" width="21.3984375" style="74" customWidth="1"/>
    <col min="3319" max="3319" width="11.1328125" style="74" customWidth="1"/>
    <col min="3320" max="3320" width="11.3984375" style="74"/>
    <col min="3321" max="3321" width="21.1328125" style="74" customWidth="1"/>
    <col min="3322" max="3322" width="26" style="74" customWidth="1"/>
    <col min="3323" max="3323" width="20.59765625" style="74" customWidth="1"/>
    <col min="3324" max="3324" width="11.1328125" style="74" bestFit="1" customWidth="1"/>
    <col min="3325" max="3325" width="7.265625" style="74" customWidth="1"/>
    <col min="3326" max="3326" width="26.86328125" style="74" customWidth="1"/>
    <col min="3327" max="3327" width="14.86328125" style="74" bestFit="1" customWidth="1"/>
    <col min="3328" max="3328" width="15.59765625" style="74" bestFit="1" customWidth="1"/>
    <col min="3329" max="3329" width="11.1328125" style="74" bestFit="1" customWidth="1"/>
    <col min="3330" max="3330" width="11.3984375" style="74"/>
    <col min="3331" max="3331" width="32.86328125" style="74" customWidth="1"/>
    <col min="3332" max="3332" width="20.3984375" style="74" customWidth="1"/>
    <col min="3333" max="3333" width="19.3984375" style="74" customWidth="1"/>
    <col min="3334" max="3334" width="20.59765625" style="74" customWidth="1"/>
    <col min="3335" max="3335" width="8.3984375" style="74" customWidth="1"/>
    <col min="3336" max="3336" width="19.265625" style="74" customWidth="1"/>
    <col min="3337" max="3337" width="23.265625" style="74" customWidth="1"/>
    <col min="3338" max="3338" width="13.86328125" style="74" bestFit="1" customWidth="1"/>
    <col min="3339" max="3339" width="10.73046875" style="74" bestFit="1" customWidth="1"/>
    <col min="3340" max="3340" width="11.3984375" style="74"/>
    <col min="3341" max="3342" width="12.59765625" style="74" bestFit="1" customWidth="1"/>
    <col min="3343" max="3564" width="11.3984375" style="74"/>
    <col min="3565" max="3565" width="6.1328125" style="74" customWidth="1"/>
    <col min="3566" max="3566" width="29" style="74" customWidth="1"/>
    <col min="3567" max="3567" width="25.86328125" style="74" customWidth="1"/>
    <col min="3568" max="3568" width="26.86328125" style="74" customWidth="1"/>
    <col min="3569" max="3569" width="15.73046875" style="74" customWidth="1"/>
    <col min="3570" max="3570" width="9.59765625" style="74" customWidth="1"/>
    <col min="3571" max="3571" width="5.59765625" style="74" customWidth="1"/>
    <col min="3572" max="3572" width="24.73046875" style="74" customWidth="1"/>
    <col min="3573" max="3573" width="23.59765625" style="74" customWidth="1"/>
    <col min="3574" max="3574" width="21.3984375" style="74" customWidth="1"/>
    <col min="3575" max="3575" width="11.1328125" style="74" customWidth="1"/>
    <col min="3576" max="3576" width="11.3984375" style="74"/>
    <col min="3577" max="3577" width="21.1328125" style="74" customWidth="1"/>
    <col min="3578" max="3578" width="26" style="74" customWidth="1"/>
    <col min="3579" max="3579" width="20.59765625" style="74" customWidth="1"/>
    <col min="3580" max="3580" width="11.1328125" style="74" bestFit="1" customWidth="1"/>
    <col min="3581" max="3581" width="7.265625" style="74" customWidth="1"/>
    <col min="3582" max="3582" width="26.86328125" style="74" customWidth="1"/>
    <col min="3583" max="3583" width="14.86328125" style="74" bestFit="1" customWidth="1"/>
    <col min="3584" max="3584" width="15.59765625" style="74" bestFit="1" customWidth="1"/>
    <col min="3585" max="3585" width="11.1328125" style="74" bestFit="1" customWidth="1"/>
    <col min="3586" max="3586" width="11.3984375" style="74"/>
    <col min="3587" max="3587" width="32.86328125" style="74" customWidth="1"/>
    <col min="3588" max="3588" width="20.3984375" style="74" customWidth="1"/>
    <col min="3589" max="3589" width="19.3984375" style="74" customWidth="1"/>
    <col min="3590" max="3590" width="20.59765625" style="74" customWidth="1"/>
    <col min="3591" max="3591" width="8.3984375" style="74" customWidth="1"/>
    <col min="3592" max="3592" width="19.265625" style="74" customWidth="1"/>
    <col min="3593" max="3593" width="23.265625" style="74" customWidth="1"/>
    <col min="3594" max="3594" width="13.86328125" style="74" bestFit="1" customWidth="1"/>
    <col min="3595" max="3595" width="10.73046875" style="74" bestFit="1" customWidth="1"/>
    <col min="3596" max="3596" width="11.3984375" style="74"/>
    <col min="3597" max="3598" width="12.59765625" style="74" bestFit="1" customWidth="1"/>
    <col min="3599" max="3820" width="11.3984375" style="74"/>
    <col min="3821" max="3821" width="6.1328125" style="74" customWidth="1"/>
    <col min="3822" max="3822" width="29" style="74" customWidth="1"/>
    <col min="3823" max="3823" width="25.86328125" style="74" customWidth="1"/>
    <col min="3824" max="3824" width="26.86328125" style="74" customWidth="1"/>
    <col min="3825" max="3825" width="15.73046875" style="74" customWidth="1"/>
    <col min="3826" max="3826" width="9.59765625" style="74" customWidth="1"/>
    <col min="3827" max="3827" width="5.59765625" style="74" customWidth="1"/>
    <col min="3828" max="3828" width="24.73046875" style="74" customWidth="1"/>
    <col min="3829" max="3829" width="23.59765625" style="74" customWidth="1"/>
    <col min="3830" max="3830" width="21.3984375" style="74" customWidth="1"/>
    <col min="3831" max="3831" width="11.1328125" style="74" customWidth="1"/>
    <col min="3832" max="3832" width="11.3984375" style="74"/>
    <col min="3833" max="3833" width="21.1328125" style="74" customWidth="1"/>
    <col min="3834" max="3834" width="26" style="74" customWidth="1"/>
    <col min="3835" max="3835" width="20.59765625" style="74" customWidth="1"/>
    <col min="3836" max="3836" width="11.1328125" style="74" bestFit="1" customWidth="1"/>
    <col min="3837" max="3837" width="7.265625" style="74" customWidth="1"/>
    <col min="3838" max="3838" width="26.86328125" style="74" customWidth="1"/>
    <col min="3839" max="3839" width="14.86328125" style="74" bestFit="1" customWidth="1"/>
    <col min="3840" max="3840" width="15.59765625" style="74" bestFit="1" customWidth="1"/>
    <col min="3841" max="3841" width="11.1328125" style="74" bestFit="1" customWidth="1"/>
    <col min="3842" max="3842" width="11.3984375" style="74"/>
    <col min="3843" max="3843" width="32.86328125" style="74" customWidth="1"/>
    <col min="3844" max="3844" width="20.3984375" style="74" customWidth="1"/>
    <col min="3845" max="3845" width="19.3984375" style="74" customWidth="1"/>
    <col min="3846" max="3846" width="20.59765625" style="74" customWidth="1"/>
    <col min="3847" max="3847" width="8.3984375" style="74" customWidth="1"/>
    <col min="3848" max="3848" width="19.265625" style="74" customWidth="1"/>
    <col min="3849" max="3849" width="23.265625" style="74" customWidth="1"/>
    <col min="3850" max="3850" width="13.86328125" style="74" bestFit="1" customWidth="1"/>
    <col min="3851" max="3851" width="10.73046875" style="74" bestFit="1" customWidth="1"/>
    <col min="3852" max="3852" width="11.3984375" style="74"/>
    <col min="3853" max="3854" width="12.59765625" style="74" bestFit="1" customWidth="1"/>
    <col min="3855" max="4076" width="11.3984375" style="74"/>
    <col min="4077" max="4077" width="6.1328125" style="74" customWidth="1"/>
    <col min="4078" max="4078" width="29" style="74" customWidth="1"/>
    <col min="4079" max="4079" width="25.86328125" style="74" customWidth="1"/>
    <col min="4080" max="4080" width="26.86328125" style="74" customWidth="1"/>
    <col min="4081" max="4081" width="15.73046875" style="74" customWidth="1"/>
    <col min="4082" max="4082" width="9.59765625" style="74" customWidth="1"/>
    <col min="4083" max="4083" width="5.59765625" style="74" customWidth="1"/>
    <col min="4084" max="4084" width="24.73046875" style="74" customWidth="1"/>
    <col min="4085" max="4085" width="23.59765625" style="74" customWidth="1"/>
    <col min="4086" max="4086" width="21.3984375" style="74" customWidth="1"/>
    <col min="4087" max="4087" width="11.1328125" style="74" customWidth="1"/>
    <col min="4088" max="4088" width="11.3984375" style="74"/>
    <col min="4089" max="4089" width="21.1328125" style="74" customWidth="1"/>
    <col min="4090" max="4090" width="26" style="74" customWidth="1"/>
    <col min="4091" max="4091" width="20.59765625" style="74" customWidth="1"/>
    <col min="4092" max="4092" width="11.1328125" style="74" bestFit="1" customWidth="1"/>
    <col min="4093" max="4093" width="7.265625" style="74" customWidth="1"/>
    <col min="4094" max="4094" width="26.86328125" style="74" customWidth="1"/>
    <col min="4095" max="4095" width="14.86328125" style="74" bestFit="1" customWidth="1"/>
    <col min="4096" max="4096" width="15.59765625" style="74" bestFit="1" customWidth="1"/>
    <col min="4097" max="4097" width="11.1328125" style="74" bestFit="1" customWidth="1"/>
    <col min="4098" max="4098" width="11.3984375" style="74"/>
    <col min="4099" max="4099" width="32.86328125" style="74" customWidth="1"/>
    <col min="4100" max="4100" width="20.3984375" style="74" customWidth="1"/>
    <col min="4101" max="4101" width="19.3984375" style="74" customWidth="1"/>
    <col min="4102" max="4102" width="20.59765625" style="74" customWidth="1"/>
    <col min="4103" max="4103" width="8.3984375" style="74" customWidth="1"/>
    <col min="4104" max="4104" width="19.265625" style="74" customWidth="1"/>
    <col min="4105" max="4105" width="23.265625" style="74" customWidth="1"/>
    <col min="4106" max="4106" width="13.86328125" style="74" bestFit="1" customWidth="1"/>
    <col min="4107" max="4107" width="10.73046875" style="74" bestFit="1" customWidth="1"/>
    <col min="4108" max="4108" width="11.3984375" style="74"/>
    <col min="4109" max="4110" width="12.59765625" style="74" bestFit="1" customWidth="1"/>
    <col min="4111" max="4332" width="11.3984375" style="74"/>
    <col min="4333" max="4333" width="6.1328125" style="74" customWidth="1"/>
    <col min="4334" max="4334" width="29" style="74" customWidth="1"/>
    <col min="4335" max="4335" width="25.86328125" style="74" customWidth="1"/>
    <col min="4336" max="4336" width="26.86328125" style="74" customWidth="1"/>
    <col min="4337" max="4337" width="15.73046875" style="74" customWidth="1"/>
    <col min="4338" max="4338" width="9.59765625" style="74" customWidth="1"/>
    <col min="4339" max="4339" width="5.59765625" style="74" customWidth="1"/>
    <col min="4340" max="4340" width="24.73046875" style="74" customWidth="1"/>
    <col min="4341" max="4341" width="23.59765625" style="74" customWidth="1"/>
    <col min="4342" max="4342" width="21.3984375" style="74" customWidth="1"/>
    <col min="4343" max="4343" width="11.1328125" style="74" customWidth="1"/>
    <col min="4344" max="4344" width="11.3984375" style="74"/>
    <col min="4345" max="4345" width="21.1328125" style="74" customWidth="1"/>
    <col min="4346" max="4346" width="26" style="74" customWidth="1"/>
    <col min="4347" max="4347" width="20.59765625" style="74" customWidth="1"/>
    <col min="4348" max="4348" width="11.1328125" style="74" bestFit="1" customWidth="1"/>
    <col min="4349" max="4349" width="7.265625" style="74" customWidth="1"/>
    <col min="4350" max="4350" width="26.86328125" style="74" customWidth="1"/>
    <col min="4351" max="4351" width="14.86328125" style="74" bestFit="1" customWidth="1"/>
    <col min="4352" max="4352" width="15.59765625" style="74" bestFit="1" customWidth="1"/>
    <col min="4353" max="4353" width="11.1328125" style="74" bestFit="1" customWidth="1"/>
    <col min="4354" max="4354" width="11.3984375" style="74"/>
    <col min="4355" max="4355" width="32.86328125" style="74" customWidth="1"/>
    <col min="4356" max="4356" width="20.3984375" style="74" customWidth="1"/>
    <col min="4357" max="4357" width="19.3984375" style="74" customWidth="1"/>
    <col min="4358" max="4358" width="20.59765625" style="74" customWidth="1"/>
    <col min="4359" max="4359" width="8.3984375" style="74" customWidth="1"/>
    <col min="4360" max="4360" width="19.265625" style="74" customWidth="1"/>
    <col min="4361" max="4361" width="23.265625" style="74" customWidth="1"/>
    <col min="4362" max="4362" width="13.86328125" style="74" bestFit="1" customWidth="1"/>
    <col min="4363" max="4363" width="10.73046875" style="74" bestFit="1" customWidth="1"/>
    <col min="4364" max="4364" width="11.3984375" style="74"/>
    <col min="4365" max="4366" width="12.59765625" style="74" bestFit="1" customWidth="1"/>
    <col min="4367" max="4588" width="11.3984375" style="74"/>
    <col min="4589" max="4589" width="6.1328125" style="74" customWidth="1"/>
    <col min="4590" max="4590" width="29" style="74" customWidth="1"/>
    <col min="4591" max="4591" width="25.86328125" style="74" customWidth="1"/>
    <col min="4592" max="4592" width="26.86328125" style="74" customWidth="1"/>
    <col min="4593" max="4593" width="15.73046875" style="74" customWidth="1"/>
    <col min="4594" max="4594" width="9.59765625" style="74" customWidth="1"/>
    <col min="4595" max="4595" width="5.59765625" style="74" customWidth="1"/>
    <col min="4596" max="4596" width="24.73046875" style="74" customWidth="1"/>
    <col min="4597" max="4597" width="23.59765625" style="74" customWidth="1"/>
    <col min="4598" max="4598" width="21.3984375" style="74" customWidth="1"/>
    <col min="4599" max="4599" width="11.1328125" style="74" customWidth="1"/>
    <col min="4600" max="4600" width="11.3984375" style="74"/>
    <col min="4601" max="4601" width="21.1328125" style="74" customWidth="1"/>
    <col min="4602" max="4602" width="26" style="74" customWidth="1"/>
    <col min="4603" max="4603" width="20.59765625" style="74" customWidth="1"/>
    <col min="4604" max="4604" width="11.1328125" style="74" bestFit="1" customWidth="1"/>
    <col min="4605" max="4605" width="7.265625" style="74" customWidth="1"/>
    <col min="4606" max="4606" width="26.86328125" style="74" customWidth="1"/>
    <col min="4607" max="4607" width="14.86328125" style="74" bestFit="1" customWidth="1"/>
    <col min="4608" max="4608" width="15.59765625" style="74" bestFit="1" customWidth="1"/>
    <col min="4609" max="4609" width="11.1328125" style="74" bestFit="1" customWidth="1"/>
    <col min="4610" max="4610" width="11.3984375" style="74"/>
    <col min="4611" max="4611" width="32.86328125" style="74" customWidth="1"/>
    <col min="4612" max="4612" width="20.3984375" style="74" customWidth="1"/>
    <col min="4613" max="4613" width="19.3984375" style="74" customWidth="1"/>
    <col min="4614" max="4614" width="20.59765625" style="74" customWidth="1"/>
    <col min="4615" max="4615" width="8.3984375" style="74" customWidth="1"/>
    <col min="4616" max="4616" width="19.265625" style="74" customWidth="1"/>
    <col min="4617" max="4617" width="23.265625" style="74" customWidth="1"/>
    <col min="4618" max="4618" width="13.86328125" style="74" bestFit="1" customWidth="1"/>
    <col min="4619" max="4619" width="10.73046875" style="74" bestFit="1" customWidth="1"/>
    <col min="4620" max="4620" width="11.3984375" style="74"/>
    <col min="4621" max="4622" width="12.59765625" style="74" bestFit="1" customWidth="1"/>
    <col min="4623" max="4844" width="11.3984375" style="74"/>
    <col min="4845" max="4845" width="6.1328125" style="74" customWidth="1"/>
    <col min="4846" max="4846" width="29" style="74" customWidth="1"/>
    <col min="4847" max="4847" width="25.86328125" style="74" customWidth="1"/>
    <col min="4848" max="4848" width="26.86328125" style="74" customWidth="1"/>
    <col min="4849" max="4849" width="15.73046875" style="74" customWidth="1"/>
    <col min="4850" max="4850" width="9.59765625" style="74" customWidth="1"/>
    <col min="4851" max="4851" width="5.59765625" style="74" customWidth="1"/>
    <col min="4852" max="4852" width="24.73046875" style="74" customWidth="1"/>
    <col min="4853" max="4853" width="23.59765625" style="74" customWidth="1"/>
    <col min="4854" max="4854" width="21.3984375" style="74" customWidth="1"/>
    <col min="4855" max="4855" width="11.1328125" style="74" customWidth="1"/>
    <col min="4856" max="4856" width="11.3984375" style="74"/>
    <col min="4857" max="4857" width="21.1328125" style="74" customWidth="1"/>
    <col min="4858" max="4858" width="26" style="74" customWidth="1"/>
    <col min="4859" max="4859" width="20.59765625" style="74" customWidth="1"/>
    <col min="4860" max="4860" width="11.1328125" style="74" bestFit="1" customWidth="1"/>
    <col min="4861" max="4861" width="7.265625" style="74" customWidth="1"/>
    <col min="4862" max="4862" width="26.86328125" style="74" customWidth="1"/>
    <col min="4863" max="4863" width="14.86328125" style="74" bestFit="1" customWidth="1"/>
    <col min="4864" max="4864" width="15.59765625" style="74" bestFit="1" customWidth="1"/>
    <col min="4865" max="4865" width="11.1328125" style="74" bestFit="1" customWidth="1"/>
    <col min="4866" max="4866" width="11.3984375" style="74"/>
    <col min="4867" max="4867" width="32.86328125" style="74" customWidth="1"/>
    <col min="4868" max="4868" width="20.3984375" style="74" customWidth="1"/>
    <col min="4869" max="4869" width="19.3984375" style="74" customWidth="1"/>
    <col min="4870" max="4870" width="20.59765625" style="74" customWidth="1"/>
    <col min="4871" max="4871" width="8.3984375" style="74" customWidth="1"/>
    <col min="4872" max="4872" width="19.265625" style="74" customWidth="1"/>
    <col min="4873" max="4873" width="23.265625" style="74" customWidth="1"/>
    <col min="4874" max="4874" width="13.86328125" style="74" bestFit="1" customWidth="1"/>
    <col min="4875" max="4875" width="10.73046875" style="74" bestFit="1" customWidth="1"/>
    <col min="4876" max="4876" width="11.3984375" style="74"/>
    <col min="4877" max="4878" width="12.59765625" style="74" bestFit="1" customWidth="1"/>
    <col min="4879" max="5100" width="11.3984375" style="74"/>
    <col min="5101" max="5101" width="6.1328125" style="74" customWidth="1"/>
    <col min="5102" max="5102" width="29" style="74" customWidth="1"/>
    <col min="5103" max="5103" width="25.86328125" style="74" customWidth="1"/>
    <col min="5104" max="5104" width="26.86328125" style="74" customWidth="1"/>
    <col min="5105" max="5105" width="15.73046875" style="74" customWidth="1"/>
    <col min="5106" max="5106" width="9.59765625" style="74" customWidth="1"/>
    <col min="5107" max="5107" width="5.59765625" style="74" customWidth="1"/>
    <col min="5108" max="5108" width="24.73046875" style="74" customWidth="1"/>
    <col min="5109" max="5109" width="23.59765625" style="74" customWidth="1"/>
    <col min="5110" max="5110" width="21.3984375" style="74" customWidth="1"/>
    <col min="5111" max="5111" width="11.1328125" style="74" customWidth="1"/>
    <col min="5112" max="5112" width="11.3984375" style="74"/>
    <col min="5113" max="5113" width="21.1328125" style="74" customWidth="1"/>
    <col min="5114" max="5114" width="26" style="74" customWidth="1"/>
    <col min="5115" max="5115" width="20.59765625" style="74" customWidth="1"/>
    <col min="5116" max="5116" width="11.1328125" style="74" bestFit="1" customWidth="1"/>
    <col min="5117" max="5117" width="7.265625" style="74" customWidth="1"/>
    <col min="5118" max="5118" width="26.86328125" style="74" customWidth="1"/>
    <col min="5119" max="5119" width="14.86328125" style="74" bestFit="1" customWidth="1"/>
    <col min="5120" max="5120" width="15.59765625" style="74" bestFit="1" customWidth="1"/>
    <col min="5121" max="5121" width="11.1328125" style="74" bestFit="1" customWidth="1"/>
    <col min="5122" max="5122" width="11.3984375" style="74"/>
    <col min="5123" max="5123" width="32.86328125" style="74" customWidth="1"/>
    <col min="5124" max="5124" width="20.3984375" style="74" customWidth="1"/>
    <col min="5125" max="5125" width="19.3984375" style="74" customWidth="1"/>
    <col min="5126" max="5126" width="20.59765625" style="74" customWidth="1"/>
    <col min="5127" max="5127" width="8.3984375" style="74" customWidth="1"/>
    <col min="5128" max="5128" width="19.265625" style="74" customWidth="1"/>
    <col min="5129" max="5129" width="23.265625" style="74" customWidth="1"/>
    <col min="5130" max="5130" width="13.86328125" style="74" bestFit="1" customWidth="1"/>
    <col min="5131" max="5131" width="10.73046875" style="74" bestFit="1" customWidth="1"/>
    <col min="5132" max="5132" width="11.3984375" style="74"/>
    <col min="5133" max="5134" width="12.59765625" style="74" bestFit="1" customWidth="1"/>
    <col min="5135" max="5356" width="11.3984375" style="74"/>
    <col min="5357" max="5357" width="6.1328125" style="74" customWidth="1"/>
    <col min="5358" max="5358" width="29" style="74" customWidth="1"/>
    <col min="5359" max="5359" width="25.86328125" style="74" customWidth="1"/>
    <col min="5360" max="5360" width="26.86328125" style="74" customWidth="1"/>
    <col min="5361" max="5361" width="15.73046875" style="74" customWidth="1"/>
    <col min="5362" max="5362" width="9.59765625" style="74" customWidth="1"/>
    <col min="5363" max="5363" width="5.59765625" style="74" customWidth="1"/>
    <col min="5364" max="5364" width="24.73046875" style="74" customWidth="1"/>
    <col min="5365" max="5365" width="23.59765625" style="74" customWidth="1"/>
    <col min="5366" max="5366" width="21.3984375" style="74" customWidth="1"/>
    <col min="5367" max="5367" width="11.1328125" style="74" customWidth="1"/>
    <col min="5368" max="5368" width="11.3984375" style="74"/>
    <col min="5369" max="5369" width="21.1328125" style="74" customWidth="1"/>
    <col min="5370" max="5370" width="26" style="74" customWidth="1"/>
    <col min="5371" max="5371" width="20.59765625" style="74" customWidth="1"/>
    <col min="5372" max="5372" width="11.1328125" style="74" bestFit="1" customWidth="1"/>
    <col min="5373" max="5373" width="7.265625" style="74" customWidth="1"/>
    <col min="5374" max="5374" width="26.86328125" style="74" customWidth="1"/>
    <col min="5375" max="5375" width="14.86328125" style="74" bestFit="1" customWidth="1"/>
    <col min="5376" max="5376" width="15.59765625" style="74" bestFit="1" customWidth="1"/>
    <col min="5377" max="5377" width="11.1328125" style="74" bestFit="1" customWidth="1"/>
    <col min="5378" max="5378" width="11.3984375" style="74"/>
    <col min="5379" max="5379" width="32.86328125" style="74" customWidth="1"/>
    <col min="5380" max="5380" width="20.3984375" style="74" customWidth="1"/>
    <col min="5381" max="5381" width="19.3984375" style="74" customWidth="1"/>
    <col min="5382" max="5382" width="20.59765625" style="74" customWidth="1"/>
    <col min="5383" max="5383" width="8.3984375" style="74" customWidth="1"/>
    <col min="5384" max="5384" width="19.265625" style="74" customWidth="1"/>
    <col min="5385" max="5385" width="23.265625" style="74" customWidth="1"/>
    <col min="5386" max="5386" width="13.86328125" style="74" bestFit="1" customWidth="1"/>
    <col min="5387" max="5387" width="10.73046875" style="74" bestFit="1" customWidth="1"/>
    <col min="5388" max="5388" width="11.3984375" style="74"/>
    <col min="5389" max="5390" width="12.59765625" style="74" bestFit="1" customWidth="1"/>
    <col min="5391" max="5612" width="11.3984375" style="74"/>
    <col min="5613" max="5613" width="6.1328125" style="74" customWidth="1"/>
    <col min="5614" max="5614" width="29" style="74" customWidth="1"/>
    <col min="5615" max="5615" width="25.86328125" style="74" customWidth="1"/>
    <col min="5616" max="5616" width="26.86328125" style="74" customWidth="1"/>
    <col min="5617" max="5617" width="15.73046875" style="74" customWidth="1"/>
    <col min="5618" max="5618" width="9.59765625" style="74" customWidth="1"/>
    <col min="5619" max="5619" width="5.59765625" style="74" customWidth="1"/>
    <col min="5620" max="5620" width="24.73046875" style="74" customWidth="1"/>
    <col min="5621" max="5621" width="23.59765625" style="74" customWidth="1"/>
    <col min="5622" max="5622" width="21.3984375" style="74" customWidth="1"/>
    <col min="5623" max="5623" width="11.1328125" style="74" customWidth="1"/>
    <col min="5624" max="5624" width="11.3984375" style="74"/>
    <col min="5625" max="5625" width="21.1328125" style="74" customWidth="1"/>
    <col min="5626" max="5626" width="26" style="74" customWidth="1"/>
    <col min="5627" max="5627" width="20.59765625" style="74" customWidth="1"/>
    <col min="5628" max="5628" width="11.1328125" style="74" bestFit="1" customWidth="1"/>
    <col min="5629" max="5629" width="7.265625" style="74" customWidth="1"/>
    <col min="5630" max="5630" width="26.86328125" style="74" customWidth="1"/>
    <col min="5631" max="5631" width="14.86328125" style="74" bestFit="1" customWidth="1"/>
    <col min="5632" max="5632" width="15.59765625" style="74" bestFit="1" customWidth="1"/>
    <col min="5633" max="5633" width="11.1328125" style="74" bestFit="1" customWidth="1"/>
    <col min="5634" max="5634" width="11.3984375" style="74"/>
    <col min="5635" max="5635" width="32.86328125" style="74" customWidth="1"/>
    <col min="5636" max="5636" width="20.3984375" style="74" customWidth="1"/>
    <col min="5637" max="5637" width="19.3984375" style="74" customWidth="1"/>
    <col min="5638" max="5638" width="20.59765625" style="74" customWidth="1"/>
    <col min="5639" max="5639" width="8.3984375" style="74" customWidth="1"/>
    <col min="5640" max="5640" width="19.265625" style="74" customWidth="1"/>
    <col min="5641" max="5641" width="23.265625" style="74" customWidth="1"/>
    <col min="5642" max="5642" width="13.86328125" style="74" bestFit="1" customWidth="1"/>
    <col min="5643" max="5643" width="10.73046875" style="74" bestFit="1" customWidth="1"/>
    <col min="5644" max="5644" width="11.3984375" style="74"/>
    <col min="5645" max="5646" width="12.59765625" style="74" bestFit="1" customWidth="1"/>
    <col min="5647" max="5868" width="11.3984375" style="74"/>
    <col min="5869" max="5869" width="6.1328125" style="74" customWidth="1"/>
    <col min="5870" max="5870" width="29" style="74" customWidth="1"/>
    <col min="5871" max="5871" width="25.86328125" style="74" customWidth="1"/>
    <col min="5872" max="5872" width="26.86328125" style="74" customWidth="1"/>
    <col min="5873" max="5873" width="15.73046875" style="74" customWidth="1"/>
    <col min="5874" max="5874" width="9.59765625" style="74" customWidth="1"/>
    <col min="5875" max="5875" width="5.59765625" style="74" customWidth="1"/>
    <col min="5876" max="5876" width="24.73046875" style="74" customWidth="1"/>
    <col min="5877" max="5877" width="23.59765625" style="74" customWidth="1"/>
    <col min="5878" max="5878" width="21.3984375" style="74" customWidth="1"/>
    <col min="5879" max="5879" width="11.1328125" style="74" customWidth="1"/>
    <col min="5880" max="5880" width="11.3984375" style="74"/>
    <col min="5881" max="5881" width="21.1328125" style="74" customWidth="1"/>
    <col min="5882" max="5882" width="26" style="74" customWidth="1"/>
    <col min="5883" max="5883" width="20.59765625" style="74" customWidth="1"/>
    <col min="5884" max="5884" width="11.1328125" style="74" bestFit="1" customWidth="1"/>
    <col min="5885" max="5885" width="7.265625" style="74" customWidth="1"/>
    <col min="5886" max="5886" width="26.86328125" style="74" customWidth="1"/>
    <col min="5887" max="5887" width="14.86328125" style="74" bestFit="1" customWidth="1"/>
    <col min="5888" max="5888" width="15.59765625" style="74" bestFit="1" customWidth="1"/>
    <col min="5889" max="5889" width="11.1328125" style="74" bestFit="1" customWidth="1"/>
    <col min="5890" max="5890" width="11.3984375" style="74"/>
    <col min="5891" max="5891" width="32.86328125" style="74" customWidth="1"/>
    <col min="5892" max="5892" width="20.3984375" style="74" customWidth="1"/>
    <col min="5893" max="5893" width="19.3984375" style="74" customWidth="1"/>
    <col min="5894" max="5894" width="20.59765625" style="74" customWidth="1"/>
    <col min="5895" max="5895" width="8.3984375" style="74" customWidth="1"/>
    <col min="5896" max="5896" width="19.265625" style="74" customWidth="1"/>
    <col min="5897" max="5897" width="23.265625" style="74" customWidth="1"/>
    <col min="5898" max="5898" width="13.86328125" style="74" bestFit="1" customWidth="1"/>
    <col min="5899" max="5899" width="10.73046875" style="74" bestFit="1" customWidth="1"/>
    <col min="5900" max="5900" width="11.3984375" style="74"/>
    <col min="5901" max="5902" width="12.59765625" style="74" bestFit="1" customWidth="1"/>
    <col min="5903" max="6124" width="11.3984375" style="74"/>
    <col min="6125" max="6125" width="6.1328125" style="74" customWidth="1"/>
    <col min="6126" max="6126" width="29" style="74" customWidth="1"/>
    <col min="6127" max="6127" width="25.86328125" style="74" customWidth="1"/>
    <col min="6128" max="6128" width="26.86328125" style="74" customWidth="1"/>
    <col min="6129" max="6129" width="15.73046875" style="74" customWidth="1"/>
    <col min="6130" max="6130" width="9.59765625" style="74" customWidth="1"/>
    <col min="6131" max="6131" width="5.59765625" style="74" customWidth="1"/>
    <col min="6132" max="6132" width="24.73046875" style="74" customWidth="1"/>
    <col min="6133" max="6133" width="23.59765625" style="74" customWidth="1"/>
    <col min="6134" max="6134" width="21.3984375" style="74" customWidth="1"/>
    <col min="6135" max="6135" width="11.1328125" style="74" customWidth="1"/>
    <col min="6136" max="6136" width="11.3984375" style="74"/>
    <col min="6137" max="6137" width="21.1328125" style="74" customWidth="1"/>
    <col min="6138" max="6138" width="26" style="74" customWidth="1"/>
    <col min="6139" max="6139" width="20.59765625" style="74" customWidth="1"/>
    <col min="6140" max="6140" width="11.1328125" style="74" bestFit="1" customWidth="1"/>
    <col min="6141" max="6141" width="7.265625" style="74" customWidth="1"/>
    <col min="6142" max="6142" width="26.86328125" style="74" customWidth="1"/>
    <col min="6143" max="6143" width="14.86328125" style="74" bestFit="1" customWidth="1"/>
    <col min="6144" max="6144" width="15.59765625" style="74" bestFit="1" customWidth="1"/>
    <col min="6145" max="6145" width="11.1328125" style="74" bestFit="1" customWidth="1"/>
    <col min="6146" max="6146" width="11.3984375" style="74"/>
    <col min="6147" max="6147" width="32.86328125" style="74" customWidth="1"/>
    <col min="6148" max="6148" width="20.3984375" style="74" customWidth="1"/>
    <col min="6149" max="6149" width="19.3984375" style="74" customWidth="1"/>
    <col min="6150" max="6150" width="20.59765625" style="74" customWidth="1"/>
    <col min="6151" max="6151" width="8.3984375" style="74" customWidth="1"/>
    <col min="6152" max="6152" width="19.265625" style="74" customWidth="1"/>
    <col min="6153" max="6153" width="23.265625" style="74" customWidth="1"/>
    <col min="6154" max="6154" width="13.86328125" style="74" bestFit="1" customWidth="1"/>
    <col min="6155" max="6155" width="10.73046875" style="74" bestFit="1" customWidth="1"/>
    <col min="6156" max="6156" width="11.3984375" style="74"/>
    <col min="6157" max="6158" width="12.59765625" style="74" bestFit="1" customWidth="1"/>
    <col min="6159" max="6380" width="11.3984375" style="74"/>
    <col min="6381" max="6381" width="6.1328125" style="74" customWidth="1"/>
    <col min="6382" max="6382" width="29" style="74" customWidth="1"/>
    <col min="6383" max="6383" width="25.86328125" style="74" customWidth="1"/>
    <col min="6384" max="6384" width="26.86328125" style="74" customWidth="1"/>
    <col min="6385" max="6385" width="15.73046875" style="74" customWidth="1"/>
    <col min="6386" max="6386" width="9.59765625" style="74" customWidth="1"/>
    <col min="6387" max="6387" width="5.59765625" style="74" customWidth="1"/>
    <col min="6388" max="6388" width="24.73046875" style="74" customWidth="1"/>
    <col min="6389" max="6389" width="23.59765625" style="74" customWidth="1"/>
    <col min="6390" max="6390" width="21.3984375" style="74" customWidth="1"/>
    <col min="6391" max="6391" width="11.1328125" style="74" customWidth="1"/>
    <col min="6392" max="6392" width="11.3984375" style="74"/>
    <col min="6393" max="6393" width="21.1328125" style="74" customWidth="1"/>
    <col min="6394" max="6394" width="26" style="74" customWidth="1"/>
    <col min="6395" max="6395" width="20.59765625" style="74" customWidth="1"/>
    <col min="6396" max="6396" width="11.1328125" style="74" bestFit="1" customWidth="1"/>
    <col min="6397" max="6397" width="7.265625" style="74" customWidth="1"/>
    <col min="6398" max="6398" width="26.86328125" style="74" customWidth="1"/>
    <col min="6399" max="6399" width="14.86328125" style="74" bestFit="1" customWidth="1"/>
    <col min="6400" max="6400" width="15.59765625" style="74" bestFit="1" customWidth="1"/>
    <col min="6401" max="6401" width="11.1328125" style="74" bestFit="1" customWidth="1"/>
    <col min="6402" max="6402" width="11.3984375" style="74"/>
    <col min="6403" max="6403" width="32.86328125" style="74" customWidth="1"/>
    <col min="6404" max="6404" width="20.3984375" style="74" customWidth="1"/>
    <col min="6405" max="6405" width="19.3984375" style="74" customWidth="1"/>
    <col min="6406" max="6406" width="20.59765625" style="74" customWidth="1"/>
    <col min="6407" max="6407" width="8.3984375" style="74" customWidth="1"/>
    <col min="6408" max="6408" width="19.265625" style="74" customWidth="1"/>
    <col min="6409" max="6409" width="23.265625" style="74" customWidth="1"/>
    <col min="6410" max="6410" width="13.86328125" style="74" bestFit="1" customWidth="1"/>
    <col min="6411" max="6411" width="10.73046875" style="74" bestFit="1" customWidth="1"/>
    <col min="6412" max="6412" width="11.3984375" style="74"/>
    <col min="6413" max="6414" width="12.59765625" style="74" bestFit="1" customWidth="1"/>
    <col min="6415" max="6636" width="11.3984375" style="74"/>
    <col min="6637" max="6637" width="6.1328125" style="74" customWidth="1"/>
    <col min="6638" max="6638" width="29" style="74" customWidth="1"/>
    <col min="6639" max="6639" width="25.86328125" style="74" customWidth="1"/>
    <col min="6640" max="6640" width="26.86328125" style="74" customWidth="1"/>
    <col min="6641" max="6641" width="15.73046875" style="74" customWidth="1"/>
    <col min="6642" max="6642" width="9.59765625" style="74" customWidth="1"/>
    <col min="6643" max="6643" width="5.59765625" style="74" customWidth="1"/>
    <col min="6644" max="6644" width="24.73046875" style="74" customWidth="1"/>
    <col min="6645" max="6645" width="23.59765625" style="74" customWidth="1"/>
    <col min="6646" max="6646" width="21.3984375" style="74" customWidth="1"/>
    <col min="6647" max="6647" width="11.1328125" style="74" customWidth="1"/>
    <col min="6648" max="6648" width="11.3984375" style="74"/>
    <col min="6649" max="6649" width="21.1328125" style="74" customWidth="1"/>
    <col min="6650" max="6650" width="26" style="74" customWidth="1"/>
    <col min="6651" max="6651" width="20.59765625" style="74" customWidth="1"/>
    <col min="6652" max="6652" width="11.1328125" style="74" bestFit="1" customWidth="1"/>
    <col min="6653" max="6653" width="7.265625" style="74" customWidth="1"/>
    <col min="6654" max="6654" width="26.86328125" style="74" customWidth="1"/>
    <col min="6655" max="6655" width="14.86328125" style="74" bestFit="1" customWidth="1"/>
    <col min="6656" max="6656" width="15.59765625" style="74" bestFit="1" customWidth="1"/>
    <col min="6657" max="6657" width="11.1328125" style="74" bestFit="1" customWidth="1"/>
    <col min="6658" max="6658" width="11.3984375" style="74"/>
    <col min="6659" max="6659" width="32.86328125" style="74" customWidth="1"/>
    <col min="6660" max="6660" width="20.3984375" style="74" customWidth="1"/>
    <col min="6661" max="6661" width="19.3984375" style="74" customWidth="1"/>
    <col min="6662" max="6662" width="20.59765625" style="74" customWidth="1"/>
    <col min="6663" max="6663" width="8.3984375" style="74" customWidth="1"/>
    <col min="6664" max="6664" width="19.265625" style="74" customWidth="1"/>
    <col min="6665" max="6665" width="23.265625" style="74" customWidth="1"/>
    <col min="6666" max="6666" width="13.86328125" style="74" bestFit="1" customWidth="1"/>
    <col min="6667" max="6667" width="10.73046875" style="74" bestFit="1" customWidth="1"/>
    <col min="6668" max="6668" width="11.3984375" style="74"/>
    <col min="6669" max="6670" width="12.59765625" style="74" bestFit="1" customWidth="1"/>
    <col min="6671" max="6892" width="11.3984375" style="74"/>
    <col min="6893" max="6893" width="6.1328125" style="74" customWidth="1"/>
    <col min="6894" max="6894" width="29" style="74" customWidth="1"/>
    <col min="6895" max="6895" width="25.86328125" style="74" customWidth="1"/>
    <col min="6896" max="6896" width="26.86328125" style="74" customWidth="1"/>
    <col min="6897" max="6897" width="15.73046875" style="74" customWidth="1"/>
    <col min="6898" max="6898" width="9.59765625" style="74" customWidth="1"/>
    <col min="6899" max="6899" width="5.59765625" style="74" customWidth="1"/>
    <col min="6900" max="6900" width="24.73046875" style="74" customWidth="1"/>
    <col min="6901" max="6901" width="23.59765625" style="74" customWidth="1"/>
    <col min="6902" max="6902" width="21.3984375" style="74" customWidth="1"/>
    <col min="6903" max="6903" width="11.1328125" style="74" customWidth="1"/>
    <col min="6904" max="6904" width="11.3984375" style="74"/>
    <col min="6905" max="6905" width="21.1328125" style="74" customWidth="1"/>
    <col min="6906" max="6906" width="26" style="74" customWidth="1"/>
    <col min="6907" max="6907" width="20.59765625" style="74" customWidth="1"/>
    <col min="6908" max="6908" width="11.1328125" style="74" bestFit="1" customWidth="1"/>
    <col min="6909" max="6909" width="7.265625" style="74" customWidth="1"/>
    <col min="6910" max="6910" width="26.86328125" style="74" customWidth="1"/>
    <col min="6911" max="6911" width="14.86328125" style="74" bestFit="1" customWidth="1"/>
    <col min="6912" max="6912" width="15.59765625" style="74" bestFit="1" customWidth="1"/>
    <col min="6913" max="6913" width="11.1328125" style="74" bestFit="1" customWidth="1"/>
    <col min="6914" max="6914" width="11.3984375" style="74"/>
    <col min="6915" max="6915" width="32.86328125" style="74" customWidth="1"/>
    <col min="6916" max="6916" width="20.3984375" style="74" customWidth="1"/>
    <col min="6917" max="6917" width="19.3984375" style="74" customWidth="1"/>
    <col min="6918" max="6918" width="20.59765625" style="74" customWidth="1"/>
    <col min="6919" max="6919" width="8.3984375" style="74" customWidth="1"/>
    <col min="6920" max="6920" width="19.265625" style="74" customWidth="1"/>
    <col min="6921" max="6921" width="23.265625" style="74" customWidth="1"/>
    <col min="6922" max="6922" width="13.86328125" style="74" bestFit="1" customWidth="1"/>
    <col min="6923" max="6923" width="10.73046875" style="74" bestFit="1" customWidth="1"/>
    <col min="6924" max="6924" width="11.3984375" style="74"/>
    <col min="6925" max="6926" width="12.59765625" style="74" bestFit="1" customWidth="1"/>
    <col min="6927" max="7148" width="11.3984375" style="74"/>
    <col min="7149" max="7149" width="6.1328125" style="74" customWidth="1"/>
    <col min="7150" max="7150" width="29" style="74" customWidth="1"/>
    <col min="7151" max="7151" width="25.86328125" style="74" customWidth="1"/>
    <col min="7152" max="7152" width="26.86328125" style="74" customWidth="1"/>
    <col min="7153" max="7153" width="15.73046875" style="74" customWidth="1"/>
    <col min="7154" max="7154" width="9.59765625" style="74" customWidth="1"/>
    <col min="7155" max="7155" width="5.59765625" style="74" customWidth="1"/>
    <col min="7156" max="7156" width="24.73046875" style="74" customWidth="1"/>
    <col min="7157" max="7157" width="23.59765625" style="74" customWidth="1"/>
    <col min="7158" max="7158" width="21.3984375" style="74" customWidth="1"/>
    <col min="7159" max="7159" width="11.1328125" style="74" customWidth="1"/>
    <col min="7160" max="7160" width="11.3984375" style="74"/>
    <col min="7161" max="7161" width="21.1328125" style="74" customWidth="1"/>
    <col min="7162" max="7162" width="26" style="74" customWidth="1"/>
    <col min="7163" max="7163" width="20.59765625" style="74" customWidth="1"/>
    <col min="7164" max="7164" width="11.1328125" style="74" bestFit="1" customWidth="1"/>
    <col min="7165" max="7165" width="7.265625" style="74" customWidth="1"/>
    <col min="7166" max="7166" width="26.86328125" style="74" customWidth="1"/>
    <col min="7167" max="7167" width="14.86328125" style="74" bestFit="1" customWidth="1"/>
    <col min="7168" max="7168" width="15.59765625" style="74" bestFit="1" customWidth="1"/>
    <col min="7169" max="7169" width="11.1328125" style="74" bestFit="1" customWidth="1"/>
    <col min="7170" max="7170" width="11.3984375" style="74"/>
    <col min="7171" max="7171" width="32.86328125" style="74" customWidth="1"/>
    <col min="7172" max="7172" width="20.3984375" style="74" customWidth="1"/>
    <col min="7173" max="7173" width="19.3984375" style="74" customWidth="1"/>
    <col min="7174" max="7174" width="20.59765625" style="74" customWidth="1"/>
    <col min="7175" max="7175" width="8.3984375" style="74" customWidth="1"/>
    <col min="7176" max="7176" width="19.265625" style="74" customWidth="1"/>
    <col min="7177" max="7177" width="23.265625" style="74" customWidth="1"/>
    <col min="7178" max="7178" width="13.86328125" style="74" bestFit="1" customWidth="1"/>
    <col min="7179" max="7179" width="10.73046875" style="74" bestFit="1" customWidth="1"/>
    <col min="7180" max="7180" width="11.3984375" style="74"/>
    <col min="7181" max="7182" width="12.59765625" style="74" bestFit="1" customWidth="1"/>
    <col min="7183" max="7404" width="11.3984375" style="74"/>
    <col min="7405" max="7405" width="6.1328125" style="74" customWidth="1"/>
    <col min="7406" max="7406" width="29" style="74" customWidth="1"/>
    <col min="7407" max="7407" width="25.86328125" style="74" customWidth="1"/>
    <col min="7408" max="7408" width="26.86328125" style="74" customWidth="1"/>
    <col min="7409" max="7409" width="15.73046875" style="74" customWidth="1"/>
    <col min="7410" max="7410" width="9.59765625" style="74" customWidth="1"/>
    <col min="7411" max="7411" width="5.59765625" style="74" customWidth="1"/>
    <col min="7412" max="7412" width="24.73046875" style="74" customWidth="1"/>
    <col min="7413" max="7413" width="23.59765625" style="74" customWidth="1"/>
    <col min="7414" max="7414" width="21.3984375" style="74" customWidth="1"/>
    <col min="7415" max="7415" width="11.1328125" style="74" customWidth="1"/>
    <col min="7416" max="7416" width="11.3984375" style="74"/>
    <col min="7417" max="7417" width="21.1328125" style="74" customWidth="1"/>
    <col min="7418" max="7418" width="26" style="74" customWidth="1"/>
    <col min="7419" max="7419" width="20.59765625" style="74" customWidth="1"/>
    <col min="7420" max="7420" width="11.1328125" style="74" bestFit="1" customWidth="1"/>
    <col min="7421" max="7421" width="7.265625" style="74" customWidth="1"/>
    <col min="7422" max="7422" width="26.86328125" style="74" customWidth="1"/>
    <col min="7423" max="7423" width="14.86328125" style="74" bestFit="1" customWidth="1"/>
    <col min="7424" max="7424" width="15.59765625" style="74" bestFit="1" customWidth="1"/>
    <col min="7425" max="7425" width="11.1328125" style="74" bestFit="1" customWidth="1"/>
    <col min="7426" max="7426" width="11.3984375" style="74"/>
    <col min="7427" max="7427" width="32.86328125" style="74" customWidth="1"/>
    <col min="7428" max="7428" width="20.3984375" style="74" customWidth="1"/>
    <col min="7429" max="7429" width="19.3984375" style="74" customWidth="1"/>
    <col min="7430" max="7430" width="20.59765625" style="74" customWidth="1"/>
    <col min="7431" max="7431" width="8.3984375" style="74" customWidth="1"/>
    <col min="7432" max="7432" width="19.265625" style="74" customWidth="1"/>
    <col min="7433" max="7433" width="23.265625" style="74" customWidth="1"/>
    <col min="7434" max="7434" width="13.86328125" style="74" bestFit="1" customWidth="1"/>
    <col min="7435" max="7435" width="10.73046875" style="74" bestFit="1" customWidth="1"/>
    <col min="7436" max="7436" width="11.3984375" style="74"/>
    <col min="7437" max="7438" width="12.59765625" style="74" bestFit="1" customWidth="1"/>
    <col min="7439" max="7660" width="11.3984375" style="74"/>
    <col min="7661" max="7661" width="6.1328125" style="74" customWidth="1"/>
    <col min="7662" max="7662" width="29" style="74" customWidth="1"/>
    <col min="7663" max="7663" width="25.86328125" style="74" customWidth="1"/>
    <col min="7664" max="7664" width="26.86328125" style="74" customWidth="1"/>
    <col min="7665" max="7665" width="15.73046875" style="74" customWidth="1"/>
    <col min="7666" max="7666" width="9.59765625" style="74" customWidth="1"/>
    <col min="7667" max="7667" width="5.59765625" style="74" customWidth="1"/>
    <col min="7668" max="7668" width="24.73046875" style="74" customWidth="1"/>
    <col min="7669" max="7669" width="23.59765625" style="74" customWidth="1"/>
    <col min="7670" max="7670" width="21.3984375" style="74" customWidth="1"/>
    <col min="7671" max="7671" width="11.1328125" style="74" customWidth="1"/>
    <col min="7672" max="7672" width="11.3984375" style="74"/>
    <col min="7673" max="7673" width="21.1328125" style="74" customWidth="1"/>
    <col min="7674" max="7674" width="26" style="74" customWidth="1"/>
    <col min="7675" max="7675" width="20.59765625" style="74" customWidth="1"/>
    <col min="7676" max="7676" width="11.1328125" style="74" bestFit="1" customWidth="1"/>
    <col min="7677" max="7677" width="7.265625" style="74" customWidth="1"/>
    <col min="7678" max="7678" width="26.86328125" style="74" customWidth="1"/>
    <col min="7679" max="7679" width="14.86328125" style="74" bestFit="1" customWidth="1"/>
    <col min="7680" max="7680" width="15.59765625" style="74" bestFit="1" customWidth="1"/>
    <col min="7681" max="7681" width="11.1328125" style="74" bestFit="1" customWidth="1"/>
    <col min="7682" max="7682" width="11.3984375" style="74"/>
    <col min="7683" max="7683" width="32.86328125" style="74" customWidth="1"/>
    <col min="7684" max="7684" width="20.3984375" style="74" customWidth="1"/>
    <col min="7685" max="7685" width="19.3984375" style="74" customWidth="1"/>
    <col min="7686" max="7686" width="20.59765625" style="74" customWidth="1"/>
    <col min="7687" max="7687" width="8.3984375" style="74" customWidth="1"/>
    <col min="7688" max="7688" width="19.265625" style="74" customWidth="1"/>
    <col min="7689" max="7689" width="23.265625" style="74" customWidth="1"/>
    <col min="7690" max="7690" width="13.86328125" style="74" bestFit="1" customWidth="1"/>
    <col min="7691" max="7691" width="10.73046875" style="74" bestFit="1" customWidth="1"/>
    <col min="7692" max="7692" width="11.3984375" style="74"/>
    <col min="7693" max="7694" width="12.59765625" style="74" bestFit="1" customWidth="1"/>
    <col min="7695" max="7916" width="11.3984375" style="74"/>
    <col min="7917" max="7917" width="6.1328125" style="74" customWidth="1"/>
    <col min="7918" max="7918" width="29" style="74" customWidth="1"/>
    <col min="7919" max="7919" width="25.86328125" style="74" customWidth="1"/>
    <col min="7920" max="7920" width="26.86328125" style="74" customWidth="1"/>
    <col min="7921" max="7921" width="15.73046875" style="74" customWidth="1"/>
    <col min="7922" max="7922" width="9.59765625" style="74" customWidth="1"/>
    <col min="7923" max="7923" width="5.59765625" style="74" customWidth="1"/>
    <col min="7924" max="7924" width="24.73046875" style="74" customWidth="1"/>
    <col min="7925" max="7925" width="23.59765625" style="74" customWidth="1"/>
    <col min="7926" max="7926" width="21.3984375" style="74" customWidth="1"/>
    <col min="7927" max="7927" width="11.1328125" style="74" customWidth="1"/>
    <col min="7928" max="7928" width="11.3984375" style="74"/>
    <col min="7929" max="7929" width="21.1328125" style="74" customWidth="1"/>
    <col min="7930" max="7930" width="26" style="74" customWidth="1"/>
    <col min="7931" max="7931" width="20.59765625" style="74" customWidth="1"/>
    <col min="7932" max="7932" width="11.1328125" style="74" bestFit="1" customWidth="1"/>
    <col min="7933" max="7933" width="7.265625" style="74" customWidth="1"/>
    <col min="7934" max="7934" width="26.86328125" style="74" customWidth="1"/>
    <col min="7935" max="7935" width="14.86328125" style="74" bestFit="1" customWidth="1"/>
    <col min="7936" max="7936" width="15.59765625" style="74" bestFit="1" customWidth="1"/>
    <col min="7937" max="7937" width="11.1328125" style="74" bestFit="1" customWidth="1"/>
    <col min="7938" max="7938" width="11.3984375" style="74"/>
    <col min="7939" max="7939" width="32.86328125" style="74" customWidth="1"/>
    <col min="7940" max="7940" width="20.3984375" style="74" customWidth="1"/>
    <col min="7941" max="7941" width="19.3984375" style="74" customWidth="1"/>
    <col min="7942" max="7942" width="20.59765625" style="74" customWidth="1"/>
    <col min="7943" max="7943" width="8.3984375" style="74" customWidth="1"/>
    <col min="7944" max="7944" width="19.265625" style="74" customWidth="1"/>
    <col min="7945" max="7945" width="23.265625" style="74" customWidth="1"/>
    <col min="7946" max="7946" width="13.86328125" style="74" bestFit="1" customWidth="1"/>
    <col min="7947" max="7947" width="10.73046875" style="74" bestFit="1" customWidth="1"/>
    <col min="7948" max="7948" width="11.3984375" style="74"/>
    <col min="7949" max="7950" width="12.59765625" style="74" bestFit="1" customWidth="1"/>
    <col min="7951" max="8172" width="11.3984375" style="74"/>
    <col min="8173" max="8173" width="6.1328125" style="74" customWidth="1"/>
    <col min="8174" max="8174" width="29" style="74" customWidth="1"/>
    <col min="8175" max="8175" width="25.86328125" style="74" customWidth="1"/>
    <col min="8176" max="8176" width="26.86328125" style="74" customWidth="1"/>
    <col min="8177" max="8177" width="15.73046875" style="74" customWidth="1"/>
    <col min="8178" max="8178" width="9.59765625" style="74" customWidth="1"/>
    <col min="8179" max="8179" width="5.59765625" style="74" customWidth="1"/>
    <col min="8180" max="8180" width="24.73046875" style="74" customWidth="1"/>
    <col min="8181" max="8181" width="23.59765625" style="74" customWidth="1"/>
    <col min="8182" max="8182" width="21.3984375" style="74" customWidth="1"/>
    <col min="8183" max="8183" width="11.1328125" style="74" customWidth="1"/>
    <col min="8184" max="8184" width="11.3984375" style="74"/>
    <col min="8185" max="8185" width="21.1328125" style="74" customWidth="1"/>
    <col min="8186" max="8186" width="26" style="74" customWidth="1"/>
    <col min="8187" max="8187" width="20.59765625" style="74" customWidth="1"/>
    <col min="8188" max="8188" width="11.1328125" style="74" bestFit="1" customWidth="1"/>
    <col min="8189" max="8189" width="7.265625" style="74" customWidth="1"/>
    <col min="8190" max="8190" width="26.86328125" style="74" customWidth="1"/>
    <col min="8191" max="8191" width="14.86328125" style="74" bestFit="1" customWidth="1"/>
    <col min="8192" max="8192" width="15.59765625" style="74" bestFit="1" customWidth="1"/>
    <col min="8193" max="8193" width="11.1328125" style="74" bestFit="1" customWidth="1"/>
    <col min="8194" max="8194" width="11.3984375" style="74"/>
    <col min="8195" max="8195" width="32.86328125" style="74" customWidth="1"/>
    <col min="8196" max="8196" width="20.3984375" style="74" customWidth="1"/>
    <col min="8197" max="8197" width="19.3984375" style="74" customWidth="1"/>
    <col min="8198" max="8198" width="20.59765625" style="74" customWidth="1"/>
    <col min="8199" max="8199" width="8.3984375" style="74" customWidth="1"/>
    <col min="8200" max="8200" width="19.265625" style="74" customWidth="1"/>
    <col min="8201" max="8201" width="23.265625" style="74" customWidth="1"/>
    <col min="8202" max="8202" width="13.86328125" style="74" bestFit="1" customWidth="1"/>
    <col min="8203" max="8203" width="10.73046875" style="74" bestFit="1" customWidth="1"/>
    <col min="8204" max="8204" width="11.3984375" style="74"/>
    <col min="8205" max="8206" width="12.59765625" style="74" bestFit="1" customWidth="1"/>
    <col min="8207" max="8428" width="11.3984375" style="74"/>
    <col min="8429" max="8429" width="6.1328125" style="74" customWidth="1"/>
    <col min="8430" max="8430" width="29" style="74" customWidth="1"/>
    <col min="8431" max="8431" width="25.86328125" style="74" customWidth="1"/>
    <col min="8432" max="8432" width="26.86328125" style="74" customWidth="1"/>
    <col min="8433" max="8433" width="15.73046875" style="74" customWidth="1"/>
    <col min="8434" max="8434" width="9.59765625" style="74" customWidth="1"/>
    <col min="8435" max="8435" width="5.59765625" style="74" customWidth="1"/>
    <col min="8436" max="8436" width="24.73046875" style="74" customWidth="1"/>
    <col min="8437" max="8437" width="23.59765625" style="74" customWidth="1"/>
    <col min="8438" max="8438" width="21.3984375" style="74" customWidth="1"/>
    <col min="8439" max="8439" width="11.1328125" style="74" customWidth="1"/>
    <col min="8440" max="8440" width="11.3984375" style="74"/>
    <col min="8441" max="8441" width="21.1328125" style="74" customWidth="1"/>
    <col min="8442" max="8442" width="26" style="74" customWidth="1"/>
    <col min="8443" max="8443" width="20.59765625" style="74" customWidth="1"/>
    <col min="8444" max="8444" width="11.1328125" style="74" bestFit="1" customWidth="1"/>
    <col min="8445" max="8445" width="7.265625" style="74" customWidth="1"/>
    <col min="8446" max="8446" width="26.86328125" style="74" customWidth="1"/>
    <col min="8447" max="8447" width="14.86328125" style="74" bestFit="1" customWidth="1"/>
    <col min="8448" max="8448" width="15.59765625" style="74" bestFit="1" customWidth="1"/>
    <col min="8449" max="8449" width="11.1328125" style="74" bestFit="1" customWidth="1"/>
    <col min="8450" max="8450" width="11.3984375" style="74"/>
    <col min="8451" max="8451" width="32.86328125" style="74" customWidth="1"/>
    <col min="8452" max="8452" width="20.3984375" style="74" customWidth="1"/>
    <col min="8453" max="8453" width="19.3984375" style="74" customWidth="1"/>
    <col min="8454" max="8454" width="20.59765625" style="74" customWidth="1"/>
    <col min="8455" max="8455" width="8.3984375" style="74" customWidth="1"/>
    <col min="8456" max="8456" width="19.265625" style="74" customWidth="1"/>
    <col min="8457" max="8457" width="23.265625" style="74" customWidth="1"/>
    <col min="8458" max="8458" width="13.86328125" style="74" bestFit="1" customWidth="1"/>
    <col min="8459" max="8459" width="10.73046875" style="74" bestFit="1" customWidth="1"/>
    <col min="8460" max="8460" width="11.3984375" style="74"/>
    <col min="8461" max="8462" width="12.59765625" style="74" bestFit="1" customWidth="1"/>
    <col min="8463" max="8684" width="11.3984375" style="74"/>
    <col min="8685" max="8685" width="6.1328125" style="74" customWidth="1"/>
    <col min="8686" max="8686" width="29" style="74" customWidth="1"/>
    <col min="8687" max="8687" width="25.86328125" style="74" customWidth="1"/>
    <col min="8688" max="8688" width="26.86328125" style="74" customWidth="1"/>
    <col min="8689" max="8689" width="15.73046875" style="74" customWidth="1"/>
    <col min="8690" max="8690" width="9.59765625" style="74" customWidth="1"/>
    <col min="8691" max="8691" width="5.59765625" style="74" customWidth="1"/>
    <col min="8692" max="8692" width="24.73046875" style="74" customWidth="1"/>
    <col min="8693" max="8693" width="23.59765625" style="74" customWidth="1"/>
    <col min="8694" max="8694" width="21.3984375" style="74" customWidth="1"/>
    <col min="8695" max="8695" width="11.1328125" style="74" customWidth="1"/>
    <col min="8696" max="8696" width="11.3984375" style="74"/>
    <col min="8697" max="8697" width="21.1328125" style="74" customWidth="1"/>
    <col min="8698" max="8698" width="26" style="74" customWidth="1"/>
    <col min="8699" max="8699" width="20.59765625" style="74" customWidth="1"/>
    <col min="8700" max="8700" width="11.1328125" style="74" bestFit="1" customWidth="1"/>
    <col min="8701" max="8701" width="7.265625" style="74" customWidth="1"/>
    <col min="8702" max="8702" width="26.86328125" style="74" customWidth="1"/>
    <col min="8703" max="8703" width="14.86328125" style="74" bestFit="1" customWidth="1"/>
    <col min="8704" max="8704" width="15.59765625" style="74" bestFit="1" customWidth="1"/>
    <col min="8705" max="8705" width="11.1328125" style="74" bestFit="1" customWidth="1"/>
    <col min="8706" max="8706" width="11.3984375" style="74"/>
    <col min="8707" max="8707" width="32.86328125" style="74" customWidth="1"/>
    <col min="8708" max="8708" width="20.3984375" style="74" customWidth="1"/>
    <col min="8709" max="8709" width="19.3984375" style="74" customWidth="1"/>
    <col min="8710" max="8710" width="20.59765625" style="74" customWidth="1"/>
    <col min="8711" max="8711" width="8.3984375" style="74" customWidth="1"/>
    <col min="8712" max="8712" width="19.265625" style="74" customWidth="1"/>
    <col min="8713" max="8713" width="23.265625" style="74" customWidth="1"/>
    <col min="8714" max="8714" width="13.86328125" style="74" bestFit="1" customWidth="1"/>
    <col min="8715" max="8715" width="10.73046875" style="74" bestFit="1" customWidth="1"/>
    <col min="8716" max="8716" width="11.3984375" style="74"/>
    <col min="8717" max="8718" width="12.59765625" style="74" bestFit="1" customWidth="1"/>
    <col min="8719" max="8940" width="11.3984375" style="74"/>
    <col min="8941" max="8941" width="6.1328125" style="74" customWidth="1"/>
    <col min="8942" max="8942" width="29" style="74" customWidth="1"/>
    <col min="8943" max="8943" width="25.86328125" style="74" customWidth="1"/>
    <col min="8944" max="8944" width="26.86328125" style="74" customWidth="1"/>
    <col min="8945" max="8945" width="15.73046875" style="74" customWidth="1"/>
    <col min="8946" max="8946" width="9.59765625" style="74" customWidth="1"/>
    <col min="8947" max="8947" width="5.59765625" style="74" customWidth="1"/>
    <col min="8948" max="8948" width="24.73046875" style="74" customWidth="1"/>
    <col min="8949" max="8949" width="23.59765625" style="74" customWidth="1"/>
    <col min="8950" max="8950" width="21.3984375" style="74" customWidth="1"/>
    <col min="8951" max="8951" width="11.1328125" style="74" customWidth="1"/>
    <col min="8952" max="8952" width="11.3984375" style="74"/>
    <col min="8953" max="8953" width="21.1328125" style="74" customWidth="1"/>
    <col min="8954" max="8954" width="26" style="74" customWidth="1"/>
    <col min="8955" max="8955" width="20.59765625" style="74" customWidth="1"/>
    <col min="8956" max="8956" width="11.1328125" style="74" bestFit="1" customWidth="1"/>
    <col min="8957" max="8957" width="7.265625" style="74" customWidth="1"/>
    <col min="8958" max="8958" width="26.86328125" style="74" customWidth="1"/>
    <col min="8959" max="8959" width="14.86328125" style="74" bestFit="1" customWidth="1"/>
    <col min="8960" max="8960" width="15.59765625" style="74" bestFit="1" customWidth="1"/>
    <col min="8961" max="8961" width="11.1328125" style="74" bestFit="1" customWidth="1"/>
    <col min="8962" max="8962" width="11.3984375" style="74"/>
    <col min="8963" max="8963" width="32.86328125" style="74" customWidth="1"/>
    <col min="8964" max="8964" width="20.3984375" style="74" customWidth="1"/>
    <col min="8965" max="8965" width="19.3984375" style="74" customWidth="1"/>
    <col min="8966" max="8966" width="20.59765625" style="74" customWidth="1"/>
    <col min="8967" max="8967" width="8.3984375" style="74" customWidth="1"/>
    <col min="8968" max="8968" width="19.265625" style="74" customWidth="1"/>
    <col min="8969" max="8969" width="23.265625" style="74" customWidth="1"/>
    <col min="8970" max="8970" width="13.86328125" style="74" bestFit="1" customWidth="1"/>
    <col min="8971" max="8971" width="10.73046875" style="74" bestFit="1" customWidth="1"/>
    <col min="8972" max="8972" width="11.3984375" style="74"/>
    <col min="8973" max="8974" width="12.59765625" style="74" bestFit="1" customWidth="1"/>
    <col min="8975" max="9196" width="11.3984375" style="74"/>
    <col min="9197" max="9197" width="6.1328125" style="74" customWidth="1"/>
    <col min="9198" max="9198" width="29" style="74" customWidth="1"/>
    <col min="9199" max="9199" width="25.86328125" style="74" customWidth="1"/>
    <col min="9200" max="9200" width="26.86328125" style="74" customWidth="1"/>
    <col min="9201" max="9201" width="15.73046875" style="74" customWidth="1"/>
    <col min="9202" max="9202" width="9.59765625" style="74" customWidth="1"/>
    <col min="9203" max="9203" width="5.59765625" style="74" customWidth="1"/>
    <col min="9204" max="9204" width="24.73046875" style="74" customWidth="1"/>
    <col min="9205" max="9205" width="23.59765625" style="74" customWidth="1"/>
    <col min="9206" max="9206" width="21.3984375" style="74" customWidth="1"/>
    <col min="9207" max="9207" width="11.1328125" style="74" customWidth="1"/>
    <col min="9208" max="9208" width="11.3984375" style="74"/>
    <col min="9209" max="9209" width="21.1328125" style="74" customWidth="1"/>
    <col min="9210" max="9210" width="26" style="74" customWidth="1"/>
    <col min="9211" max="9211" width="20.59765625" style="74" customWidth="1"/>
    <col min="9212" max="9212" width="11.1328125" style="74" bestFit="1" customWidth="1"/>
    <col min="9213" max="9213" width="7.265625" style="74" customWidth="1"/>
    <col min="9214" max="9214" width="26.86328125" style="74" customWidth="1"/>
    <col min="9215" max="9215" width="14.86328125" style="74" bestFit="1" customWidth="1"/>
    <col min="9216" max="9216" width="15.59765625" style="74" bestFit="1" customWidth="1"/>
    <col min="9217" max="9217" width="11.1328125" style="74" bestFit="1" customWidth="1"/>
    <col min="9218" max="9218" width="11.3984375" style="74"/>
    <col min="9219" max="9219" width="32.86328125" style="74" customWidth="1"/>
    <col min="9220" max="9220" width="20.3984375" style="74" customWidth="1"/>
    <col min="9221" max="9221" width="19.3984375" style="74" customWidth="1"/>
    <col min="9222" max="9222" width="20.59765625" style="74" customWidth="1"/>
    <col min="9223" max="9223" width="8.3984375" style="74" customWidth="1"/>
    <col min="9224" max="9224" width="19.265625" style="74" customWidth="1"/>
    <col min="9225" max="9225" width="23.265625" style="74" customWidth="1"/>
    <col min="9226" max="9226" width="13.86328125" style="74" bestFit="1" customWidth="1"/>
    <col min="9227" max="9227" width="10.73046875" style="74" bestFit="1" customWidth="1"/>
    <col min="9228" max="9228" width="11.3984375" style="74"/>
    <col min="9229" max="9230" width="12.59765625" style="74" bestFit="1" customWidth="1"/>
    <col min="9231" max="9452" width="11.3984375" style="74"/>
    <col min="9453" max="9453" width="6.1328125" style="74" customWidth="1"/>
    <col min="9454" max="9454" width="29" style="74" customWidth="1"/>
    <col min="9455" max="9455" width="25.86328125" style="74" customWidth="1"/>
    <col min="9456" max="9456" width="26.86328125" style="74" customWidth="1"/>
    <col min="9457" max="9457" width="15.73046875" style="74" customWidth="1"/>
    <col min="9458" max="9458" width="9.59765625" style="74" customWidth="1"/>
    <col min="9459" max="9459" width="5.59765625" style="74" customWidth="1"/>
    <col min="9460" max="9460" width="24.73046875" style="74" customWidth="1"/>
    <col min="9461" max="9461" width="23.59765625" style="74" customWidth="1"/>
    <col min="9462" max="9462" width="21.3984375" style="74" customWidth="1"/>
    <col min="9463" max="9463" width="11.1328125" style="74" customWidth="1"/>
    <col min="9464" max="9464" width="11.3984375" style="74"/>
    <col min="9465" max="9465" width="21.1328125" style="74" customWidth="1"/>
    <col min="9466" max="9466" width="26" style="74" customWidth="1"/>
    <col min="9467" max="9467" width="20.59765625" style="74" customWidth="1"/>
    <col min="9468" max="9468" width="11.1328125" style="74" bestFit="1" customWidth="1"/>
    <col min="9469" max="9469" width="7.265625" style="74" customWidth="1"/>
    <col min="9470" max="9470" width="26.86328125" style="74" customWidth="1"/>
    <col min="9471" max="9471" width="14.86328125" style="74" bestFit="1" customWidth="1"/>
    <col min="9472" max="9472" width="15.59765625" style="74" bestFit="1" customWidth="1"/>
    <col min="9473" max="9473" width="11.1328125" style="74" bestFit="1" customWidth="1"/>
    <col min="9474" max="9474" width="11.3984375" style="74"/>
    <col min="9475" max="9475" width="32.86328125" style="74" customWidth="1"/>
    <col min="9476" max="9476" width="20.3984375" style="74" customWidth="1"/>
    <col min="9477" max="9477" width="19.3984375" style="74" customWidth="1"/>
    <col min="9478" max="9478" width="20.59765625" style="74" customWidth="1"/>
    <col min="9479" max="9479" width="8.3984375" style="74" customWidth="1"/>
    <col min="9480" max="9480" width="19.265625" style="74" customWidth="1"/>
    <col min="9481" max="9481" width="23.265625" style="74" customWidth="1"/>
    <col min="9482" max="9482" width="13.86328125" style="74" bestFit="1" customWidth="1"/>
    <col min="9483" max="9483" width="10.73046875" style="74" bestFit="1" customWidth="1"/>
    <col min="9484" max="9484" width="11.3984375" style="74"/>
    <col min="9485" max="9486" width="12.59765625" style="74" bestFit="1" customWidth="1"/>
    <col min="9487" max="9708" width="11.3984375" style="74"/>
    <col min="9709" max="9709" width="6.1328125" style="74" customWidth="1"/>
    <col min="9710" max="9710" width="29" style="74" customWidth="1"/>
    <col min="9711" max="9711" width="25.86328125" style="74" customWidth="1"/>
    <col min="9712" max="9712" width="26.86328125" style="74" customWidth="1"/>
    <col min="9713" max="9713" width="15.73046875" style="74" customWidth="1"/>
    <col min="9714" max="9714" width="9.59765625" style="74" customWidth="1"/>
    <col min="9715" max="9715" width="5.59765625" style="74" customWidth="1"/>
    <col min="9716" max="9716" width="24.73046875" style="74" customWidth="1"/>
    <col min="9717" max="9717" width="23.59765625" style="74" customWidth="1"/>
    <col min="9718" max="9718" width="21.3984375" style="74" customWidth="1"/>
    <col min="9719" max="9719" width="11.1328125" style="74" customWidth="1"/>
    <col min="9720" max="9720" width="11.3984375" style="74"/>
    <col min="9721" max="9721" width="21.1328125" style="74" customWidth="1"/>
    <col min="9722" max="9722" width="26" style="74" customWidth="1"/>
    <col min="9723" max="9723" width="20.59765625" style="74" customWidth="1"/>
    <col min="9724" max="9724" width="11.1328125" style="74" bestFit="1" customWidth="1"/>
    <col min="9725" max="9725" width="7.265625" style="74" customWidth="1"/>
    <col min="9726" max="9726" width="26.86328125" style="74" customWidth="1"/>
    <col min="9727" max="9727" width="14.86328125" style="74" bestFit="1" customWidth="1"/>
    <col min="9728" max="9728" width="15.59765625" style="74" bestFit="1" customWidth="1"/>
    <col min="9729" max="9729" width="11.1328125" style="74" bestFit="1" customWidth="1"/>
    <col min="9730" max="9730" width="11.3984375" style="74"/>
    <col min="9731" max="9731" width="32.86328125" style="74" customWidth="1"/>
    <col min="9732" max="9732" width="20.3984375" style="74" customWidth="1"/>
    <col min="9733" max="9733" width="19.3984375" style="74" customWidth="1"/>
    <col min="9734" max="9734" width="20.59765625" style="74" customWidth="1"/>
    <col min="9735" max="9735" width="8.3984375" style="74" customWidth="1"/>
    <col min="9736" max="9736" width="19.265625" style="74" customWidth="1"/>
    <col min="9737" max="9737" width="23.265625" style="74" customWidth="1"/>
    <col min="9738" max="9738" width="13.86328125" style="74" bestFit="1" customWidth="1"/>
    <col min="9739" max="9739" width="10.73046875" style="74" bestFit="1" customWidth="1"/>
    <col min="9740" max="9740" width="11.3984375" style="74"/>
    <col min="9741" max="9742" width="12.59765625" style="74" bestFit="1" customWidth="1"/>
    <col min="9743" max="9964" width="11.3984375" style="74"/>
    <col min="9965" max="9965" width="6.1328125" style="74" customWidth="1"/>
    <col min="9966" max="9966" width="29" style="74" customWidth="1"/>
    <col min="9967" max="9967" width="25.86328125" style="74" customWidth="1"/>
    <col min="9968" max="9968" width="26.86328125" style="74" customWidth="1"/>
    <col min="9969" max="9969" width="15.73046875" style="74" customWidth="1"/>
    <col min="9970" max="9970" width="9.59765625" style="74" customWidth="1"/>
    <col min="9971" max="9971" width="5.59765625" style="74" customWidth="1"/>
    <col min="9972" max="9972" width="24.73046875" style="74" customWidth="1"/>
    <col min="9973" max="9973" width="23.59765625" style="74" customWidth="1"/>
    <col min="9974" max="9974" width="21.3984375" style="74" customWidth="1"/>
    <col min="9975" max="9975" width="11.1328125" style="74" customWidth="1"/>
    <col min="9976" max="9976" width="11.3984375" style="74"/>
    <col min="9977" max="9977" width="21.1328125" style="74" customWidth="1"/>
    <col min="9978" max="9978" width="26" style="74" customWidth="1"/>
    <col min="9979" max="9979" width="20.59765625" style="74" customWidth="1"/>
    <col min="9980" max="9980" width="11.1328125" style="74" bestFit="1" customWidth="1"/>
    <col min="9981" max="9981" width="7.265625" style="74" customWidth="1"/>
    <col min="9982" max="9982" width="26.86328125" style="74" customWidth="1"/>
    <col min="9983" max="9983" width="14.86328125" style="74" bestFit="1" customWidth="1"/>
    <col min="9984" max="9984" width="15.59765625" style="74" bestFit="1" customWidth="1"/>
    <col min="9985" max="9985" width="11.1328125" style="74" bestFit="1" customWidth="1"/>
    <col min="9986" max="9986" width="11.3984375" style="74"/>
    <col min="9987" max="9987" width="32.86328125" style="74" customWidth="1"/>
    <col min="9988" max="9988" width="20.3984375" style="74" customWidth="1"/>
    <col min="9989" max="9989" width="19.3984375" style="74" customWidth="1"/>
    <col min="9990" max="9990" width="20.59765625" style="74" customWidth="1"/>
    <col min="9991" max="9991" width="8.3984375" style="74" customWidth="1"/>
    <col min="9992" max="9992" width="19.265625" style="74" customWidth="1"/>
    <col min="9993" max="9993" width="23.265625" style="74" customWidth="1"/>
    <col min="9994" max="9994" width="13.86328125" style="74" bestFit="1" customWidth="1"/>
    <col min="9995" max="9995" width="10.73046875" style="74" bestFit="1" customWidth="1"/>
    <col min="9996" max="9996" width="11.3984375" style="74"/>
    <col min="9997" max="9998" width="12.59765625" style="74" bestFit="1" customWidth="1"/>
    <col min="9999" max="10220" width="11.3984375" style="74"/>
    <col min="10221" max="10221" width="6.1328125" style="74" customWidth="1"/>
    <col min="10222" max="10222" width="29" style="74" customWidth="1"/>
    <col min="10223" max="10223" width="25.86328125" style="74" customWidth="1"/>
    <col min="10224" max="10224" width="26.86328125" style="74" customWidth="1"/>
    <col min="10225" max="10225" width="15.73046875" style="74" customWidth="1"/>
    <col min="10226" max="10226" width="9.59765625" style="74" customWidth="1"/>
    <col min="10227" max="10227" width="5.59765625" style="74" customWidth="1"/>
    <col min="10228" max="10228" width="24.73046875" style="74" customWidth="1"/>
    <col min="10229" max="10229" width="23.59765625" style="74" customWidth="1"/>
    <col min="10230" max="10230" width="21.3984375" style="74" customWidth="1"/>
    <col min="10231" max="10231" width="11.1328125" style="74" customWidth="1"/>
    <col min="10232" max="10232" width="11.3984375" style="74"/>
    <col min="10233" max="10233" width="21.1328125" style="74" customWidth="1"/>
    <col min="10234" max="10234" width="26" style="74" customWidth="1"/>
    <col min="10235" max="10235" width="20.59765625" style="74" customWidth="1"/>
    <col min="10236" max="10236" width="11.1328125" style="74" bestFit="1" customWidth="1"/>
    <col min="10237" max="10237" width="7.265625" style="74" customWidth="1"/>
    <col min="10238" max="10238" width="26.86328125" style="74" customWidth="1"/>
    <col min="10239" max="10239" width="14.86328125" style="74" bestFit="1" customWidth="1"/>
    <col min="10240" max="10240" width="15.59765625" style="74" bestFit="1" customWidth="1"/>
    <col min="10241" max="10241" width="11.1328125" style="74" bestFit="1" customWidth="1"/>
    <col min="10242" max="10242" width="11.3984375" style="74"/>
    <col min="10243" max="10243" width="32.86328125" style="74" customWidth="1"/>
    <col min="10244" max="10244" width="20.3984375" style="74" customWidth="1"/>
    <col min="10245" max="10245" width="19.3984375" style="74" customWidth="1"/>
    <col min="10246" max="10246" width="20.59765625" style="74" customWidth="1"/>
    <col min="10247" max="10247" width="8.3984375" style="74" customWidth="1"/>
    <col min="10248" max="10248" width="19.265625" style="74" customWidth="1"/>
    <col min="10249" max="10249" width="23.265625" style="74" customWidth="1"/>
    <col min="10250" max="10250" width="13.86328125" style="74" bestFit="1" customWidth="1"/>
    <col min="10251" max="10251" width="10.73046875" style="74" bestFit="1" customWidth="1"/>
    <col min="10252" max="10252" width="11.3984375" style="74"/>
    <col min="10253" max="10254" width="12.59765625" style="74" bestFit="1" customWidth="1"/>
    <col min="10255" max="10476" width="11.3984375" style="74"/>
    <col min="10477" max="10477" width="6.1328125" style="74" customWidth="1"/>
    <col min="10478" max="10478" width="29" style="74" customWidth="1"/>
    <col min="10479" max="10479" width="25.86328125" style="74" customWidth="1"/>
    <col min="10480" max="10480" width="26.86328125" style="74" customWidth="1"/>
    <col min="10481" max="10481" width="15.73046875" style="74" customWidth="1"/>
    <col min="10482" max="10482" width="9.59765625" style="74" customWidth="1"/>
    <col min="10483" max="10483" width="5.59765625" style="74" customWidth="1"/>
    <col min="10484" max="10484" width="24.73046875" style="74" customWidth="1"/>
    <col min="10485" max="10485" width="23.59765625" style="74" customWidth="1"/>
    <col min="10486" max="10486" width="21.3984375" style="74" customWidth="1"/>
    <col min="10487" max="10487" width="11.1328125" style="74" customWidth="1"/>
    <col min="10488" max="10488" width="11.3984375" style="74"/>
    <col min="10489" max="10489" width="21.1328125" style="74" customWidth="1"/>
    <col min="10490" max="10490" width="26" style="74" customWidth="1"/>
    <col min="10491" max="10491" width="20.59765625" style="74" customWidth="1"/>
    <col min="10492" max="10492" width="11.1328125" style="74" bestFit="1" customWidth="1"/>
    <col min="10493" max="10493" width="7.265625" style="74" customWidth="1"/>
    <col min="10494" max="10494" width="26.86328125" style="74" customWidth="1"/>
    <col min="10495" max="10495" width="14.86328125" style="74" bestFit="1" customWidth="1"/>
    <col min="10496" max="10496" width="15.59765625" style="74" bestFit="1" customWidth="1"/>
    <col min="10497" max="10497" width="11.1328125" style="74" bestFit="1" customWidth="1"/>
    <col min="10498" max="10498" width="11.3984375" style="74"/>
    <col min="10499" max="10499" width="32.86328125" style="74" customWidth="1"/>
    <col min="10500" max="10500" width="20.3984375" style="74" customWidth="1"/>
    <col min="10501" max="10501" width="19.3984375" style="74" customWidth="1"/>
    <col min="10502" max="10502" width="20.59765625" style="74" customWidth="1"/>
    <col min="10503" max="10503" width="8.3984375" style="74" customWidth="1"/>
    <col min="10504" max="10504" width="19.265625" style="74" customWidth="1"/>
    <col min="10505" max="10505" width="23.265625" style="74" customWidth="1"/>
    <col min="10506" max="10506" width="13.86328125" style="74" bestFit="1" customWidth="1"/>
    <col min="10507" max="10507" width="10.73046875" style="74" bestFit="1" customWidth="1"/>
    <col min="10508" max="10508" width="11.3984375" style="74"/>
    <col min="10509" max="10510" width="12.59765625" style="74" bestFit="1" customWidth="1"/>
    <col min="10511" max="10732" width="11.3984375" style="74"/>
    <col min="10733" max="10733" width="6.1328125" style="74" customWidth="1"/>
    <col min="10734" max="10734" width="29" style="74" customWidth="1"/>
    <col min="10735" max="10735" width="25.86328125" style="74" customWidth="1"/>
    <col min="10736" max="10736" width="26.86328125" style="74" customWidth="1"/>
    <col min="10737" max="10737" width="15.73046875" style="74" customWidth="1"/>
    <col min="10738" max="10738" width="9.59765625" style="74" customWidth="1"/>
    <col min="10739" max="10739" width="5.59765625" style="74" customWidth="1"/>
    <col min="10740" max="10740" width="24.73046875" style="74" customWidth="1"/>
    <col min="10741" max="10741" width="23.59765625" style="74" customWidth="1"/>
    <col min="10742" max="10742" width="21.3984375" style="74" customWidth="1"/>
    <col min="10743" max="10743" width="11.1328125" style="74" customWidth="1"/>
    <col min="10744" max="10744" width="11.3984375" style="74"/>
    <col min="10745" max="10745" width="21.1328125" style="74" customWidth="1"/>
    <col min="10746" max="10746" width="26" style="74" customWidth="1"/>
    <col min="10747" max="10747" width="20.59765625" style="74" customWidth="1"/>
    <col min="10748" max="10748" width="11.1328125" style="74" bestFit="1" customWidth="1"/>
    <col min="10749" max="10749" width="7.265625" style="74" customWidth="1"/>
    <col min="10750" max="10750" width="26.86328125" style="74" customWidth="1"/>
    <col min="10751" max="10751" width="14.86328125" style="74" bestFit="1" customWidth="1"/>
    <col min="10752" max="10752" width="15.59765625" style="74" bestFit="1" customWidth="1"/>
    <col min="10753" max="10753" width="11.1328125" style="74" bestFit="1" customWidth="1"/>
    <col min="10754" max="10754" width="11.3984375" style="74"/>
    <col min="10755" max="10755" width="32.86328125" style="74" customWidth="1"/>
    <col min="10756" max="10756" width="20.3984375" style="74" customWidth="1"/>
    <col min="10757" max="10757" width="19.3984375" style="74" customWidth="1"/>
    <col min="10758" max="10758" width="20.59765625" style="74" customWidth="1"/>
    <col min="10759" max="10759" width="8.3984375" style="74" customWidth="1"/>
    <col min="10760" max="10760" width="19.265625" style="74" customWidth="1"/>
    <col min="10761" max="10761" width="23.265625" style="74" customWidth="1"/>
    <col min="10762" max="10762" width="13.86328125" style="74" bestFit="1" customWidth="1"/>
    <col min="10763" max="10763" width="10.73046875" style="74" bestFit="1" customWidth="1"/>
    <col min="10764" max="10764" width="11.3984375" style="74"/>
    <col min="10765" max="10766" width="12.59765625" style="74" bestFit="1" customWidth="1"/>
    <col min="10767" max="10988" width="11.3984375" style="74"/>
    <col min="10989" max="10989" width="6.1328125" style="74" customWidth="1"/>
    <col min="10990" max="10990" width="29" style="74" customWidth="1"/>
    <col min="10991" max="10991" width="25.86328125" style="74" customWidth="1"/>
    <col min="10992" max="10992" width="26.86328125" style="74" customWidth="1"/>
    <col min="10993" max="10993" width="15.73046875" style="74" customWidth="1"/>
    <col min="10994" max="10994" width="9.59765625" style="74" customWidth="1"/>
    <col min="10995" max="10995" width="5.59765625" style="74" customWidth="1"/>
    <col min="10996" max="10996" width="24.73046875" style="74" customWidth="1"/>
    <col min="10997" max="10997" width="23.59765625" style="74" customWidth="1"/>
    <col min="10998" max="10998" width="21.3984375" style="74" customWidth="1"/>
    <col min="10999" max="10999" width="11.1328125" style="74" customWidth="1"/>
    <col min="11000" max="11000" width="11.3984375" style="74"/>
    <col min="11001" max="11001" width="21.1328125" style="74" customWidth="1"/>
    <col min="11002" max="11002" width="26" style="74" customWidth="1"/>
    <col min="11003" max="11003" width="20.59765625" style="74" customWidth="1"/>
    <col min="11004" max="11004" width="11.1328125" style="74" bestFit="1" customWidth="1"/>
    <col min="11005" max="11005" width="7.265625" style="74" customWidth="1"/>
    <col min="11006" max="11006" width="26.86328125" style="74" customWidth="1"/>
    <col min="11007" max="11007" width="14.86328125" style="74" bestFit="1" customWidth="1"/>
    <col min="11008" max="11008" width="15.59765625" style="74" bestFit="1" customWidth="1"/>
    <col min="11009" max="11009" width="11.1328125" style="74" bestFit="1" customWidth="1"/>
    <col min="11010" max="11010" width="11.3984375" style="74"/>
    <col min="11011" max="11011" width="32.86328125" style="74" customWidth="1"/>
    <col min="11012" max="11012" width="20.3984375" style="74" customWidth="1"/>
    <col min="11013" max="11013" width="19.3984375" style="74" customWidth="1"/>
    <col min="11014" max="11014" width="20.59765625" style="74" customWidth="1"/>
    <col min="11015" max="11015" width="8.3984375" style="74" customWidth="1"/>
    <col min="11016" max="11016" width="19.265625" style="74" customWidth="1"/>
    <col min="11017" max="11017" width="23.265625" style="74" customWidth="1"/>
    <col min="11018" max="11018" width="13.86328125" style="74" bestFit="1" customWidth="1"/>
    <col min="11019" max="11019" width="10.73046875" style="74" bestFit="1" customWidth="1"/>
    <col min="11020" max="11020" width="11.3984375" style="74"/>
    <col min="11021" max="11022" width="12.59765625" style="74" bestFit="1" customWidth="1"/>
    <col min="11023" max="11244" width="11.3984375" style="74"/>
    <col min="11245" max="11245" width="6.1328125" style="74" customWidth="1"/>
    <col min="11246" max="11246" width="29" style="74" customWidth="1"/>
    <col min="11247" max="11247" width="25.86328125" style="74" customWidth="1"/>
    <col min="11248" max="11248" width="26.86328125" style="74" customWidth="1"/>
    <col min="11249" max="11249" width="15.73046875" style="74" customWidth="1"/>
    <col min="11250" max="11250" width="9.59765625" style="74" customWidth="1"/>
    <col min="11251" max="11251" width="5.59765625" style="74" customWidth="1"/>
    <col min="11252" max="11252" width="24.73046875" style="74" customWidth="1"/>
    <col min="11253" max="11253" width="23.59765625" style="74" customWidth="1"/>
    <col min="11254" max="11254" width="21.3984375" style="74" customWidth="1"/>
    <col min="11255" max="11255" width="11.1328125" style="74" customWidth="1"/>
    <col min="11256" max="11256" width="11.3984375" style="74"/>
    <col min="11257" max="11257" width="21.1328125" style="74" customWidth="1"/>
    <col min="11258" max="11258" width="26" style="74" customWidth="1"/>
    <col min="11259" max="11259" width="20.59765625" style="74" customWidth="1"/>
    <col min="11260" max="11260" width="11.1328125" style="74" bestFit="1" customWidth="1"/>
    <col min="11261" max="11261" width="7.265625" style="74" customWidth="1"/>
    <col min="11262" max="11262" width="26.86328125" style="74" customWidth="1"/>
    <col min="11263" max="11263" width="14.86328125" style="74" bestFit="1" customWidth="1"/>
    <col min="11264" max="11264" width="15.59765625" style="74" bestFit="1" customWidth="1"/>
    <col min="11265" max="11265" width="11.1328125" style="74" bestFit="1" customWidth="1"/>
    <col min="11266" max="11266" width="11.3984375" style="74"/>
    <col min="11267" max="11267" width="32.86328125" style="74" customWidth="1"/>
    <col min="11268" max="11268" width="20.3984375" style="74" customWidth="1"/>
    <col min="11269" max="11269" width="19.3984375" style="74" customWidth="1"/>
    <col min="11270" max="11270" width="20.59765625" style="74" customWidth="1"/>
    <col min="11271" max="11271" width="8.3984375" style="74" customWidth="1"/>
    <col min="11272" max="11272" width="19.265625" style="74" customWidth="1"/>
    <col min="11273" max="11273" width="23.265625" style="74" customWidth="1"/>
    <col min="11274" max="11274" width="13.86328125" style="74" bestFit="1" customWidth="1"/>
    <col min="11275" max="11275" width="10.73046875" style="74" bestFit="1" customWidth="1"/>
    <col min="11276" max="11276" width="11.3984375" style="74"/>
    <col min="11277" max="11278" width="12.59765625" style="74" bestFit="1" customWidth="1"/>
    <col min="11279" max="11500" width="11.3984375" style="74"/>
    <col min="11501" max="11501" width="6.1328125" style="74" customWidth="1"/>
    <col min="11502" max="11502" width="29" style="74" customWidth="1"/>
    <col min="11503" max="11503" width="25.86328125" style="74" customWidth="1"/>
    <col min="11504" max="11504" width="26.86328125" style="74" customWidth="1"/>
    <col min="11505" max="11505" width="15.73046875" style="74" customWidth="1"/>
    <col min="11506" max="11506" width="9.59765625" style="74" customWidth="1"/>
    <col min="11507" max="11507" width="5.59765625" style="74" customWidth="1"/>
    <col min="11508" max="11508" width="24.73046875" style="74" customWidth="1"/>
    <col min="11509" max="11509" width="23.59765625" style="74" customWidth="1"/>
    <col min="11510" max="11510" width="21.3984375" style="74" customWidth="1"/>
    <col min="11511" max="11511" width="11.1328125" style="74" customWidth="1"/>
    <col min="11512" max="11512" width="11.3984375" style="74"/>
    <col min="11513" max="11513" width="21.1328125" style="74" customWidth="1"/>
    <col min="11514" max="11514" width="26" style="74" customWidth="1"/>
    <col min="11515" max="11515" width="20.59765625" style="74" customWidth="1"/>
    <col min="11516" max="11516" width="11.1328125" style="74" bestFit="1" customWidth="1"/>
    <col min="11517" max="11517" width="7.265625" style="74" customWidth="1"/>
    <col min="11518" max="11518" width="26.86328125" style="74" customWidth="1"/>
    <col min="11519" max="11519" width="14.86328125" style="74" bestFit="1" customWidth="1"/>
    <col min="11520" max="11520" width="15.59765625" style="74" bestFit="1" customWidth="1"/>
    <col min="11521" max="11521" width="11.1328125" style="74" bestFit="1" customWidth="1"/>
    <col min="11522" max="11522" width="11.3984375" style="74"/>
    <col min="11523" max="11523" width="32.86328125" style="74" customWidth="1"/>
    <col min="11524" max="11524" width="20.3984375" style="74" customWidth="1"/>
    <col min="11525" max="11525" width="19.3984375" style="74" customWidth="1"/>
    <col min="11526" max="11526" width="20.59765625" style="74" customWidth="1"/>
    <col min="11527" max="11527" width="8.3984375" style="74" customWidth="1"/>
    <col min="11528" max="11528" width="19.265625" style="74" customWidth="1"/>
    <col min="11529" max="11529" width="23.265625" style="74" customWidth="1"/>
    <col min="11530" max="11530" width="13.86328125" style="74" bestFit="1" customWidth="1"/>
    <col min="11531" max="11531" width="10.73046875" style="74" bestFit="1" customWidth="1"/>
    <col min="11532" max="11532" width="11.3984375" style="74"/>
    <col min="11533" max="11534" width="12.59765625" style="74" bestFit="1" customWidth="1"/>
    <col min="11535" max="11756" width="11.3984375" style="74"/>
    <col min="11757" max="11757" width="6.1328125" style="74" customWidth="1"/>
    <col min="11758" max="11758" width="29" style="74" customWidth="1"/>
    <col min="11759" max="11759" width="25.86328125" style="74" customWidth="1"/>
    <col min="11760" max="11760" width="26.86328125" style="74" customWidth="1"/>
    <col min="11761" max="11761" width="15.73046875" style="74" customWidth="1"/>
    <col min="11762" max="11762" width="9.59765625" style="74" customWidth="1"/>
    <col min="11763" max="11763" width="5.59765625" style="74" customWidth="1"/>
    <col min="11764" max="11764" width="24.73046875" style="74" customWidth="1"/>
    <col min="11765" max="11765" width="23.59765625" style="74" customWidth="1"/>
    <col min="11766" max="11766" width="21.3984375" style="74" customWidth="1"/>
    <col min="11767" max="11767" width="11.1328125" style="74" customWidth="1"/>
    <col min="11768" max="11768" width="11.3984375" style="74"/>
    <col min="11769" max="11769" width="21.1328125" style="74" customWidth="1"/>
    <col min="11770" max="11770" width="26" style="74" customWidth="1"/>
    <col min="11771" max="11771" width="20.59765625" style="74" customWidth="1"/>
    <col min="11772" max="11772" width="11.1328125" style="74" bestFit="1" customWidth="1"/>
    <col min="11773" max="11773" width="7.265625" style="74" customWidth="1"/>
    <col min="11774" max="11774" width="26.86328125" style="74" customWidth="1"/>
    <col min="11775" max="11775" width="14.86328125" style="74" bestFit="1" customWidth="1"/>
    <col min="11776" max="11776" width="15.59765625" style="74" bestFit="1" customWidth="1"/>
    <col min="11777" max="11777" width="11.1328125" style="74" bestFit="1" customWidth="1"/>
    <col min="11778" max="11778" width="11.3984375" style="74"/>
    <col min="11779" max="11779" width="32.86328125" style="74" customWidth="1"/>
    <col min="11780" max="11780" width="20.3984375" style="74" customWidth="1"/>
    <col min="11781" max="11781" width="19.3984375" style="74" customWidth="1"/>
    <col min="11782" max="11782" width="20.59765625" style="74" customWidth="1"/>
    <col min="11783" max="11783" width="8.3984375" style="74" customWidth="1"/>
    <col min="11784" max="11784" width="19.265625" style="74" customWidth="1"/>
    <col min="11785" max="11785" width="23.265625" style="74" customWidth="1"/>
    <col min="11786" max="11786" width="13.86328125" style="74" bestFit="1" customWidth="1"/>
    <col min="11787" max="11787" width="10.73046875" style="74" bestFit="1" customWidth="1"/>
    <col min="11788" max="11788" width="11.3984375" style="74"/>
    <col min="11789" max="11790" width="12.59765625" style="74" bestFit="1" customWidth="1"/>
    <col min="11791" max="12012" width="11.3984375" style="74"/>
    <col min="12013" max="12013" width="6.1328125" style="74" customWidth="1"/>
    <col min="12014" max="12014" width="29" style="74" customWidth="1"/>
    <col min="12015" max="12015" width="25.86328125" style="74" customWidth="1"/>
    <col min="12016" max="12016" width="26.86328125" style="74" customWidth="1"/>
    <col min="12017" max="12017" width="15.73046875" style="74" customWidth="1"/>
    <col min="12018" max="12018" width="9.59765625" style="74" customWidth="1"/>
    <col min="12019" max="12019" width="5.59765625" style="74" customWidth="1"/>
    <col min="12020" max="12020" width="24.73046875" style="74" customWidth="1"/>
    <col min="12021" max="12021" width="23.59765625" style="74" customWidth="1"/>
    <col min="12022" max="12022" width="21.3984375" style="74" customWidth="1"/>
    <col min="12023" max="12023" width="11.1328125" style="74" customWidth="1"/>
    <col min="12024" max="12024" width="11.3984375" style="74"/>
    <col min="12025" max="12025" width="21.1328125" style="74" customWidth="1"/>
    <col min="12026" max="12026" width="26" style="74" customWidth="1"/>
    <col min="12027" max="12027" width="20.59765625" style="74" customWidth="1"/>
    <col min="12028" max="12028" width="11.1328125" style="74" bestFit="1" customWidth="1"/>
    <col min="12029" max="12029" width="7.265625" style="74" customWidth="1"/>
    <col min="12030" max="12030" width="26.86328125" style="74" customWidth="1"/>
    <col min="12031" max="12031" width="14.86328125" style="74" bestFit="1" customWidth="1"/>
    <col min="12032" max="12032" width="15.59765625" style="74" bestFit="1" customWidth="1"/>
    <col min="12033" max="12033" width="11.1328125" style="74" bestFit="1" customWidth="1"/>
    <col min="12034" max="12034" width="11.3984375" style="74"/>
    <col min="12035" max="12035" width="32.86328125" style="74" customWidth="1"/>
    <col min="12036" max="12036" width="20.3984375" style="74" customWidth="1"/>
    <col min="12037" max="12037" width="19.3984375" style="74" customWidth="1"/>
    <col min="12038" max="12038" width="20.59765625" style="74" customWidth="1"/>
    <col min="12039" max="12039" width="8.3984375" style="74" customWidth="1"/>
    <col min="12040" max="12040" width="19.265625" style="74" customWidth="1"/>
    <col min="12041" max="12041" width="23.265625" style="74" customWidth="1"/>
    <col min="12042" max="12042" width="13.86328125" style="74" bestFit="1" customWidth="1"/>
    <col min="12043" max="12043" width="10.73046875" style="74" bestFit="1" customWidth="1"/>
    <col min="12044" max="12044" width="11.3984375" style="74"/>
    <col min="12045" max="12046" width="12.59765625" style="74" bestFit="1" customWidth="1"/>
    <col min="12047" max="12268" width="11.3984375" style="74"/>
    <col min="12269" max="12269" width="6.1328125" style="74" customWidth="1"/>
    <col min="12270" max="12270" width="29" style="74" customWidth="1"/>
    <col min="12271" max="12271" width="25.86328125" style="74" customWidth="1"/>
    <col min="12272" max="12272" width="26.86328125" style="74" customWidth="1"/>
    <col min="12273" max="12273" width="15.73046875" style="74" customWidth="1"/>
    <col min="12274" max="12274" width="9.59765625" style="74" customWidth="1"/>
    <col min="12275" max="12275" width="5.59765625" style="74" customWidth="1"/>
    <col min="12276" max="12276" width="24.73046875" style="74" customWidth="1"/>
    <col min="12277" max="12277" width="23.59765625" style="74" customWidth="1"/>
    <col min="12278" max="12278" width="21.3984375" style="74" customWidth="1"/>
    <col min="12279" max="12279" width="11.1328125" style="74" customWidth="1"/>
    <col min="12280" max="12280" width="11.3984375" style="74"/>
    <col min="12281" max="12281" width="21.1328125" style="74" customWidth="1"/>
    <col min="12282" max="12282" width="26" style="74" customWidth="1"/>
    <col min="12283" max="12283" width="20.59765625" style="74" customWidth="1"/>
    <col min="12284" max="12284" width="11.1328125" style="74" bestFit="1" customWidth="1"/>
    <col min="12285" max="12285" width="7.265625" style="74" customWidth="1"/>
    <col min="12286" max="12286" width="26.86328125" style="74" customWidth="1"/>
    <col min="12287" max="12287" width="14.86328125" style="74" bestFit="1" customWidth="1"/>
    <col min="12288" max="12288" width="15.59765625" style="74" bestFit="1" customWidth="1"/>
    <col min="12289" max="12289" width="11.1328125" style="74" bestFit="1" customWidth="1"/>
    <col min="12290" max="12290" width="11.3984375" style="74"/>
    <col min="12291" max="12291" width="32.86328125" style="74" customWidth="1"/>
    <col min="12292" max="12292" width="20.3984375" style="74" customWidth="1"/>
    <col min="12293" max="12293" width="19.3984375" style="74" customWidth="1"/>
    <col min="12294" max="12294" width="20.59765625" style="74" customWidth="1"/>
    <col min="12295" max="12295" width="8.3984375" style="74" customWidth="1"/>
    <col min="12296" max="12296" width="19.265625" style="74" customWidth="1"/>
    <col min="12297" max="12297" width="23.265625" style="74" customWidth="1"/>
    <col min="12298" max="12298" width="13.86328125" style="74" bestFit="1" customWidth="1"/>
    <col min="12299" max="12299" width="10.73046875" style="74" bestFit="1" customWidth="1"/>
    <col min="12300" max="12300" width="11.3984375" style="74"/>
    <col min="12301" max="12302" width="12.59765625" style="74" bestFit="1" customWidth="1"/>
    <col min="12303" max="12524" width="11.3984375" style="74"/>
    <col min="12525" max="12525" width="6.1328125" style="74" customWidth="1"/>
    <col min="12526" max="12526" width="29" style="74" customWidth="1"/>
    <col min="12527" max="12527" width="25.86328125" style="74" customWidth="1"/>
    <col min="12528" max="12528" width="26.86328125" style="74" customWidth="1"/>
    <col min="12529" max="12529" width="15.73046875" style="74" customWidth="1"/>
    <col min="12530" max="12530" width="9.59765625" style="74" customWidth="1"/>
    <col min="12531" max="12531" width="5.59765625" style="74" customWidth="1"/>
    <col min="12532" max="12532" width="24.73046875" style="74" customWidth="1"/>
    <col min="12533" max="12533" width="23.59765625" style="74" customWidth="1"/>
    <col min="12534" max="12534" width="21.3984375" style="74" customWidth="1"/>
    <col min="12535" max="12535" width="11.1328125" style="74" customWidth="1"/>
    <col min="12536" max="12536" width="11.3984375" style="74"/>
    <col min="12537" max="12537" width="21.1328125" style="74" customWidth="1"/>
    <col min="12538" max="12538" width="26" style="74" customWidth="1"/>
    <col min="12539" max="12539" width="20.59765625" style="74" customWidth="1"/>
    <col min="12540" max="12540" width="11.1328125" style="74" bestFit="1" customWidth="1"/>
    <col min="12541" max="12541" width="7.265625" style="74" customWidth="1"/>
    <col min="12542" max="12542" width="26.86328125" style="74" customWidth="1"/>
    <col min="12543" max="12543" width="14.86328125" style="74" bestFit="1" customWidth="1"/>
    <col min="12544" max="12544" width="15.59765625" style="74" bestFit="1" customWidth="1"/>
    <col min="12545" max="12545" width="11.1328125" style="74" bestFit="1" customWidth="1"/>
    <col min="12546" max="12546" width="11.3984375" style="74"/>
    <col min="12547" max="12547" width="32.86328125" style="74" customWidth="1"/>
    <col min="12548" max="12548" width="20.3984375" style="74" customWidth="1"/>
    <col min="12549" max="12549" width="19.3984375" style="74" customWidth="1"/>
    <col min="12550" max="12550" width="20.59765625" style="74" customWidth="1"/>
    <col min="12551" max="12551" width="8.3984375" style="74" customWidth="1"/>
    <col min="12552" max="12552" width="19.265625" style="74" customWidth="1"/>
    <col min="12553" max="12553" width="23.265625" style="74" customWidth="1"/>
    <col min="12554" max="12554" width="13.86328125" style="74" bestFit="1" customWidth="1"/>
    <col min="12555" max="12555" width="10.73046875" style="74" bestFit="1" customWidth="1"/>
    <col min="12556" max="12556" width="11.3984375" style="74"/>
    <col min="12557" max="12558" width="12.59765625" style="74" bestFit="1" customWidth="1"/>
    <col min="12559" max="12780" width="11.3984375" style="74"/>
    <col min="12781" max="12781" width="6.1328125" style="74" customWidth="1"/>
    <col min="12782" max="12782" width="29" style="74" customWidth="1"/>
    <col min="12783" max="12783" width="25.86328125" style="74" customWidth="1"/>
    <col min="12784" max="12784" width="26.86328125" style="74" customWidth="1"/>
    <col min="12785" max="12785" width="15.73046875" style="74" customWidth="1"/>
    <col min="12786" max="12786" width="9.59765625" style="74" customWidth="1"/>
    <col min="12787" max="12787" width="5.59765625" style="74" customWidth="1"/>
    <col min="12788" max="12788" width="24.73046875" style="74" customWidth="1"/>
    <col min="12789" max="12789" width="23.59765625" style="74" customWidth="1"/>
    <col min="12790" max="12790" width="21.3984375" style="74" customWidth="1"/>
    <col min="12791" max="12791" width="11.1328125" style="74" customWidth="1"/>
    <col min="12792" max="12792" width="11.3984375" style="74"/>
    <col min="12793" max="12793" width="21.1328125" style="74" customWidth="1"/>
    <col min="12794" max="12794" width="26" style="74" customWidth="1"/>
    <col min="12795" max="12795" width="20.59765625" style="74" customWidth="1"/>
    <col min="12796" max="12796" width="11.1328125" style="74" bestFit="1" customWidth="1"/>
    <col min="12797" max="12797" width="7.265625" style="74" customWidth="1"/>
    <col min="12798" max="12798" width="26.86328125" style="74" customWidth="1"/>
    <col min="12799" max="12799" width="14.86328125" style="74" bestFit="1" customWidth="1"/>
    <col min="12800" max="12800" width="15.59765625" style="74" bestFit="1" customWidth="1"/>
    <col min="12801" max="12801" width="11.1328125" style="74" bestFit="1" customWidth="1"/>
    <col min="12802" max="12802" width="11.3984375" style="74"/>
    <col min="12803" max="12803" width="32.86328125" style="74" customWidth="1"/>
    <col min="12804" max="12804" width="20.3984375" style="74" customWidth="1"/>
    <col min="12805" max="12805" width="19.3984375" style="74" customWidth="1"/>
    <col min="12806" max="12806" width="20.59765625" style="74" customWidth="1"/>
    <col min="12807" max="12807" width="8.3984375" style="74" customWidth="1"/>
    <col min="12808" max="12808" width="19.265625" style="74" customWidth="1"/>
    <col min="12809" max="12809" width="23.265625" style="74" customWidth="1"/>
    <col min="12810" max="12810" width="13.86328125" style="74" bestFit="1" customWidth="1"/>
    <col min="12811" max="12811" width="10.73046875" style="74" bestFit="1" customWidth="1"/>
    <col min="12812" max="12812" width="11.3984375" style="74"/>
    <col min="12813" max="12814" width="12.59765625" style="74" bestFit="1" customWidth="1"/>
    <col min="12815" max="13036" width="11.3984375" style="74"/>
    <col min="13037" max="13037" width="6.1328125" style="74" customWidth="1"/>
    <col min="13038" max="13038" width="29" style="74" customWidth="1"/>
    <col min="13039" max="13039" width="25.86328125" style="74" customWidth="1"/>
    <col min="13040" max="13040" width="26.86328125" style="74" customWidth="1"/>
    <col min="13041" max="13041" width="15.73046875" style="74" customWidth="1"/>
    <col min="13042" max="13042" width="9.59765625" style="74" customWidth="1"/>
    <col min="13043" max="13043" width="5.59765625" style="74" customWidth="1"/>
    <col min="13044" max="13044" width="24.73046875" style="74" customWidth="1"/>
    <col min="13045" max="13045" width="23.59765625" style="74" customWidth="1"/>
    <col min="13046" max="13046" width="21.3984375" style="74" customWidth="1"/>
    <col min="13047" max="13047" width="11.1328125" style="74" customWidth="1"/>
    <col min="13048" max="13048" width="11.3984375" style="74"/>
    <col min="13049" max="13049" width="21.1328125" style="74" customWidth="1"/>
    <col min="13050" max="13050" width="26" style="74" customWidth="1"/>
    <col min="13051" max="13051" width="20.59765625" style="74" customWidth="1"/>
    <col min="13052" max="13052" width="11.1328125" style="74" bestFit="1" customWidth="1"/>
    <col min="13053" max="13053" width="7.265625" style="74" customWidth="1"/>
    <col min="13054" max="13054" width="26.86328125" style="74" customWidth="1"/>
    <col min="13055" max="13055" width="14.86328125" style="74" bestFit="1" customWidth="1"/>
    <col min="13056" max="13056" width="15.59765625" style="74" bestFit="1" customWidth="1"/>
    <col min="13057" max="13057" width="11.1328125" style="74" bestFit="1" customWidth="1"/>
    <col min="13058" max="13058" width="11.3984375" style="74"/>
    <col min="13059" max="13059" width="32.86328125" style="74" customWidth="1"/>
    <col min="13060" max="13060" width="20.3984375" style="74" customWidth="1"/>
    <col min="13061" max="13061" width="19.3984375" style="74" customWidth="1"/>
    <col min="13062" max="13062" width="20.59765625" style="74" customWidth="1"/>
    <col min="13063" max="13063" width="8.3984375" style="74" customWidth="1"/>
    <col min="13064" max="13064" width="19.265625" style="74" customWidth="1"/>
    <col min="13065" max="13065" width="23.265625" style="74" customWidth="1"/>
    <col min="13066" max="13066" width="13.86328125" style="74" bestFit="1" customWidth="1"/>
    <col min="13067" max="13067" width="10.73046875" style="74" bestFit="1" customWidth="1"/>
    <col min="13068" max="13068" width="11.3984375" style="74"/>
    <col min="13069" max="13070" width="12.59765625" style="74" bestFit="1" customWidth="1"/>
    <col min="13071" max="13292" width="11.3984375" style="74"/>
    <col min="13293" max="13293" width="6.1328125" style="74" customWidth="1"/>
    <col min="13294" max="13294" width="29" style="74" customWidth="1"/>
    <col min="13295" max="13295" width="25.86328125" style="74" customWidth="1"/>
    <col min="13296" max="13296" width="26.86328125" style="74" customWidth="1"/>
    <col min="13297" max="13297" width="15.73046875" style="74" customWidth="1"/>
    <col min="13298" max="13298" width="9.59765625" style="74" customWidth="1"/>
    <col min="13299" max="13299" width="5.59765625" style="74" customWidth="1"/>
    <col min="13300" max="13300" width="24.73046875" style="74" customWidth="1"/>
    <col min="13301" max="13301" width="23.59765625" style="74" customWidth="1"/>
    <col min="13302" max="13302" width="21.3984375" style="74" customWidth="1"/>
    <col min="13303" max="13303" width="11.1328125" style="74" customWidth="1"/>
    <col min="13304" max="13304" width="11.3984375" style="74"/>
    <col min="13305" max="13305" width="21.1328125" style="74" customWidth="1"/>
    <col min="13306" max="13306" width="26" style="74" customWidth="1"/>
    <col min="13307" max="13307" width="20.59765625" style="74" customWidth="1"/>
    <col min="13308" max="13308" width="11.1328125" style="74" bestFit="1" customWidth="1"/>
    <col min="13309" max="13309" width="7.265625" style="74" customWidth="1"/>
    <col min="13310" max="13310" width="26.86328125" style="74" customWidth="1"/>
    <col min="13311" max="13311" width="14.86328125" style="74" bestFit="1" customWidth="1"/>
    <col min="13312" max="13312" width="15.59765625" style="74" bestFit="1" customWidth="1"/>
    <col min="13313" max="13313" width="11.1328125" style="74" bestFit="1" customWidth="1"/>
    <col min="13314" max="13314" width="11.3984375" style="74"/>
    <col min="13315" max="13315" width="32.86328125" style="74" customWidth="1"/>
    <col min="13316" max="13316" width="20.3984375" style="74" customWidth="1"/>
    <col min="13317" max="13317" width="19.3984375" style="74" customWidth="1"/>
    <col min="13318" max="13318" width="20.59765625" style="74" customWidth="1"/>
    <col min="13319" max="13319" width="8.3984375" style="74" customWidth="1"/>
    <col min="13320" max="13320" width="19.265625" style="74" customWidth="1"/>
    <col min="13321" max="13321" width="23.265625" style="74" customWidth="1"/>
    <col min="13322" max="13322" width="13.86328125" style="74" bestFit="1" customWidth="1"/>
    <col min="13323" max="13323" width="10.73046875" style="74" bestFit="1" customWidth="1"/>
    <col min="13324" max="13324" width="11.3984375" style="74"/>
    <col min="13325" max="13326" width="12.59765625" style="74" bestFit="1" customWidth="1"/>
    <col min="13327" max="13548" width="11.3984375" style="74"/>
    <col min="13549" max="13549" width="6.1328125" style="74" customWidth="1"/>
    <col min="13550" max="13550" width="29" style="74" customWidth="1"/>
    <col min="13551" max="13551" width="25.86328125" style="74" customWidth="1"/>
    <col min="13552" max="13552" width="26.86328125" style="74" customWidth="1"/>
    <col min="13553" max="13553" width="15.73046875" style="74" customWidth="1"/>
    <col min="13554" max="13554" width="9.59765625" style="74" customWidth="1"/>
    <col min="13555" max="13555" width="5.59765625" style="74" customWidth="1"/>
    <col min="13556" max="13556" width="24.73046875" style="74" customWidth="1"/>
    <col min="13557" max="13557" width="23.59765625" style="74" customWidth="1"/>
    <col min="13558" max="13558" width="21.3984375" style="74" customWidth="1"/>
    <col min="13559" max="13559" width="11.1328125" style="74" customWidth="1"/>
    <col min="13560" max="13560" width="11.3984375" style="74"/>
    <col min="13561" max="13561" width="21.1328125" style="74" customWidth="1"/>
    <col min="13562" max="13562" width="26" style="74" customWidth="1"/>
    <col min="13563" max="13563" width="20.59765625" style="74" customWidth="1"/>
    <col min="13564" max="13564" width="11.1328125" style="74" bestFit="1" customWidth="1"/>
    <col min="13565" max="13565" width="7.265625" style="74" customWidth="1"/>
    <col min="13566" max="13566" width="26.86328125" style="74" customWidth="1"/>
    <col min="13567" max="13567" width="14.86328125" style="74" bestFit="1" customWidth="1"/>
    <col min="13568" max="13568" width="15.59765625" style="74" bestFit="1" customWidth="1"/>
    <col min="13569" max="13569" width="11.1328125" style="74" bestFit="1" customWidth="1"/>
    <col min="13570" max="13570" width="11.3984375" style="74"/>
    <col min="13571" max="13571" width="32.86328125" style="74" customWidth="1"/>
    <col min="13572" max="13572" width="20.3984375" style="74" customWidth="1"/>
    <col min="13573" max="13573" width="19.3984375" style="74" customWidth="1"/>
    <col min="13574" max="13574" width="20.59765625" style="74" customWidth="1"/>
    <col min="13575" max="13575" width="8.3984375" style="74" customWidth="1"/>
    <col min="13576" max="13576" width="19.265625" style="74" customWidth="1"/>
    <col min="13577" max="13577" width="23.265625" style="74" customWidth="1"/>
    <col min="13578" max="13578" width="13.86328125" style="74" bestFit="1" customWidth="1"/>
    <col min="13579" max="13579" width="10.73046875" style="74" bestFit="1" customWidth="1"/>
    <col min="13580" max="13580" width="11.3984375" style="74"/>
    <col min="13581" max="13582" width="12.59765625" style="74" bestFit="1" customWidth="1"/>
    <col min="13583" max="13804" width="11.3984375" style="74"/>
    <col min="13805" max="13805" width="6.1328125" style="74" customWidth="1"/>
    <col min="13806" max="13806" width="29" style="74" customWidth="1"/>
    <col min="13807" max="13807" width="25.86328125" style="74" customWidth="1"/>
    <col min="13808" max="13808" width="26.86328125" style="74" customWidth="1"/>
    <col min="13809" max="13809" width="15.73046875" style="74" customWidth="1"/>
    <col min="13810" max="13810" width="9.59765625" style="74" customWidth="1"/>
    <col min="13811" max="13811" width="5.59765625" style="74" customWidth="1"/>
    <col min="13812" max="13812" width="24.73046875" style="74" customWidth="1"/>
    <col min="13813" max="13813" width="23.59765625" style="74" customWidth="1"/>
    <col min="13814" max="13814" width="21.3984375" style="74" customWidth="1"/>
    <col min="13815" max="13815" width="11.1328125" style="74" customWidth="1"/>
    <col min="13816" max="13816" width="11.3984375" style="74"/>
    <col min="13817" max="13817" width="21.1328125" style="74" customWidth="1"/>
    <col min="13818" max="13818" width="26" style="74" customWidth="1"/>
    <col min="13819" max="13819" width="20.59765625" style="74" customWidth="1"/>
    <col min="13820" max="13820" width="11.1328125" style="74" bestFit="1" customWidth="1"/>
    <col min="13821" max="13821" width="7.265625" style="74" customWidth="1"/>
    <col min="13822" max="13822" width="26.86328125" style="74" customWidth="1"/>
    <col min="13823" max="13823" width="14.86328125" style="74" bestFit="1" customWidth="1"/>
    <col min="13824" max="13824" width="15.59765625" style="74" bestFit="1" customWidth="1"/>
    <col min="13825" max="13825" width="11.1328125" style="74" bestFit="1" customWidth="1"/>
    <col min="13826" max="13826" width="11.3984375" style="74"/>
    <col min="13827" max="13827" width="32.86328125" style="74" customWidth="1"/>
    <col min="13828" max="13828" width="20.3984375" style="74" customWidth="1"/>
    <col min="13829" max="13829" width="19.3984375" style="74" customWidth="1"/>
    <col min="13830" max="13830" width="20.59765625" style="74" customWidth="1"/>
    <col min="13831" max="13831" width="8.3984375" style="74" customWidth="1"/>
    <col min="13832" max="13832" width="19.265625" style="74" customWidth="1"/>
    <col min="13833" max="13833" width="23.265625" style="74" customWidth="1"/>
    <col min="13834" max="13834" width="13.86328125" style="74" bestFit="1" customWidth="1"/>
    <col min="13835" max="13835" width="10.73046875" style="74" bestFit="1" customWidth="1"/>
    <col min="13836" max="13836" width="11.3984375" style="74"/>
    <col min="13837" max="13838" width="12.59765625" style="74" bestFit="1" customWidth="1"/>
    <col min="13839" max="14060" width="11.3984375" style="74"/>
    <col min="14061" max="14061" width="6.1328125" style="74" customWidth="1"/>
    <col min="14062" max="14062" width="29" style="74" customWidth="1"/>
    <col min="14063" max="14063" width="25.86328125" style="74" customWidth="1"/>
    <col min="14064" max="14064" width="26.86328125" style="74" customWidth="1"/>
    <col min="14065" max="14065" width="15.73046875" style="74" customWidth="1"/>
    <col min="14066" max="14066" width="9.59765625" style="74" customWidth="1"/>
    <col min="14067" max="14067" width="5.59765625" style="74" customWidth="1"/>
    <col min="14068" max="14068" width="24.73046875" style="74" customWidth="1"/>
    <col min="14069" max="14069" width="23.59765625" style="74" customWidth="1"/>
    <col min="14070" max="14070" width="21.3984375" style="74" customWidth="1"/>
    <col min="14071" max="14071" width="11.1328125" style="74" customWidth="1"/>
    <col min="14072" max="14072" width="11.3984375" style="74"/>
    <col min="14073" max="14073" width="21.1328125" style="74" customWidth="1"/>
    <col min="14074" max="14074" width="26" style="74" customWidth="1"/>
    <col min="14075" max="14075" width="20.59765625" style="74" customWidth="1"/>
    <col min="14076" max="14076" width="11.1328125" style="74" bestFit="1" customWidth="1"/>
    <col min="14077" max="14077" width="7.265625" style="74" customWidth="1"/>
    <col min="14078" max="14078" width="26.86328125" style="74" customWidth="1"/>
    <col min="14079" max="14079" width="14.86328125" style="74" bestFit="1" customWidth="1"/>
    <col min="14080" max="14080" width="15.59765625" style="74" bestFit="1" customWidth="1"/>
    <col min="14081" max="14081" width="11.1328125" style="74" bestFit="1" customWidth="1"/>
    <col min="14082" max="14082" width="11.3984375" style="74"/>
    <col min="14083" max="14083" width="32.86328125" style="74" customWidth="1"/>
    <col min="14084" max="14084" width="20.3984375" style="74" customWidth="1"/>
    <col min="14085" max="14085" width="19.3984375" style="74" customWidth="1"/>
    <col min="14086" max="14086" width="20.59765625" style="74" customWidth="1"/>
    <col min="14087" max="14087" width="8.3984375" style="74" customWidth="1"/>
    <col min="14088" max="14088" width="19.265625" style="74" customWidth="1"/>
    <col min="14089" max="14089" width="23.265625" style="74" customWidth="1"/>
    <col min="14090" max="14090" width="13.86328125" style="74" bestFit="1" customWidth="1"/>
    <col min="14091" max="14091" width="10.73046875" style="74" bestFit="1" customWidth="1"/>
    <col min="14092" max="14092" width="11.3984375" style="74"/>
    <col min="14093" max="14094" width="12.59765625" style="74" bestFit="1" customWidth="1"/>
    <col min="14095" max="14316" width="11.3984375" style="74"/>
    <col min="14317" max="14317" width="6.1328125" style="74" customWidth="1"/>
    <col min="14318" max="14318" width="29" style="74" customWidth="1"/>
    <col min="14319" max="14319" width="25.86328125" style="74" customWidth="1"/>
    <col min="14320" max="14320" width="26.86328125" style="74" customWidth="1"/>
    <col min="14321" max="14321" width="15.73046875" style="74" customWidth="1"/>
    <col min="14322" max="14322" width="9.59765625" style="74" customWidth="1"/>
    <col min="14323" max="14323" width="5.59765625" style="74" customWidth="1"/>
    <col min="14324" max="14324" width="24.73046875" style="74" customWidth="1"/>
    <col min="14325" max="14325" width="23.59765625" style="74" customWidth="1"/>
    <col min="14326" max="14326" width="21.3984375" style="74" customWidth="1"/>
    <col min="14327" max="14327" width="11.1328125" style="74" customWidth="1"/>
    <col min="14328" max="14328" width="11.3984375" style="74"/>
    <col min="14329" max="14329" width="21.1328125" style="74" customWidth="1"/>
    <col min="14330" max="14330" width="26" style="74" customWidth="1"/>
    <col min="14331" max="14331" width="20.59765625" style="74" customWidth="1"/>
    <col min="14332" max="14332" width="11.1328125" style="74" bestFit="1" customWidth="1"/>
    <col min="14333" max="14333" width="7.265625" style="74" customWidth="1"/>
    <col min="14334" max="14334" width="26.86328125" style="74" customWidth="1"/>
    <col min="14335" max="14335" width="14.86328125" style="74" bestFit="1" customWidth="1"/>
    <col min="14336" max="14336" width="15.59765625" style="74" bestFit="1" customWidth="1"/>
    <col min="14337" max="14337" width="11.1328125" style="74" bestFit="1" customWidth="1"/>
    <col min="14338" max="14338" width="11.3984375" style="74"/>
    <col min="14339" max="14339" width="32.86328125" style="74" customWidth="1"/>
    <col min="14340" max="14340" width="20.3984375" style="74" customWidth="1"/>
    <col min="14341" max="14341" width="19.3984375" style="74" customWidth="1"/>
    <col min="14342" max="14342" width="20.59765625" style="74" customWidth="1"/>
    <col min="14343" max="14343" width="8.3984375" style="74" customWidth="1"/>
    <col min="14344" max="14344" width="19.265625" style="74" customWidth="1"/>
    <col min="14345" max="14345" width="23.265625" style="74" customWidth="1"/>
    <col min="14346" max="14346" width="13.86328125" style="74" bestFit="1" customWidth="1"/>
    <col min="14347" max="14347" width="10.73046875" style="74" bestFit="1" customWidth="1"/>
    <col min="14348" max="14348" width="11.3984375" style="74"/>
    <col min="14349" max="14350" width="12.59765625" style="74" bestFit="1" customWidth="1"/>
    <col min="14351" max="14572" width="11.3984375" style="74"/>
    <col min="14573" max="14573" width="6.1328125" style="74" customWidth="1"/>
    <col min="14574" max="14574" width="29" style="74" customWidth="1"/>
    <col min="14575" max="14575" width="25.86328125" style="74" customWidth="1"/>
    <col min="14576" max="14576" width="26.86328125" style="74" customWidth="1"/>
    <col min="14577" max="14577" width="15.73046875" style="74" customWidth="1"/>
    <col min="14578" max="14578" width="9.59765625" style="74" customWidth="1"/>
    <col min="14579" max="14579" width="5.59765625" style="74" customWidth="1"/>
    <col min="14580" max="14580" width="24.73046875" style="74" customWidth="1"/>
    <col min="14581" max="14581" width="23.59765625" style="74" customWidth="1"/>
    <col min="14582" max="14582" width="21.3984375" style="74" customWidth="1"/>
    <col min="14583" max="14583" width="11.1328125" style="74" customWidth="1"/>
    <col min="14584" max="14584" width="11.3984375" style="74"/>
    <col min="14585" max="14585" width="21.1328125" style="74" customWidth="1"/>
    <col min="14586" max="14586" width="26" style="74" customWidth="1"/>
    <col min="14587" max="14587" width="20.59765625" style="74" customWidth="1"/>
    <col min="14588" max="14588" width="11.1328125" style="74" bestFit="1" customWidth="1"/>
    <col min="14589" max="14589" width="7.265625" style="74" customWidth="1"/>
    <col min="14590" max="14590" width="26.86328125" style="74" customWidth="1"/>
    <col min="14591" max="14591" width="14.86328125" style="74" bestFit="1" customWidth="1"/>
    <col min="14592" max="14592" width="15.59765625" style="74" bestFit="1" customWidth="1"/>
    <col min="14593" max="14593" width="11.1328125" style="74" bestFit="1" customWidth="1"/>
    <col min="14594" max="14594" width="11.3984375" style="74"/>
    <col min="14595" max="14595" width="32.86328125" style="74" customWidth="1"/>
    <col min="14596" max="14596" width="20.3984375" style="74" customWidth="1"/>
    <col min="14597" max="14597" width="19.3984375" style="74" customWidth="1"/>
    <col min="14598" max="14598" width="20.59765625" style="74" customWidth="1"/>
    <col min="14599" max="14599" width="8.3984375" style="74" customWidth="1"/>
    <col min="14600" max="14600" width="19.265625" style="74" customWidth="1"/>
    <col min="14601" max="14601" width="23.265625" style="74" customWidth="1"/>
    <col min="14602" max="14602" width="13.86328125" style="74" bestFit="1" customWidth="1"/>
    <col min="14603" max="14603" width="10.73046875" style="74" bestFit="1" customWidth="1"/>
    <col min="14604" max="14604" width="11.3984375" style="74"/>
    <col min="14605" max="14606" width="12.59765625" style="74" bestFit="1" customWidth="1"/>
    <col min="14607" max="14828" width="11.3984375" style="74"/>
    <col min="14829" max="14829" width="6.1328125" style="74" customWidth="1"/>
    <col min="14830" max="14830" width="29" style="74" customWidth="1"/>
    <col min="14831" max="14831" width="25.86328125" style="74" customWidth="1"/>
    <col min="14832" max="14832" width="26.86328125" style="74" customWidth="1"/>
    <col min="14833" max="14833" width="15.73046875" style="74" customWidth="1"/>
    <col min="14834" max="14834" width="9.59765625" style="74" customWidth="1"/>
    <col min="14835" max="14835" width="5.59765625" style="74" customWidth="1"/>
    <col min="14836" max="14836" width="24.73046875" style="74" customWidth="1"/>
    <col min="14837" max="14837" width="23.59765625" style="74" customWidth="1"/>
    <col min="14838" max="14838" width="21.3984375" style="74" customWidth="1"/>
    <col min="14839" max="14839" width="11.1328125" style="74" customWidth="1"/>
    <col min="14840" max="14840" width="11.3984375" style="74"/>
    <col min="14841" max="14841" width="21.1328125" style="74" customWidth="1"/>
    <col min="14842" max="14842" width="26" style="74" customWidth="1"/>
    <col min="14843" max="14843" width="20.59765625" style="74" customWidth="1"/>
    <col min="14844" max="14844" width="11.1328125" style="74" bestFit="1" customWidth="1"/>
    <col min="14845" max="14845" width="7.265625" style="74" customWidth="1"/>
    <col min="14846" max="14846" width="26.86328125" style="74" customWidth="1"/>
    <col min="14847" max="14847" width="14.86328125" style="74" bestFit="1" customWidth="1"/>
    <col min="14848" max="14848" width="15.59765625" style="74" bestFit="1" customWidth="1"/>
    <col min="14849" max="14849" width="11.1328125" style="74" bestFit="1" customWidth="1"/>
    <col min="14850" max="14850" width="11.3984375" style="74"/>
    <col min="14851" max="14851" width="32.86328125" style="74" customWidth="1"/>
    <col min="14852" max="14852" width="20.3984375" style="74" customWidth="1"/>
    <col min="14853" max="14853" width="19.3984375" style="74" customWidth="1"/>
    <col min="14854" max="14854" width="20.59765625" style="74" customWidth="1"/>
    <col min="14855" max="14855" width="8.3984375" style="74" customWidth="1"/>
    <col min="14856" max="14856" width="19.265625" style="74" customWidth="1"/>
    <col min="14857" max="14857" width="23.265625" style="74" customWidth="1"/>
    <col min="14858" max="14858" width="13.86328125" style="74" bestFit="1" customWidth="1"/>
    <col min="14859" max="14859" width="10.73046875" style="74" bestFit="1" customWidth="1"/>
    <col min="14860" max="14860" width="11.3984375" style="74"/>
    <col min="14861" max="14862" width="12.59765625" style="74" bestFit="1" customWidth="1"/>
    <col min="14863" max="15084" width="11.3984375" style="74"/>
    <col min="15085" max="15085" width="6.1328125" style="74" customWidth="1"/>
    <col min="15086" max="15086" width="29" style="74" customWidth="1"/>
    <col min="15087" max="15087" width="25.86328125" style="74" customWidth="1"/>
    <col min="15088" max="15088" width="26.86328125" style="74" customWidth="1"/>
    <col min="15089" max="15089" width="15.73046875" style="74" customWidth="1"/>
    <col min="15090" max="15090" width="9.59765625" style="74" customWidth="1"/>
    <col min="15091" max="15091" width="5.59765625" style="74" customWidth="1"/>
    <col min="15092" max="15092" width="24.73046875" style="74" customWidth="1"/>
    <col min="15093" max="15093" width="23.59765625" style="74" customWidth="1"/>
    <col min="15094" max="15094" width="21.3984375" style="74" customWidth="1"/>
    <col min="15095" max="15095" width="11.1328125" style="74" customWidth="1"/>
    <col min="15096" max="15096" width="11.3984375" style="74"/>
    <col min="15097" max="15097" width="21.1328125" style="74" customWidth="1"/>
    <col min="15098" max="15098" width="26" style="74" customWidth="1"/>
    <col min="15099" max="15099" width="20.59765625" style="74" customWidth="1"/>
    <col min="15100" max="15100" width="11.1328125" style="74" bestFit="1" customWidth="1"/>
    <col min="15101" max="15101" width="7.265625" style="74" customWidth="1"/>
    <col min="15102" max="15102" width="26.86328125" style="74" customWidth="1"/>
    <col min="15103" max="15103" width="14.86328125" style="74" bestFit="1" customWidth="1"/>
    <col min="15104" max="15104" width="15.59765625" style="74" bestFit="1" customWidth="1"/>
    <col min="15105" max="15105" width="11.1328125" style="74" bestFit="1" customWidth="1"/>
    <col min="15106" max="15106" width="11.3984375" style="74"/>
    <col min="15107" max="15107" width="32.86328125" style="74" customWidth="1"/>
    <col min="15108" max="15108" width="20.3984375" style="74" customWidth="1"/>
    <col min="15109" max="15109" width="19.3984375" style="74" customWidth="1"/>
    <col min="15110" max="15110" width="20.59765625" style="74" customWidth="1"/>
    <col min="15111" max="15111" width="8.3984375" style="74" customWidth="1"/>
    <col min="15112" max="15112" width="19.265625" style="74" customWidth="1"/>
    <col min="15113" max="15113" width="23.265625" style="74" customWidth="1"/>
    <col min="15114" max="15114" width="13.86328125" style="74" bestFit="1" customWidth="1"/>
    <col min="15115" max="15115" width="10.73046875" style="74" bestFit="1" customWidth="1"/>
    <col min="15116" max="15116" width="11.3984375" style="74"/>
    <col min="15117" max="15118" width="12.59765625" style="74" bestFit="1" customWidth="1"/>
    <col min="15119" max="15340" width="11.3984375" style="74"/>
    <col min="15341" max="15341" width="6.1328125" style="74" customWidth="1"/>
    <col min="15342" max="15342" width="29" style="74" customWidth="1"/>
    <col min="15343" max="15343" width="25.86328125" style="74" customWidth="1"/>
    <col min="15344" max="15344" width="26.86328125" style="74" customWidth="1"/>
    <col min="15345" max="15345" width="15.73046875" style="74" customWidth="1"/>
    <col min="15346" max="15346" width="9.59765625" style="74" customWidth="1"/>
    <col min="15347" max="15347" width="5.59765625" style="74" customWidth="1"/>
    <col min="15348" max="15348" width="24.73046875" style="74" customWidth="1"/>
    <col min="15349" max="15349" width="23.59765625" style="74" customWidth="1"/>
    <col min="15350" max="15350" width="21.3984375" style="74" customWidth="1"/>
    <col min="15351" max="15351" width="11.1328125" style="74" customWidth="1"/>
    <col min="15352" max="15352" width="11.3984375" style="74"/>
    <col min="15353" max="15353" width="21.1328125" style="74" customWidth="1"/>
    <col min="15354" max="15354" width="26" style="74" customWidth="1"/>
    <col min="15355" max="15355" width="20.59765625" style="74" customWidth="1"/>
    <col min="15356" max="15356" width="11.1328125" style="74" bestFit="1" customWidth="1"/>
    <col min="15357" max="15357" width="7.265625" style="74" customWidth="1"/>
    <col min="15358" max="15358" width="26.86328125" style="74" customWidth="1"/>
    <col min="15359" max="15359" width="14.86328125" style="74" bestFit="1" customWidth="1"/>
    <col min="15360" max="15360" width="15.59765625" style="74" bestFit="1" customWidth="1"/>
    <col min="15361" max="15361" width="11.1328125" style="74" bestFit="1" customWidth="1"/>
    <col min="15362" max="15362" width="11.3984375" style="74"/>
    <col min="15363" max="15363" width="32.86328125" style="74" customWidth="1"/>
    <col min="15364" max="15364" width="20.3984375" style="74" customWidth="1"/>
    <col min="15365" max="15365" width="19.3984375" style="74" customWidth="1"/>
    <col min="15366" max="15366" width="20.59765625" style="74" customWidth="1"/>
    <col min="15367" max="15367" width="8.3984375" style="74" customWidth="1"/>
    <col min="15368" max="15368" width="19.265625" style="74" customWidth="1"/>
    <col min="15369" max="15369" width="23.265625" style="74" customWidth="1"/>
    <col min="15370" max="15370" width="13.86328125" style="74" bestFit="1" customWidth="1"/>
    <col min="15371" max="15371" width="10.73046875" style="74" bestFit="1" customWidth="1"/>
    <col min="15372" max="15372" width="11.3984375" style="74"/>
    <col min="15373" max="15374" width="12.59765625" style="74" bestFit="1" customWidth="1"/>
    <col min="15375" max="15596" width="11.3984375" style="74"/>
    <col min="15597" max="15597" width="6.1328125" style="74" customWidth="1"/>
    <col min="15598" max="15598" width="29" style="74" customWidth="1"/>
    <col min="15599" max="15599" width="25.86328125" style="74" customWidth="1"/>
    <col min="15600" max="15600" width="26.86328125" style="74" customWidth="1"/>
    <col min="15601" max="15601" width="15.73046875" style="74" customWidth="1"/>
    <col min="15602" max="15602" width="9.59765625" style="74" customWidth="1"/>
    <col min="15603" max="15603" width="5.59765625" style="74" customWidth="1"/>
    <col min="15604" max="15604" width="24.73046875" style="74" customWidth="1"/>
    <col min="15605" max="15605" width="23.59765625" style="74" customWidth="1"/>
    <col min="15606" max="15606" width="21.3984375" style="74" customWidth="1"/>
    <col min="15607" max="15607" width="11.1328125" style="74" customWidth="1"/>
    <col min="15608" max="15608" width="11.3984375" style="74"/>
    <col min="15609" max="15609" width="21.1328125" style="74" customWidth="1"/>
    <col min="15610" max="15610" width="26" style="74" customWidth="1"/>
    <col min="15611" max="15611" width="20.59765625" style="74" customWidth="1"/>
    <col min="15612" max="15612" width="11.1328125" style="74" bestFit="1" customWidth="1"/>
    <col min="15613" max="15613" width="7.265625" style="74" customWidth="1"/>
    <col min="15614" max="15614" width="26.86328125" style="74" customWidth="1"/>
    <col min="15615" max="15615" width="14.86328125" style="74" bestFit="1" customWidth="1"/>
    <col min="15616" max="15616" width="15.59765625" style="74" bestFit="1" customWidth="1"/>
    <col min="15617" max="15617" width="11.1328125" style="74" bestFit="1" customWidth="1"/>
    <col min="15618" max="15618" width="11.3984375" style="74"/>
    <col min="15619" max="15619" width="32.86328125" style="74" customWidth="1"/>
    <col min="15620" max="15620" width="20.3984375" style="74" customWidth="1"/>
    <col min="15621" max="15621" width="19.3984375" style="74" customWidth="1"/>
    <col min="15622" max="15622" width="20.59765625" style="74" customWidth="1"/>
    <col min="15623" max="15623" width="8.3984375" style="74" customWidth="1"/>
    <col min="15624" max="15624" width="19.265625" style="74" customWidth="1"/>
    <col min="15625" max="15625" width="23.265625" style="74" customWidth="1"/>
    <col min="15626" max="15626" width="13.86328125" style="74" bestFit="1" customWidth="1"/>
    <col min="15627" max="15627" width="10.73046875" style="74" bestFit="1" customWidth="1"/>
    <col min="15628" max="15628" width="11.3984375" style="74"/>
    <col min="15629" max="15630" width="12.59765625" style="74" bestFit="1" customWidth="1"/>
    <col min="15631" max="15852" width="11.3984375" style="74"/>
    <col min="15853" max="15853" width="6.1328125" style="74" customWidth="1"/>
    <col min="15854" max="15854" width="29" style="74" customWidth="1"/>
    <col min="15855" max="15855" width="25.86328125" style="74" customWidth="1"/>
    <col min="15856" max="15856" width="26.86328125" style="74" customWidth="1"/>
    <col min="15857" max="15857" width="15.73046875" style="74" customWidth="1"/>
    <col min="15858" max="15858" width="9.59765625" style="74" customWidth="1"/>
    <col min="15859" max="15859" width="5.59765625" style="74" customWidth="1"/>
    <col min="15860" max="15860" width="24.73046875" style="74" customWidth="1"/>
    <col min="15861" max="15861" width="23.59765625" style="74" customWidth="1"/>
    <col min="15862" max="15862" width="21.3984375" style="74" customWidth="1"/>
    <col min="15863" max="15863" width="11.1328125" style="74" customWidth="1"/>
    <col min="15864" max="15864" width="11.3984375" style="74"/>
    <col min="15865" max="15865" width="21.1328125" style="74" customWidth="1"/>
    <col min="15866" max="15866" width="26" style="74" customWidth="1"/>
    <col min="15867" max="15867" width="20.59765625" style="74" customWidth="1"/>
    <col min="15868" max="15868" width="11.1328125" style="74" bestFit="1" customWidth="1"/>
    <col min="15869" max="15869" width="7.265625" style="74" customWidth="1"/>
    <col min="15870" max="15870" width="26.86328125" style="74" customWidth="1"/>
    <col min="15871" max="15871" width="14.86328125" style="74" bestFit="1" customWidth="1"/>
    <col min="15872" max="15872" width="15.59765625" style="74" bestFit="1" customWidth="1"/>
    <col min="15873" max="15873" width="11.1328125" style="74" bestFit="1" customWidth="1"/>
    <col min="15874" max="15874" width="11.3984375" style="74"/>
    <col min="15875" max="15875" width="32.86328125" style="74" customWidth="1"/>
    <col min="15876" max="15876" width="20.3984375" style="74" customWidth="1"/>
    <col min="15877" max="15877" width="19.3984375" style="74" customWidth="1"/>
    <col min="15878" max="15878" width="20.59765625" style="74" customWidth="1"/>
    <col min="15879" max="15879" width="8.3984375" style="74" customWidth="1"/>
    <col min="15880" max="15880" width="19.265625" style="74" customWidth="1"/>
    <col min="15881" max="15881" width="23.265625" style="74" customWidth="1"/>
    <col min="15882" max="15882" width="13.86328125" style="74" bestFit="1" customWidth="1"/>
    <col min="15883" max="15883" width="10.73046875" style="74" bestFit="1" customWidth="1"/>
    <col min="15884" max="15884" width="11.3984375" style="74"/>
    <col min="15885" max="15886" width="12.59765625" style="74" bestFit="1" customWidth="1"/>
    <col min="15887" max="16108" width="11.3984375" style="74"/>
    <col min="16109" max="16109" width="6.1328125" style="74" customWidth="1"/>
    <col min="16110" max="16110" width="29" style="74" customWidth="1"/>
    <col min="16111" max="16111" width="25.86328125" style="74" customWidth="1"/>
    <col min="16112" max="16112" width="26.86328125" style="74" customWidth="1"/>
    <col min="16113" max="16113" width="15.73046875" style="74" customWidth="1"/>
    <col min="16114" max="16114" width="9.59765625" style="74" customWidth="1"/>
    <col min="16115" max="16115" width="5.59765625" style="74" customWidth="1"/>
    <col min="16116" max="16116" width="24.73046875" style="74" customWidth="1"/>
    <col min="16117" max="16117" width="23.59765625" style="74" customWidth="1"/>
    <col min="16118" max="16118" width="21.3984375" style="74" customWidth="1"/>
    <col min="16119" max="16119" width="11.1328125" style="74" customWidth="1"/>
    <col min="16120" max="16120" width="11.3984375" style="74"/>
    <col min="16121" max="16121" width="21.1328125" style="74" customWidth="1"/>
    <col min="16122" max="16122" width="26" style="74" customWidth="1"/>
    <col min="16123" max="16123" width="20.59765625" style="74" customWidth="1"/>
    <col min="16124" max="16124" width="11.1328125" style="74" bestFit="1" customWidth="1"/>
    <col min="16125" max="16125" width="7.265625" style="74" customWidth="1"/>
    <col min="16126" max="16126" width="26.86328125" style="74" customWidth="1"/>
    <col min="16127" max="16127" width="14.86328125" style="74" bestFit="1" customWidth="1"/>
    <col min="16128" max="16128" width="15.59765625" style="74" bestFit="1" customWidth="1"/>
    <col min="16129" max="16129" width="11.1328125" style="74" bestFit="1" customWidth="1"/>
    <col min="16130" max="16130" width="11.3984375" style="74"/>
    <col min="16131" max="16131" width="32.86328125" style="74" customWidth="1"/>
    <col min="16132" max="16132" width="20.3984375" style="74" customWidth="1"/>
    <col min="16133" max="16133" width="19.3984375" style="74" customWidth="1"/>
    <col min="16134" max="16134" width="20.59765625" style="74" customWidth="1"/>
    <col min="16135" max="16135" width="8.3984375" style="74" customWidth="1"/>
    <col min="16136" max="16136" width="19.265625" style="74" customWidth="1"/>
    <col min="16137" max="16137" width="23.265625" style="74" customWidth="1"/>
    <col min="16138" max="16138" width="13.86328125" style="74" bestFit="1" customWidth="1"/>
    <col min="16139" max="16139" width="10.73046875" style="74" bestFit="1" customWidth="1"/>
    <col min="16140" max="16140" width="11.3984375" style="74"/>
    <col min="16141" max="16142" width="12.59765625" style="74" bestFit="1" customWidth="1"/>
    <col min="16143" max="16384" width="11.3984375" style="74"/>
  </cols>
  <sheetData>
    <row r="1" spans="1:16" ht="14.65" thickBot="1" x14ac:dyDescent="0.5">
      <c r="A1"/>
      <c r="B1"/>
      <c r="C1"/>
      <c r="D1"/>
    </row>
    <row r="2" spans="1:16" ht="21.4" thickBot="1" x14ac:dyDescent="0.7">
      <c r="B2" s="297" t="s">
        <v>87</v>
      </c>
      <c r="C2" s="298"/>
      <c r="D2" s="299"/>
      <c r="E2" s="75"/>
      <c r="F2" s="75"/>
      <c r="G2" s="75"/>
      <c r="H2" s="131"/>
      <c r="I2" s="75"/>
      <c r="J2" s="75"/>
      <c r="K2" s="75"/>
      <c r="L2" s="75"/>
      <c r="M2" s="75"/>
      <c r="N2" s="75"/>
      <c r="O2" s="75"/>
      <c r="P2" s="75"/>
    </row>
    <row r="3" spans="1:16" x14ac:dyDescent="0.45">
      <c r="A3"/>
      <c r="B3"/>
      <c r="C3"/>
      <c r="D3"/>
      <c r="E3"/>
      <c r="F3"/>
      <c r="G3"/>
      <c r="H3"/>
      <c r="I3"/>
      <c r="J3"/>
      <c r="K3"/>
      <c r="L3"/>
      <c r="M3"/>
      <c r="N3"/>
    </row>
    <row r="4" spans="1:16" x14ac:dyDescent="0.45">
      <c r="A4" s="84"/>
      <c r="B4"/>
      <c r="C4" s="85"/>
      <c r="D4" s="84"/>
      <c r="E4"/>
      <c r="F4" s="84"/>
      <c r="G4"/>
      <c r="H4" s="85"/>
      <c r="I4"/>
      <c r="J4" s="84"/>
      <c r="K4"/>
      <c r="L4" s="85"/>
      <c r="M4"/>
      <c r="N4" s="84"/>
    </row>
    <row r="5" spans="1:16" ht="14.65" thickBot="1" x14ac:dyDescent="0.5">
      <c r="A5" s="84"/>
      <c r="B5"/>
      <c r="C5"/>
      <c r="D5" s="84"/>
      <c r="E5"/>
      <c r="F5" s="84"/>
      <c r="G5"/>
      <c r="H5"/>
      <c r="J5" s="84"/>
      <c r="K5"/>
      <c r="L5"/>
      <c r="N5" s="84"/>
    </row>
    <row r="6" spans="1:16" ht="14.65" thickBot="1" x14ac:dyDescent="0.5">
      <c r="B6" s="305" t="s">
        <v>127</v>
      </c>
      <c r="C6" s="306"/>
      <c r="D6" s="307"/>
      <c r="F6" s="305" t="s">
        <v>128</v>
      </c>
      <c r="G6" s="306"/>
      <c r="H6" s="307"/>
      <c r="J6" s="305" t="s">
        <v>129</v>
      </c>
      <c r="K6" s="306"/>
      <c r="L6" s="307"/>
    </row>
    <row r="7" spans="1:16" x14ac:dyDescent="0.45">
      <c r="A7"/>
      <c r="B7"/>
      <c r="C7"/>
      <c r="D7"/>
      <c r="E7"/>
      <c r="F7" s="84"/>
      <c r="G7"/>
      <c r="H7" s="85"/>
      <c r="I7" s="84"/>
    </row>
    <row r="8" spans="1:16" ht="14.65" thickBot="1" x14ac:dyDescent="0.5">
      <c r="A8" s="84"/>
      <c r="B8"/>
      <c r="C8" s="85"/>
      <c r="D8" s="84"/>
      <c r="E8"/>
      <c r="I8" s="84"/>
      <c r="J8" s="84"/>
      <c r="K8"/>
      <c r="L8" s="85"/>
      <c r="M8" s="84"/>
    </row>
    <row r="9" spans="1:16" ht="14.65" thickBot="1" x14ac:dyDescent="0.5">
      <c r="B9" s="318" t="s">
        <v>120</v>
      </c>
      <c r="C9" s="319"/>
      <c r="D9" s="320"/>
      <c r="E9" s="82"/>
      <c r="F9" s="84"/>
      <c r="G9"/>
      <c r="H9" s="85"/>
      <c r="I9" s="84"/>
      <c r="M9" s="76"/>
    </row>
    <row r="10" spans="1:16" x14ac:dyDescent="0.45">
      <c r="A10" s="83"/>
      <c r="B10" s="97" t="s">
        <v>90</v>
      </c>
      <c r="C10" s="98" t="s">
        <v>91</v>
      </c>
      <c r="D10" s="99" t="s">
        <v>121</v>
      </c>
      <c r="E10"/>
      <c r="I10" s="84"/>
      <c r="J10" s="77" t="s">
        <v>88</v>
      </c>
      <c r="K10" s="77"/>
      <c r="L10" s="78"/>
      <c r="M10" s="76"/>
    </row>
    <row r="11" spans="1:16" ht="14.65" thickBot="1" x14ac:dyDescent="0.5">
      <c r="A11"/>
      <c r="B11" s="94">
        <f>'ESTADOS FINANCIEROS'!D78/'ESTADOS FINANCIEROS'!D56</f>
        <v>0.17789370201561186</v>
      </c>
      <c r="C11" s="95">
        <f>'ESTADOS FINANCIEROS'!E78/'ESTADOS FINANCIEROS'!E56</f>
        <v>3.514609482881078E-2</v>
      </c>
      <c r="D11" s="96">
        <f>(C11-B11)/B11</f>
        <v>-0.80243204548227132</v>
      </c>
      <c r="E11"/>
      <c r="F11" s="84"/>
      <c r="G11"/>
      <c r="H11" s="85"/>
      <c r="I11" s="84"/>
      <c r="J11" s="316" t="s">
        <v>89</v>
      </c>
      <c r="K11" s="317"/>
      <c r="L11" s="317"/>
    </row>
    <row r="12" spans="1:16" ht="14.65" thickBot="1" x14ac:dyDescent="0.5">
      <c r="A12"/>
      <c r="B12"/>
      <c r="C12"/>
      <c r="D12"/>
      <c r="E12"/>
      <c r="F12" s="300" t="s">
        <v>93</v>
      </c>
      <c r="G12" s="301"/>
      <c r="I12" s="81"/>
      <c r="J12" s="91" t="s">
        <v>90</v>
      </c>
      <c r="K12" s="91" t="s">
        <v>91</v>
      </c>
      <c r="L12" s="91" t="s">
        <v>121</v>
      </c>
    </row>
    <row r="13" spans="1:16" ht="14.65" thickBot="1" x14ac:dyDescent="0.5">
      <c r="A13"/>
      <c r="B13" s="84"/>
      <c r="C13"/>
      <c r="D13" s="85"/>
      <c r="E13"/>
      <c r="F13" s="318" t="s">
        <v>94</v>
      </c>
      <c r="G13" s="319"/>
      <c r="H13" s="320"/>
      <c r="I13" s="81"/>
      <c r="J13" s="229">
        <f>'ESTADOS FINANCIEROS'!D65/'ESTADOS FINANCIEROS'!D20</f>
        <v>15.965697450179677</v>
      </c>
      <c r="K13" s="229">
        <f>'ESTADOS FINANCIEROS'!E65/'ESTADOS FINANCIEROS'!E20</f>
        <v>17.829605327770974</v>
      </c>
      <c r="L13" s="231">
        <f>(K13-J13)/J13</f>
        <v>0.11674453204487602</v>
      </c>
    </row>
    <row r="14" spans="1:16" x14ac:dyDescent="0.45">
      <c r="A14"/>
      <c r="B14" s="84"/>
      <c r="C14"/>
      <c r="D14"/>
      <c r="F14" s="97" t="s">
        <v>90</v>
      </c>
      <c r="G14" s="98" t="s">
        <v>91</v>
      </c>
      <c r="H14" s="99" t="s">
        <v>121</v>
      </c>
      <c r="I14" s="81"/>
      <c r="J14" s="84"/>
      <c r="K14"/>
      <c r="L14" s="85"/>
    </row>
    <row r="15" spans="1:16" ht="14.65" thickBot="1" x14ac:dyDescent="0.5">
      <c r="A15"/>
      <c r="B15" s="84"/>
      <c r="C15"/>
      <c r="D15"/>
      <c r="F15" s="223">
        <f>'ESTADOS FINANCIEROS'!D65/'ESTADOS FINANCIEROS'!D28</f>
        <v>1.430672251016176</v>
      </c>
      <c r="G15" s="223">
        <f>'ESTADOS FINANCIEROS'!E65/'ESTADOS FINANCIEROS'!E28</f>
        <v>1.6283583166559965</v>
      </c>
      <c r="H15" s="218">
        <f>(G15-F15)/F15</f>
        <v>0.13817704613995854</v>
      </c>
      <c r="I15" s="81"/>
    </row>
    <row r="16" spans="1:16" ht="14.65" thickBot="1" x14ac:dyDescent="0.5">
      <c r="A16"/>
      <c r="B16" s="102" t="s">
        <v>92</v>
      </c>
      <c r="C16" s="103"/>
      <c r="D16" s="104"/>
      <c r="E16"/>
      <c r="F16"/>
      <c r="G16"/>
      <c r="H16"/>
      <c r="I16"/>
      <c r="J16" s="115" t="s">
        <v>126</v>
      </c>
      <c r="K16" s="116"/>
      <c r="L16" s="117"/>
    </row>
    <row r="17" spans="1:12" x14ac:dyDescent="0.45">
      <c r="B17" s="97" t="s">
        <v>90</v>
      </c>
      <c r="C17" s="98" t="s">
        <v>91</v>
      </c>
      <c r="D17" s="99" t="s">
        <v>121</v>
      </c>
      <c r="E17" s="84"/>
      <c r="F17"/>
      <c r="G17" s="85"/>
      <c r="H17" s="84"/>
      <c r="I17" s="84"/>
      <c r="J17" s="92" t="s">
        <v>90</v>
      </c>
      <c r="K17" s="91" t="s">
        <v>91</v>
      </c>
      <c r="L17" s="93" t="s">
        <v>121</v>
      </c>
    </row>
    <row r="18" spans="1:12" ht="14.65" thickBot="1" x14ac:dyDescent="0.5">
      <c r="B18" s="94">
        <f>('ESTADOS FINANCIEROS'!D78/'ESTADOS FINANCIEROS'!D66)*('ESTADOS FINANCIEROS'!D66/'ESTADOS FINANCIEROS'!D28)*('ESTADOS FINANCIEROS'!D28/'ESTADOS FINANCIEROS'!D56)</f>
        <v>0.17789370201561186</v>
      </c>
      <c r="C18" s="94">
        <f>('ESTADOS FINANCIEROS'!E78/'ESTADOS FINANCIEROS'!E66)*('ESTADOS FINANCIEROS'!E66/'ESTADOS FINANCIEROS'!E28)*('ESTADOS FINANCIEROS'!E28/'ESTADOS FINANCIEROS'!E56)</f>
        <v>3.514609482881078E-2</v>
      </c>
      <c r="D18" s="96">
        <f>(C18-B18)/B18</f>
        <v>-0.80243204548227132</v>
      </c>
      <c r="E18" s="84"/>
      <c r="F18"/>
      <c r="G18"/>
      <c r="H18" s="84"/>
      <c r="I18" s="84"/>
      <c r="J18" s="230">
        <f>('ESTADOS FINANCIEROS'!D13+'ESTADOS FINANCIEROS'!D12-'ESTADOS FINANCIEROS'!D35)</f>
        <v>19128461000</v>
      </c>
      <c r="K18" s="230">
        <f>('ESTADOS FINANCIEROS'!E13+'ESTADOS FINANCIEROS'!E12-'ESTADOS FINANCIEROS'!E35)</f>
        <v>7037037000</v>
      </c>
      <c r="L18" s="221">
        <f>(K18-J18)/J18</f>
        <v>-0.63211692775493022</v>
      </c>
    </row>
    <row r="19" spans="1:12" ht="14.65" thickBot="1" x14ac:dyDescent="0.5">
      <c r="B19"/>
      <c r="C19"/>
      <c r="D19"/>
      <c r="E19"/>
      <c r="F19" s="102" t="s">
        <v>123</v>
      </c>
      <c r="G19" s="103"/>
      <c r="H19" s="104"/>
      <c r="J19" s="84"/>
      <c r="K19"/>
      <c r="L19" s="85"/>
    </row>
    <row r="20" spans="1:12" ht="14.65" thickBot="1" x14ac:dyDescent="0.5">
      <c r="B20" s="84"/>
      <c r="C20" s="84"/>
      <c r="D20"/>
      <c r="E20" s="85"/>
      <c r="F20" s="97" t="s">
        <v>90</v>
      </c>
      <c r="G20" s="98" t="s">
        <v>91</v>
      </c>
      <c r="H20" s="112" t="s">
        <v>121</v>
      </c>
    </row>
    <row r="21" spans="1:12" ht="18" customHeight="1" thickBot="1" x14ac:dyDescent="0.5">
      <c r="B21" s="84"/>
      <c r="C21" s="84"/>
      <c r="D21"/>
      <c r="E21"/>
      <c r="F21" s="118">
        <f>'ESTADOS FINANCIEROS'!D67/'ESTADOS FINANCIEROS'!D65</f>
        <v>0.15767313980646849</v>
      </c>
      <c r="G21" s="118">
        <f>'ESTADOS FINANCIEROS'!E67/'ESTADOS FINANCIEROS'!E65</f>
        <v>0.15253881807856601</v>
      </c>
      <c r="H21" s="222">
        <f>(G21-F21)/F21</f>
        <v>-3.2563071517472578E-2</v>
      </c>
      <c r="J21" s="314" t="s">
        <v>95</v>
      </c>
      <c r="K21" s="315"/>
      <c r="L21" s="76"/>
    </row>
    <row r="22" spans="1:12" ht="15.75" customHeight="1" thickBot="1" x14ac:dyDescent="0.5">
      <c r="A22" s="81"/>
      <c r="B22" s="120" t="s">
        <v>99</v>
      </c>
      <c r="C22" s="121"/>
      <c r="D22" s="122"/>
      <c r="E22" s="82"/>
      <c r="F22"/>
      <c r="G22"/>
      <c r="H22"/>
      <c r="I22"/>
      <c r="J22" s="102" t="s">
        <v>97</v>
      </c>
      <c r="K22" s="103"/>
      <c r="L22" s="104"/>
    </row>
    <row r="23" spans="1:12" ht="15.75" hidden="1" customHeight="1" thickBot="1" x14ac:dyDescent="0.5">
      <c r="A23" s="81" t="s">
        <v>100</v>
      </c>
      <c r="B23" s="92" t="s">
        <v>90</v>
      </c>
      <c r="C23" s="91" t="s">
        <v>91</v>
      </c>
      <c r="D23" s="93" t="s">
        <v>121</v>
      </c>
      <c r="E23" s="82"/>
      <c r="F23" s="84"/>
      <c r="G23"/>
      <c r="H23" s="85"/>
      <c r="I23" s="84"/>
      <c r="J23" s="97" t="s">
        <v>90</v>
      </c>
      <c r="K23" s="98" t="s">
        <v>91</v>
      </c>
      <c r="L23" s="99" t="s">
        <v>121</v>
      </c>
    </row>
    <row r="24" spans="1:12" ht="17.25" customHeight="1" thickBot="1" x14ac:dyDescent="0.5">
      <c r="A24" s="81"/>
      <c r="B24" s="224">
        <f>'ESTADOS FINANCIEROS'!D78/'ESTADOS FINANCIEROS'!D28</f>
        <v>3.7852861618271144E-2</v>
      </c>
      <c r="C24" s="224">
        <f>'ESTADOS FINANCIEROS'!E78/'ESTADOS FINANCIEROS'!E28</f>
        <v>7.8090706133374568E-3</v>
      </c>
      <c r="D24" s="225">
        <f>(C24-B24)/B24</f>
        <v>-0.79369933263993686</v>
      </c>
      <c r="E24" s="82"/>
      <c r="F24" s="84"/>
      <c r="G24"/>
      <c r="H24"/>
      <c r="I24" s="84"/>
      <c r="J24" s="119">
        <f>'ESTADOS FINANCIEROS'!D65/ARBOL!J18</f>
        <v>26.979280925945897</v>
      </c>
      <c r="K24" s="119">
        <f>'ESTADOS FINANCIEROS'!E65/ARBOL!K18</f>
        <v>84.437209723353732</v>
      </c>
      <c r="L24" s="218">
        <f>(K24-J24)/J24</f>
        <v>2.1297057158462183</v>
      </c>
    </row>
    <row r="25" spans="1:12" ht="14.65" thickBot="1" x14ac:dyDescent="0.5">
      <c r="A25" s="81"/>
      <c r="B25"/>
      <c r="C25"/>
      <c r="D25"/>
      <c r="E25"/>
      <c r="F25" s="84"/>
      <c r="G25"/>
      <c r="H25"/>
      <c r="I25" s="84"/>
      <c r="J25" s="84"/>
      <c r="K25"/>
      <c r="L25" s="85"/>
    </row>
    <row r="26" spans="1:12" ht="14.65" thickBot="1" x14ac:dyDescent="0.5">
      <c r="B26" s="84"/>
      <c r="C26"/>
      <c r="D26" s="85"/>
      <c r="E26" s="84"/>
      <c r="F26" s="302" t="s">
        <v>124</v>
      </c>
      <c r="G26" s="303"/>
      <c r="H26" s="304"/>
      <c r="I26" s="81"/>
    </row>
    <row r="27" spans="1:12" ht="14.65" thickBot="1" x14ac:dyDescent="0.5">
      <c r="B27" s="84"/>
      <c r="C27"/>
      <c r="D27"/>
      <c r="E27" s="84"/>
      <c r="F27" s="92" t="s">
        <v>90</v>
      </c>
      <c r="G27" s="91" t="s">
        <v>91</v>
      </c>
      <c r="H27" s="93" t="s">
        <v>121</v>
      </c>
      <c r="J27" s="128" t="s">
        <v>101</v>
      </c>
      <c r="K27" s="129"/>
      <c r="L27" s="130"/>
    </row>
    <row r="28" spans="1:12" ht="14.65" thickBot="1" x14ac:dyDescent="0.5">
      <c r="B28" t="s">
        <v>103</v>
      </c>
      <c r="C28"/>
      <c r="D28"/>
      <c r="E28"/>
      <c r="F28" s="113">
        <f>'ESTADOS FINANCIEROS'!D73/'ESTADOS FINANCIEROS'!D65</f>
        <v>0.1017782276141275</v>
      </c>
      <c r="G28" s="113">
        <f>'ESTADOS FINANCIEROS'!E73/'ESTADOS FINANCIEROS'!E65</f>
        <v>8.9635683833808433E-2</v>
      </c>
      <c r="H28" s="96">
        <f>(G28-F28)/F28</f>
        <v>-0.11930394215897702</v>
      </c>
      <c r="J28" s="102" t="s">
        <v>102</v>
      </c>
      <c r="K28" s="103"/>
      <c r="L28" s="104"/>
    </row>
    <row r="29" spans="1:12" ht="14.65" thickBot="1" x14ac:dyDescent="0.5">
      <c r="B29" s="102" t="s">
        <v>104</v>
      </c>
      <c r="C29" s="103"/>
      <c r="D29" s="104"/>
      <c r="E29"/>
      <c r="F29"/>
      <c r="G29"/>
      <c r="H29"/>
      <c r="I29"/>
      <c r="J29" s="97" t="s">
        <v>90</v>
      </c>
      <c r="K29" s="98" t="s">
        <v>91</v>
      </c>
      <c r="L29" s="99" t="s">
        <v>121</v>
      </c>
    </row>
    <row r="30" spans="1:12" ht="14.65" thickBot="1" x14ac:dyDescent="0.5">
      <c r="B30" s="97" t="s">
        <v>90</v>
      </c>
      <c r="C30" s="98" t="s">
        <v>91</v>
      </c>
      <c r="D30" s="99" t="s">
        <v>121</v>
      </c>
      <c r="E30"/>
      <c r="F30" s="85"/>
      <c r="G30" s="84"/>
      <c r="H30"/>
      <c r="I30" s="85"/>
      <c r="J30" s="233">
        <f>'ESTADOS FINANCIEROS'!D65/('ESTADOS FINANCIEROS'!D12+'ESTADOS FINANCIEROS'!D13-'ESTADOS FINANCIEROS'!D35)</f>
        <v>26.979280925945897</v>
      </c>
      <c r="K30" s="233">
        <f>'ESTADOS FINANCIEROS'!E65/('ESTADOS FINANCIEROS'!E12+'ESTADOS FINANCIEROS'!E13-'ESTADOS FINANCIEROS'!E35)</f>
        <v>84.437209723353732</v>
      </c>
      <c r="L30" s="221">
        <f>(K30-J30)/J30</f>
        <v>2.1297057158462183</v>
      </c>
    </row>
    <row r="31" spans="1:12" ht="14.65" thickBot="1" x14ac:dyDescent="0.5">
      <c r="B31" s="105">
        <f>'ESTADOS FINANCIEROS'!D78/'ESTADOS FINANCIEROS'!D65</f>
        <v>2.6458094501647787E-2</v>
      </c>
      <c r="C31" s="105">
        <f>'ESTADOS FINANCIEROS'!E78/'ESTADOS FINANCIEROS'!E65</f>
        <v>4.7956709118999047E-3</v>
      </c>
      <c r="D31" s="225">
        <f>(C31-B31)/B31</f>
        <v>-0.81874466010387725</v>
      </c>
      <c r="E31"/>
      <c r="F31"/>
      <c r="G31" s="84"/>
      <c r="H31"/>
      <c r="I31"/>
      <c r="J31" s="84"/>
      <c r="K31"/>
      <c r="L31" s="85"/>
    </row>
    <row r="32" spans="1:12" ht="14.65" thickBot="1" x14ac:dyDescent="0.5">
      <c r="A32"/>
      <c r="B32"/>
      <c r="C32"/>
      <c r="D32"/>
      <c r="F32" s="114" t="s">
        <v>110</v>
      </c>
      <c r="G32" s="89"/>
      <c r="H32" s="89"/>
      <c r="I32" s="81"/>
    </row>
    <row r="33" spans="1:12" ht="14.65" thickBot="1" x14ac:dyDescent="0.5">
      <c r="A33" s="84"/>
      <c r="B33"/>
      <c r="C33" s="85"/>
      <c r="D33" s="84"/>
      <c r="E33" s="79"/>
      <c r="F33" s="102" t="s">
        <v>125</v>
      </c>
      <c r="G33" s="103"/>
      <c r="H33" s="104"/>
      <c r="I33" s="81"/>
      <c r="J33" s="308" t="s">
        <v>130</v>
      </c>
      <c r="K33" s="309"/>
      <c r="L33" s="310"/>
    </row>
    <row r="34" spans="1:12" ht="14.65" thickBot="1" x14ac:dyDescent="0.5">
      <c r="A34" s="84"/>
      <c r="B34"/>
      <c r="C34"/>
      <c r="D34" s="84"/>
      <c r="E34" s="80"/>
      <c r="F34" s="98" t="s">
        <v>90</v>
      </c>
      <c r="G34" s="98" t="s">
        <v>91</v>
      </c>
      <c r="H34" s="98" t="s">
        <v>121</v>
      </c>
      <c r="I34" s="81"/>
      <c r="J34" s="311" t="s">
        <v>131</v>
      </c>
      <c r="K34" s="312"/>
      <c r="L34" s="313"/>
    </row>
    <row r="35" spans="1:12" ht="15.75" x14ac:dyDescent="0.5">
      <c r="A35" s="81"/>
      <c r="B35" s="123" t="s">
        <v>107</v>
      </c>
      <c r="C35" s="124"/>
      <c r="D35" s="125"/>
      <c r="E35" s="82"/>
      <c r="F35" s="87">
        <f>'ESTADOS FINANCIEROS'!D78/'ESTADOS FINANCIEROS'!D65</f>
        <v>2.6458094501647787E-2</v>
      </c>
      <c r="G35" s="87">
        <f>'ESTADOS FINANCIEROS'!E78/'ESTADOS FINANCIEROS'!E65</f>
        <v>4.7956709118999047E-3</v>
      </c>
      <c r="H35" s="228">
        <f>(G35-F35)/F35</f>
        <v>-0.81874466010387725</v>
      </c>
      <c r="J35" s="97" t="s">
        <v>90</v>
      </c>
      <c r="K35" s="98" t="s">
        <v>91</v>
      </c>
      <c r="L35" s="99" t="s">
        <v>121</v>
      </c>
    </row>
    <row r="36" spans="1:12" ht="14.65" thickBot="1" x14ac:dyDescent="0.5">
      <c r="A36" s="81"/>
      <c r="B36" s="92" t="s">
        <v>90</v>
      </c>
      <c r="C36" s="91" t="s">
        <v>91</v>
      </c>
      <c r="D36" s="93" t="s">
        <v>121</v>
      </c>
      <c r="E36"/>
      <c r="J36" s="232">
        <f>'ESTADOS FINANCIEROS'!D65</f>
        <v>516072123000</v>
      </c>
      <c r="K36" s="232">
        <f>'ESTADOS FINANCIEROS'!E65</f>
        <v>594187769000</v>
      </c>
      <c r="L36" s="221">
        <f>(K36-J36)/J36</f>
        <v>0.15136575396846227</v>
      </c>
    </row>
    <row r="37" spans="1:12" ht="14.65" thickBot="1" x14ac:dyDescent="0.5">
      <c r="A37" s="86"/>
      <c r="B37" s="227">
        <f>'ESTADOS FINANCIEROS'!D73*(1-35%)</f>
        <v>34141188900</v>
      </c>
      <c r="C37" s="227">
        <f>'ESTADOS FINANCIEROS'!E73*(1-35%)</f>
        <v>34619277550</v>
      </c>
      <c r="D37" s="225">
        <f>(C37-B37)/B37</f>
        <v>1.4003280653181941E-2</v>
      </c>
      <c r="E37"/>
      <c r="F37" s="84"/>
      <c r="G37"/>
      <c r="H37" s="85"/>
      <c r="I37" s="84"/>
      <c r="J37" s="88"/>
    </row>
    <row r="38" spans="1:12" ht="14.65" thickBot="1" x14ac:dyDescent="0.5">
      <c r="A38"/>
      <c r="B38"/>
      <c r="C38"/>
      <c r="D38"/>
      <c r="E38"/>
      <c r="I38" s="76"/>
      <c r="J38" s="308" t="s">
        <v>108</v>
      </c>
      <c r="K38" s="309"/>
      <c r="L38" s="310"/>
    </row>
    <row r="39" spans="1:12" x14ac:dyDescent="0.45">
      <c r="A39" s="84"/>
      <c r="B39"/>
      <c r="C39" s="85"/>
      <c r="D39" s="84"/>
      <c r="E39"/>
      <c r="J39" s="97" t="s">
        <v>90</v>
      </c>
      <c r="K39" s="98" t="s">
        <v>91</v>
      </c>
      <c r="L39" s="99" t="s">
        <v>121</v>
      </c>
    </row>
    <row r="40" spans="1:12" ht="14.65" thickBot="1" x14ac:dyDescent="0.5">
      <c r="A40" s="84"/>
      <c r="B40"/>
      <c r="C40"/>
      <c r="D40" s="84"/>
      <c r="E40"/>
      <c r="F40" s="84"/>
      <c r="G40"/>
      <c r="H40" s="85"/>
      <c r="I40" s="84"/>
      <c r="J40" s="232">
        <f>'ESTADOS FINANCIEROS'!D66</f>
        <v>434701411000</v>
      </c>
      <c r="K40" s="232">
        <f>'ESTADOS FINANCIEROS'!E66</f>
        <v>503551069000</v>
      </c>
      <c r="L40" s="221">
        <f>(K40-J40)/J40</f>
        <v>0.15838379231761915</v>
      </c>
    </row>
    <row r="41" spans="1:12" ht="16.149999999999999" thickBot="1" x14ac:dyDescent="0.55000000000000004">
      <c r="A41" s="81"/>
      <c r="B41" s="126" t="s">
        <v>122</v>
      </c>
      <c r="C41" s="127"/>
      <c r="E41"/>
      <c r="I41" s="76"/>
    </row>
    <row r="42" spans="1:12" ht="14.65" thickBot="1" x14ac:dyDescent="0.5">
      <c r="A42" s="81"/>
      <c r="B42" s="102" t="s">
        <v>109</v>
      </c>
      <c r="C42" s="103"/>
      <c r="D42" s="104"/>
      <c r="E42"/>
      <c r="J42" s="308" t="s">
        <v>111</v>
      </c>
      <c r="K42" s="309"/>
      <c r="L42" s="310"/>
    </row>
    <row r="43" spans="1:12" x14ac:dyDescent="0.45">
      <c r="A43" s="81"/>
      <c r="B43" s="100" t="s">
        <v>90</v>
      </c>
      <c r="C43" s="101" t="s">
        <v>91</v>
      </c>
      <c r="D43" s="99" t="s">
        <v>121</v>
      </c>
      <c r="E43"/>
      <c r="F43" s="84"/>
      <c r="G43"/>
      <c r="H43" s="85"/>
      <c r="I43" s="84"/>
      <c r="J43" s="97" t="s">
        <v>90</v>
      </c>
      <c r="K43" s="98" t="s">
        <v>91</v>
      </c>
      <c r="L43" s="99" t="s">
        <v>121</v>
      </c>
    </row>
    <row r="44" spans="1:12" ht="14.65" thickBot="1" x14ac:dyDescent="0.5">
      <c r="A44"/>
      <c r="B44" s="219">
        <f>B37/'ESTADOS FINANCIEROS'!D56</f>
        <v>0.44480560385514994</v>
      </c>
      <c r="C44" s="220">
        <f>C37/'ESTADOS FINANCIEROS'!E56</f>
        <v>0.42699421963321665</v>
      </c>
      <c r="D44" s="226">
        <f>(C44-B44)/B44</f>
        <v>-4.0043075149146574E-2</v>
      </c>
      <c r="E44"/>
      <c r="I44" s="76"/>
      <c r="J44" s="232">
        <f>'ESTADOS FINANCIEROS'!D69+'ESTADOS FINANCIEROS'!D70+'ESTADOS FINANCIEROS'!D71</f>
        <v>30679178000</v>
      </c>
      <c r="K44" s="232">
        <f>'ESTADOS FINANCIEROS'!E69+'ESTADOS FINANCIEROS'!E70+'ESTADOS FINANCIEROS'!E71</f>
        <v>40200948000</v>
      </c>
      <c r="L44" s="221">
        <f>(K44-J44)/J44</f>
        <v>0.3103658774690769</v>
      </c>
    </row>
    <row r="45" spans="1:12" ht="14.65" thickBot="1" x14ac:dyDescent="0.5">
      <c r="A45" s="84"/>
      <c r="B45"/>
      <c r="C45" s="85"/>
      <c r="D45" s="84"/>
      <c r="E45"/>
    </row>
    <row r="46" spans="1:12" ht="14.65" thickBot="1" x14ac:dyDescent="0.5">
      <c r="A46" s="84"/>
      <c r="B46"/>
      <c r="C46"/>
      <c r="D46" s="84"/>
      <c r="E46"/>
      <c r="F46" s="84"/>
      <c r="G46"/>
      <c r="H46" s="85"/>
      <c r="I46" s="84"/>
      <c r="J46" s="308" t="s">
        <v>112</v>
      </c>
      <c r="K46" s="309"/>
      <c r="L46" s="310"/>
    </row>
    <row r="47" spans="1:12" x14ac:dyDescent="0.45">
      <c r="B47" s="106" t="s">
        <v>100</v>
      </c>
      <c r="C47" s="109" t="s">
        <v>113</v>
      </c>
      <c r="E47"/>
      <c r="I47" s="76"/>
      <c r="J47" s="97" t="s">
        <v>90</v>
      </c>
      <c r="K47" s="98" t="s">
        <v>91</v>
      </c>
      <c r="L47" s="99" t="s">
        <v>121</v>
      </c>
    </row>
    <row r="48" spans="1:12" ht="14.65" thickBot="1" x14ac:dyDescent="0.5">
      <c r="B48" s="107" t="s">
        <v>98</v>
      </c>
      <c r="C48" s="110" t="s">
        <v>115</v>
      </c>
      <c r="E48"/>
      <c r="J48" s="132">
        <f>'ESTADOS FINANCIEROS'!D74</f>
        <v>576555000</v>
      </c>
      <c r="K48" s="132">
        <f>'ESTADOS FINANCIEROS'!E74</f>
        <v>5788418000</v>
      </c>
      <c r="L48" s="221">
        <f>(K48-J48)/J48</f>
        <v>9.0396631717702558</v>
      </c>
    </row>
    <row r="49" spans="1:12" ht="14.65" thickBot="1" x14ac:dyDescent="0.5">
      <c r="B49" s="107" t="s">
        <v>106</v>
      </c>
      <c r="C49" s="110" t="s">
        <v>116</v>
      </c>
      <c r="E49"/>
      <c r="F49" s="84"/>
      <c r="G49"/>
      <c r="H49" s="85"/>
      <c r="I49" s="84"/>
      <c r="J49" s="76"/>
      <c r="K49" s="76"/>
    </row>
    <row r="50" spans="1:12" ht="14.65" thickBot="1" x14ac:dyDescent="0.5">
      <c r="A50" s="81"/>
      <c r="B50" s="107" t="s">
        <v>105</v>
      </c>
      <c r="C50" s="110" t="s">
        <v>117</v>
      </c>
      <c r="E50"/>
      <c r="I50" s="76"/>
      <c r="J50" s="308" t="s">
        <v>114</v>
      </c>
      <c r="K50" s="309"/>
      <c r="L50" s="310"/>
    </row>
    <row r="51" spans="1:12" ht="14.65" thickBot="1" x14ac:dyDescent="0.5">
      <c r="A51" s="81"/>
      <c r="B51" s="108" t="s">
        <v>118</v>
      </c>
      <c r="C51" s="111" t="s">
        <v>119</v>
      </c>
      <c r="E51"/>
      <c r="J51" s="97" t="s">
        <v>90</v>
      </c>
      <c r="K51" s="98" t="s">
        <v>91</v>
      </c>
      <c r="L51" s="99" t="s">
        <v>121</v>
      </c>
    </row>
    <row r="52" spans="1:12" ht="14.65" thickBot="1" x14ac:dyDescent="0.5">
      <c r="A52"/>
      <c r="B52"/>
      <c r="C52"/>
      <c r="E52"/>
      <c r="F52" s="84"/>
      <c r="G52"/>
      <c r="H52" s="85"/>
      <c r="I52" s="84"/>
      <c r="J52" s="132">
        <f>'ESTADOS FINANCIEROS'!D75</f>
        <v>31933117000</v>
      </c>
      <c r="K52" s="132">
        <f>'ESTADOS FINANCIEROS'!E75</f>
        <v>52310652000</v>
      </c>
      <c r="L52" s="222">
        <f>(K52-J52)/J52</f>
        <v>0.63813172387775363</v>
      </c>
    </row>
    <row r="53" spans="1:12" x14ac:dyDescent="0.45">
      <c r="A53" s="84"/>
      <c r="B53"/>
      <c r="C53" s="85"/>
      <c r="E53"/>
      <c r="I53" s="76"/>
    </row>
    <row r="54" spans="1:12" x14ac:dyDescent="0.45">
      <c r="A54" s="84"/>
      <c r="B54"/>
      <c r="C54"/>
      <c r="E54"/>
      <c r="J54" s="90"/>
      <c r="K54" s="90"/>
      <c r="L54" s="90"/>
    </row>
    <row r="55" spans="1:12" x14ac:dyDescent="0.45">
      <c r="A55" s="84"/>
      <c r="B55"/>
      <c r="C55"/>
      <c r="E55"/>
      <c r="F55" s="84"/>
      <c r="G55"/>
      <c r="H55" s="85"/>
      <c r="I55" s="84"/>
    </row>
    <row r="56" spans="1:12" x14ac:dyDescent="0.45">
      <c r="E56"/>
      <c r="I56" s="76"/>
    </row>
    <row r="57" spans="1:12" x14ac:dyDescent="0.45">
      <c r="E57"/>
    </row>
    <row r="58" spans="1:12" x14ac:dyDescent="0.45">
      <c r="E58"/>
      <c r="F58" s="85"/>
      <c r="G58" s="84"/>
      <c r="H58"/>
      <c r="I58" s="85"/>
    </row>
    <row r="63" spans="1:12" x14ac:dyDescent="0.45">
      <c r="J63" s="90"/>
      <c r="K63" s="90"/>
      <c r="L63" s="90"/>
    </row>
  </sheetData>
  <mergeCells count="16">
    <mergeCell ref="J11:L11"/>
    <mergeCell ref="B9:D9"/>
    <mergeCell ref="F13:H13"/>
    <mergeCell ref="J6:L6"/>
    <mergeCell ref="J50:L50"/>
    <mergeCell ref="J38:L38"/>
    <mergeCell ref="J34:L34"/>
    <mergeCell ref="J33:L33"/>
    <mergeCell ref="J21:K21"/>
    <mergeCell ref="J46:L46"/>
    <mergeCell ref="J42:L42"/>
    <mergeCell ref="B2:D2"/>
    <mergeCell ref="F12:G12"/>
    <mergeCell ref="F26:H26"/>
    <mergeCell ref="B6:D6"/>
    <mergeCell ref="F6:H6"/>
  </mergeCells>
  <pageMargins left="0.7" right="0.7" top="0.75" bottom="0.75" header="0.3" footer="0.3"/>
  <drawing r:id="rId1"/>
  <legacyDrawing r:id="rId2"/>
  <picture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CF834-5F94-443E-9CB6-EFE799042D09}">
  <sheetPr>
    <tabColor rgb="FFC00000"/>
  </sheetPr>
  <dimension ref="B1:J71"/>
  <sheetViews>
    <sheetView showGridLines="0" topLeftCell="A9" workbookViewId="0">
      <selection activeCell="H31" sqref="H31"/>
    </sheetView>
  </sheetViews>
  <sheetFormatPr defaultColWidth="10.6640625" defaultRowHeight="14.25" x14ac:dyDescent="0.45"/>
  <cols>
    <col min="4" max="4" width="12.3984375" customWidth="1"/>
    <col min="5" max="5" width="4.1328125" customWidth="1"/>
    <col min="6" max="6" width="13" customWidth="1"/>
    <col min="7" max="7" width="4.73046875" customWidth="1"/>
    <col min="8" max="8" width="21.73046875" customWidth="1"/>
    <col min="9" max="9" width="2.265625" customWidth="1"/>
    <col min="260" max="260" width="12.3984375" customWidth="1"/>
    <col min="261" max="261" width="4.1328125" customWidth="1"/>
    <col min="262" max="262" width="13" customWidth="1"/>
    <col min="263" max="263" width="4.73046875" customWidth="1"/>
    <col min="264" max="264" width="21.73046875" customWidth="1"/>
    <col min="265" max="265" width="2.265625" customWidth="1"/>
    <col min="516" max="516" width="12.3984375" customWidth="1"/>
    <col min="517" max="517" width="4.1328125" customWidth="1"/>
    <col min="518" max="518" width="13" customWidth="1"/>
    <col min="519" max="519" width="4.73046875" customWidth="1"/>
    <col min="520" max="520" width="21.73046875" customWidth="1"/>
    <col min="521" max="521" width="2.265625" customWidth="1"/>
    <col min="772" max="772" width="12.3984375" customWidth="1"/>
    <col min="773" max="773" width="4.1328125" customWidth="1"/>
    <col min="774" max="774" width="13" customWidth="1"/>
    <col min="775" max="775" width="4.73046875" customWidth="1"/>
    <col min="776" max="776" width="21.73046875" customWidth="1"/>
    <col min="777" max="777" width="2.265625" customWidth="1"/>
    <col min="1028" max="1028" width="12.3984375" customWidth="1"/>
    <col min="1029" max="1029" width="4.1328125" customWidth="1"/>
    <col min="1030" max="1030" width="13" customWidth="1"/>
    <col min="1031" max="1031" width="4.73046875" customWidth="1"/>
    <col min="1032" max="1032" width="21.73046875" customWidth="1"/>
    <col min="1033" max="1033" width="2.265625" customWidth="1"/>
    <col min="1284" max="1284" width="12.3984375" customWidth="1"/>
    <col min="1285" max="1285" width="4.1328125" customWidth="1"/>
    <col min="1286" max="1286" width="13" customWidth="1"/>
    <col min="1287" max="1287" width="4.73046875" customWidth="1"/>
    <col min="1288" max="1288" width="21.73046875" customWidth="1"/>
    <col min="1289" max="1289" width="2.265625" customWidth="1"/>
    <col min="1540" max="1540" width="12.3984375" customWidth="1"/>
    <col min="1541" max="1541" width="4.1328125" customWidth="1"/>
    <col min="1542" max="1542" width="13" customWidth="1"/>
    <col min="1543" max="1543" width="4.73046875" customWidth="1"/>
    <col min="1544" max="1544" width="21.73046875" customWidth="1"/>
    <col min="1545" max="1545" width="2.265625" customWidth="1"/>
    <col min="1796" max="1796" width="12.3984375" customWidth="1"/>
    <col min="1797" max="1797" width="4.1328125" customWidth="1"/>
    <col min="1798" max="1798" width="13" customWidth="1"/>
    <col min="1799" max="1799" width="4.73046875" customWidth="1"/>
    <col min="1800" max="1800" width="21.73046875" customWidth="1"/>
    <col min="1801" max="1801" width="2.265625" customWidth="1"/>
    <col min="2052" max="2052" width="12.3984375" customWidth="1"/>
    <col min="2053" max="2053" width="4.1328125" customWidth="1"/>
    <col min="2054" max="2054" width="13" customWidth="1"/>
    <col min="2055" max="2055" width="4.73046875" customWidth="1"/>
    <col min="2056" max="2056" width="21.73046875" customWidth="1"/>
    <col min="2057" max="2057" width="2.265625" customWidth="1"/>
    <col min="2308" max="2308" width="12.3984375" customWidth="1"/>
    <col min="2309" max="2309" width="4.1328125" customWidth="1"/>
    <col min="2310" max="2310" width="13" customWidth="1"/>
    <col min="2311" max="2311" width="4.73046875" customWidth="1"/>
    <col min="2312" max="2312" width="21.73046875" customWidth="1"/>
    <col min="2313" max="2313" width="2.265625" customWidth="1"/>
    <col min="2564" max="2564" width="12.3984375" customWidth="1"/>
    <col min="2565" max="2565" width="4.1328125" customWidth="1"/>
    <col min="2566" max="2566" width="13" customWidth="1"/>
    <col min="2567" max="2567" width="4.73046875" customWidth="1"/>
    <col min="2568" max="2568" width="21.73046875" customWidth="1"/>
    <col min="2569" max="2569" width="2.265625" customWidth="1"/>
    <col min="2820" max="2820" width="12.3984375" customWidth="1"/>
    <col min="2821" max="2821" width="4.1328125" customWidth="1"/>
    <col min="2822" max="2822" width="13" customWidth="1"/>
    <col min="2823" max="2823" width="4.73046875" customWidth="1"/>
    <col min="2824" max="2824" width="21.73046875" customWidth="1"/>
    <col min="2825" max="2825" width="2.265625" customWidth="1"/>
    <col min="3076" max="3076" width="12.3984375" customWidth="1"/>
    <col min="3077" max="3077" width="4.1328125" customWidth="1"/>
    <col min="3078" max="3078" width="13" customWidth="1"/>
    <col min="3079" max="3079" width="4.73046875" customWidth="1"/>
    <col min="3080" max="3080" width="21.73046875" customWidth="1"/>
    <col min="3081" max="3081" width="2.265625" customWidth="1"/>
    <col min="3332" max="3332" width="12.3984375" customWidth="1"/>
    <col min="3333" max="3333" width="4.1328125" customWidth="1"/>
    <col min="3334" max="3334" width="13" customWidth="1"/>
    <col min="3335" max="3335" width="4.73046875" customWidth="1"/>
    <col min="3336" max="3336" width="21.73046875" customWidth="1"/>
    <col min="3337" max="3337" width="2.265625" customWidth="1"/>
    <col min="3588" max="3588" width="12.3984375" customWidth="1"/>
    <col min="3589" max="3589" width="4.1328125" customWidth="1"/>
    <col min="3590" max="3590" width="13" customWidth="1"/>
    <col min="3591" max="3591" width="4.73046875" customWidth="1"/>
    <col min="3592" max="3592" width="21.73046875" customWidth="1"/>
    <col min="3593" max="3593" width="2.265625" customWidth="1"/>
    <col min="3844" max="3844" width="12.3984375" customWidth="1"/>
    <col min="3845" max="3845" width="4.1328125" customWidth="1"/>
    <col min="3846" max="3846" width="13" customWidth="1"/>
    <col min="3847" max="3847" width="4.73046875" customWidth="1"/>
    <col min="3848" max="3848" width="21.73046875" customWidth="1"/>
    <col min="3849" max="3849" width="2.265625" customWidth="1"/>
    <col min="4100" max="4100" width="12.3984375" customWidth="1"/>
    <col min="4101" max="4101" width="4.1328125" customWidth="1"/>
    <col min="4102" max="4102" width="13" customWidth="1"/>
    <col min="4103" max="4103" width="4.73046875" customWidth="1"/>
    <col min="4104" max="4104" width="21.73046875" customWidth="1"/>
    <col min="4105" max="4105" width="2.265625" customWidth="1"/>
    <col min="4356" max="4356" width="12.3984375" customWidth="1"/>
    <col min="4357" max="4357" width="4.1328125" customWidth="1"/>
    <col min="4358" max="4358" width="13" customWidth="1"/>
    <col min="4359" max="4359" width="4.73046875" customWidth="1"/>
    <col min="4360" max="4360" width="21.73046875" customWidth="1"/>
    <col min="4361" max="4361" width="2.265625" customWidth="1"/>
    <col min="4612" max="4612" width="12.3984375" customWidth="1"/>
    <col min="4613" max="4613" width="4.1328125" customWidth="1"/>
    <col min="4614" max="4614" width="13" customWidth="1"/>
    <col min="4615" max="4615" width="4.73046875" customWidth="1"/>
    <col min="4616" max="4616" width="21.73046875" customWidth="1"/>
    <col min="4617" max="4617" width="2.265625" customWidth="1"/>
    <col min="4868" max="4868" width="12.3984375" customWidth="1"/>
    <col min="4869" max="4869" width="4.1328125" customWidth="1"/>
    <col min="4870" max="4870" width="13" customWidth="1"/>
    <col min="4871" max="4871" width="4.73046875" customWidth="1"/>
    <col min="4872" max="4872" width="21.73046875" customWidth="1"/>
    <col min="4873" max="4873" width="2.265625" customWidth="1"/>
    <col min="5124" max="5124" width="12.3984375" customWidth="1"/>
    <col min="5125" max="5125" width="4.1328125" customWidth="1"/>
    <col min="5126" max="5126" width="13" customWidth="1"/>
    <col min="5127" max="5127" width="4.73046875" customWidth="1"/>
    <col min="5128" max="5128" width="21.73046875" customWidth="1"/>
    <col min="5129" max="5129" width="2.265625" customWidth="1"/>
    <col min="5380" max="5380" width="12.3984375" customWidth="1"/>
    <col min="5381" max="5381" width="4.1328125" customWidth="1"/>
    <col min="5382" max="5382" width="13" customWidth="1"/>
    <col min="5383" max="5383" width="4.73046875" customWidth="1"/>
    <col min="5384" max="5384" width="21.73046875" customWidth="1"/>
    <col min="5385" max="5385" width="2.265625" customWidth="1"/>
    <col min="5636" max="5636" width="12.3984375" customWidth="1"/>
    <col min="5637" max="5637" width="4.1328125" customWidth="1"/>
    <col min="5638" max="5638" width="13" customWidth="1"/>
    <col min="5639" max="5639" width="4.73046875" customWidth="1"/>
    <col min="5640" max="5640" width="21.73046875" customWidth="1"/>
    <col min="5641" max="5641" width="2.265625" customWidth="1"/>
    <col min="5892" max="5892" width="12.3984375" customWidth="1"/>
    <col min="5893" max="5893" width="4.1328125" customWidth="1"/>
    <col min="5894" max="5894" width="13" customWidth="1"/>
    <col min="5895" max="5895" width="4.73046875" customWidth="1"/>
    <col min="5896" max="5896" width="21.73046875" customWidth="1"/>
    <col min="5897" max="5897" width="2.265625" customWidth="1"/>
    <col min="6148" max="6148" width="12.3984375" customWidth="1"/>
    <col min="6149" max="6149" width="4.1328125" customWidth="1"/>
    <col min="6150" max="6150" width="13" customWidth="1"/>
    <col min="6151" max="6151" width="4.73046875" customWidth="1"/>
    <col min="6152" max="6152" width="21.73046875" customWidth="1"/>
    <col min="6153" max="6153" width="2.265625" customWidth="1"/>
    <col min="6404" max="6404" width="12.3984375" customWidth="1"/>
    <col min="6405" max="6405" width="4.1328125" customWidth="1"/>
    <col min="6406" max="6406" width="13" customWidth="1"/>
    <col min="6407" max="6407" width="4.73046875" customWidth="1"/>
    <col min="6408" max="6408" width="21.73046875" customWidth="1"/>
    <col min="6409" max="6409" width="2.265625" customWidth="1"/>
    <col min="6660" max="6660" width="12.3984375" customWidth="1"/>
    <col min="6661" max="6661" width="4.1328125" customWidth="1"/>
    <col min="6662" max="6662" width="13" customWidth="1"/>
    <col min="6663" max="6663" width="4.73046875" customWidth="1"/>
    <col min="6664" max="6664" width="21.73046875" customWidth="1"/>
    <col min="6665" max="6665" width="2.265625" customWidth="1"/>
    <col min="6916" max="6916" width="12.3984375" customWidth="1"/>
    <col min="6917" max="6917" width="4.1328125" customWidth="1"/>
    <col min="6918" max="6918" width="13" customWidth="1"/>
    <col min="6919" max="6919" width="4.73046875" customWidth="1"/>
    <col min="6920" max="6920" width="21.73046875" customWidth="1"/>
    <col min="6921" max="6921" width="2.265625" customWidth="1"/>
    <col min="7172" max="7172" width="12.3984375" customWidth="1"/>
    <col min="7173" max="7173" width="4.1328125" customWidth="1"/>
    <col min="7174" max="7174" width="13" customWidth="1"/>
    <col min="7175" max="7175" width="4.73046875" customWidth="1"/>
    <col min="7176" max="7176" width="21.73046875" customWidth="1"/>
    <col min="7177" max="7177" width="2.265625" customWidth="1"/>
    <col min="7428" max="7428" width="12.3984375" customWidth="1"/>
    <col min="7429" max="7429" width="4.1328125" customWidth="1"/>
    <col min="7430" max="7430" width="13" customWidth="1"/>
    <col min="7431" max="7431" width="4.73046875" customWidth="1"/>
    <col min="7432" max="7432" width="21.73046875" customWidth="1"/>
    <col min="7433" max="7433" width="2.265625" customWidth="1"/>
    <col min="7684" max="7684" width="12.3984375" customWidth="1"/>
    <col min="7685" max="7685" width="4.1328125" customWidth="1"/>
    <col min="7686" max="7686" width="13" customWidth="1"/>
    <col min="7687" max="7687" width="4.73046875" customWidth="1"/>
    <col min="7688" max="7688" width="21.73046875" customWidth="1"/>
    <col min="7689" max="7689" width="2.265625" customWidth="1"/>
    <col min="7940" max="7940" width="12.3984375" customWidth="1"/>
    <col min="7941" max="7941" width="4.1328125" customWidth="1"/>
    <col min="7942" max="7942" width="13" customWidth="1"/>
    <col min="7943" max="7943" width="4.73046875" customWidth="1"/>
    <col min="7944" max="7944" width="21.73046875" customWidth="1"/>
    <col min="7945" max="7945" width="2.265625" customWidth="1"/>
    <col min="8196" max="8196" width="12.3984375" customWidth="1"/>
    <col min="8197" max="8197" width="4.1328125" customWidth="1"/>
    <col min="8198" max="8198" width="13" customWidth="1"/>
    <col min="8199" max="8199" width="4.73046875" customWidth="1"/>
    <col min="8200" max="8200" width="21.73046875" customWidth="1"/>
    <col min="8201" max="8201" width="2.265625" customWidth="1"/>
    <col min="8452" max="8452" width="12.3984375" customWidth="1"/>
    <col min="8453" max="8453" width="4.1328125" customWidth="1"/>
    <col min="8454" max="8454" width="13" customWidth="1"/>
    <col min="8455" max="8455" width="4.73046875" customWidth="1"/>
    <col min="8456" max="8456" width="21.73046875" customWidth="1"/>
    <col min="8457" max="8457" width="2.265625" customWidth="1"/>
    <col min="8708" max="8708" width="12.3984375" customWidth="1"/>
    <col min="8709" max="8709" width="4.1328125" customWidth="1"/>
    <col min="8710" max="8710" width="13" customWidth="1"/>
    <col min="8711" max="8711" width="4.73046875" customWidth="1"/>
    <col min="8712" max="8712" width="21.73046875" customWidth="1"/>
    <col min="8713" max="8713" width="2.265625" customWidth="1"/>
    <col min="8964" max="8964" width="12.3984375" customWidth="1"/>
    <col min="8965" max="8965" width="4.1328125" customWidth="1"/>
    <col min="8966" max="8966" width="13" customWidth="1"/>
    <col min="8967" max="8967" width="4.73046875" customWidth="1"/>
    <col min="8968" max="8968" width="21.73046875" customWidth="1"/>
    <col min="8969" max="8969" width="2.265625" customWidth="1"/>
    <col min="9220" max="9220" width="12.3984375" customWidth="1"/>
    <col min="9221" max="9221" width="4.1328125" customWidth="1"/>
    <col min="9222" max="9222" width="13" customWidth="1"/>
    <col min="9223" max="9223" width="4.73046875" customWidth="1"/>
    <col min="9224" max="9224" width="21.73046875" customWidth="1"/>
    <col min="9225" max="9225" width="2.265625" customWidth="1"/>
    <col min="9476" max="9476" width="12.3984375" customWidth="1"/>
    <col min="9477" max="9477" width="4.1328125" customWidth="1"/>
    <col min="9478" max="9478" width="13" customWidth="1"/>
    <col min="9479" max="9479" width="4.73046875" customWidth="1"/>
    <col min="9480" max="9480" width="21.73046875" customWidth="1"/>
    <col min="9481" max="9481" width="2.265625" customWidth="1"/>
    <col min="9732" max="9732" width="12.3984375" customWidth="1"/>
    <col min="9733" max="9733" width="4.1328125" customWidth="1"/>
    <col min="9734" max="9734" width="13" customWidth="1"/>
    <col min="9735" max="9735" width="4.73046875" customWidth="1"/>
    <col min="9736" max="9736" width="21.73046875" customWidth="1"/>
    <col min="9737" max="9737" width="2.265625" customWidth="1"/>
    <col min="9988" max="9988" width="12.3984375" customWidth="1"/>
    <col min="9989" max="9989" width="4.1328125" customWidth="1"/>
    <col min="9990" max="9990" width="13" customWidth="1"/>
    <col min="9991" max="9991" width="4.73046875" customWidth="1"/>
    <col min="9992" max="9992" width="21.73046875" customWidth="1"/>
    <col min="9993" max="9993" width="2.265625" customWidth="1"/>
    <col min="10244" max="10244" width="12.3984375" customWidth="1"/>
    <col min="10245" max="10245" width="4.1328125" customWidth="1"/>
    <col min="10246" max="10246" width="13" customWidth="1"/>
    <col min="10247" max="10247" width="4.73046875" customWidth="1"/>
    <col min="10248" max="10248" width="21.73046875" customWidth="1"/>
    <col min="10249" max="10249" width="2.265625" customWidth="1"/>
    <col min="10500" max="10500" width="12.3984375" customWidth="1"/>
    <col min="10501" max="10501" width="4.1328125" customWidth="1"/>
    <col min="10502" max="10502" width="13" customWidth="1"/>
    <col min="10503" max="10503" width="4.73046875" customWidth="1"/>
    <col min="10504" max="10504" width="21.73046875" customWidth="1"/>
    <col min="10505" max="10505" width="2.265625" customWidth="1"/>
    <col min="10756" max="10756" width="12.3984375" customWidth="1"/>
    <col min="10757" max="10757" width="4.1328125" customWidth="1"/>
    <col min="10758" max="10758" width="13" customWidth="1"/>
    <col min="10759" max="10759" width="4.73046875" customWidth="1"/>
    <col min="10760" max="10760" width="21.73046875" customWidth="1"/>
    <col min="10761" max="10761" width="2.265625" customWidth="1"/>
    <col min="11012" max="11012" width="12.3984375" customWidth="1"/>
    <col min="11013" max="11013" width="4.1328125" customWidth="1"/>
    <col min="11014" max="11014" width="13" customWidth="1"/>
    <col min="11015" max="11015" width="4.73046875" customWidth="1"/>
    <col min="11016" max="11016" width="21.73046875" customWidth="1"/>
    <col min="11017" max="11017" width="2.265625" customWidth="1"/>
    <col min="11268" max="11268" width="12.3984375" customWidth="1"/>
    <col min="11269" max="11269" width="4.1328125" customWidth="1"/>
    <col min="11270" max="11270" width="13" customWidth="1"/>
    <col min="11271" max="11271" width="4.73046875" customWidth="1"/>
    <col min="11272" max="11272" width="21.73046875" customWidth="1"/>
    <col min="11273" max="11273" width="2.265625" customWidth="1"/>
    <col min="11524" max="11524" width="12.3984375" customWidth="1"/>
    <col min="11525" max="11525" width="4.1328125" customWidth="1"/>
    <col min="11526" max="11526" width="13" customWidth="1"/>
    <col min="11527" max="11527" width="4.73046875" customWidth="1"/>
    <col min="11528" max="11528" width="21.73046875" customWidth="1"/>
    <col min="11529" max="11529" width="2.265625" customWidth="1"/>
    <col min="11780" max="11780" width="12.3984375" customWidth="1"/>
    <col min="11781" max="11781" width="4.1328125" customWidth="1"/>
    <col min="11782" max="11782" width="13" customWidth="1"/>
    <col min="11783" max="11783" width="4.73046875" customWidth="1"/>
    <col min="11784" max="11784" width="21.73046875" customWidth="1"/>
    <col min="11785" max="11785" width="2.265625" customWidth="1"/>
    <col min="12036" max="12036" width="12.3984375" customWidth="1"/>
    <col min="12037" max="12037" width="4.1328125" customWidth="1"/>
    <col min="12038" max="12038" width="13" customWidth="1"/>
    <col min="12039" max="12039" width="4.73046875" customWidth="1"/>
    <col min="12040" max="12040" width="21.73046875" customWidth="1"/>
    <col min="12041" max="12041" width="2.265625" customWidth="1"/>
    <col min="12292" max="12292" width="12.3984375" customWidth="1"/>
    <col min="12293" max="12293" width="4.1328125" customWidth="1"/>
    <col min="12294" max="12294" width="13" customWidth="1"/>
    <col min="12295" max="12295" width="4.73046875" customWidth="1"/>
    <col min="12296" max="12296" width="21.73046875" customWidth="1"/>
    <col min="12297" max="12297" width="2.265625" customWidth="1"/>
    <col min="12548" max="12548" width="12.3984375" customWidth="1"/>
    <col min="12549" max="12549" width="4.1328125" customWidth="1"/>
    <col min="12550" max="12550" width="13" customWidth="1"/>
    <col min="12551" max="12551" width="4.73046875" customWidth="1"/>
    <col min="12552" max="12552" width="21.73046875" customWidth="1"/>
    <col min="12553" max="12553" width="2.265625" customWidth="1"/>
    <col min="12804" max="12804" width="12.3984375" customWidth="1"/>
    <col min="12805" max="12805" width="4.1328125" customWidth="1"/>
    <col min="12806" max="12806" width="13" customWidth="1"/>
    <col min="12807" max="12807" width="4.73046875" customWidth="1"/>
    <col min="12808" max="12808" width="21.73046875" customWidth="1"/>
    <col min="12809" max="12809" width="2.265625" customWidth="1"/>
    <col min="13060" max="13060" width="12.3984375" customWidth="1"/>
    <col min="13061" max="13061" width="4.1328125" customWidth="1"/>
    <col min="13062" max="13062" width="13" customWidth="1"/>
    <col min="13063" max="13063" width="4.73046875" customWidth="1"/>
    <col min="13064" max="13064" width="21.73046875" customWidth="1"/>
    <col min="13065" max="13065" width="2.265625" customWidth="1"/>
    <col min="13316" max="13316" width="12.3984375" customWidth="1"/>
    <col min="13317" max="13317" width="4.1328125" customWidth="1"/>
    <col min="13318" max="13318" width="13" customWidth="1"/>
    <col min="13319" max="13319" width="4.73046875" customWidth="1"/>
    <col min="13320" max="13320" width="21.73046875" customWidth="1"/>
    <col min="13321" max="13321" width="2.265625" customWidth="1"/>
    <col min="13572" max="13572" width="12.3984375" customWidth="1"/>
    <col min="13573" max="13573" width="4.1328125" customWidth="1"/>
    <col min="13574" max="13574" width="13" customWidth="1"/>
    <col min="13575" max="13575" width="4.73046875" customWidth="1"/>
    <col min="13576" max="13576" width="21.73046875" customWidth="1"/>
    <col min="13577" max="13577" width="2.265625" customWidth="1"/>
    <col min="13828" max="13828" width="12.3984375" customWidth="1"/>
    <col min="13829" max="13829" width="4.1328125" customWidth="1"/>
    <col min="13830" max="13830" width="13" customWidth="1"/>
    <col min="13831" max="13831" width="4.73046875" customWidth="1"/>
    <col min="13832" max="13832" width="21.73046875" customWidth="1"/>
    <col min="13833" max="13833" width="2.265625" customWidth="1"/>
    <col min="14084" max="14084" width="12.3984375" customWidth="1"/>
    <col min="14085" max="14085" width="4.1328125" customWidth="1"/>
    <col min="14086" max="14086" width="13" customWidth="1"/>
    <col min="14087" max="14087" width="4.73046875" customWidth="1"/>
    <col min="14088" max="14088" width="21.73046875" customWidth="1"/>
    <col min="14089" max="14089" width="2.265625" customWidth="1"/>
    <col min="14340" max="14340" width="12.3984375" customWidth="1"/>
    <col min="14341" max="14341" width="4.1328125" customWidth="1"/>
    <col min="14342" max="14342" width="13" customWidth="1"/>
    <col min="14343" max="14343" width="4.73046875" customWidth="1"/>
    <col min="14344" max="14344" width="21.73046875" customWidth="1"/>
    <col min="14345" max="14345" width="2.265625" customWidth="1"/>
    <col min="14596" max="14596" width="12.3984375" customWidth="1"/>
    <col min="14597" max="14597" width="4.1328125" customWidth="1"/>
    <col min="14598" max="14598" width="13" customWidth="1"/>
    <col min="14599" max="14599" width="4.73046875" customWidth="1"/>
    <col min="14600" max="14600" width="21.73046875" customWidth="1"/>
    <col min="14601" max="14601" width="2.265625" customWidth="1"/>
    <col min="14852" max="14852" width="12.3984375" customWidth="1"/>
    <col min="14853" max="14853" width="4.1328125" customWidth="1"/>
    <col min="14854" max="14854" width="13" customWidth="1"/>
    <col min="14855" max="14855" width="4.73046875" customWidth="1"/>
    <col min="14856" max="14856" width="21.73046875" customWidth="1"/>
    <col min="14857" max="14857" width="2.265625" customWidth="1"/>
    <col min="15108" max="15108" width="12.3984375" customWidth="1"/>
    <col min="15109" max="15109" width="4.1328125" customWidth="1"/>
    <col min="15110" max="15110" width="13" customWidth="1"/>
    <col min="15111" max="15111" width="4.73046875" customWidth="1"/>
    <col min="15112" max="15112" width="21.73046875" customWidth="1"/>
    <col min="15113" max="15113" width="2.265625" customWidth="1"/>
    <col min="15364" max="15364" width="12.3984375" customWidth="1"/>
    <col min="15365" max="15365" width="4.1328125" customWidth="1"/>
    <col min="15366" max="15366" width="13" customWidth="1"/>
    <col min="15367" max="15367" width="4.73046875" customWidth="1"/>
    <col min="15368" max="15368" width="21.73046875" customWidth="1"/>
    <col min="15369" max="15369" width="2.265625" customWidth="1"/>
    <col min="15620" max="15620" width="12.3984375" customWidth="1"/>
    <col min="15621" max="15621" width="4.1328125" customWidth="1"/>
    <col min="15622" max="15622" width="13" customWidth="1"/>
    <col min="15623" max="15623" width="4.73046875" customWidth="1"/>
    <col min="15624" max="15624" width="21.73046875" customWidth="1"/>
    <col min="15625" max="15625" width="2.265625" customWidth="1"/>
    <col min="15876" max="15876" width="12.3984375" customWidth="1"/>
    <col min="15877" max="15877" width="4.1328125" customWidth="1"/>
    <col min="15878" max="15878" width="13" customWidth="1"/>
    <col min="15879" max="15879" width="4.73046875" customWidth="1"/>
    <col min="15880" max="15880" width="21.73046875" customWidth="1"/>
    <col min="15881" max="15881" width="2.265625" customWidth="1"/>
    <col min="16132" max="16132" width="12.3984375" customWidth="1"/>
    <col min="16133" max="16133" width="4.1328125" customWidth="1"/>
    <col min="16134" max="16134" width="13" customWidth="1"/>
    <col min="16135" max="16135" width="4.73046875" customWidth="1"/>
    <col min="16136" max="16136" width="21.73046875" customWidth="1"/>
    <col min="16137" max="16137" width="2.265625" customWidth="1"/>
  </cols>
  <sheetData>
    <row r="1" spans="3:10" ht="14.65" thickBot="1" x14ac:dyDescent="0.5"/>
    <row r="2" spans="3:10" x14ac:dyDescent="0.45">
      <c r="C2" s="338" t="s">
        <v>132</v>
      </c>
      <c r="D2" s="339"/>
      <c r="E2" s="339"/>
      <c r="F2" s="339"/>
      <c r="G2" s="339"/>
      <c r="H2" s="339"/>
      <c r="I2" s="339"/>
      <c r="J2" s="340"/>
    </row>
    <row r="3" spans="3:10" ht="14.65" thickBot="1" x14ac:dyDescent="0.5">
      <c r="C3" s="341"/>
      <c r="D3" s="342"/>
      <c r="E3" s="342"/>
      <c r="F3" s="342"/>
      <c r="G3" s="342"/>
      <c r="H3" s="342"/>
      <c r="I3" s="342"/>
      <c r="J3" s="343"/>
    </row>
    <row r="4" spans="3:10" ht="15" customHeight="1" x14ac:dyDescent="0.45">
      <c r="C4" s="344" t="s">
        <v>133</v>
      </c>
      <c r="D4" s="345"/>
      <c r="E4" s="345"/>
      <c r="F4" s="345"/>
      <c r="G4" s="345"/>
      <c r="H4" s="345"/>
      <c r="I4" s="345"/>
      <c r="J4" s="346"/>
    </row>
    <row r="5" spans="3:10" x14ac:dyDescent="0.45">
      <c r="C5" s="347"/>
      <c r="D5" s="348"/>
      <c r="E5" s="348"/>
      <c r="F5" s="348"/>
      <c r="G5" s="348"/>
      <c r="H5" s="348"/>
      <c r="I5" s="348"/>
      <c r="J5" s="349"/>
    </row>
    <row r="6" spans="3:10" x14ac:dyDescent="0.45">
      <c r="C6" s="347"/>
      <c r="D6" s="348"/>
      <c r="E6" s="348"/>
      <c r="F6" s="348"/>
      <c r="G6" s="348"/>
      <c r="H6" s="348"/>
      <c r="I6" s="348"/>
      <c r="J6" s="349"/>
    </row>
    <row r="7" spans="3:10" ht="15.75" customHeight="1" x14ac:dyDescent="0.45">
      <c r="C7" s="350" t="s">
        <v>134</v>
      </c>
      <c r="D7" s="351"/>
      <c r="E7" s="351"/>
      <c r="F7" s="351"/>
      <c r="G7" s="351"/>
      <c r="H7" s="351"/>
      <c r="I7" s="351"/>
      <c r="J7" s="352"/>
    </row>
    <row r="8" spans="3:10" ht="15.75" customHeight="1" x14ac:dyDescent="0.45">
      <c r="C8" s="350"/>
      <c r="D8" s="351"/>
      <c r="E8" s="351"/>
      <c r="F8" s="351"/>
      <c r="G8" s="351"/>
      <c r="H8" s="351"/>
      <c r="I8" s="351"/>
      <c r="J8" s="352"/>
    </row>
    <row r="9" spans="3:10" ht="15.75" customHeight="1" thickBot="1" x14ac:dyDescent="0.5">
      <c r="C9" s="353"/>
      <c r="D9" s="354"/>
      <c r="E9" s="354"/>
      <c r="F9" s="354"/>
      <c r="G9" s="354"/>
      <c r="H9" s="354"/>
      <c r="I9" s="354"/>
      <c r="J9" s="355"/>
    </row>
    <row r="10" spans="3:10" ht="15.75" thickBot="1" x14ac:dyDescent="0.5">
      <c r="C10" s="133"/>
      <c r="D10" s="134"/>
      <c r="E10" s="134"/>
      <c r="F10" s="134"/>
      <c r="G10" s="134"/>
      <c r="H10" s="134"/>
      <c r="I10" s="134"/>
      <c r="J10" s="135"/>
    </row>
    <row r="11" spans="3:10" ht="14.65" thickBot="1" x14ac:dyDescent="0.5">
      <c r="C11" s="323" t="s">
        <v>135</v>
      </c>
      <c r="D11" s="325"/>
      <c r="E11" s="325"/>
      <c r="F11" s="324"/>
      <c r="G11" s="134"/>
      <c r="H11" s="134"/>
      <c r="I11" s="134"/>
      <c r="J11" s="135"/>
    </row>
    <row r="12" spans="3:10" ht="14.65" thickBot="1" x14ac:dyDescent="0.5">
      <c r="C12" s="136"/>
      <c r="D12" s="134"/>
      <c r="E12" s="134"/>
      <c r="F12" s="134"/>
      <c r="G12" s="134"/>
      <c r="H12" s="134"/>
      <c r="I12" s="134"/>
      <c r="J12" s="135"/>
    </row>
    <row r="13" spans="3:10" x14ac:dyDescent="0.45">
      <c r="C13" s="157" t="s">
        <v>136</v>
      </c>
      <c r="D13" s="158" t="s">
        <v>113</v>
      </c>
      <c r="E13" s="159" t="s">
        <v>137</v>
      </c>
      <c r="F13" s="158" t="s">
        <v>138</v>
      </c>
      <c r="G13" s="159" t="s">
        <v>137</v>
      </c>
      <c r="H13" s="160" t="s">
        <v>17</v>
      </c>
      <c r="I13" s="134"/>
      <c r="J13" s="135"/>
    </row>
    <row r="14" spans="3:10" ht="14.65" thickBot="1" x14ac:dyDescent="0.5">
      <c r="C14" s="161"/>
      <c r="D14" s="162" t="s">
        <v>138</v>
      </c>
      <c r="E14" s="163"/>
      <c r="F14" s="162" t="s">
        <v>139</v>
      </c>
      <c r="G14" s="163"/>
      <c r="H14" s="162" t="s">
        <v>59</v>
      </c>
      <c r="I14" s="134"/>
      <c r="J14" s="135"/>
    </row>
    <row r="15" spans="3:10" x14ac:dyDescent="0.45">
      <c r="C15" s="136"/>
      <c r="D15" s="134"/>
      <c r="E15" s="134"/>
      <c r="F15" s="134"/>
      <c r="G15" s="134"/>
      <c r="H15" s="134"/>
      <c r="I15" s="134"/>
      <c r="J15" s="135"/>
    </row>
    <row r="16" spans="3:10" x14ac:dyDescent="0.45">
      <c r="C16" s="136"/>
      <c r="D16" s="134"/>
      <c r="E16" s="134"/>
      <c r="F16" s="134"/>
      <c r="G16" s="134"/>
      <c r="H16" s="134"/>
      <c r="I16" s="134"/>
      <c r="J16" s="135"/>
    </row>
    <row r="17" spans="2:10" x14ac:dyDescent="0.45">
      <c r="C17" s="136" t="s">
        <v>140</v>
      </c>
      <c r="D17" s="134"/>
      <c r="E17" s="134"/>
      <c r="F17" s="134"/>
      <c r="G17" s="134"/>
      <c r="H17" s="134"/>
      <c r="I17" s="134"/>
      <c r="J17" s="135"/>
    </row>
    <row r="18" spans="2:10" ht="14.65" thickBot="1" x14ac:dyDescent="0.5">
      <c r="C18" s="136"/>
      <c r="D18" s="134"/>
      <c r="E18" s="134"/>
      <c r="F18" s="134"/>
      <c r="G18" s="134"/>
      <c r="H18" s="134"/>
      <c r="I18" s="134"/>
      <c r="J18" s="135"/>
    </row>
    <row r="19" spans="2:10" ht="15.75" thickBot="1" x14ac:dyDescent="0.65">
      <c r="B19" s="155" t="s">
        <v>141</v>
      </c>
      <c r="C19" s="323" t="s">
        <v>142</v>
      </c>
      <c r="D19" s="324"/>
      <c r="E19" s="134"/>
      <c r="F19" s="138" t="s">
        <v>113</v>
      </c>
      <c r="G19" s="137" t="s">
        <v>143</v>
      </c>
      <c r="H19" s="234">
        <f>'ESTADOS FINANCIEROS'!E78</f>
        <v>2849529000</v>
      </c>
      <c r="I19" s="134" t="s">
        <v>143</v>
      </c>
      <c r="J19" s="356">
        <f>H19/H20</f>
        <v>4.7956709118999047E-3</v>
      </c>
    </row>
    <row r="20" spans="2:10" ht="14.65" thickBot="1" x14ac:dyDescent="0.5">
      <c r="C20" s="136"/>
      <c r="D20" s="134"/>
      <c r="E20" s="134"/>
      <c r="F20" s="139" t="s">
        <v>138</v>
      </c>
      <c r="G20" s="134"/>
      <c r="H20" s="235">
        <f>'ESTADOS FINANCIEROS'!E65</f>
        <v>594187769000</v>
      </c>
      <c r="I20" s="134"/>
      <c r="J20" s="357"/>
    </row>
    <row r="21" spans="2:10" x14ac:dyDescent="0.45">
      <c r="C21" s="136"/>
      <c r="D21" s="134"/>
      <c r="E21" s="134"/>
      <c r="F21" s="134"/>
      <c r="G21" s="134"/>
      <c r="H21" s="134"/>
      <c r="I21" s="134"/>
      <c r="J21" s="142"/>
    </row>
    <row r="22" spans="2:10" ht="14.65" thickBot="1" x14ac:dyDescent="0.5">
      <c r="C22" s="136"/>
      <c r="D22" s="134"/>
      <c r="E22" s="134"/>
      <c r="F22" s="134"/>
      <c r="G22" s="134"/>
      <c r="H22" s="134"/>
      <c r="I22" s="134"/>
      <c r="J22" s="142"/>
    </row>
    <row r="23" spans="2:10" ht="15.75" thickBot="1" x14ac:dyDescent="0.65">
      <c r="B23" s="156" t="s">
        <v>144</v>
      </c>
      <c r="C23" s="323" t="s">
        <v>145</v>
      </c>
      <c r="D23" s="325"/>
      <c r="E23" s="325"/>
      <c r="F23" s="138" t="s">
        <v>138</v>
      </c>
      <c r="G23" s="137" t="s">
        <v>143</v>
      </c>
      <c r="H23" s="140">
        <f>'ESTADOS FINANCIEROS'!E65</f>
        <v>594187769000</v>
      </c>
      <c r="I23" s="134" t="s">
        <v>143</v>
      </c>
      <c r="J23" s="336">
        <f>H23/H24</f>
        <v>1.6283583166559965</v>
      </c>
    </row>
    <row r="24" spans="2:10" ht="14.65" thickBot="1" x14ac:dyDescent="0.5">
      <c r="C24" s="136"/>
      <c r="D24" s="134"/>
      <c r="E24" s="134"/>
      <c r="F24" s="139" t="s">
        <v>139</v>
      </c>
      <c r="G24" s="134"/>
      <c r="H24" s="141">
        <f>'ESTADOS FINANCIEROS'!E28</f>
        <v>364899889000</v>
      </c>
      <c r="I24" s="134"/>
      <c r="J24" s="337"/>
    </row>
    <row r="25" spans="2:10" x14ac:dyDescent="0.45">
      <c r="C25" s="136"/>
      <c r="D25" s="134"/>
      <c r="E25" s="134"/>
      <c r="F25" s="134"/>
      <c r="G25" s="134"/>
      <c r="H25" s="134"/>
      <c r="I25" s="134"/>
      <c r="J25" s="142"/>
    </row>
    <row r="26" spans="2:10" ht="14.65" thickBot="1" x14ac:dyDescent="0.5">
      <c r="C26" s="136"/>
      <c r="D26" s="134"/>
      <c r="E26" s="134"/>
      <c r="F26" s="134"/>
      <c r="G26" s="134"/>
      <c r="H26" s="134"/>
      <c r="I26" s="134"/>
      <c r="J26" s="142"/>
    </row>
    <row r="27" spans="2:10" ht="15.75" thickBot="1" x14ac:dyDescent="0.65">
      <c r="B27" s="156" t="s">
        <v>146</v>
      </c>
      <c r="C27" s="323" t="s">
        <v>147</v>
      </c>
      <c r="D27" s="325"/>
      <c r="E27" s="325"/>
      <c r="F27" s="138" t="s">
        <v>17</v>
      </c>
      <c r="G27" s="137" t="s">
        <v>143</v>
      </c>
      <c r="H27" s="140">
        <f>'ESTADOS FINANCIEROS'!E28</f>
        <v>364899889000</v>
      </c>
      <c r="I27" s="134" t="s">
        <v>143</v>
      </c>
      <c r="J27" s="336">
        <f>H27/H28</f>
        <v>4.5006757614386546</v>
      </c>
    </row>
    <row r="28" spans="2:10" ht="14.65" thickBot="1" x14ac:dyDescent="0.5">
      <c r="C28" s="136"/>
      <c r="D28" s="134"/>
      <c r="E28" s="134"/>
      <c r="F28" s="139" t="s">
        <v>59</v>
      </c>
      <c r="G28" s="134"/>
      <c r="H28" s="141">
        <f>'ESTADOS FINANCIEROS'!E56</f>
        <v>81076689000</v>
      </c>
      <c r="I28" s="134"/>
      <c r="J28" s="337"/>
    </row>
    <row r="29" spans="2:10" ht="15.4" x14ac:dyDescent="0.6">
      <c r="C29" s="136"/>
      <c r="D29" s="134"/>
      <c r="E29" s="134"/>
      <c r="F29" s="134"/>
      <c r="G29" s="134"/>
      <c r="H29" s="143"/>
      <c r="I29" s="134"/>
      <c r="J29" s="135"/>
    </row>
    <row r="30" spans="2:10" ht="14.65" thickBot="1" x14ac:dyDescent="0.5">
      <c r="C30" s="136"/>
      <c r="D30" s="134"/>
      <c r="E30" s="134"/>
      <c r="F30" s="134"/>
      <c r="G30" s="134"/>
      <c r="H30" s="134"/>
      <c r="I30" s="134"/>
      <c r="J30" s="135"/>
    </row>
    <row r="31" spans="2:10" ht="14.65" thickBot="1" x14ac:dyDescent="0.5">
      <c r="C31" s="323" t="s">
        <v>148</v>
      </c>
      <c r="D31" s="324"/>
      <c r="E31" s="134"/>
      <c r="F31" s="134"/>
      <c r="G31" s="134"/>
      <c r="H31" s="420">
        <f>J19*J23*J27</f>
        <v>3.514609482881078E-2</v>
      </c>
      <c r="I31" s="134"/>
      <c r="J31" s="135"/>
    </row>
    <row r="32" spans="2:10" ht="14.65" thickBot="1" x14ac:dyDescent="0.5">
      <c r="C32" s="144"/>
      <c r="D32" s="145"/>
      <c r="E32" s="145"/>
      <c r="F32" s="145"/>
      <c r="G32" s="145"/>
      <c r="H32" s="145"/>
      <c r="I32" s="145"/>
      <c r="J32" s="146"/>
    </row>
    <row r="33" spans="3:10" ht="14.65" thickBot="1" x14ac:dyDescent="0.5">
      <c r="C33" s="326"/>
      <c r="D33" s="326"/>
      <c r="E33" s="326"/>
      <c r="F33" s="326"/>
      <c r="G33" s="326"/>
      <c r="H33" s="326"/>
      <c r="I33" s="326"/>
      <c r="J33" s="326"/>
    </row>
    <row r="34" spans="3:10" ht="14.65" thickBot="1" x14ac:dyDescent="0.5">
      <c r="C34" s="164" t="s">
        <v>149</v>
      </c>
      <c r="D34" s="165"/>
      <c r="E34" s="165"/>
      <c r="F34" s="165"/>
      <c r="G34" s="165"/>
      <c r="H34" s="165"/>
      <c r="I34" s="165"/>
      <c r="J34" s="166"/>
    </row>
    <row r="35" spans="3:10" ht="15" customHeight="1" x14ac:dyDescent="0.45">
      <c r="C35" s="327" t="s">
        <v>150</v>
      </c>
      <c r="D35" s="328"/>
      <c r="E35" s="328"/>
      <c r="F35" s="328"/>
      <c r="G35" s="328"/>
      <c r="H35" s="328"/>
      <c r="I35" s="328"/>
      <c r="J35" s="329"/>
    </row>
    <row r="36" spans="3:10" x14ac:dyDescent="0.45">
      <c r="C36" s="327"/>
      <c r="D36" s="328"/>
      <c r="E36" s="328"/>
      <c r="F36" s="328"/>
      <c r="G36" s="328"/>
      <c r="H36" s="328"/>
      <c r="I36" s="328"/>
      <c r="J36" s="329"/>
    </row>
    <row r="37" spans="3:10" ht="14.65" thickBot="1" x14ac:dyDescent="0.5">
      <c r="C37" s="330"/>
      <c r="D37" s="331"/>
      <c r="E37" s="331"/>
      <c r="F37" s="331"/>
      <c r="G37" s="331"/>
      <c r="H37" s="331"/>
      <c r="I37" s="331"/>
      <c r="J37" s="332"/>
    </row>
    <row r="38" spans="3:10" x14ac:dyDescent="0.45">
      <c r="C38" s="147"/>
      <c r="D38" s="147"/>
      <c r="E38" s="147"/>
      <c r="F38" s="147"/>
      <c r="G38" s="147"/>
      <c r="H38" s="147"/>
      <c r="I38" s="147"/>
      <c r="J38" s="147"/>
    </row>
    <row r="39" spans="3:10" x14ac:dyDescent="0.45">
      <c r="C39" s="333"/>
      <c r="D39" s="333"/>
      <c r="E39" s="333"/>
      <c r="F39" s="333"/>
      <c r="G39" s="333"/>
      <c r="H39" s="333"/>
      <c r="I39" s="333"/>
      <c r="J39" s="333"/>
    </row>
    <row r="40" spans="3:10" x14ac:dyDescent="0.45">
      <c r="C40" s="333"/>
      <c r="D40" s="333"/>
      <c r="E40" s="333"/>
      <c r="F40" s="333"/>
      <c r="G40" s="333"/>
      <c r="H40" s="333"/>
      <c r="I40" s="333"/>
      <c r="J40" s="333"/>
    </row>
    <row r="41" spans="3:10" x14ac:dyDescent="0.45">
      <c r="C41" s="333"/>
      <c r="D41" s="333"/>
      <c r="E41" s="333"/>
      <c r="F41" s="333"/>
      <c r="G41" s="333"/>
      <c r="H41" s="333"/>
      <c r="I41" s="333"/>
      <c r="J41" s="333"/>
    </row>
    <row r="43" spans="3:10" x14ac:dyDescent="0.45">
      <c r="C43" s="333"/>
      <c r="D43" s="333"/>
      <c r="E43" s="333"/>
      <c r="F43" s="333"/>
      <c r="G43" s="333"/>
      <c r="H43" s="333"/>
      <c r="I43" s="333"/>
      <c r="J43" s="333"/>
    </row>
    <row r="44" spans="3:10" x14ac:dyDescent="0.45">
      <c r="C44" s="333"/>
      <c r="D44" s="333"/>
      <c r="E44" s="333"/>
      <c r="F44" s="333"/>
      <c r="G44" s="333"/>
      <c r="H44" s="333"/>
      <c r="I44" s="333"/>
      <c r="J44" s="333"/>
    </row>
    <row r="45" spans="3:10" x14ac:dyDescent="0.45">
      <c r="C45" s="333"/>
      <c r="D45" s="333"/>
      <c r="E45" s="333"/>
      <c r="F45" s="333"/>
      <c r="G45" s="333"/>
      <c r="H45" s="333"/>
      <c r="I45" s="333"/>
      <c r="J45" s="333"/>
    </row>
    <row r="46" spans="3:10" x14ac:dyDescent="0.45">
      <c r="C46" s="333"/>
      <c r="D46" s="333"/>
      <c r="E46" s="333"/>
      <c r="F46" s="333"/>
      <c r="G46" s="333"/>
      <c r="H46" s="333"/>
      <c r="I46" s="333"/>
      <c r="J46" s="333"/>
    </row>
    <row r="48" spans="3:10" ht="15" customHeight="1" x14ac:dyDescent="0.45">
      <c r="C48" s="322"/>
      <c r="D48" s="322"/>
      <c r="E48" s="322"/>
      <c r="F48" s="322"/>
      <c r="G48" s="322"/>
      <c r="H48" s="322"/>
      <c r="I48" s="322"/>
      <c r="J48" s="322"/>
    </row>
    <row r="49" spans="3:10" x14ac:dyDescent="0.45">
      <c r="C49" s="322"/>
      <c r="D49" s="322"/>
      <c r="E49" s="322"/>
      <c r="F49" s="322"/>
      <c r="G49" s="322"/>
      <c r="H49" s="322"/>
      <c r="I49" s="322"/>
      <c r="J49" s="322"/>
    </row>
    <row r="50" spans="3:10" x14ac:dyDescent="0.45">
      <c r="C50" s="322"/>
      <c r="D50" s="322"/>
      <c r="E50" s="322"/>
      <c r="F50" s="322"/>
      <c r="G50" s="322"/>
      <c r="H50" s="322"/>
      <c r="I50" s="322"/>
      <c r="J50" s="322"/>
    </row>
    <row r="51" spans="3:10" x14ac:dyDescent="0.45">
      <c r="C51" s="322"/>
      <c r="D51" s="322"/>
      <c r="E51" s="322"/>
      <c r="F51" s="322"/>
      <c r="G51" s="322"/>
      <c r="H51" s="322"/>
      <c r="I51" s="322"/>
      <c r="J51" s="322"/>
    </row>
    <row r="52" spans="3:10" x14ac:dyDescent="0.45">
      <c r="C52" s="322"/>
      <c r="D52" s="322"/>
      <c r="E52" s="322"/>
      <c r="F52" s="322"/>
      <c r="G52" s="322"/>
      <c r="H52" s="322"/>
      <c r="I52" s="322"/>
      <c r="J52" s="322"/>
    </row>
    <row r="53" spans="3:10" x14ac:dyDescent="0.45">
      <c r="C53" s="334"/>
      <c r="D53" s="334"/>
      <c r="E53" s="334"/>
      <c r="F53" s="149"/>
      <c r="G53" s="150"/>
    </row>
    <row r="54" spans="3:10" x14ac:dyDescent="0.45">
      <c r="C54" s="148"/>
      <c r="D54" s="151"/>
      <c r="E54" s="335"/>
      <c r="F54" s="334"/>
      <c r="G54" s="150"/>
    </row>
    <row r="55" spans="3:10" x14ac:dyDescent="0.45">
      <c r="C55" s="148"/>
      <c r="D55" s="151"/>
      <c r="E55" s="151"/>
      <c r="F55" s="148"/>
      <c r="G55" s="150"/>
    </row>
    <row r="56" spans="3:10" x14ac:dyDescent="0.45">
      <c r="C56" s="148"/>
      <c r="D56" s="151"/>
      <c r="E56" s="151"/>
      <c r="F56" s="148"/>
      <c r="G56" s="150"/>
    </row>
    <row r="57" spans="3:10" x14ac:dyDescent="0.45">
      <c r="C57" s="321"/>
      <c r="D57" s="321"/>
      <c r="E57" s="321"/>
      <c r="F57" s="321"/>
      <c r="G57" s="150"/>
    </row>
    <row r="58" spans="3:10" x14ac:dyDescent="0.45">
      <c r="C58" s="152"/>
      <c r="D58" s="152"/>
      <c r="E58" s="152"/>
      <c r="F58" s="152"/>
      <c r="G58" s="152"/>
    </row>
    <row r="59" spans="3:10" x14ac:dyDescent="0.45">
      <c r="C59" s="152"/>
      <c r="D59" s="152"/>
      <c r="E59" s="152"/>
      <c r="F59" s="152"/>
      <c r="G59" s="152"/>
    </row>
    <row r="60" spans="3:10" ht="18" x14ac:dyDescent="0.55000000000000004">
      <c r="C60" s="153"/>
      <c r="D60" s="154"/>
      <c r="E60" s="150"/>
      <c r="F60" s="152"/>
      <c r="G60" s="152"/>
    </row>
    <row r="61" spans="3:10" ht="18" x14ac:dyDescent="0.55000000000000004">
      <c r="C61" s="153"/>
      <c r="D61" s="154"/>
      <c r="E61" s="154"/>
      <c r="F61" s="152"/>
      <c r="G61" s="152"/>
    </row>
    <row r="62" spans="3:10" ht="18" x14ac:dyDescent="0.55000000000000004">
      <c r="C62" s="153"/>
      <c r="D62" s="154"/>
      <c r="E62" s="154"/>
      <c r="F62" s="152"/>
      <c r="G62" s="152"/>
    </row>
    <row r="63" spans="3:10" ht="18" x14ac:dyDescent="0.55000000000000004">
      <c r="C63" s="153"/>
      <c r="D63" s="154"/>
      <c r="E63" s="152"/>
      <c r="F63" s="152"/>
      <c r="G63" s="152"/>
    </row>
    <row r="64" spans="3:10" x14ac:dyDescent="0.45">
      <c r="C64" s="152"/>
      <c r="D64" s="152"/>
      <c r="E64" s="152"/>
      <c r="F64" s="152"/>
      <c r="G64" s="152"/>
    </row>
    <row r="65" spans="3:7" x14ac:dyDescent="0.45">
      <c r="C65" s="322"/>
      <c r="D65" s="322"/>
      <c r="E65" s="322"/>
      <c r="F65" s="322"/>
      <c r="G65" s="322"/>
    </row>
    <row r="66" spans="3:7" x14ac:dyDescent="0.45">
      <c r="C66" s="322"/>
      <c r="D66" s="322"/>
      <c r="E66" s="322"/>
      <c r="F66" s="322"/>
      <c r="G66" s="322"/>
    </row>
    <row r="67" spans="3:7" x14ac:dyDescent="0.45">
      <c r="C67" s="322"/>
      <c r="D67" s="322"/>
      <c r="E67" s="322"/>
      <c r="F67" s="322"/>
      <c r="G67" s="322"/>
    </row>
    <row r="68" spans="3:7" x14ac:dyDescent="0.45">
      <c r="C68" s="322"/>
      <c r="D68" s="322"/>
      <c r="E68" s="322"/>
      <c r="F68" s="322"/>
      <c r="G68" s="322"/>
    </row>
    <row r="69" spans="3:7" x14ac:dyDescent="0.45">
      <c r="C69" s="322"/>
      <c r="D69" s="322"/>
      <c r="E69" s="322"/>
      <c r="F69" s="322"/>
      <c r="G69" s="322"/>
    </row>
    <row r="70" spans="3:7" x14ac:dyDescent="0.45">
      <c r="C70" s="322"/>
      <c r="D70" s="322"/>
      <c r="E70" s="322"/>
      <c r="F70" s="322"/>
      <c r="G70" s="322"/>
    </row>
    <row r="71" spans="3:7" x14ac:dyDescent="0.45">
      <c r="C71" s="322"/>
      <c r="D71" s="322"/>
      <c r="E71" s="322"/>
      <c r="F71" s="322"/>
      <c r="G71" s="322"/>
    </row>
  </sheetData>
  <mergeCells count="20">
    <mergeCell ref="C2:J3"/>
    <mergeCell ref="C4:J6"/>
    <mergeCell ref="C7:J9"/>
    <mergeCell ref="J19:J20"/>
    <mergeCell ref="J23:J24"/>
    <mergeCell ref="C11:F11"/>
    <mergeCell ref="C57:F57"/>
    <mergeCell ref="C65:G71"/>
    <mergeCell ref="C19:D19"/>
    <mergeCell ref="C23:E23"/>
    <mergeCell ref="C27:E27"/>
    <mergeCell ref="C31:D31"/>
    <mergeCell ref="C33:J33"/>
    <mergeCell ref="C35:J37"/>
    <mergeCell ref="C39:J41"/>
    <mergeCell ref="C43:J46"/>
    <mergeCell ref="C48:J52"/>
    <mergeCell ref="C53:E53"/>
    <mergeCell ref="E54:F54"/>
    <mergeCell ref="J27:J28"/>
  </mergeCells>
  <pageMargins left="0.7" right="0.7" top="0.75" bottom="0.75" header="0.3" footer="0.3"/>
  <drawing r:id="rId1"/>
  <legacyDrawing r:id="rId2"/>
  <picture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A5117-251B-431B-AC5C-6D7C18970338}">
  <sheetPr>
    <tabColor theme="9" tint="-0.499984740745262"/>
  </sheetPr>
  <dimension ref="B2:M90"/>
  <sheetViews>
    <sheetView showGridLines="0" topLeftCell="A34" zoomScale="68" zoomScaleNormal="68" workbookViewId="0">
      <selection activeCell="B5" sqref="B5:M68"/>
    </sheetView>
  </sheetViews>
  <sheetFormatPr defaultColWidth="10.6640625" defaultRowHeight="14.25" x14ac:dyDescent="0.45"/>
  <cols>
    <col min="1" max="1" width="25.86328125" customWidth="1"/>
  </cols>
  <sheetData>
    <row r="2" spans="2:13" ht="14.65" thickBot="1" x14ac:dyDescent="0.5"/>
    <row r="3" spans="2:13" ht="20.25" thickBot="1" x14ac:dyDescent="0.55000000000000004">
      <c r="B3" s="358" t="s">
        <v>151</v>
      </c>
      <c r="C3" s="359"/>
      <c r="D3" s="359"/>
      <c r="E3" s="359"/>
      <c r="F3" s="359"/>
      <c r="G3" s="359"/>
      <c r="H3" s="359"/>
      <c r="I3" s="359"/>
      <c r="J3" s="359"/>
      <c r="K3" s="359"/>
      <c r="L3" s="359"/>
      <c r="M3" s="360"/>
    </row>
    <row r="4" spans="2:13" ht="14.65" thickBot="1" x14ac:dyDescent="0.5"/>
    <row r="5" spans="2:13" ht="25.5" customHeight="1" x14ac:dyDescent="0.45">
      <c r="B5" s="367" t="s">
        <v>289</v>
      </c>
      <c r="C5" s="368"/>
      <c r="D5" s="368"/>
      <c r="E5" s="368"/>
      <c r="F5" s="368"/>
      <c r="G5" s="368"/>
      <c r="H5" s="368"/>
      <c r="I5" s="368"/>
      <c r="J5" s="368"/>
      <c r="K5" s="368"/>
      <c r="L5" s="368"/>
      <c r="M5" s="369"/>
    </row>
    <row r="6" spans="2:13" ht="25.5" customHeight="1" x14ac:dyDescent="0.45">
      <c r="B6" s="370"/>
      <c r="C6" s="371"/>
      <c r="D6" s="371"/>
      <c r="E6" s="371"/>
      <c r="F6" s="371"/>
      <c r="G6" s="371"/>
      <c r="H6" s="371"/>
      <c r="I6" s="371"/>
      <c r="J6" s="371"/>
      <c r="K6" s="371"/>
      <c r="L6" s="371"/>
      <c r="M6" s="372"/>
    </row>
    <row r="7" spans="2:13" ht="25.5" customHeight="1" x14ac:dyDescent="0.45">
      <c r="B7" s="370"/>
      <c r="C7" s="371"/>
      <c r="D7" s="371"/>
      <c r="E7" s="371"/>
      <c r="F7" s="371"/>
      <c r="G7" s="371"/>
      <c r="H7" s="371"/>
      <c r="I7" s="371"/>
      <c r="J7" s="371"/>
      <c r="K7" s="371"/>
      <c r="L7" s="371"/>
      <c r="M7" s="372"/>
    </row>
    <row r="8" spans="2:13" ht="25.5" customHeight="1" x14ac:dyDescent="0.45">
      <c r="B8" s="370"/>
      <c r="C8" s="371"/>
      <c r="D8" s="371"/>
      <c r="E8" s="371"/>
      <c r="F8" s="371"/>
      <c r="G8" s="371"/>
      <c r="H8" s="371"/>
      <c r="I8" s="371"/>
      <c r="J8" s="371"/>
      <c r="K8" s="371"/>
      <c r="L8" s="371"/>
      <c r="M8" s="372"/>
    </row>
    <row r="9" spans="2:13" ht="25.5" customHeight="1" x14ac:dyDescent="0.45">
      <c r="B9" s="370"/>
      <c r="C9" s="371"/>
      <c r="D9" s="371"/>
      <c r="E9" s="371"/>
      <c r="F9" s="371"/>
      <c r="G9" s="371"/>
      <c r="H9" s="371"/>
      <c r="I9" s="371"/>
      <c r="J9" s="371"/>
      <c r="K9" s="371"/>
      <c r="L9" s="371"/>
      <c r="M9" s="372"/>
    </row>
    <row r="10" spans="2:13" ht="25.5" customHeight="1" x14ac:dyDescent="0.45">
      <c r="B10" s="370"/>
      <c r="C10" s="371"/>
      <c r="D10" s="371"/>
      <c r="E10" s="371"/>
      <c r="F10" s="371"/>
      <c r="G10" s="371"/>
      <c r="H10" s="371"/>
      <c r="I10" s="371"/>
      <c r="J10" s="371"/>
      <c r="K10" s="371"/>
      <c r="L10" s="371"/>
      <c r="M10" s="372"/>
    </row>
    <row r="11" spans="2:13" ht="25.5" customHeight="1" x14ac:dyDescent="0.45">
      <c r="B11" s="370"/>
      <c r="C11" s="371"/>
      <c r="D11" s="371"/>
      <c r="E11" s="371"/>
      <c r="F11" s="371"/>
      <c r="G11" s="371"/>
      <c r="H11" s="371"/>
      <c r="I11" s="371"/>
      <c r="J11" s="371"/>
      <c r="K11" s="371"/>
      <c r="L11" s="371"/>
      <c r="M11" s="372"/>
    </row>
    <row r="12" spans="2:13" ht="25.5" customHeight="1" x14ac:dyDescent="0.45">
      <c r="B12" s="370"/>
      <c r="C12" s="371"/>
      <c r="D12" s="371"/>
      <c r="E12" s="371"/>
      <c r="F12" s="371"/>
      <c r="G12" s="371"/>
      <c r="H12" s="371"/>
      <c r="I12" s="371"/>
      <c r="J12" s="371"/>
      <c r="K12" s="371"/>
      <c r="L12" s="371"/>
      <c r="M12" s="372"/>
    </row>
    <row r="13" spans="2:13" ht="25.5" customHeight="1" x14ac:dyDescent="0.45">
      <c r="B13" s="370"/>
      <c r="C13" s="371"/>
      <c r="D13" s="371"/>
      <c r="E13" s="371"/>
      <c r="F13" s="371"/>
      <c r="G13" s="371"/>
      <c r="H13" s="371"/>
      <c r="I13" s="371"/>
      <c r="J13" s="371"/>
      <c r="K13" s="371"/>
      <c r="L13" s="371"/>
      <c r="M13" s="372"/>
    </row>
    <row r="14" spans="2:13" ht="25.5" customHeight="1" x14ac:dyDescent="0.45">
      <c r="B14" s="370"/>
      <c r="C14" s="371"/>
      <c r="D14" s="371"/>
      <c r="E14" s="371"/>
      <c r="F14" s="371"/>
      <c r="G14" s="371"/>
      <c r="H14" s="371"/>
      <c r="I14" s="371"/>
      <c r="J14" s="371"/>
      <c r="K14" s="371"/>
      <c r="L14" s="371"/>
      <c r="M14" s="372"/>
    </row>
    <row r="15" spans="2:13" ht="25.5" customHeight="1" x14ac:dyDescent="0.45">
      <c r="B15" s="370"/>
      <c r="C15" s="371"/>
      <c r="D15" s="371"/>
      <c r="E15" s="371"/>
      <c r="F15" s="371"/>
      <c r="G15" s="371"/>
      <c r="H15" s="371"/>
      <c r="I15" s="371"/>
      <c r="J15" s="371"/>
      <c r="K15" s="371"/>
      <c r="L15" s="371"/>
      <c r="M15" s="372"/>
    </row>
    <row r="16" spans="2:13" ht="25.5" customHeight="1" x14ac:dyDescent="0.45">
      <c r="B16" s="370"/>
      <c r="C16" s="371"/>
      <c r="D16" s="371"/>
      <c r="E16" s="371"/>
      <c r="F16" s="371"/>
      <c r="G16" s="371"/>
      <c r="H16" s="371"/>
      <c r="I16" s="371"/>
      <c r="J16" s="371"/>
      <c r="K16" s="371"/>
      <c r="L16" s="371"/>
      <c r="M16" s="372"/>
    </row>
    <row r="17" spans="2:13" ht="25.5" customHeight="1" x14ac:dyDescent="0.45">
      <c r="B17" s="370"/>
      <c r="C17" s="371"/>
      <c r="D17" s="371"/>
      <c r="E17" s="371"/>
      <c r="F17" s="371"/>
      <c r="G17" s="371"/>
      <c r="H17" s="371"/>
      <c r="I17" s="371"/>
      <c r="J17" s="371"/>
      <c r="K17" s="371"/>
      <c r="L17" s="371"/>
      <c r="M17" s="372"/>
    </row>
    <row r="18" spans="2:13" ht="25.5" customHeight="1" x14ac:dyDescent="0.45">
      <c r="B18" s="370"/>
      <c r="C18" s="371"/>
      <c r="D18" s="371"/>
      <c r="E18" s="371"/>
      <c r="F18" s="371"/>
      <c r="G18" s="371"/>
      <c r="H18" s="371"/>
      <c r="I18" s="371"/>
      <c r="J18" s="371"/>
      <c r="K18" s="371"/>
      <c r="L18" s="371"/>
      <c r="M18" s="372"/>
    </row>
    <row r="19" spans="2:13" ht="25.5" customHeight="1" x14ac:dyDescent="0.45">
      <c r="B19" s="370"/>
      <c r="C19" s="371"/>
      <c r="D19" s="371"/>
      <c r="E19" s="371"/>
      <c r="F19" s="371"/>
      <c r="G19" s="371"/>
      <c r="H19" s="371"/>
      <c r="I19" s="371"/>
      <c r="J19" s="371"/>
      <c r="K19" s="371"/>
      <c r="L19" s="371"/>
      <c r="M19" s="372"/>
    </row>
    <row r="20" spans="2:13" ht="25.5" customHeight="1" x14ac:dyDescent="0.45">
      <c r="B20" s="370"/>
      <c r="C20" s="371"/>
      <c r="D20" s="371"/>
      <c r="E20" s="371"/>
      <c r="F20" s="371"/>
      <c r="G20" s="371"/>
      <c r="H20" s="371"/>
      <c r="I20" s="371"/>
      <c r="J20" s="371"/>
      <c r="K20" s="371"/>
      <c r="L20" s="371"/>
      <c r="M20" s="372"/>
    </row>
    <row r="21" spans="2:13" ht="25.5" customHeight="1" x14ac:dyDescent="0.45">
      <c r="B21" s="370"/>
      <c r="C21" s="371"/>
      <c r="D21" s="371"/>
      <c r="E21" s="371"/>
      <c r="F21" s="371"/>
      <c r="G21" s="371"/>
      <c r="H21" s="371"/>
      <c r="I21" s="371"/>
      <c r="J21" s="371"/>
      <c r="K21" s="371"/>
      <c r="L21" s="371"/>
      <c r="M21" s="372"/>
    </row>
    <row r="22" spans="2:13" ht="25.5" customHeight="1" x14ac:dyDescent="0.45">
      <c r="B22" s="370"/>
      <c r="C22" s="371"/>
      <c r="D22" s="371"/>
      <c r="E22" s="371"/>
      <c r="F22" s="371"/>
      <c r="G22" s="371"/>
      <c r="H22" s="371"/>
      <c r="I22" s="371"/>
      <c r="J22" s="371"/>
      <c r="K22" s="371"/>
      <c r="L22" s="371"/>
      <c r="M22" s="372"/>
    </row>
    <row r="23" spans="2:13" ht="25.5" customHeight="1" x14ac:dyDescent="0.45">
      <c r="B23" s="370"/>
      <c r="C23" s="371"/>
      <c r="D23" s="371"/>
      <c r="E23" s="371"/>
      <c r="F23" s="371"/>
      <c r="G23" s="371"/>
      <c r="H23" s="371"/>
      <c r="I23" s="371"/>
      <c r="J23" s="371"/>
      <c r="K23" s="371"/>
      <c r="L23" s="371"/>
      <c r="M23" s="372"/>
    </row>
    <row r="24" spans="2:13" ht="25.5" customHeight="1" x14ac:dyDescent="0.45">
      <c r="B24" s="370"/>
      <c r="C24" s="371"/>
      <c r="D24" s="371"/>
      <c r="E24" s="371"/>
      <c r="F24" s="371"/>
      <c r="G24" s="371"/>
      <c r="H24" s="371"/>
      <c r="I24" s="371"/>
      <c r="J24" s="371"/>
      <c r="K24" s="371"/>
      <c r="L24" s="371"/>
      <c r="M24" s="372"/>
    </row>
    <row r="25" spans="2:13" ht="25.5" customHeight="1" x14ac:dyDescent="0.45">
      <c r="B25" s="370"/>
      <c r="C25" s="371"/>
      <c r="D25" s="371"/>
      <c r="E25" s="371"/>
      <c r="F25" s="371"/>
      <c r="G25" s="371"/>
      <c r="H25" s="371"/>
      <c r="I25" s="371"/>
      <c r="J25" s="371"/>
      <c r="K25" s="371"/>
      <c r="L25" s="371"/>
      <c r="M25" s="372"/>
    </row>
    <row r="26" spans="2:13" ht="25.5" customHeight="1" x14ac:dyDescent="0.45">
      <c r="B26" s="370"/>
      <c r="C26" s="371"/>
      <c r="D26" s="371"/>
      <c r="E26" s="371"/>
      <c r="F26" s="371"/>
      <c r="G26" s="371"/>
      <c r="H26" s="371"/>
      <c r="I26" s="371"/>
      <c r="J26" s="371"/>
      <c r="K26" s="371"/>
      <c r="L26" s="371"/>
      <c r="M26" s="372"/>
    </row>
    <row r="27" spans="2:13" ht="25.5" customHeight="1" x14ac:dyDescent="0.45">
      <c r="B27" s="370"/>
      <c r="C27" s="371"/>
      <c r="D27" s="371"/>
      <c r="E27" s="371"/>
      <c r="F27" s="371"/>
      <c r="G27" s="371"/>
      <c r="H27" s="371"/>
      <c r="I27" s="371"/>
      <c r="J27" s="371"/>
      <c r="K27" s="371"/>
      <c r="L27" s="371"/>
      <c r="M27" s="372"/>
    </row>
    <row r="28" spans="2:13" ht="25.5" customHeight="1" x14ac:dyDescent="0.45">
      <c r="B28" s="370"/>
      <c r="C28" s="371"/>
      <c r="D28" s="371"/>
      <c r="E28" s="371"/>
      <c r="F28" s="371"/>
      <c r="G28" s="371"/>
      <c r="H28" s="371"/>
      <c r="I28" s="371"/>
      <c r="J28" s="371"/>
      <c r="K28" s="371"/>
      <c r="L28" s="371"/>
      <c r="M28" s="372"/>
    </row>
    <row r="29" spans="2:13" ht="25.5" customHeight="1" x14ac:dyDescent="0.45">
      <c r="B29" s="370"/>
      <c r="C29" s="371"/>
      <c r="D29" s="371"/>
      <c r="E29" s="371"/>
      <c r="F29" s="371"/>
      <c r="G29" s="371"/>
      <c r="H29" s="371"/>
      <c r="I29" s="371"/>
      <c r="J29" s="371"/>
      <c r="K29" s="371"/>
      <c r="L29" s="371"/>
      <c r="M29" s="372"/>
    </row>
    <row r="30" spans="2:13" ht="25.5" customHeight="1" x14ac:dyDescent="0.45">
      <c r="B30" s="370"/>
      <c r="C30" s="371"/>
      <c r="D30" s="371"/>
      <c r="E30" s="371"/>
      <c r="F30" s="371"/>
      <c r="G30" s="371"/>
      <c r="H30" s="371"/>
      <c r="I30" s="371"/>
      <c r="J30" s="371"/>
      <c r="K30" s="371"/>
      <c r="L30" s="371"/>
      <c r="M30" s="372"/>
    </row>
    <row r="31" spans="2:13" ht="25.5" customHeight="1" x14ac:dyDescent="0.45">
      <c r="B31" s="370"/>
      <c r="C31" s="371"/>
      <c r="D31" s="371"/>
      <c r="E31" s="371"/>
      <c r="F31" s="371"/>
      <c r="G31" s="371"/>
      <c r="H31" s="371"/>
      <c r="I31" s="371"/>
      <c r="J31" s="371"/>
      <c r="K31" s="371"/>
      <c r="L31" s="371"/>
      <c r="M31" s="372"/>
    </row>
    <row r="32" spans="2:13" ht="25.5" customHeight="1" x14ac:dyDescent="0.45">
      <c r="B32" s="370"/>
      <c r="C32" s="371"/>
      <c r="D32" s="371"/>
      <c r="E32" s="371"/>
      <c r="F32" s="371"/>
      <c r="G32" s="371"/>
      <c r="H32" s="371"/>
      <c r="I32" s="371"/>
      <c r="J32" s="371"/>
      <c r="K32" s="371"/>
      <c r="L32" s="371"/>
      <c r="M32" s="372"/>
    </row>
    <row r="33" spans="2:13" ht="25.5" customHeight="1" x14ac:dyDescent="0.45">
      <c r="B33" s="370"/>
      <c r="C33" s="371"/>
      <c r="D33" s="371"/>
      <c r="E33" s="371"/>
      <c r="F33" s="371"/>
      <c r="G33" s="371"/>
      <c r="H33" s="371"/>
      <c r="I33" s="371"/>
      <c r="J33" s="371"/>
      <c r="K33" s="371"/>
      <c r="L33" s="371"/>
      <c r="M33" s="372"/>
    </row>
    <row r="34" spans="2:13" ht="25.5" customHeight="1" x14ac:dyDescent="0.45">
      <c r="B34" s="370"/>
      <c r="C34" s="371"/>
      <c r="D34" s="371"/>
      <c r="E34" s="371"/>
      <c r="F34" s="371"/>
      <c r="G34" s="371"/>
      <c r="H34" s="371"/>
      <c r="I34" s="371"/>
      <c r="J34" s="371"/>
      <c r="K34" s="371"/>
      <c r="L34" s="371"/>
      <c r="M34" s="372"/>
    </row>
    <row r="35" spans="2:13" ht="25.5" customHeight="1" x14ac:dyDescent="0.45">
      <c r="B35" s="370"/>
      <c r="C35" s="371"/>
      <c r="D35" s="371"/>
      <c r="E35" s="371"/>
      <c r="F35" s="371"/>
      <c r="G35" s="371"/>
      <c r="H35" s="371"/>
      <c r="I35" s="371"/>
      <c r="J35" s="371"/>
      <c r="K35" s="371"/>
      <c r="L35" s="371"/>
      <c r="M35" s="372"/>
    </row>
    <row r="36" spans="2:13" ht="25.5" customHeight="1" x14ac:dyDescent="0.45">
      <c r="B36" s="370"/>
      <c r="C36" s="371"/>
      <c r="D36" s="371"/>
      <c r="E36" s="371"/>
      <c r="F36" s="371"/>
      <c r="G36" s="371"/>
      <c r="H36" s="371"/>
      <c r="I36" s="371"/>
      <c r="J36" s="371"/>
      <c r="K36" s="371"/>
      <c r="L36" s="371"/>
      <c r="M36" s="372"/>
    </row>
    <row r="37" spans="2:13" ht="25.5" customHeight="1" x14ac:dyDescent="0.45">
      <c r="B37" s="370"/>
      <c r="C37" s="371"/>
      <c r="D37" s="371"/>
      <c r="E37" s="371"/>
      <c r="F37" s="371"/>
      <c r="G37" s="371"/>
      <c r="H37" s="371"/>
      <c r="I37" s="371"/>
      <c r="J37" s="371"/>
      <c r="K37" s="371"/>
      <c r="L37" s="371"/>
      <c r="M37" s="372"/>
    </row>
    <row r="38" spans="2:13" ht="25.5" customHeight="1" x14ac:dyDescent="0.45">
      <c r="B38" s="370"/>
      <c r="C38" s="371"/>
      <c r="D38" s="371"/>
      <c r="E38" s="371"/>
      <c r="F38" s="371"/>
      <c r="G38" s="371"/>
      <c r="H38" s="371"/>
      <c r="I38" s="371"/>
      <c r="J38" s="371"/>
      <c r="K38" s="371"/>
      <c r="L38" s="371"/>
      <c r="M38" s="372"/>
    </row>
    <row r="39" spans="2:13" ht="25.5" customHeight="1" x14ac:dyDescent="0.45">
      <c r="B39" s="370"/>
      <c r="C39" s="371"/>
      <c r="D39" s="371"/>
      <c r="E39" s="371"/>
      <c r="F39" s="371"/>
      <c r="G39" s="371"/>
      <c r="H39" s="371"/>
      <c r="I39" s="371"/>
      <c r="J39" s="371"/>
      <c r="K39" s="371"/>
      <c r="L39" s="371"/>
      <c r="M39" s="372"/>
    </row>
    <row r="40" spans="2:13" ht="25.5" customHeight="1" x14ac:dyDescent="0.45">
      <c r="B40" s="370"/>
      <c r="C40" s="371"/>
      <c r="D40" s="371"/>
      <c r="E40" s="371"/>
      <c r="F40" s="371"/>
      <c r="G40" s="371"/>
      <c r="H40" s="371"/>
      <c r="I40" s="371"/>
      <c r="J40" s="371"/>
      <c r="K40" s="371"/>
      <c r="L40" s="371"/>
      <c r="M40" s="372"/>
    </row>
    <row r="41" spans="2:13" ht="25.5" customHeight="1" x14ac:dyDescent="0.45">
      <c r="B41" s="370"/>
      <c r="C41" s="371"/>
      <c r="D41" s="371"/>
      <c r="E41" s="371"/>
      <c r="F41" s="371"/>
      <c r="G41" s="371"/>
      <c r="H41" s="371"/>
      <c r="I41" s="371"/>
      <c r="J41" s="371"/>
      <c r="K41" s="371"/>
      <c r="L41" s="371"/>
      <c r="M41" s="372"/>
    </row>
    <row r="42" spans="2:13" ht="25.5" customHeight="1" x14ac:dyDescent="0.45">
      <c r="B42" s="370"/>
      <c r="C42" s="371"/>
      <c r="D42" s="371"/>
      <c r="E42" s="371"/>
      <c r="F42" s="371"/>
      <c r="G42" s="371"/>
      <c r="H42" s="371"/>
      <c r="I42" s="371"/>
      <c r="J42" s="371"/>
      <c r="K42" s="371"/>
      <c r="L42" s="371"/>
      <c r="M42" s="372"/>
    </row>
    <row r="43" spans="2:13" ht="25.5" customHeight="1" x14ac:dyDescent="0.45">
      <c r="B43" s="370"/>
      <c r="C43" s="371"/>
      <c r="D43" s="371"/>
      <c r="E43" s="371"/>
      <c r="F43" s="371"/>
      <c r="G43" s="371"/>
      <c r="H43" s="371"/>
      <c r="I43" s="371"/>
      <c r="J43" s="371"/>
      <c r="K43" s="371"/>
      <c r="L43" s="371"/>
      <c r="M43" s="372"/>
    </row>
    <row r="44" spans="2:13" ht="25.5" customHeight="1" x14ac:dyDescent="0.45">
      <c r="B44" s="370"/>
      <c r="C44" s="371"/>
      <c r="D44" s="371"/>
      <c r="E44" s="371"/>
      <c r="F44" s="371"/>
      <c r="G44" s="371"/>
      <c r="H44" s="371"/>
      <c r="I44" s="371"/>
      <c r="J44" s="371"/>
      <c r="K44" s="371"/>
      <c r="L44" s="371"/>
      <c r="M44" s="372"/>
    </row>
    <row r="45" spans="2:13" ht="25.5" customHeight="1" x14ac:dyDescent="0.45">
      <c r="B45" s="370"/>
      <c r="C45" s="371"/>
      <c r="D45" s="371"/>
      <c r="E45" s="371"/>
      <c r="F45" s="371"/>
      <c r="G45" s="371"/>
      <c r="H45" s="371"/>
      <c r="I45" s="371"/>
      <c r="J45" s="371"/>
      <c r="K45" s="371"/>
      <c r="L45" s="371"/>
      <c r="M45" s="372"/>
    </row>
    <row r="46" spans="2:13" ht="25.5" customHeight="1" x14ac:dyDescent="0.45">
      <c r="B46" s="370"/>
      <c r="C46" s="371"/>
      <c r="D46" s="371"/>
      <c r="E46" s="371"/>
      <c r="F46" s="371"/>
      <c r="G46" s="371"/>
      <c r="H46" s="371"/>
      <c r="I46" s="371"/>
      <c r="J46" s="371"/>
      <c r="K46" s="371"/>
      <c r="L46" s="371"/>
      <c r="M46" s="372"/>
    </row>
    <row r="47" spans="2:13" ht="25.5" customHeight="1" x14ac:dyDescent="0.45">
      <c r="B47" s="370"/>
      <c r="C47" s="371"/>
      <c r="D47" s="371"/>
      <c r="E47" s="371"/>
      <c r="F47" s="371"/>
      <c r="G47" s="371"/>
      <c r="H47" s="371"/>
      <c r="I47" s="371"/>
      <c r="J47" s="371"/>
      <c r="K47" s="371"/>
      <c r="L47" s="371"/>
      <c r="M47" s="372"/>
    </row>
    <row r="48" spans="2:13" ht="25.5" customHeight="1" x14ac:dyDescent="0.45">
      <c r="B48" s="370"/>
      <c r="C48" s="371"/>
      <c r="D48" s="371"/>
      <c r="E48" s="371"/>
      <c r="F48" s="371"/>
      <c r="G48" s="371"/>
      <c r="H48" s="371"/>
      <c r="I48" s="371"/>
      <c r="J48" s="371"/>
      <c r="K48" s="371"/>
      <c r="L48" s="371"/>
      <c r="M48" s="372"/>
    </row>
    <row r="49" spans="2:13" ht="25.5" customHeight="1" x14ac:dyDescent="0.45">
      <c r="B49" s="370"/>
      <c r="C49" s="371"/>
      <c r="D49" s="371"/>
      <c r="E49" s="371"/>
      <c r="F49" s="371"/>
      <c r="G49" s="371"/>
      <c r="H49" s="371"/>
      <c r="I49" s="371"/>
      <c r="J49" s="371"/>
      <c r="K49" s="371"/>
      <c r="L49" s="371"/>
      <c r="M49" s="372"/>
    </row>
    <row r="50" spans="2:13" ht="25.5" customHeight="1" x14ac:dyDescent="0.45">
      <c r="B50" s="370"/>
      <c r="C50" s="371"/>
      <c r="D50" s="371"/>
      <c r="E50" s="371"/>
      <c r="F50" s="371"/>
      <c r="G50" s="371"/>
      <c r="H50" s="371"/>
      <c r="I50" s="371"/>
      <c r="J50" s="371"/>
      <c r="K50" s="371"/>
      <c r="L50" s="371"/>
      <c r="M50" s="372"/>
    </row>
    <row r="51" spans="2:13" ht="25.5" customHeight="1" x14ac:dyDescent="0.45">
      <c r="B51" s="370"/>
      <c r="C51" s="371"/>
      <c r="D51" s="371"/>
      <c r="E51" s="371"/>
      <c r="F51" s="371"/>
      <c r="G51" s="371"/>
      <c r="H51" s="371"/>
      <c r="I51" s="371"/>
      <c r="J51" s="371"/>
      <c r="K51" s="371"/>
      <c r="L51" s="371"/>
      <c r="M51" s="372"/>
    </row>
    <row r="52" spans="2:13" ht="25.5" customHeight="1" x14ac:dyDescent="0.45">
      <c r="B52" s="370"/>
      <c r="C52" s="371"/>
      <c r="D52" s="371"/>
      <c r="E52" s="371"/>
      <c r="F52" s="371"/>
      <c r="G52" s="371"/>
      <c r="H52" s="371"/>
      <c r="I52" s="371"/>
      <c r="J52" s="371"/>
      <c r="K52" s="371"/>
      <c r="L52" s="371"/>
      <c r="M52" s="372"/>
    </row>
    <row r="53" spans="2:13" ht="25.5" customHeight="1" x14ac:dyDescent="0.45">
      <c r="B53" s="370"/>
      <c r="C53" s="371"/>
      <c r="D53" s="371"/>
      <c r="E53" s="371"/>
      <c r="F53" s="371"/>
      <c r="G53" s="371"/>
      <c r="H53" s="371"/>
      <c r="I53" s="371"/>
      <c r="J53" s="371"/>
      <c r="K53" s="371"/>
      <c r="L53" s="371"/>
      <c r="M53" s="372"/>
    </row>
    <row r="54" spans="2:13" ht="25.5" customHeight="1" x14ac:dyDescent="0.45">
      <c r="B54" s="370"/>
      <c r="C54" s="371"/>
      <c r="D54" s="371"/>
      <c r="E54" s="371"/>
      <c r="F54" s="371"/>
      <c r="G54" s="371"/>
      <c r="H54" s="371"/>
      <c r="I54" s="371"/>
      <c r="J54" s="371"/>
      <c r="K54" s="371"/>
      <c r="L54" s="371"/>
      <c r="M54" s="372"/>
    </row>
    <row r="55" spans="2:13" ht="25.5" customHeight="1" x14ac:dyDescent="0.45">
      <c r="B55" s="370"/>
      <c r="C55" s="371"/>
      <c r="D55" s="371"/>
      <c r="E55" s="371"/>
      <c r="F55" s="371"/>
      <c r="G55" s="371"/>
      <c r="H55" s="371"/>
      <c r="I55" s="371"/>
      <c r="J55" s="371"/>
      <c r="K55" s="371"/>
      <c r="L55" s="371"/>
      <c r="M55" s="372"/>
    </row>
    <row r="56" spans="2:13" ht="25.5" customHeight="1" x14ac:dyDescent="0.45">
      <c r="B56" s="370"/>
      <c r="C56" s="371"/>
      <c r="D56" s="371"/>
      <c r="E56" s="371"/>
      <c r="F56" s="371"/>
      <c r="G56" s="371"/>
      <c r="H56" s="371"/>
      <c r="I56" s="371"/>
      <c r="J56" s="371"/>
      <c r="K56" s="371"/>
      <c r="L56" s="371"/>
      <c r="M56" s="372"/>
    </row>
    <row r="57" spans="2:13" ht="25.5" customHeight="1" x14ac:dyDescent="0.45">
      <c r="B57" s="370"/>
      <c r="C57" s="371"/>
      <c r="D57" s="371"/>
      <c r="E57" s="371"/>
      <c r="F57" s="371"/>
      <c r="G57" s="371"/>
      <c r="H57" s="371"/>
      <c r="I57" s="371"/>
      <c r="J57" s="371"/>
      <c r="K57" s="371"/>
      <c r="L57" s="371"/>
      <c r="M57" s="372"/>
    </row>
    <row r="58" spans="2:13" ht="25.5" customHeight="1" x14ac:dyDescent="0.45">
      <c r="B58" s="370"/>
      <c r="C58" s="371"/>
      <c r="D58" s="371"/>
      <c r="E58" s="371"/>
      <c r="F58" s="371"/>
      <c r="G58" s="371"/>
      <c r="H58" s="371"/>
      <c r="I58" s="371"/>
      <c r="J58" s="371"/>
      <c r="K58" s="371"/>
      <c r="L58" s="371"/>
      <c r="M58" s="372"/>
    </row>
    <row r="59" spans="2:13" ht="25.5" customHeight="1" x14ac:dyDescent="0.45">
      <c r="B59" s="370"/>
      <c r="C59" s="371"/>
      <c r="D59" s="371"/>
      <c r="E59" s="371"/>
      <c r="F59" s="371"/>
      <c r="G59" s="371"/>
      <c r="H59" s="371"/>
      <c r="I59" s="371"/>
      <c r="J59" s="371"/>
      <c r="K59" s="371"/>
      <c r="L59" s="371"/>
      <c r="M59" s="372"/>
    </row>
    <row r="60" spans="2:13" ht="25.5" customHeight="1" x14ac:dyDescent="0.45">
      <c r="B60" s="370"/>
      <c r="C60" s="371"/>
      <c r="D60" s="371"/>
      <c r="E60" s="371"/>
      <c r="F60" s="371"/>
      <c r="G60" s="371"/>
      <c r="H60" s="371"/>
      <c r="I60" s="371"/>
      <c r="J60" s="371"/>
      <c r="K60" s="371"/>
      <c r="L60" s="371"/>
      <c r="M60" s="372"/>
    </row>
    <row r="61" spans="2:13" ht="25.5" customHeight="1" x14ac:dyDescent="0.45">
      <c r="B61" s="370"/>
      <c r="C61" s="371"/>
      <c r="D61" s="371"/>
      <c r="E61" s="371"/>
      <c r="F61" s="371"/>
      <c r="G61" s="371"/>
      <c r="H61" s="371"/>
      <c r="I61" s="371"/>
      <c r="J61" s="371"/>
      <c r="K61" s="371"/>
      <c r="L61" s="371"/>
      <c r="M61" s="372"/>
    </row>
    <row r="62" spans="2:13" ht="25.5" customHeight="1" x14ac:dyDescent="0.45">
      <c r="B62" s="370"/>
      <c r="C62" s="371"/>
      <c r="D62" s="371"/>
      <c r="E62" s="371"/>
      <c r="F62" s="371"/>
      <c r="G62" s="371"/>
      <c r="H62" s="371"/>
      <c r="I62" s="371"/>
      <c r="J62" s="371"/>
      <c r="K62" s="371"/>
      <c r="L62" s="371"/>
      <c r="M62" s="372"/>
    </row>
    <row r="63" spans="2:13" x14ac:dyDescent="0.45">
      <c r="B63" s="370"/>
      <c r="C63" s="371"/>
      <c r="D63" s="371"/>
      <c r="E63" s="371"/>
      <c r="F63" s="371"/>
      <c r="G63" s="371"/>
      <c r="H63" s="371"/>
      <c r="I63" s="371"/>
      <c r="J63" s="371"/>
      <c r="K63" s="371"/>
      <c r="L63" s="371"/>
      <c r="M63" s="372"/>
    </row>
    <row r="64" spans="2:13" x14ac:dyDescent="0.45">
      <c r="B64" s="370"/>
      <c r="C64" s="371"/>
      <c r="D64" s="371"/>
      <c r="E64" s="371"/>
      <c r="F64" s="371"/>
      <c r="G64" s="371"/>
      <c r="H64" s="371"/>
      <c r="I64" s="371"/>
      <c r="J64" s="371"/>
      <c r="K64" s="371"/>
      <c r="L64" s="371"/>
      <c r="M64" s="372"/>
    </row>
    <row r="65" spans="2:13" ht="25.5" customHeight="1" x14ac:dyDescent="0.45">
      <c r="B65" s="370"/>
      <c r="C65" s="371"/>
      <c r="D65" s="371"/>
      <c r="E65" s="371"/>
      <c r="F65" s="371"/>
      <c r="G65" s="371"/>
      <c r="H65" s="371"/>
      <c r="I65" s="371"/>
      <c r="J65" s="371"/>
      <c r="K65" s="371"/>
      <c r="L65" s="371"/>
      <c r="M65" s="372"/>
    </row>
    <row r="66" spans="2:13" ht="25.5" customHeight="1" x14ac:dyDescent="0.45">
      <c r="B66" s="370"/>
      <c r="C66" s="371"/>
      <c r="D66" s="371"/>
      <c r="E66" s="371"/>
      <c r="F66" s="371"/>
      <c r="G66" s="371"/>
      <c r="H66" s="371"/>
      <c r="I66" s="371"/>
      <c r="J66" s="371"/>
      <c r="K66" s="371"/>
      <c r="L66" s="371"/>
      <c r="M66" s="372"/>
    </row>
    <row r="67" spans="2:13" ht="25.5" customHeight="1" x14ac:dyDescent="0.45">
      <c r="B67" s="370"/>
      <c r="C67" s="371"/>
      <c r="D67" s="371"/>
      <c r="E67" s="371"/>
      <c r="F67" s="371"/>
      <c r="G67" s="371"/>
      <c r="H67" s="371"/>
      <c r="I67" s="371"/>
      <c r="J67" s="371"/>
      <c r="K67" s="371"/>
      <c r="L67" s="371"/>
      <c r="M67" s="372"/>
    </row>
    <row r="68" spans="2:13" ht="25.5" customHeight="1" thickBot="1" x14ac:dyDescent="0.5">
      <c r="B68" s="373"/>
      <c r="C68" s="374"/>
      <c r="D68" s="374"/>
      <c r="E68" s="374"/>
      <c r="F68" s="374"/>
      <c r="G68" s="374"/>
      <c r="H68" s="374"/>
      <c r="I68" s="374"/>
      <c r="J68" s="374"/>
      <c r="K68" s="374"/>
      <c r="L68" s="374"/>
      <c r="M68" s="375"/>
    </row>
    <row r="69" spans="2:13" ht="20.25" thickBot="1" x14ac:dyDescent="0.55000000000000004">
      <c r="B69" s="358" t="s">
        <v>152</v>
      </c>
      <c r="C69" s="359"/>
      <c r="D69" s="359"/>
      <c r="E69" s="359"/>
      <c r="F69" s="359"/>
      <c r="G69" s="359"/>
      <c r="H69" s="359"/>
      <c r="I69" s="359"/>
      <c r="J69" s="359"/>
      <c r="K69" s="359"/>
      <c r="L69" s="359"/>
      <c r="M69" s="360"/>
    </row>
    <row r="70" spans="2:13" ht="14.65" thickBot="1" x14ac:dyDescent="0.5"/>
    <row r="71" spans="2:13" ht="15" customHeight="1" x14ac:dyDescent="0.45">
      <c r="B71" s="361" t="s">
        <v>288</v>
      </c>
      <c r="C71" s="362"/>
      <c r="D71" s="362"/>
      <c r="E71" s="362"/>
      <c r="F71" s="362"/>
      <c r="G71" s="362"/>
      <c r="H71" s="362"/>
      <c r="I71" s="362"/>
      <c r="J71" s="362"/>
      <c r="K71" s="362"/>
      <c r="L71" s="362"/>
      <c r="M71" s="363"/>
    </row>
    <row r="72" spans="2:13" x14ac:dyDescent="0.45">
      <c r="B72" s="364"/>
      <c r="C72" s="365"/>
      <c r="D72" s="365"/>
      <c r="E72" s="365"/>
      <c r="F72" s="365"/>
      <c r="G72" s="365"/>
      <c r="H72" s="365"/>
      <c r="I72" s="365"/>
      <c r="J72" s="365"/>
      <c r="K72" s="365"/>
      <c r="L72" s="365"/>
      <c r="M72" s="366"/>
    </row>
    <row r="73" spans="2:13" x14ac:dyDescent="0.45">
      <c r="B73" s="364"/>
      <c r="C73" s="365"/>
      <c r="D73" s="365"/>
      <c r="E73" s="365"/>
      <c r="F73" s="365"/>
      <c r="G73" s="365"/>
      <c r="H73" s="365"/>
      <c r="I73" s="365"/>
      <c r="J73" s="365"/>
      <c r="K73" s="365"/>
      <c r="L73" s="365"/>
      <c r="M73" s="366"/>
    </row>
    <row r="74" spans="2:13" x14ac:dyDescent="0.45">
      <c r="B74" s="364"/>
      <c r="C74" s="365"/>
      <c r="D74" s="365"/>
      <c r="E74" s="365"/>
      <c r="F74" s="365"/>
      <c r="G74" s="365"/>
      <c r="H74" s="365"/>
      <c r="I74" s="365"/>
      <c r="J74" s="365"/>
      <c r="K74" s="365"/>
      <c r="L74" s="365"/>
      <c r="M74" s="366"/>
    </row>
    <row r="75" spans="2:13" x14ac:dyDescent="0.45">
      <c r="B75" s="364"/>
      <c r="C75" s="365"/>
      <c r="D75" s="365"/>
      <c r="E75" s="365"/>
      <c r="F75" s="365"/>
      <c r="G75" s="365"/>
      <c r="H75" s="365"/>
      <c r="I75" s="365"/>
      <c r="J75" s="365"/>
      <c r="K75" s="365"/>
      <c r="L75" s="365"/>
      <c r="M75" s="366"/>
    </row>
    <row r="76" spans="2:13" x14ac:dyDescent="0.45">
      <c r="B76" s="364"/>
      <c r="C76" s="365"/>
      <c r="D76" s="365"/>
      <c r="E76" s="365"/>
      <c r="F76" s="365"/>
      <c r="G76" s="365"/>
      <c r="H76" s="365"/>
      <c r="I76" s="365"/>
      <c r="J76" s="365"/>
      <c r="K76" s="365"/>
      <c r="L76" s="365"/>
      <c r="M76" s="366"/>
    </row>
    <row r="77" spans="2:13" x14ac:dyDescent="0.45">
      <c r="B77" s="364"/>
      <c r="C77" s="365"/>
      <c r="D77" s="365"/>
      <c r="E77" s="365"/>
      <c r="F77" s="365"/>
      <c r="G77" s="365"/>
      <c r="H77" s="365"/>
      <c r="I77" s="365"/>
      <c r="J77" s="365"/>
      <c r="K77" s="365"/>
      <c r="L77" s="365"/>
      <c r="M77" s="366"/>
    </row>
    <row r="78" spans="2:13" x14ac:dyDescent="0.45">
      <c r="B78" s="364"/>
      <c r="C78" s="365"/>
      <c r="D78" s="365"/>
      <c r="E78" s="365"/>
      <c r="F78" s="365"/>
      <c r="G78" s="365"/>
      <c r="H78" s="365"/>
      <c r="I78" s="365"/>
      <c r="J78" s="365"/>
      <c r="K78" s="365"/>
      <c r="L78" s="365"/>
      <c r="M78" s="366"/>
    </row>
    <row r="79" spans="2:13" x14ac:dyDescent="0.45">
      <c r="B79" s="364"/>
      <c r="C79" s="365"/>
      <c r="D79" s="365"/>
      <c r="E79" s="365"/>
      <c r="F79" s="365"/>
      <c r="G79" s="365"/>
      <c r="H79" s="365"/>
      <c r="I79" s="365"/>
      <c r="J79" s="365"/>
      <c r="K79" s="365"/>
      <c r="L79" s="365"/>
      <c r="M79" s="366"/>
    </row>
    <row r="80" spans="2:13" x14ac:dyDescent="0.45">
      <c r="B80" s="364"/>
      <c r="C80" s="365"/>
      <c r="D80" s="365"/>
      <c r="E80" s="365"/>
      <c r="F80" s="365"/>
      <c r="G80" s="365"/>
      <c r="H80" s="365"/>
      <c r="I80" s="365"/>
      <c r="J80" s="365"/>
      <c r="K80" s="365"/>
      <c r="L80" s="365"/>
      <c r="M80" s="366"/>
    </row>
    <row r="81" spans="2:13" x14ac:dyDescent="0.45">
      <c r="B81" s="364"/>
      <c r="C81" s="365"/>
      <c r="D81" s="365"/>
      <c r="E81" s="365"/>
      <c r="F81" s="365"/>
      <c r="G81" s="365"/>
      <c r="H81" s="365"/>
      <c r="I81" s="365"/>
      <c r="J81" s="365"/>
      <c r="K81" s="365"/>
      <c r="L81" s="365"/>
      <c r="M81" s="366"/>
    </row>
    <row r="82" spans="2:13" x14ac:dyDescent="0.45">
      <c r="B82" s="364"/>
      <c r="C82" s="365"/>
      <c r="D82" s="365"/>
      <c r="E82" s="365"/>
      <c r="F82" s="365"/>
      <c r="G82" s="365"/>
      <c r="H82" s="365"/>
      <c r="I82" s="365"/>
      <c r="J82" s="365"/>
      <c r="K82" s="365"/>
      <c r="L82" s="365"/>
      <c r="M82" s="366"/>
    </row>
    <row r="83" spans="2:13" x14ac:dyDescent="0.45">
      <c r="B83" s="364"/>
      <c r="C83" s="365"/>
      <c r="D83" s="365"/>
      <c r="E83" s="365"/>
      <c r="F83" s="365"/>
      <c r="G83" s="365"/>
      <c r="H83" s="365"/>
      <c r="I83" s="365"/>
      <c r="J83" s="365"/>
      <c r="K83" s="365"/>
      <c r="L83" s="365"/>
      <c r="M83" s="366"/>
    </row>
    <row r="84" spans="2:13" x14ac:dyDescent="0.45">
      <c r="B84" s="364"/>
      <c r="C84" s="365"/>
      <c r="D84" s="365"/>
      <c r="E84" s="365"/>
      <c r="F84" s="365"/>
      <c r="G84" s="365"/>
      <c r="H84" s="365"/>
      <c r="I84" s="365"/>
      <c r="J84" s="365"/>
      <c r="K84" s="365"/>
      <c r="L84" s="365"/>
      <c r="M84" s="366"/>
    </row>
    <row r="85" spans="2:13" x14ac:dyDescent="0.45">
      <c r="B85" s="364"/>
      <c r="C85" s="365"/>
      <c r="D85" s="365"/>
      <c r="E85" s="365"/>
      <c r="F85" s="365"/>
      <c r="G85" s="365"/>
      <c r="H85" s="365"/>
      <c r="I85" s="365"/>
      <c r="J85" s="365"/>
      <c r="K85" s="365"/>
      <c r="L85" s="365"/>
      <c r="M85" s="366"/>
    </row>
    <row r="86" spans="2:13" x14ac:dyDescent="0.45">
      <c r="B86" s="364"/>
      <c r="C86" s="365"/>
      <c r="D86" s="365"/>
      <c r="E86" s="365"/>
      <c r="F86" s="365"/>
      <c r="G86" s="365"/>
      <c r="H86" s="365"/>
      <c r="I86" s="365"/>
      <c r="J86" s="365"/>
      <c r="K86" s="365"/>
      <c r="L86" s="365"/>
      <c r="M86" s="366"/>
    </row>
    <row r="87" spans="2:13" x14ac:dyDescent="0.45">
      <c r="B87" s="364"/>
      <c r="C87" s="365"/>
      <c r="D87" s="365"/>
      <c r="E87" s="365"/>
      <c r="F87" s="365"/>
      <c r="G87" s="365"/>
      <c r="H87" s="365"/>
      <c r="I87" s="365"/>
      <c r="J87" s="365"/>
      <c r="K87" s="365"/>
      <c r="L87" s="365"/>
      <c r="M87" s="366"/>
    </row>
    <row r="88" spans="2:13" x14ac:dyDescent="0.45">
      <c r="B88" s="364"/>
      <c r="C88" s="365"/>
      <c r="D88" s="365"/>
      <c r="E88" s="365"/>
      <c r="F88" s="365"/>
      <c r="G88" s="365"/>
      <c r="H88" s="365"/>
      <c r="I88" s="365"/>
      <c r="J88" s="365"/>
      <c r="K88" s="365"/>
      <c r="L88" s="365"/>
      <c r="M88" s="366"/>
    </row>
    <row r="89" spans="2:13" x14ac:dyDescent="0.45">
      <c r="B89" s="364"/>
      <c r="C89" s="365"/>
      <c r="D89" s="365"/>
      <c r="E89" s="365"/>
      <c r="F89" s="365"/>
      <c r="G89" s="365"/>
      <c r="H89" s="365"/>
      <c r="I89" s="365"/>
      <c r="J89" s="365"/>
      <c r="K89" s="365"/>
      <c r="L89" s="365"/>
      <c r="M89" s="366"/>
    </row>
    <row r="90" spans="2:13" x14ac:dyDescent="0.45">
      <c r="B90" s="364"/>
      <c r="C90" s="365"/>
      <c r="D90" s="365"/>
      <c r="E90" s="365"/>
      <c r="F90" s="365"/>
      <c r="G90" s="365"/>
      <c r="H90" s="365"/>
      <c r="I90" s="365"/>
      <c r="J90" s="365"/>
      <c r="K90" s="365"/>
      <c r="L90" s="365"/>
      <c r="M90" s="366"/>
    </row>
  </sheetData>
  <mergeCells count="4">
    <mergeCell ref="B3:M3"/>
    <mergeCell ref="B69:M69"/>
    <mergeCell ref="B71:M90"/>
    <mergeCell ref="B5:M68"/>
  </mergeCells>
  <dataValidations count="1">
    <dataValidation allowBlank="1" showInputMessage="1" showErrorMessage="1" promptTitle="Bibliografía" prompt="Incluya las referencias utilizadas bajo normas APA." sqref="B71:M90 IX71:JI90 ST71:TE90 ACP71:ADA90 AML71:AMW90 AWH71:AWS90 BGD71:BGO90 BPZ71:BQK90 BZV71:CAG90 CJR71:CKC90 CTN71:CTY90 DDJ71:DDU90 DNF71:DNQ90 DXB71:DXM90 EGX71:EHI90 EQT71:ERE90 FAP71:FBA90 FKL71:FKW90 FUH71:FUS90 GED71:GEO90 GNZ71:GOK90 GXV71:GYG90 HHR71:HIC90 HRN71:HRY90 IBJ71:IBU90 ILF71:ILQ90 IVB71:IVM90 JEX71:JFI90 JOT71:JPE90 JYP71:JZA90 KIL71:KIW90 KSH71:KSS90 LCD71:LCO90 LLZ71:LMK90 LVV71:LWG90 MFR71:MGC90 MPN71:MPY90 MZJ71:MZU90 NJF71:NJQ90 NTB71:NTM90 OCX71:ODI90 OMT71:ONE90 OWP71:OXA90 PGL71:PGW90 PQH71:PQS90 QAD71:QAO90 QJZ71:QKK90 QTV71:QUG90 RDR71:REC90 RNN71:RNY90 RXJ71:RXU90 SHF71:SHQ90 SRB71:SRM90 TAX71:TBI90 TKT71:TLE90 TUP71:TVA90 UEL71:UEW90 UOH71:UOS90 UYD71:UYO90 VHZ71:VIK90 VRV71:VSG90 WBR71:WCC90 WLN71:WLY90 WVJ71:WVU90 B65607:M65626 IX65607:JI65626 ST65607:TE65626 ACP65607:ADA65626 AML65607:AMW65626 AWH65607:AWS65626 BGD65607:BGO65626 BPZ65607:BQK65626 BZV65607:CAG65626 CJR65607:CKC65626 CTN65607:CTY65626 DDJ65607:DDU65626 DNF65607:DNQ65626 DXB65607:DXM65626 EGX65607:EHI65626 EQT65607:ERE65626 FAP65607:FBA65626 FKL65607:FKW65626 FUH65607:FUS65626 GED65607:GEO65626 GNZ65607:GOK65626 GXV65607:GYG65626 HHR65607:HIC65626 HRN65607:HRY65626 IBJ65607:IBU65626 ILF65607:ILQ65626 IVB65607:IVM65626 JEX65607:JFI65626 JOT65607:JPE65626 JYP65607:JZA65626 KIL65607:KIW65626 KSH65607:KSS65626 LCD65607:LCO65626 LLZ65607:LMK65626 LVV65607:LWG65626 MFR65607:MGC65626 MPN65607:MPY65626 MZJ65607:MZU65626 NJF65607:NJQ65626 NTB65607:NTM65626 OCX65607:ODI65626 OMT65607:ONE65626 OWP65607:OXA65626 PGL65607:PGW65626 PQH65607:PQS65626 QAD65607:QAO65626 QJZ65607:QKK65626 QTV65607:QUG65626 RDR65607:REC65626 RNN65607:RNY65626 RXJ65607:RXU65626 SHF65607:SHQ65626 SRB65607:SRM65626 TAX65607:TBI65626 TKT65607:TLE65626 TUP65607:TVA65626 UEL65607:UEW65626 UOH65607:UOS65626 UYD65607:UYO65626 VHZ65607:VIK65626 VRV65607:VSG65626 WBR65607:WCC65626 WLN65607:WLY65626 WVJ65607:WVU65626 B131143:M131162 IX131143:JI131162 ST131143:TE131162 ACP131143:ADA131162 AML131143:AMW131162 AWH131143:AWS131162 BGD131143:BGO131162 BPZ131143:BQK131162 BZV131143:CAG131162 CJR131143:CKC131162 CTN131143:CTY131162 DDJ131143:DDU131162 DNF131143:DNQ131162 DXB131143:DXM131162 EGX131143:EHI131162 EQT131143:ERE131162 FAP131143:FBA131162 FKL131143:FKW131162 FUH131143:FUS131162 GED131143:GEO131162 GNZ131143:GOK131162 GXV131143:GYG131162 HHR131143:HIC131162 HRN131143:HRY131162 IBJ131143:IBU131162 ILF131143:ILQ131162 IVB131143:IVM131162 JEX131143:JFI131162 JOT131143:JPE131162 JYP131143:JZA131162 KIL131143:KIW131162 KSH131143:KSS131162 LCD131143:LCO131162 LLZ131143:LMK131162 LVV131143:LWG131162 MFR131143:MGC131162 MPN131143:MPY131162 MZJ131143:MZU131162 NJF131143:NJQ131162 NTB131143:NTM131162 OCX131143:ODI131162 OMT131143:ONE131162 OWP131143:OXA131162 PGL131143:PGW131162 PQH131143:PQS131162 QAD131143:QAO131162 QJZ131143:QKK131162 QTV131143:QUG131162 RDR131143:REC131162 RNN131143:RNY131162 RXJ131143:RXU131162 SHF131143:SHQ131162 SRB131143:SRM131162 TAX131143:TBI131162 TKT131143:TLE131162 TUP131143:TVA131162 UEL131143:UEW131162 UOH131143:UOS131162 UYD131143:UYO131162 VHZ131143:VIK131162 VRV131143:VSG131162 WBR131143:WCC131162 WLN131143:WLY131162 WVJ131143:WVU131162 B196679:M196698 IX196679:JI196698 ST196679:TE196698 ACP196679:ADA196698 AML196679:AMW196698 AWH196679:AWS196698 BGD196679:BGO196698 BPZ196679:BQK196698 BZV196679:CAG196698 CJR196679:CKC196698 CTN196679:CTY196698 DDJ196679:DDU196698 DNF196679:DNQ196698 DXB196679:DXM196698 EGX196679:EHI196698 EQT196679:ERE196698 FAP196679:FBA196698 FKL196679:FKW196698 FUH196679:FUS196698 GED196679:GEO196698 GNZ196679:GOK196698 GXV196679:GYG196698 HHR196679:HIC196698 HRN196679:HRY196698 IBJ196679:IBU196698 ILF196679:ILQ196698 IVB196679:IVM196698 JEX196679:JFI196698 JOT196679:JPE196698 JYP196679:JZA196698 KIL196679:KIW196698 KSH196679:KSS196698 LCD196679:LCO196698 LLZ196679:LMK196698 LVV196679:LWG196698 MFR196679:MGC196698 MPN196679:MPY196698 MZJ196679:MZU196698 NJF196679:NJQ196698 NTB196679:NTM196698 OCX196679:ODI196698 OMT196679:ONE196698 OWP196679:OXA196698 PGL196679:PGW196698 PQH196679:PQS196698 QAD196679:QAO196698 QJZ196679:QKK196698 QTV196679:QUG196698 RDR196679:REC196698 RNN196679:RNY196698 RXJ196679:RXU196698 SHF196679:SHQ196698 SRB196679:SRM196698 TAX196679:TBI196698 TKT196679:TLE196698 TUP196679:TVA196698 UEL196679:UEW196698 UOH196679:UOS196698 UYD196679:UYO196698 VHZ196679:VIK196698 VRV196679:VSG196698 WBR196679:WCC196698 WLN196679:WLY196698 WVJ196679:WVU196698 B262215:M262234 IX262215:JI262234 ST262215:TE262234 ACP262215:ADA262234 AML262215:AMW262234 AWH262215:AWS262234 BGD262215:BGO262234 BPZ262215:BQK262234 BZV262215:CAG262234 CJR262215:CKC262234 CTN262215:CTY262234 DDJ262215:DDU262234 DNF262215:DNQ262234 DXB262215:DXM262234 EGX262215:EHI262234 EQT262215:ERE262234 FAP262215:FBA262234 FKL262215:FKW262234 FUH262215:FUS262234 GED262215:GEO262234 GNZ262215:GOK262234 GXV262215:GYG262234 HHR262215:HIC262234 HRN262215:HRY262234 IBJ262215:IBU262234 ILF262215:ILQ262234 IVB262215:IVM262234 JEX262215:JFI262234 JOT262215:JPE262234 JYP262215:JZA262234 KIL262215:KIW262234 KSH262215:KSS262234 LCD262215:LCO262234 LLZ262215:LMK262234 LVV262215:LWG262234 MFR262215:MGC262234 MPN262215:MPY262234 MZJ262215:MZU262234 NJF262215:NJQ262234 NTB262215:NTM262234 OCX262215:ODI262234 OMT262215:ONE262234 OWP262215:OXA262234 PGL262215:PGW262234 PQH262215:PQS262234 QAD262215:QAO262234 QJZ262215:QKK262234 QTV262215:QUG262234 RDR262215:REC262234 RNN262215:RNY262234 RXJ262215:RXU262234 SHF262215:SHQ262234 SRB262215:SRM262234 TAX262215:TBI262234 TKT262215:TLE262234 TUP262215:TVA262234 UEL262215:UEW262234 UOH262215:UOS262234 UYD262215:UYO262234 VHZ262215:VIK262234 VRV262215:VSG262234 WBR262215:WCC262234 WLN262215:WLY262234 WVJ262215:WVU262234 B327751:M327770 IX327751:JI327770 ST327751:TE327770 ACP327751:ADA327770 AML327751:AMW327770 AWH327751:AWS327770 BGD327751:BGO327770 BPZ327751:BQK327770 BZV327751:CAG327770 CJR327751:CKC327770 CTN327751:CTY327770 DDJ327751:DDU327770 DNF327751:DNQ327770 DXB327751:DXM327770 EGX327751:EHI327770 EQT327751:ERE327770 FAP327751:FBA327770 FKL327751:FKW327770 FUH327751:FUS327770 GED327751:GEO327770 GNZ327751:GOK327770 GXV327751:GYG327770 HHR327751:HIC327770 HRN327751:HRY327770 IBJ327751:IBU327770 ILF327751:ILQ327770 IVB327751:IVM327770 JEX327751:JFI327770 JOT327751:JPE327770 JYP327751:JZA327770 KIL327751:KIW327770 KSH327751:KSS327770 LCD327751:LCO327770 LLZ327751:LMK327770 LVV327751:LWG327770 MFR327751:MGC327770 MPN327751:MPY327770 MZJ327751:MZU327770 NJF327751:NJQ327770 NTB327751:NTM327770 OCX327751:ODI327770 OMT327751:ONE327770 OWP327751:OXA327770 PGL327751:PGW327770 PQH327751:PQS327770 QAD327751:QAO327770 QJZ327751:QKK327770 QTV327751:QUG327770 RDR327751:REC327770 RNN327751:RNY327770 RXJ327751:RXU327770 SHF327751:SHQ327770 SRB327751:SRM327770 TAX327751:TBI327770 TKT327751:TLE327770 TUP327751:TVA327770 UEL327751:UEW327770 UOH327751:UOS327770 UYD327751:UYO327770 VHZ327751:VIK327770 VRV327751:VSG327770 WBR327751:WCC327770 WLN327751:WLY327770 WVJ327751:WVU327770 B393287:M393306 IX393287:JI393306 ST393287:TE393306 ACP393287:ADA393306 AML393287:AMW393306 AWH393287:AWS393306 BGD393287:BGO393306 BPZ393287:BQK393306 BZV393287:CAG393306 CJR393287:CKC393306 CTN393287:CTY393306 DDJ393287:DDU393306 DNF393287:DNQ393306 DXB393287:DXM393306 EGX393287:EHI393306 EQT393287:ERE393306 FAP393287:FBA393306 FKL393287:FKW393306 FUH393287:FUS393306 GED393287:GEO393306 GNZ393287:GOK393306 GXV393287:GYG393306 HHR393287:HIC393306 HRN393287:HRY393306 IBJ393287:IBU393306 ILF393287:ILQ393306 IVB393287:IVM393306 JEX393287:JFI393306 JOT393287:JPE393306 JYP393287:JZA393306 KIL393287:KIW393306 KSH393287:KSS393306 LCD393287:LCO393306 LLZ393287:LMK393306 LVV393287:LWG393306 MFR393287:MGC393306 MPN393287:MPY393306 MZJ393287:MZU393306 NJF393287:NJQ393306 NTB393287:NTM393306 OCX393287:ODI393306 OMT393287:ONE393306 OWP393287:OXA393306 PGL393287:PGW393306 PQH393287:PQS393306 QAD393287:QAO393306 QJZ393287:QKK393306 QTV393287:QUG393306 RDR393287:REC393306 RNN393287:RNY393306 RXJ393287:RXU393306 SHF393287:SHQ393306 SRB393287:SRM393306 TAX393287:TBI393306 TKT393287:TLE393306 TUP393287:TVA393306 UEL393287:UEW393306 UOH393287:UOS393306 UYD393287:UYO393306 VHZ393287:VIK393306 VRV393287:VSG393306 WBR393287:WCC393306 WLN393287:WLY393306 WVJ393287:WVU393306 B458823:M458842 IX458823:JI458842 ST458823:TE458842 ACP458823:ADA458842 AML458823:AMW458842 AWH458823:AWS458842 BGD458823:BGO458842 BPZ458823:BQK458842 BZV458823:CAG458842 CJR458823:CKC458842 CTN458823:CTY458842 DDJ458823:DDU458842 DNF458823:DNQ458842 DXB458823:DXM458842 EGX458823:EHI458842 EQT458823:ERE458842 FAP458823:FBA458842 FKL458823:FKW458842 FUH458823:FUS458842 GED458823:GEO458842 GNZ458823:GOK458842 GXV458823:GYG458842 HHR458823:HIC458842 HRN458823:HRY458842 IBJ458823:IBU458842 ILF458823:ILQ458842 IVB458823:IVM458842 JEX458823:JFI458842 JOT458823:JPE458842 JYP458823:JZA458842 KIL458823:KIW458842 KSH458823:KSS458842 LCD458823:LCO458842 LLZ458823:LMK458842 LVV458823:LWG458842 MFR458823:MGC458842 MPN458823:MPY458842 MZJ458823:MZU458842 NJF458823:NJQ458842 NTB458823:NTM458842 OCX458823:ODI458842 OMT458823:ONE458842 OWP458823:OXA458842 PGL458823:PGW458842 PQH458823:PQS458842 QAD458823:QAO458842 QJZ458823:QKK458842 QTV458823:QUG458842 RDR458823:REC458842 RNN458823:RNY458842 RXJ458823:RXU458842 SHF458823:SHQ458842 SRB458823:SRM458842 TAX458823:TBI458842 TKT458823:TLE458842 TUP458823:TVA458842 UEL458823:UEW458842 UOH458823:UOS458842 UYD458823:UYO458842 VHZ458823:VIK458842 VRV458823:VSG458842 WBR458823:WCC458842 WLN458823:WLY458842 WVJ458823:WVU458842 B524359:M524378 IX524359:JI524378 ST524359:TE524378 ACP524359:ADA524378 AML524359:AMW524378 AWH524359:AWS524378 BGD524359:BGO524378 BPZ524359:BQK524378 BZV524359:CAG524378 CJR524359:CKC524378 CTN524359:CTY524378 DDJ524359:DDU524378 DNF524359:DNQ524378 DXB524359:DXM524378 EGX524359:EHI524378 EQT524359:ERE524378 FAP524359:FBA524378 FKL524359:FKW524378 FUH524359:FUS524378 GED524359:GEO524378 GNZ524359:GOK524378 GXV524359:GYG524378 HHR524359:HIC524378 HRN524359:HRY524378 IBJ524359:IBU524378 ILF524359:ILQ524378 IVB524359:IVM524378 JEX524359:JFI524378 JOT524359:JPE524378 JYP524359:JZA524378 KIL524359:KIW524378 KSH524359:KSS524378 LCD524359:LCO524378 LLZ524359:LMK524378 LVV524359:LWG524378 MFR524359:MGC524378 MPN524359:MPY524378 MZJ524359:MZU524378 NJF524359:NJQ524378 NTB524359:NTM524378 OCX524359:ODI524378 OMT524359:ONE524378 OWP524359:OXA524378 PGL524359:PGW524378 PQH524359:PQS524378 QAD524359:QAO524378 QJZ524359:QKK524378 QTV524359:QUG524378 RDR524359:REC524378 RNN524359:RNY524378 RXJ524359:RXU524378 SHF524359:SHQ524378 SRB524359:SRM524378 TAX524359:TBI524378 TKT524359:TLE524378 TUP524359:TVA524378 UEL524359:UEW524378 UOH524359:UOS524378 UYD524359:UYO524378 VHZ524359:VIK524378 VRV524359:VSG524378 WBR524359:WCC524378 WLN524359:WLY524378 WVJ524359:WVU524378 B589895:M589914 IX589895:JI589914 ST589895:TE589914 ACP589895:ADA589914 AML589895:AMW589914 AWH589895:AWS589914 BGD589895:BGO589914 BPZ589895:BQK589914 BZV589895:CAG589914 CJR589895:CKC589914 CTN589895:CTY589914 DDJ589895:DDU589914 DNF589895:DNQ589914 DXB589895:DXM589914 EGX589895:EHI589914 EQT589895:ERE589914 FAP589895:FBA589914 FKL589895:FKW589914 FUH589895:FUS589914 GED589895:GEO589914 GNZ589895:GOK589914 GXV589895:GYG589914 HHR589895:HIC589914 HRN589895:HRY589914 IBJ589895:IBU589914 ILF589895:ILQ589914 IVB589895:IVM589914 JEX589895:JFI589914 JOT589895:JPE589914 JYP589895:JZA589914 KIL589895:KIW589914 KSH589895:KSS589914 LCD589895:LCO589914 LLZ589895:LMK589914 LVV589895:LWG589914 MFR589895:MGC589914 MPN589895:MPY589914 MZJ589895:MZU589914 NJF589895:NJQ589914 NTB589895:NTM589914 OCX589895:ODI589914 OMT589895:ONE589914 OWP589895:OXA589914 PGL589895:PGW589914 PQH589895:PQS589914 QAD589895:QAO589914 QJZ589895:QKK589914 QTV589895:QUG589914 RDR589895:REC589914 RNN589895:RNY589914 RXJ589895:RXU589914 SHF589895:SHQ589914 SRB589895:SRM589914 TAX589895:TBI589914 TKT589895:TLE589914 TUP589895:TVA589914 UEL589895:UEW589914 UOH589895:UOS589914 UYD589895:UYO589914 VHZ589895:VIK589914 VRV589895:VSG589914 WBR589895:WCC589914 WLN589895:WLY589914 WVJ589895:WVU589914 B655431:M655450 IX655431:JI655450 ST655431:TE655450 ACP655431:ADA655450 AML655431:AMW655450 AWH655431:AWS655450 BGD655431:BGO655450 BPZ655431:BQK655450 BZV655431:CAG655450 CJR655431:CKC655450 CTN655431:CTY655450 DDJ655431:DDU655450 DNF655431:DNQ655450 DXB655431:DXM655450 EGX655431:EHI655450 EQT655431:ERE655450 FAP655431:FBA655450 FKL655431:FKW655450 FUH655431:FUS655450 GED655431:GEO655450 GNZ655431:GOK655450 GXV655431:GYG655450 HHR655431:HIC655450 HRN655431:HRY655450 IBJ655431:IBU655450 ILF655431:ILQ655450 IVB655431:IVM655450 JEX655431:JFI655450 JOT655431:JPE655450 JYP655431:JZA655450 KIL655431:KIW655450 KSH655431:KSS655450 LCD655431:LCO655450 LLZ655431:LMK655450 LVV655431:LWG655450 MFR655431:MGC655450 MPN655431:MPY655450 MZJ655431:MZU655450 NJF655431:NJQ655450 NTB655431:NTM655450 OCX655431:ODI655450 OMT655431:ONE655450 OWP655431:OXA655450 PGL655431:PGW655450 PQH655431:PQS655450 QAD655431:QAO655450 QJZ655431:QKK655450 QTV655431:QUG655450 RDR655431:REC655450 RNN655431:RNY655450 RXJ655431:RXU655450 SHF655431:SHQ655450 SRB655431:SRM655450 TAX655431:TBI655450 TKT655431:TLE655450 TUP655431:TVA655450 UEL655431:UEW655450 UOH655431:UOS655450 UYD655431:UYO655450 VHZ655431:VIK655450 VRV655431:VSG655450 WBR655431:WCC655450 WLN655431:WLY655450 WVJ655431:WVU655450 B720967:M720986 IX720967:JI720986 ST720967:TE720986 ACP720967:ADA720986 AML720967:AMW720986 AWH720967:AWS720986 BGD720967:BGO720986 BPZ720967:BQK720986 BZV720967:CAG720986 CJR720967:CKC720986 CTN720967:CTY720986 DDJ720967:DDU720986 DNF720967:DNQ720986 DXB720967:DXM720986 EGX720967:EHI720986 EQT720967:ERE720986 FAP720967:FBA720986 FKL720967:FKW720986 FUH720967:FUS720986 GED720967:GEO720986 GNZ720967:GOK720986 GXV720967:GYG720986 HHR720967:HIC720986 HRN720967:HRY720986 IBJ720967:IBU720986 ILF720967:ILQ720986 IVB720967:IVM720986 JEX720967:JFI720986 JOT720967:JPE720986 JYP720967:JZA720986 KIL720967:KIW720986 KSH720967:KSS720986 LCD720967:LCO720986 LLZ720967:LMK720986 LVV720967:LWG720986 MFR720967:MGC720986 MPN720967:MPY720986 MZJ720967:MZU720986 NJF720967:NJQ720986 NTB720967:NTM720986 OCX720967:ODI720986 OMT720967:ONE720986 OWP720967:OXA720986 PGL720967:PGW720986 PQH720967:PQS720986 QAD720967:QAO720986 QJZ720967:QKK720986 QTV720967:QUG720986 RDR720967:REC720986 RNN720967:RNY720986 RXJ720967:RXU720986 SHF720967:SHQ720986 SRB720967:SRM720986 TAX720967:TBI720986 TKT720967:TLE720986 TUP720967:TVA720986 UEL720967:UEW720986 UOH720967:UOS720986 UYD720967:UYO720986 VHZ720967:VIK720986 VRV720967:VSG720986 WBR720967:WCC720986 WLN720967:WLY720986 WVJ720967:WVU720986 B786503:M786522 IX786503:JI786522 ST786503:TE786522 ACP786503:ADA786522 AML786503:AMW786522 AWH786503:AWS786522 BGD786503:BGO786522 BPZ786503:BQK786522 BZV786503:CAG786522 CJR786503:CKC786522 CTN786503:CTY786522 DDJ786503:DDU786522 DNF786503:DNQ786522 DXB786503:DXM786522 EGX786503:EHI786522 EQT786503:ERE786522 FAP786503:FBA786522 FKL786503:FKW786522 FUH786503:FUS786522 GED786503:GEO786522 GNZ786503:GOK786522 GXV786503:GYG786522 HHR786503:HIC786522 HRN786503:HRY786522 IBJ786503:IBU786522 ILF786503:ILQ786522 IVB786503:IVM786522 JEX786503:JFI786522 JOT786503:JPE786522 JYP786503:JZA786522 KIL786503:KIW786522 KSH786503:KSS786522 LCD786503:LCO786522 LLZ786503:LMK786522 LVV786503:LWG786522 MFR786503:MGC786522 MPN786503:MPY786522 MZJ786503:MZU786522 NJF786503:NJQ786522 NTB786503:NTM786522 OCX786503:ODI786522 OMT786503:ONE786522 OWP786503:OXA786522 PGL786503:PGW786522 PQH786503:PQS786522 QAD786503:QAO786522 QJZ786503:QKK786522 QTV786503:QUG786522 RDR786503:REC786522 RNN786503:RNY786522 RXJ786503:RXU786522 SHF786503:SHQ786522 SRB786503:SRM786522 TAX786503:TBI786522 TKT786503:TLE786522 TUP786503:TVA786522 UEL786503:UEW786522 UOH786503:UOS786522 UYD786503:UYO786522 VHZ786503:VIK786522 VRV786503:VSG786522 WBR786503:WCC786522 WLN786503:WLY786522 WVJ786503:WVU786522 B852039:M852058 IX852039:JI852058 ST852039:TE852058 ACP852039:ADA852058 AML852039:AMW852058 AWH852039:AWS852058 BGD852039:BGO852058 BPZ852039:BQK852058 BZV852039:CAG852058 CJR852039:CKC852058 CTN852039:CTY852058 DDJ852039:DDU852058 DNF852039:DNQ852058 DXB852039:DXM852058 EGX852039:EHI852058 EQT852039:ERE852058 FAP852039:FBA852058 FKL852039:FKW852058 FUH852039:FUS852058 GED852039:GEO852058 GNZ852039:GOK852058 GXV852039:GYG852058 HHR852039:HIC852058 HRN852039:HRY852058 IBJ852039:IBU852058 ILF852039:ILQ852058 IVB852039:IVM852058 JEX852039:JFI852058 JOT852039:JPE852058 JYP852039:JZA852058 KIL852039:KIW852058 KSH852039:KSS852058 LCD852039:LCO852058 LLZ852039:LMK852058 LVV852039:LWG852058 MFR852039:MGC852058 MPN852039:MPY852058 MZJ852039:MZU852058 NJF852039:NJQ852058 NTB852039:NTM852058 OCX852039:ODI852058 OMT852039:ONE852058 OWP852039:OXA852058 PGL852039:PGW852058 PQH852039:PQS852058 QAD852039:QAO852058 QJZ852039:QKK852058 QTV852039:QUG852058 RDR852039:REC852058 RNN852039:RNY852058 RXJ852039:RXU852058 SHF852039:SHQ852058 SRB852039:SRM852058 TAX852039:TBI852058 TKT852039:TLE852058 TUP852039:TVA852058 UEL852039:UEW852058 UOH852039:UOS852058 UYD852039:UYO852058 VHZ852039:VIK852058 VRV852039:VSG852058 WBR852039:WCC852058 WLN852039:WLY852058 WVJ852039:WVU852058 B917575:M917594 IX917575:JI917594 ST917575:TE917594 ACP917575:ADA917594 AML917575:AMW917594 AWH917575:AWS917594 BGD917575:BGO917594 BPZ917575:BQK917594 BZV917575:CAG917594 CJR917575:CKC917594 CTN917575:CTY917594 DDJ917575:DDU917594 DNF917575:DNQ917594 DXB917575:DXM917594 EGX917575:EHI917594 EQT917575:ERE917594 FAP917575:FBA917594 FKL917575:FKW917594 FUH917575:FUS917594 GED917575:GEO917594 GNZ917575:GOK917594 GXV917575:GYG917594 HHR917575:HIC917594 HRN917575:HRY917594 IBJ917575:IBU917594 ILF917575:ILQ917594 IVB917575:IVM917594 JEX917575:JFI917594 JOT917575:JPE917594 JYP917575:JZA917594 KIL917575:KIW917594 KSH917575:KSS917594 LCD917575:LCO917594 LLZ917575:LMK917594 LVV917575:LWG917594 MFR917575:MGC917594 MPN917575:MPY917594 MZJ917575:MZU917594 NJF917575:NJQ917594 NTB917575:NTM917594 OCX917575:ODI917594 OMT917575:ONE917594 OWP917575:OXA917594 PGL917575:PGW917594 PQH917575:PQS917594 QAD917575:QAO917594 QJZ917575:QKK917594 QTV917575:QUG917594 RDR917575:REC917594 RNN917575:RNY917594 RXJ917575:RXU917594 SHF917575:SHQ917594 SRB917575:SRM917594 TAX917575:TBI917594 TKT917575:TLE917594 TUP917575:TVA917594 UEL917575:UEW917594 UOH917575:UOS917594 UYD917575:UYO917594 VHZ917575:VIK917594 VRV917575:VSG917594 WBR917575:WCC917594 WLN917575:WLY917594 WVJ917575:WVU917594 B983111:M983130 IX983111:JI983130 ST983111:TE983130 ACP983111:ADA983130 AML983111:AMW983130 AWH983111:AWS983130 BGD983111:BGO983130 BPZ983111:BQK983130 BZV983111:CAG983130 CJR983111:CKC983130 CTN983111:CTY983130 DDJ983111:DDU983130 DNF983111:DNQ983130 DXB983111:DXM983130 EGX983111:EHI983130 EQT983111:ERE983130 FAP983111:FBA983130 FKL983111:FKW983130 FUH983111:FUS983130 GED983111:GEO983130 GNZ983111:GOK983130 GXV983111:GYG983130 HHR983111:HIC983130 HRN983111:HRY983130 IBJ983111:IBU983130 ILF983111:ILQ983130 IVB983111:IVM983130 JEX983111:JFI983130 JOT983111:JPE983130 JYP983111:JZA983130 KIL983111:KIW983130 KSH983111:KSS983130 LCD983111:LCO983130 LLZ983111:LMK983130 LVV983111:LWG983130 MFR983111:MGC983130 MPN983111:MPY983130 MZJ983111:MZU983130 NJF983111:NJQ983130 NTB983111:NTM983130 OCX983111:ODI983130 OMT983111:ONE983130 OWP983111:OXA983130 PGL983111:PGW983130 PQH983111:PQS983130 QAD983111:QAO983130 QJZ983111:QKK983130 QTV983111:QUG983130 RDR983111:REC983130 RNN983111:RNY983130 RXJ983111:RXU983130 SHF983111:SHQ983130 SRB983111:SRM983130 TAX983111:TBI983130 TKT983111:TLE983130 TUP983111:TVA983130 UEL983111:UEW983130 UOH983111:UOS983130 UYD983111:UYO983130 VHZ983111:VIK983130 VRV983111:VSG983130 WBR983111:WCC983130 WLN983111:WLY983130 WVJ983111:WVU983130" xr:uid="{AD2CF5C7-F5C1-4D52-8D6B-DFD1033A9216}"/>
  </dataValidations>
  <pageMargins left="0.7" right="0.7" top="0.75" bottom="0.75" header="0.3" footer="0.3"/>
  <drawing r:id="rId1"/>
  <pictur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BCA1F-B506-46CE-9958-E45626CAD4C0}">
  <sheetPr>
    <tabColor theme="8" tint="-0.249977111117893"/>
  </sheetPr>
  <dimension ref="B2:M62"/>
  <sheetViews>
    <sheetView showGridLines="0" tabSelected="1" workbookViewId="0">
      <selection activeCell="B6" sqref="B6:M10"/>
    </sheetView>
  </sheetViews>
  <sheetFormatPr defaultColWidth="10.6640625" defaultRowHeight="14.25" x14ac:dyDescent="0.45"/>
  <sheetData>
    <row r="2" spans="2:13" ht="14.65" thickBot="1" x14ac:dyDescent="0.5"/>
    <row r="3" spans="2:13" ht="20.25" thickBot="1" x14ac:dyDescent="0.55000000000000004">
      <c r="B3" s="409" t="s">
        <v>153</v>
      </c>
      <c r="C3" s="410"/>
      <c r="D3" s="410"/>
      <c r="E3" s="410"/>
      <c r="F3" s="410"/>
      <c r="G3" s="410"/>
      <c r="H3" s="410"/>
      <c r="I3" s="410"/>
      <c r="J3" s="410"/>
      <c r="K3" s="410"/>
      <c r="L3" s="410"/>
      <c r="M3" s="411"/>
    </row>
    <row r="4" spans="2:13" ht="14.65" thickBot="1" x14ac:dyDescent="0.5"/>
    <row r="5" spans="2:13" ht="15" thickBot="1" x14ac:dyDescent="0.5">
      <c r="B5" s="394" t="s">
        <v>154</v>
      </c>
      <c r="C5" s="395"/>
      <c r="D5" s="395"/>
      <c r="E5" s="396"/>
      <c r="F5" s="397"/>
      <c r="G5" s="398"/>
      <c r="H5" s="398"/>
      <c r="I5" s="398"/>
      <c r="J5" s="399"/>
    </row>
    <row r="6" spans="2:13" ht="23.35" customHeight="1" x14ac:dyDescent="0.45">
      <c r="B6" s="421" t="s">
        <v>293</v>
      </c>
      <c r="C6" s="422"/>
      <c r="D6" s="422"/>
      <c r="E6" s="422"/>
      <c r="F6" s="422"/>
      <c r="G6" s="422"/>
      <c r="H6" s="422"/>
      <c r="I6" s="422"/>
      <c r="J6" s="422"/>
      <c r="K6" s="422"/>
      <c r="L6" s="422"/>
      <c r="M6" s="423"/>
    </row>
    <row r="7" spans="2:13" ht="23.35" customHeight="1" x14ac:dyDescent="0.45">
      <c r="B7" s="424"/>
      <c r="C7" s="425"/>
      <c r="D7" s="425"/>
      <c r="E7" s="425"/>
      <c r="F7" s="425"/>
      <c r="G7" s="425"/>
      <c r="H7" s="425"/>
      <c r="I7" s="425"/>
      <c r="J7" s="425"/>
      <c r="K7" s="425"/>
      <c r="L7" s="425"/>
      <c r="M7" s="426"/>
    </row>
    <row r="8" spans="2:13" ht="23.35" customHeight="1" x14ac:dyDescent="0.45">
      <c r="B8" s="424"/>
      <c r="C8" s="425"/>
      <c r="D8" s="425"/>
      <c r="E8" s="425"/>
      <c r="F8" s="425"/>
      <c r="G8" s="425"/>
      <c r="H8" s="425"/>
      <c r="I8" s="425"/>
      <c r="J8" s="425"/>
      <c r="K8" s="425"/>
      <c r="L8" s="425"/>
      <c r="M8" s="426"/>
    </row>
    <row r="9" spans="2:13" ht="23.35" customHeight="1" x14ac:dyDescent="0.45">
      <c r="B9" s="424"/>
      <c r="C9" s="425"/>
      <c r="D9" s="425"/>
      <c r="E9" s="425"/>
      <c r="F9" s="425"/>
      <c r="G9" s="425"/>
      <c r="H9" s="425"/>
      <c r="I9" s="425"/>
      <c r="J9" s="425"/>
      <c r="K9" s="425"/>
      <c r="L9" s="425"/>
      <c r="M9" s="426"/>
    </row>
    <row r="10" spans="2:13" ht="23.35" customHeight="1" thickBot="1" x14ac:dyDescent="0.5">
      <c r="B10" s="427"/>
      <c r="C10" s="428"/>
      <c r="D10" s="428"/>
      <c r="E10" s="428"/>
      <c r="F10" s="428"/>
      <c r="G10" s="428"/>
      <c r="H10" s="428"/>
      <c r="I10" s="428"/>
      <c r="J10" s="428"/>
      <c r="K10" s="428"/>
      <c r="L10" s="428"/>
      <c r="M10" s="429"/>
    </row>
    <row r="11" spans="2:13" ht="14.65" thickBot="1" x14ac:dyDescent="0.5"/>
    <row r="12" spans="2:13" ht="15" thickBot="1" x14ac:dyDescent="0.5">
      <c r="B12" s="394" t="s">
        <v>154</v>
      </c>
      <c r="C12" s="395"/>
      <c r="D12" s="395"/>
      <c r="E12" s="396"/>
      <c r="F12" s="397"/>
      <c r="G12" s="398"/>
      <c r="H12" s="398"/>
      <c r="I12" s="398"/>
      <c r="J12" s="399"/>
    </row>
    <row r="13" spans="2:13" x14ac:dyDescent="0.45">
      <c r="B13" s="385"/>
      <c r="C13" s="386"/>
      <c r="D13" s="386"/>
      <c r="E13" s="386"/>
      <c r="F13" s="386"/>
      <c r="G13" s="386"/>
      <c r="H13" s="386"/>
      <c r="I13" s="386"/>
      <c r="J13" s="386"/>
      <c r="K13" s="386"/>
      <c r="L13" s="386"/>
      <c r="M13" s="387"/>
    </row>
    <row r="14" spans="2:13" x14ac:dyDescent="0.45">
      <c r="B14" s="388"/>
      <c r="C14" s="389"/>
      <c r="D14" s="389"/>
      <c r="E14" s="389"/>
      <c r="F14" s="389"/>
      <c r="G14" s="389"/>
      <c r="H14" s="389"/>
      <c r="I14" s="389"/>
      <c r="J14" s="389"/>
      <c r="K14" s="389"/>
      <c r="L14" s="389"/>
      <c r="M14" s="390"/>
    </row>
    <row r="15" spans="2:13" x14ac:dyDescent="0.45">
      <c r="B15" s="388"/>
      <c r="C15" s="389"/>
      <c r="D15" s="389"/>
      <c r="E15" s="389"/>
      <c r="F15" s="389"/>
      <c r="G15" s="389"/>
      <c r="H15" s="389"/>
      <c r="I15" s="389"/>
      <c r="J15" s="389"/>
      <c r="K15" s="389"/>
      <c r="L15" s="389"/>
      <c r="M15" s="390"/>
    </row>
    <row r="16" spans="2:13" x14ac:dyDescent="0.45">
      <c r="B16" s="388"/>
      <c r="C16" s="389"/>
      <c r="D16" s="389"/>
      <c r="E16" s="389"/>
      <c r="F16" s="389"/>
      <c r="G16" s="389"/>
      <c r="H16" s="389"/>
      <c r="I16" s="389"/>
      <c r="J16" s="389"/>
      <c r="K16" s="389"/>
      <c r="L16" s="389"/>
      <c r="M16" s="390"/>
    </row>
    <row r="17" spans="2:13" x14ac:dyDescent="0.45">
      <c r="B17" s="388"/>
      <c r="C17" s="389"/>
      <c r="D17" s="389"/>
      <c r="E17" s="389"/>
      <c r="F17" s="389"/>
      <c r="G17" s="389"/>
      <c r="H17" s="389"/>
      <c r="I17" s="389"/>
      <c r="J17" s="389"/>
      <c r="K17" s="389"/>
      <c r="L17" s="389"/>
      <c r="M17" s="390"/>
    </row>
    <row r="18" spans="2:13" ht="14.65" thickBot="1" x14ac:dyDescent="0.5">
      <c r="B18" s="391"/>
      <c r="C18" s="392"/>
      <c r="D18" s="392"/>
      <c r="E18" s="392"/>
      <c r="F18" s="392"/>
      <c r="G18" s="392"/>
      <c r="H18" s="392"/>
      <c r="I18" s="392"/>
      <c r="J18" s="392"/>
      <c r="K18" s="392"/>
      <c r="L18" s="392"/>
      <c r="M18" s="393"/>
    </row>
    <row r="19" spans="2:13" ht="14.65" thickBot="1" x14ac:dyDescent="0.5"/>
    <row r="20" spans="2:13" ht="15" thickBot="1" x14ac:dyDescent="0.5">
      <c r="B20" s="394" t="s">
        <v>154</v>
      </c>
      <c r="C20" s="395"/>
      <c r="D20" s="395"/>
      <c r="E20" s="396"/>
      <c r="F20" s="397"/>
      <c r="G20" s="398"/>
      <c r="H20" s="398"/>
      <c r="I20" s="398"/>
      <c r="J20" s="399"/>
    </row>
    <row r="21" spans="2:13" x14ac:dyDescent="0.45">
      <c r="B21" s="400"/>
      <c r="C21" s="401"/>
      <c r="D21" s="401"/>
      <c r="E21" s="401"/>
      <c r="F21" s="401"/>
      <c r="G21" s="401"/>
      <c r="H21" s="401"/>
      <c r="I21" s="401"/>
      <c r="J21" s="401"/>
      <c r="K21" s="401"/>
      <c r="L21" s="401"/>
      <c r="M21" s="402"/>
    </row>
    <row r="22" spans="2:13" x14ac:dyDescent="0.45">
      <c r="B22" s="403"/>
      <c r="C22" s="404"/>
      <c r="D22" s="404"/>
      <c r="E22" s="404"/>
      <c r="F22" s="404"/>
      <c r="G22" s="404"/>
      <c r="H22" s="404"/>
      <c r="I22" s="404"/>
      <c r="J22" s="404"/>
      <c r="K22" s="404"/>
      <c r="L22" s="404"/>
      <c r="M22" s="405"/>
    </row>
    <row r="23" spans="2:13" x14ac:dyDescent="0.45">
      <c r="B23" s="403"/>
      <c r="C23" s="404"/>
      <c r="D23" s="404"/>
      <c r="E23" s="404"/>
      <c r="F23" s="404"/>
      <c r="G23" s="404"/>
      <c r="H23" s="404"/>
      <c r="I23" s="404"/>
      <c r="J23" s="404"/>
      <c r="K23" s="404"/>
      <c r="L23" s="404"/>
      <c r="M23" s="405"/>
    </row>
    <row r="24" spans="2:13" x14ac:dyDescent="0.45">
      <c r="B24" s="403"/>
      <c r="C24" s="404"/>
      <c r="D24" s="404"/>
      <c r="E24" s="404"/>
      <c r="F24" s="404"/>
      <c r="G24" s="404"/>
      <c r="H24" s="404"/>
      <c r="I24" s="404"/>
      <c r="J24" s="404"/>
      <c r="K24" s="404"/>
      <c r="L24" s="404"/>
      <c r="M24" s="405"/>
    </row>
    <row r="25" spans="2:13" ht="14.65" thickBot="1" x14ac:dyDescent="0.5">
      <c r="B25" s="406"/>
      <c r="C25" s="407"/>
      <c r="D25" s="407"/>
      <c r="E25" s="407"/>
      <c r="F25" s="407"/>
      <c r="G25" s="407"/>
      <c r="H25" s="407"/>
      <c r="I25" s="407"/>
      <c r="J25" s="407"/>
      <c r="K25" s="407"/>
      <c r="L25" s="407"/>
      <c r="M25" s="408"/>
    </row>
    <row r="26" spans="2:13" ht="14.65" thickBot="1" x14ac:dyDescent="0.5"/>
    <row r="27" spans="2:13" ht="15" thickBot="1" x14ac:dyDescent="0.5">
      <c r="B27" s="394" t="s">
        <v>154</v>
      </c>
      <c r="C27" s="395"/>
      <c r="D27" s="395"/>
      <c r="E27" s="396"/>
      <c r="F27" s="397"/>
      <c r="G27" s="398"/>
      <c r="H27" s="398"/>
      <c r="I27" s="398"/>
      <c r="J27" s="399"/>
    </row>
    <row r="28" spans="2:13" x14ac:dyDescent="0.45">
      <c r="B28" s="400"/>
      <c r="C28" s="401"/>
      <c r="D28" s="401"/>
      <c r="E28" s="401"/>
      <c r="F28" s="401"/>
      <c r="G28" s="401"/>
      <c r="H28" s="401"/>
      <c r="I28" s="401"/>
      <c r="J28" s="401"/>
      <c r="K28" s="401"/>
      <c r="L28" s="401"/>
      <c r="M28" s="402"/>
    </row>
    <row r="29" spans="2:13" x14ac:dyDescent="0.45">
      <c r="B29" s="403"/>
      <c r="C29" s="404"/>
      <c r="D29" s="404"/>
      <c r="E29" s="404"/>
      <c r="F29" s="404"/>
      <c r="G29" s="404"/>
      <c r="H29" s="404"/>
      <c r="I29" s="404"/>
      <c r="J29" s="404"/>
      <c r="K29" s="404"/>
      <c r="L29" s="404"/>
      <c r="M29" s="405"/>
    </row>
    <row r="30" spans="2:13" x14ac:dyDescent="0.45">
      <c r="B30" s="403"/>
      <c r="C30" s="404"/>
      <c r="D30" s="404"/>
      <c r="E30" s="404"/>
      <c r="F30" s="404"/>
      <c r="G30" s="404"/>
      <c r="H30" s="404"/>
      <c r="I30" s="404"/>
      <c r="J30" s="404"/>
      <c r="K30" s="404"/>
      <c r="L30" s="404"/>
      <c r="M30" s="405"/>
    </row>
    <row r="31" spans="2:13" x14ac:dyDescent="0.45">
      <c r="B31" s="403"/>
      <c r="C31" s="404"/>
      <c r="D31" s="404"/>
      <c r="E31" s="404"/>
      <c r="F31" s="404"/>
      <c r="G31" s="404"/>
      <c r="H31" s="404"/>
      <c r="I31" s="404"/>
      <c r="J31" s="404"/>
      <c r="K31" s="404"/>
      <c r="L31" s="404"/>
      <c r="M31" s="405"/>
    </row>
    <row r="32" spans="2:13" ht="14.65" thickBot="1" x14ac:dyDescent="0.5">
      <c r="B32" s="406"/>
      <c r="C32" s="407"/>
      <c r="D32" s="407"/>
      <c r="E32" s="407"/>
      <c r="F32" s="407"/>
      <c r="G32" s="407"/>
      <c r="H32" s="407"/>
      <c r="I32" s="407"/>
      <c r="J32" s="407"/>
      <c r="K32" s="407"/>
      <c r="L32" s="407"/>
      <c r="M32" s="408"/>
    </row>
    <row r="33" spans="2:13" ht="14.65" thickBot="1" x14ac:dyDescent="0.5"/>
    <row r="34" spans="2:13" ht="15" thickBot="1" x14ac:dyDescent="0.5">
      <c r="B34" s="394" t="s">
        <v>154</v>
      </c>
      <c r="C34" s="395"/>
      <c r="D34" s="395"/>
      <c r="E34" s="396"/>
      <c r="F34" s="397"/>
      <c r="G34" s="398"/>
      <c r="H34" s="398"/>
      <c r="I34" s="398"/>
      <c r="J34" s="399"/>
    </row>
    <row r="35" spans="2:13" x14ac:dyDescent="0.45">
      <c r="B35" s="400"/>
      <c r="C35" s="401"/>
      <c r="D35" s="401"/>
      <c r="E35" s="401"/>
      <c r="F35" s="401"/>
      <c r="G35" s="401"/>
      <c r="H35" s="401"/>
      <c r="I35" s="401"/>
      <c r="J35" s="401"/>
      <c r="K35" s="401"/>
      <c r="L35" s="401"/>
      <c r="M35" s="402"/>
    </row>
    <row r="36" spans="2:13" x14ac:dyDescent="0.45">
      <c r="B36" s="403"/>
      <c r="C36" s="404"/>
      <c r="D36" s="404"/>
      <c r="E36" s="404"/>
      <c r="F36" s="404"/>
      <c r="G36" s="404"/>
      <c r="H36" s="404"/>
      <c r="I36" s="404"/>
      <c r="J36" s="404"/>
      <c r="K36" s="404"/>
      <c r="L36" s="404"/>
      <c r="M36" s="405"/>
    </row>
    <row r="37" spans="2:13" x14ac:dyDescent="0.45">
      <c r="B37" s="403"/>
      <c r="C37" s="404"/>
      <c r="D37" s="404"/>
      <c r="E37" s="404"/>
      <c r="F37" s="404"/>
      <c r="G37" s="404"/>
      <c r="H37" s="404"/>
      <c r="I37" s="404"/>
      <c r="J37" s="404"/>
      <c r="K37" s="404"/>
      <c r="L37" s="404"/>
      <c r="M37" s="405"/>
    </row>
    <row r="38" spans="2:13" x14ac:dyDescent="0.45">
      <c r="B38" s="403"/>
      <c r="C38" s="404"/>
      <c r="D38" s="404"/>
      <c r="E38" s="404"/>
      <c r="F38" s="404"/>
      <c r="G38" s="404"/>
      <c r="H38" s="404"/>
      <c r="I38" s="404"/>
      <c r="J38" s="404"/>
      <c r="K38" s="404"/>
      <c r="L38" s="404"/>
      <c r="M38" s="405"/>
    </row>
    <row r="39" spans="2:13" ht="14.65" thickBot="1" x14ac:dyDescent="0.5">
      <c r="B39" s="406"/>
      <c r="C39" s="407"/>
      <c r="D39" s="407"/>
      <c r="E39" s="407"/>
      <c r="F39" s="407"/>
      <c r="G39" s="407"/>
      <c r="H39" s="407"/>
      <c r="I39" s="407"/>
      <c r="J39" s="407"/>
      <c r="K39" s="407"/>
      <c r="L39" s="407"/>
      <c r="M39" s="408"/>
    </row>
    <row r="40" spans="2:13" ht="14.65" thickBot="1" x14ac:dyDescent="0.5"/>
    <row r="41" spans="2:13" ht="20.25" thickBot="1" x14ac:dyDescent="0.55000000000000004">
      <c r="B41" s="409" t="s">
        <v>152</v>
      </c>
      <c r="C41" s="410"/>
      <c r="D41" s="410"/>
      <c r="E41" s="410"/>
      <c r="F41" s="410"/>
      <c r="G41" s="410"/>
      <c r="H41" s="410"/>
      <c r="I41" s="410"/>
      <c r="J41" s="410"/>
      <c r="K41" s="410"/>
      <c r="L41" s="410"/>
      <c r="M41" s="411"/>
    </row>
    <row r="42" spans="2:13" ht="14.65" thickBot="1" x14ac:dyDescent="0.5"/>
    <row r="43" spans="2:13" x14ac:dyDescent="0.45">
      <c r="B43" s="376" t="s">
        <v>292</v>
      </c>
      <c r="C43" s="377"/>
      <c r="D43" s="377"/>
      <c r="E43" s="377"/>
      <c r="F43" s="377"/>
      <c r="G43" s="377"/>
      <c r="H43" s="377"/>
      <c r="I43" s="377"/>
      <c r="J43" s="377"/>
      <c r="K43" s="377"/>
      <c r="L43" s="377"/>
      <c r="M43" s="378"/>
    </row>
    <row r="44" spans="2:13" x14ac:dyDescent="0.45">
      <c r="B44" s="379"/>
      <c r="C44" s="380"/>
      <c r="D44" s="380"/>
      <c r="E44" s="380"/>
      <c r="F44" s="380"/>
      <c r="G44" s="380"/>
      <c r="H44" s="380"/>
      <c r="I44" s="380"/>
      <c r="J44" s="380"/>
      <c r="K44" s="380"/>
      <c r="L44" s="380"/>
      <c r="M44" s="381"/>
    </row>
    <row r="45" spans="2:13" x14ac:dyDescent="0.45">
      <c r="B45" s="379"/>
      <c r="C45" s="380"/>
      <c r="D45" s="380"/>
      <c r="E45" s="380"/>
      <c r="F45" s="380"/>
      <c r="G45" s="380"/>
      <c r="H45" s="380"/>
      <c r="I45" s="380"/>
      <c r="J45" s="380"/>
      <c r="K45" s="380"/>
      <c r="L45" s="380"/>
      <c r="M45" s="381"/>
    </row>
    <row r="46" spans="2:13" x14ac:dyDescent="0.45">
      <c r="B46" s="379"/>
      <c r="C46" s="380"/>
      <c r="D46" s="380"/>
      <c r="E46" s="380"/>
      <c r="F46" s="380"/>
      <c r="G46" s="380"/>
      <c r="H46" s="380"/>
      <c r="I46" s="380"/>
      <c r="J46" s="380"/>
      <c r="K46" s="380"/>
      <c r="L46" s="380"/>
      <c r="M46" s="381"/>
    </row>
    <row r="47" spans="2:13" x14ac:dyDescent="0.45">
      <c r="B47" s="379"/>
      <c r="C47" s="380"/>
      <c r="D47" s="380"/>
      <c r="E47" s="380"/>
      <c r="F47" s="380"/>
      <c r="G47" s="380"/>
      <c r="H47" s="380"/>
      <c r="I47" s="380"/>
      <c r="J47" s="380"/>
      <c r="K47" s="380"/>
      <c r="L47" s="380"/>
      <c r="M47" s="381"/>
    </row>
    <row r="48" spans="2:13" x14ac:dyDescent="0.45">
      <c r="B48" s="379"/>
      <c r="C48" s="380"/>
      <c r="D48" s="380"/>
      <c r="E48" s="380"/>
      <c r="F48" s="380"/>
      <c r="G48" s="380"/>
      <c r="H48" s="380"/>
      <c r="I48" s="380"/>
      <c r="J48" s="380"/>
      <c r="K48" s="380"/>
      <c r="L48" s="380"/>
      <c r="M48" s="381"/>
    </row>
    <row r="49" spans="2:13" x14ac:dyDescent="0.45">
      <c r="B49" s="379"/>
      <c r="C49" s="380"/>
      <c r="D49" s="380"/>
      <c r="E49" s="380"/>
      <c r="F49" s="380"/>
      <c r="G49" s="380"/>
      <c r="H49" s="380"/>
      <c r="I49" s="380"/>
      <c r="J49" s="380"/>
      <c r="K49" s="380"/>
      <c r="L49" s="380"/>
      <c r="M49" s="381"/>
    </row>
    <row r="50" spans="2:13" x14ac:dyDescent="0.45">
      <c r="B50" s="379"/>
      <c r="C50" s="380"/>
      <c r="D50" s="380"/>
      <c r="E50" s="380"/>
      <c r="F50" s="380"/>
      <c r="G50" s="380"/>
      <c r="H50" s="380"/>
      <c r="I50" s="380"/>
      <c r="J50" s="380"/>
      <c r="K50" s="380"/>
      <c r="L50" s="380"/>
      <c r="M50" s="381"/>
    </row>
    <row r="51" spans="2:13" x14ac:dyDescent="0.45">
      <c r="B51" s="379"/>
      <c r="C51" s="380"/>
      <c r="D51" s="380"/>
      <c r="E51" s="380"/>
      <c r="F51" s="380"/>
      <c r="G51" s="380"/>
      <c r="H51" s="380"/>
      <c r="I51" s="380"/>
      <c r="J51" s="380"/>
      <c r="K51" s="380"/>
      <c r="L51" s="380"/>
      <c r="M51" s="381"/>
    </row>
    <row r="52" spans="2:13" x14ac:dyDescent="0.45">
      <c r="B52" s="379"/>
      <c r="C52" s="380"/>
      <c r="D52" s="380"/>
      <c r="E52" s="380"/>
      <c r="F52" s="380"/>
      <c r="G52" s="380"/>
      <c r="H52" s="380"/>
      <c r="I52" s="380"/>
      <c r="J52" s="380"/>
      <c r="K52" s="380"/>
      <c r="L52" s="380"/>
      <c r="M52" s="381"/>
    </row>
    <row r="53" spans="2:13" x14ac:dyDescent="0.45">
      <c r="B53" s="379"/>
      <c r="C53" s="380"/>
      <c r="D53" s="380"/>
      <c r="E53" s="380"/>
      <c r="F53" s="380"/>
      <c r="G53" s="380"/>
      <c r="H53" s="380"/>
      <c r="I53" s="380"/>
      <c r="J53" s="380"/>
      <c r="K53" s="380"/>
      <c r="L53" s="380"/>
      <c r="M53" s="381"/>
    </row>
    <row r="54" spans="2:13" x14ac:dyDescent="0.45">
      <c r="B54" s="379"/>
      <c r="C54" s="380"/>
      <c r="D54" s="380"/>
      <c r="E54" s="380"/>
      <c r="F54" s="380"/>
      <c r="G54" s="380"/>
      <c r="H54" s="380"/>
      <c r="I54" s="380"/>
      <c r="J54" s="380"/>
      <c r="K54" s="380"/>
      <c r="L54" s="380"/>
      <c r="M54" s="381"/>
    </row>
    <row r="55" spans="2:13" x14ac:dyDescent="0.45">
      <c r="B55" s="379"/>
      <c r="C55" s="380"/>
      <c r="D55" s="380"/>
      <c r="E55" s="380"/>
      <c r="F55" s="380"/>
      <c r="G55" s="380"/>
      <c r="H55" s="380"/>
      <c r="I55" s="380"/>
      <c r="J55" s="380"/>
      <c r="K55" s="380"/>
      <c r="L55" s="380"/>
      <c r="M55" s="381"/>
    </row>
    <row r="56" spans="2:13" x14ac:dyDescent="0.45">
      <c r="B56" s="379"/>
      <c r="C56" s="380"/>
      <c r="D56" s="380"/>
      <c r="E56" s="380"/>
      <c r="F56" s="380"/>
      <c r="G56" s="380"/>
      <c r="H56" s="380"/>
      <c r="I56" s="380"/>
      <c r="J56" s="380"/>
      <c r="K56" s="380"/>
      <c r="L56" s="380"/>
      <c r="M56" s="381"/>
    </row>
    <row r="57" spans="2:13" x14ac:dyDescent="0.45">
      <c r="B57" s="379"/>
      <c r="C57" s="380"/>
      <c r="D57" s="380"/>
      <c r="E57" s="380"/>
      <c r="F57" s="380"/>
      <c r="G57" s="380"/>
      <c r="H57" s="380"/>
      <c r="I57" s="380"/>
      <c r="J57" s="380"/>
      <c r="K57" s="380"/>
      <c r="L57" s="380"/>
      <c r="M57" s="381"/>
    </row>
    <row r="58" spans="2:13" x14ac:dyDescent="0.45">
      <c r="B58" s="379"/>
      <c r="C58" s="380"/>
      <c r="D58" s="380"/>
      <c r="E58" s="380"/>
      <c r="F58" s="380"/>
      <c r="G58" s="380"/>
      <c r="H58" s="380"/>
      <c r="I58" s="380"/>
      <c r="J58" s="380"/>
      <c r="K58" s="380"/>
      <c r="L58" s="380"/>
      <c r="M58" s="381"/>
    </row>
    <row r="59" spans="2:13" x14ac:dyDescent="0.45">
      <c r="B59" s="379"/>
      <c r="C59" s="380"/>
      <c r="D59" s="380"/>
      <c r="E59" s="380"/>
      <c r="F59" s="380"/>
      <c r="G59" s="380"/>
      <c r="H59" s="380"/>
      <c r="I59" s="380"/>
      <c r="J59" s="380"/>
      <c r="K59" s="380"/>
      <c r="L59" s="380"/>
      <c r="M59" s="381"/>
    </row>
    <row r="60" spans="2:13" x14ac:dyDescent="0.45">
      <c r="B60" s="379"/>
      <c r="C60" s="380"/>
      <c r="D60" s="380"/>
      <c r="E60" s="380"/>
      <c r="F60" s="380"/>
      <c r="G60" s="380"/>
      <c r="H60" s="380"/>
      <c r="I60" s="380"/>
      <c r="J60" s="380"/>
      <c r="K60" s="380"/>
      <c r="L60" s="380"/>
      <c r="M60" s="381"/>
    </row>
    <row r="61" spans="2:13" x14ac:dyDescent="0.45">
      <c r="B61" s="379"/>
      <c r="C61" s="380"/>
      <c r="D61" s="380"/>
      <c r="E61" s="380"/>
      <c r="F61" s="380"/>
      <c r="G61" s="380"/>
      <c r="H61" s="380"/>
      <c r="I61" s="380"/>
      <c r="J61" s="380"/>
      <c r="K61" s="380"/>
      <c r="L61" s="380"/>
      <c r="M61" s="381"/>
    </row>
    <row r="62" spans="2:13" ht="14.65" thickBot="1" x14ac:dyDescent="0.5">
      <c r="B62" s="382"/>
      <c r="C62" s="383"/>
      <c r="D62" s="383"/>
      <c r="E62" s="383"/>
      <c r="F62" s="383"/>
      <c r="G62" s="383"/>
      <c r="H62" s="383"/>
      <c r="I62" s="383"/>
      <c r="J62" s="383"/>
      <c r="K62" s="383"/>
      <c r="L62" s="383"/>
      <c r="M62" s="384"/>
    </row>
  </sheetData>
  <mergeCells count="18">
    <mergeCell ref="B3:M3"/>
    <mergeCell ref="B5:E5"/>
    <mergeCell ref="F5:J5"/>
    <mergeCell ref="B6:M10"/>
    <mergeCell ref="B12:E12"/>
    <mergeCell ref="F12:J12"/>
    <mergeCell ref="B43:M62"/>
    <mergeCell ref="B13:M18"/>
    <mergeCell ref="B20:E20"/>
    <mergeCell ref="F20:J20"/>
    <mergeCell ref="B21:M25"/>
    <mergeCell ref="B27:E27"/>
    <mergeCell ref="F27:J27"/>
    <mergeCell ref="B28:M32"/>
    <mergeCell ref="B34:E34"/>
    <mergeCell ref="F34:J34"/>
    <mergeCell ref="B35:M39"/>
    <mergeCell ref="B41:M41"/>
  </mergeCells>
  <dataValidations count="2">
    <dataValidation allowBlank="1" showInputMessage="1" showErrorMessage="1" promptTitle="Bibliografía" prompt="Incluya las referencias utilizadas bajo normas APA." sqref="B43:M62 IX43:JI62 ST43:TE62 ACP43:ADA62 AML43:AMW62 AWH43:AWS62 BGD43:BGO62 BPZ43:BQK62 BZV43:CAG62 CJR43:CKC62 CTN43:CTY62 DDJ43:DDU62 DNF43:DNQ62 DXB43:DXM62 EGX43:EHI62 EQT43:ERE62 FAP43:FBA62 FKL43:FKW62 FUH43:FUS62 GED43:GEO62 GNZ43:GOK62 GXV43:GYG62 HHR43:HIC62 HRN43:HRY62 IBJ43:IBU62 ILF43:ILQ62 IVB43:IVM62 JEX43:JFI62 JOT43:JPE62 JYP43:JZA62 KIL43:KIW62 KSH43:KSS62 LCD43:LCO62 LLZ43:LMK62 LVV43:LWG62 MFR43:MGC62 MPN43:MPY62 MZJ43:MZU62 NJF43:NJQ62 NTB43:NTM62 OCX43:ODI62 OMT43:ONE62 OWP43:OXA62 PGL43:PGW62 PQH43:PQS62 QAD43:QAO62 QJZ43:QKK62 QTV43:QUG62 RDR43:REC62 RNN43:RNY62 RXJ43:RXU62 SHF43:SHQ62 SRB43:SRM62 TAX43:TBI62 TKT43:TLE62 TUP43:TVA62 UEL43:UEW62 UOH43:UOS62 UYD43:UYO62 VHZ43:VIK62 VRV43:VSG62 WBR43:WCC62 WLN43:WLY62 WVJ43:WVU62 B65579:M65598 IX65579:JI65598 ST65579:TE65598 ACP65579:ADA65598 AML65579:AMW65598 AWH65579:AWS65598 BGD65579:BGO65598 BPZ65579:BQK65598 BZV65579:CAG65598 CJR65579:CKC65598 CTN65579:CTY65598 DDJ65579:DDU65598 DNF65579:DNQ65598 DXB65579:DXM65598 EGX65579:EHI65598 EQT65579:ERE65598 FAP65579:FBA65598 FKL65579:FKW65598 FUH65579:FUS65598 GED65579:GEO65598 GNZ65579:GOK65598 GXV65579:GYG65598 HHR65579:HIC65598 HRN65579:HRY65598 IBJ65579:IBU65598 ILF65579:ILQ65598 IVB65579:IVM65598 JEX65579:JFI65598 JOT65579:JPE65598 JYP65579:JZA65598 KIL65579:KIW65598 KSH65579:KSS65598 LCD65579:LCO65598 LLZ65579:LMK65598 LVV65579:LWG65598 MFR65579:MGC65598 MPN65579:MPY65598 MZJ65579:MZU65598 NJF65579:NJQ65598 NTB65579:NTM65598 OCX65579:ODI65598 OMT65579:ONE65598 OWP65579:OXA65598 PGL65579:PGW65598 PQH65579:PQS65598 QAD65579:QAO65598 QJZ65579:QKK65598 QTV65579:QUG65598 RDR65579:REC65598 RNN65579:RNY65598 RXJ65579:RXU65598 SHF65579:SHQ65598 SRB65579:SRM65598 TAX65579:TBI65598 TKT65579:TLE65598 TUP65579:TVA65598 UEL65579:UEW65598 UOH65579:UOS65598 UYD65579:UYO65598 VHZ65579:VIK65598 VRV65579:VSG65598 WBR65579:WCC65598 WLN65579:WLY65598 WVJ65579:WVU65598 B131115:M131134 IX131115:JI131134 ST131115:TE131134 ACP131115:ADA131134 AML131115:AMW131134 AWH131115:AWS131134 BGD131115:BGO131134 BPZ131115:BQK131134 BZV131115:CAG131134 CJR131115:CKC131134 CTN131115:CTY131134 DDJ131115:DDU131134 DNF131115:DNQ131134 DXB131115:DXM131134 EGX131115:EHI131134 EQT131115:ERE131134 FAP131115:FBA131134 FKL131115:FKW131134 FUH131115:FUS131134 GED131115:GEO131134 GNZ131115:GOK131134 GXV131115:GYG131134 HHR131115:HIC131134 HRN131115:HRY131134 IBJ131115:IBU131134 ILF131115:ILQ131134 IVB131115:IVM131134 JEX131115:JFI131134 JOT131115:JPE131134 JYP131115:JZA131134 KIL131115:KIW131134 KSH131115:KSS131134 LCD131115:LCO131134 LLZ131115:LMK131134 LVV131115:LWG131134 MFR131115:MGC131134 MPN131115:MPY131134 MZJ131115:MZU131134 NJF131115:NJQ131134 NTB131115:NTM131134 OCX131115:ODI131134 OMT131115:ONE131134 OWP131115:OXA131134 PGL131115:PGW131134 PQH131115:PQS131134 QAD131115:QAO131134 QJZ131115:QKK131134 QTV131115:QUG131134 RDR131115:REC131134 RNN131115:RNY131134 RXJ131115:RXU131134 SHF131115:SHQ131134 SRB131115:SRM131134 TAX131115:TBI131134 TKT131115:TLE131134 TUP131115:TVA131134 UEL131115:UEW131134 UOH131115:UOS131134 UYD131115:UYO131134 VHZ131115:VIK131134 VRV131115:VSG131134 WBR131115:WCC131134 WLN131115:WLY131134 WVJ131115:WVU131134 B196651:M196670 IX196651:JI196670 ST196651:TE196670 ACP196651:ADA196670 AML196651:AMW196670 AWH196651:AWS196670 BGD196651:BGO196670 BPZ196651:BQK196670 BZV196651:CAG196670 CJR196651:CKC196670 CTN196651:CTY196670 DDJ196651:DDU196670 DNF196651:DNQ196670 DXB196651:DXM196670 EGX196651:EHI196670 EQT196651:ERE196670 FAP196651:FBA196670 FKL196651:FKW196670 FUH196651:FUS196670 GED196651:GEO196670 GNZ196651:GOK196670 GXV196651:GYG196670 HHR196651:HIC196670 HRN196651:HRY196670 IBJ196651:IBU196670 ILF196651:ILQ196670 IVB196651:IVM196670 JEX196651:JFI196670 JOT196651:JPE196670 JYP196651:JZA196670 KIL196651:KIW196670 KSH196651:KSS196670 LCD196651:LCO196670 LLZ196651:LMK196670 LVV196651:LWG196670 MFR196651:MGC196670 MPN196651:MPY196670 MZJ196651:MZU196670 NJF196651:NJQ196670 NTB196651:NTM196670 OCX196651:ODI196670 OMT196651:ONE196670 OWP196651:OXA196670 PGL196651:PGW196670 PQH196651:PQS196670 QAD196651:QAO196670 QJZ196651:QKK196670 QTV196651:QUG196670 RDR196651:REC196670 RNN196651:RNY196670 RXJ196651:RXU196670 SHF196651:SHQ196670 SRB196651:SRM196670 TAX196651:TBI196670 TKT196651:TLE196670 TUP196651:TVA196670 UEL196651:UEW196670 UOH196651:UOS196670 UYD196651:UYO196670 VHZ196651:VIK196670 VRV196651:VSG196670 WBR196651:WCC196670 WLN196651:WLY196670 WVJ196651:WVU196670 B262187:M262206 IX262187:JI262206 ST262187:TE262206 ACP262187:ADA262206 AML262187:AMW262206 AWH262187:AWS262206 BGD262187:BGO262206 BPZ262187:BQK262206 BZV262187:CAG262206 CJR262187:CKC262206 CTN262187:CTY262206 DDJ262187:DDU262206 DNF262187:DNQ262206 DXB262187:DXM262206 EGX262187:EHI262206 EQT262187:ERE262206 FAP262187:FBA262206 FKL262187:FKW262206 FUH262187:FUS262206 GED262187:GEO262206 GNZ262187:GOK262206 GXV262187:GYG262206 HHR262187:HIC262206 HRN262187:HRY262206 IBJ262187:IBU262206 ILF262187:ILQ262206 IVB262187:IVM262206 JEX262187:JFI262206 JOT262187:JPE262206 JYP262187:JZA262206 KIL262187:KIW262206 KSH262187:KSS262206 LCD262187:LCO262206 LLZ262187:LMK262206 LVV262187:LWG262206 MFR262187:MGC262206 MPN262187:MPY262206 MZJ262187:MZU262206 NJF262187:NJQ262206 NTB262187:NTM262206 OCX262187:ODI262206 OMT262187:ONE262206 OWP262187:OXA262206 PGL262187:PGW262206 PQH262187:PQS262206 QAD262187:QAO262206 QJZ262187:QKK262206 QTV262187:QUG262206 RDR262187:REC262206 RNN262187:RNY262206 RXJ262187:RXU262206 SHF262187:SHQ262206 SRB262187:SRM262206 TAX262187:TBI262206 TKT262187:TLE262206 TUP262187:TVA262206 UEL262187:UEW262206 UOH262187:UOS262206 UYD262187:UYO262206 VHZ262187:VIK262206 VRV262187:VSG262206 WBR262187:WCC262206 WLN262187:WLY262206 WVJ262187:WVU262206 B327723:M327742 IX327723:JI327742 ST327723:TE327742 ACP327723:ADA327742 AML327723:AMW327742 AWH327723:AWS327742 BGD327723:BGO327742 BPZ327723:BQK327742 BZV327723:CAG327742 CJR327723:CKC327742 CTN327723:CTY327742 DDJ327723:DDU327742 DNF327723:DNQ327742 DXB327723:DXM327742 EGX327723:EHI327742 EQT327723:ERE327742 FAP327723:FBA327742 FKL327723:FKW327742 FUH327723:FUS327742 GED327723:GEO327742 GNZ327723:GOK327742 GXV327723:GYG327742 HHR327723:HIC327742 HRN327723:HRY327742 IBJ327723:IBU327742 ILF327723:ILQ327742 IVB327723:IVM327742 JEX327723:JFI327742 JOT327723:JPE327742 JYP327723:JZA327742 KIL327723:KIW327742 KSH327723:KSS327742 LCD327723:LCO327742 LLZ327723:LMK327742 LVV327723:LWG327742 MFR327723:MGC327742 MPN327723:MPY327742 MZJ327723:MZU327742 NJF327723:NJQ327742 NTB327723:NTM327742 OCX327723:ODI327742 OMT327723:ONE327742 OWP327723:OXA327742 PGL327723:PGW327742 PQH327723:PQS327742 QAD327723:QAO327742 QJZ327723:QKK327742 QTV327723:QUG327742 RDR327723:REC327742 RNN327723:RNY327742 RXJ327723:RXU327742 SHF327723:SHQ327742 SRB327723:SRM327742 TAX327723:TBI327742 TKT327723:TLE327742 TUP327723:TVA327742 UEL327723:UEW327742 UOH327723:UOS327742 UYD327723:UYO327742 VHZ327723:VIK327742 VRV327723:VSG327742 WBR327723:WCC327742 WLN327723:WLY327742 WVJ327723:WVU327742 B393259:M393278 IX393259:JI393278 ST393259:TE393278 ACP393259:ADA393278 AML393259:AMW393278 AWH393259:AWS393278 BGD393259:BGO393278 BPZ393259:BQK393278 BZV393259:CAG393278 CJR393259:CKC393278 CTN393259:CTY393278 DDJ393259:DDU393278 DNF393259:DNQ393278 DXB393259:DXM393278 EGX393259:EHI393278 EQT393259:ERE393278 FAP393259:FBA393278 FKL393259:FKW393278 FUH393259:FUS393278 GED393259:GEO393278 GNZ393259:GOK393278 GXV393259:GYG393278 HHR393259:HIC393278 HRN393259:HRY393278 IBJ393259:IBU393278 ILF393259:ILQ393278 IVB393259:IVM393278 JEX393259:JFI393278 JOT393259:JPE393278 JYP393259:JZA393278 KIL393259:KIW393278 KSH393259:KSS393278 LCD393259:LCO393278 LLZ393259:LMK393278 LVV393259:LWG393278 MFR393259:MGC393278 MPN393259:MPY393278 MZJ393259:MZU393278 NJF393259:NJQ393278 NTB393259:NTM393278 OCX393259:ODI393278 OMT393259:ONE393278 OWP393259:OXA393278 PGL393259:PGW393278 PQH393259:PQS393278 QAD393259:QAO393278 QJZ393259:QKK393278 QTV393259:QUG393278 RDR393259:REC393278 RNN393259:RNY393278 RXJ393259:RXU393278 SHF393259:SHQ393278 SRB393259:SRM393278 TAX393259:TBI393278 TKT393259:TLE393278 TUP393259:TVA393278 UEL393259:UEW393278 UOH393259:UOS393278 UYD393259:UYO393278 VHZ393259:VIK393278 VRV393259:VSG393278 WBR393259:WCC393278 WLN393259:WLY393278 WVJ393259:WVU393278 B458795:M458814 IX458795:JI458814 ST458795:TE458814 ACP458795:ADA458814 AML458795:AMW458814 AWH458795:AWS458814 BGD458795:BGO458814 BPZ458795:BQK458814 BZV458795:CAG458814 CJR458795:CKC458814 CTN458795:CTY458814 DDJ458795:DDU458814 DNF458795:DNQ458814 DXB458795:DXM458814 EGX458795:EHI458814 EQT458795:ERE458814 FAP458795:FBA458814 FKL458795:FKW458814 FUH458795:FUS458814 GED458795:GEO458814 GNZ458795:GOK458814 GXV458795:GYG458814 HHR458795:HIC458814 HRN458795:HRY458814 IBJ458795:IBU458814 ILF458795:ILQ458814 IVB458795:IVM458814 JEX458795:JFI458814 JOT458795:JPE458814 JYP458795:JZA458814 KIL458795:KIW458814 KSH458795:KSS458814 LCD458795:LCO458814 LLZ458795:LMK458814 LVV458795:LWG458814 MFR458795:MGC458814 MPN458795:MPY458814 MZJ458795:MZU458814 NJF458795:NJQ458814 NTB458795:NTM458814 OCX458795:ODI458814 OMT458795:ONE458814 OWP458795:OXA458814 PGL458795:PGW458814 PQH458795:PQS458814 QAD458795:QAO458814 QJZ458795:QKK458814 QTV458795:QUG458814 RDR458795:REC458814 RNN458795:RNY458814 RXJ458795:RXU458814 SHF458795:SHQ458814 SRB458795:SRM458814 TAX458795:TBI458814 TKT458795:TLE458814 TUP458795:TVA458814 UEL458795:UEW458814 UOH458795:UOS458814 UYD458795:UYO458814 VHZ458795:VIK458814 VRV458795:VSG458814 WBR458795:WCC458814 WLN458795:WLY458814 WVJ458795:WVU458814 B524331:M524350 IX524331:JI524350 ST524331:TE524350 ACP524331:ADA524350 AML524331:AMW524350 AWH524331:AWS524350 BGD524331:BGO524350 BPZ524331:BQK524350 BZV524331:CAG524350 CJR524331:CKC524350 CTN524331:CTY524350 DDJ524331:DDU524350 DNF524331:DNQ524350 DXB524331:DXM524350 EGX524331:EHI524350 EQT524331:ERE524350 FAP524331:FBA524350 FKL524331:FKW524350 FUH524331:FUS524350 GED524331:GEO524350 GNZ524331:GOK524350 GXV524331:GYG524350 HHR524331:HIC524350 HRN524331:HRY524350 IBJ524331:IBU524350 ILF524331:ILQ524350 IVB524331:IVM524350 JEX524331:JFI524350 JOT524331:JPE524350 JYP524331:JZA524350 KIL524331:KIW524350 KSH524331:KSS524350 LCD524331:LCO524350 LLZ524331:LMK524350 LVV524331:LWG524350 MFR524331:MGC524350 MPN524331:MPY524350 MZJ524331:MZU524350 NJF524331:NJQ524350 NTB524331:NTM524350 OCX524331:ODI524350 OMT524331:ONE524350 OWP524331:OXA524350 PGL524331:PGW524350 PQH524331:PQS524350 QAD524331:QAO524350 QJZ524331:QKK524350 QTV524331:QUG524350 RDR524331:REC524350 RNN524331:RNY524350 RXJ524331:RXU524350 SHF524331:SHQ524350 SRB524331:SRM524350 TAX524331:TBI524350 TKT524331:TLE524350 TUP524331:TVA524350 UEL524331:UEW524350 UOH524331:UOS524350 UYD524331:UYO524350 VHZ524331:VIK524350 VRV524331:VSG524350 WBR524331:WCC524350 WLN524331:WLY524350 WVJ524331:WVU524350 B589867:M589886 IX589867:JI589886 ST589867:TE589886 ACP589867:ADA589886 AML589867:AMW589886 AWH589867:AWS589886 BGD589867:BGO589886 BPZ589867:BQK589886 BZV589867:CAG589886 CJR589867:CKC589886 CTN589867:CTY589886 DDJ589867:DDU589886 DNF589867:DNQ589886 DXB589867:DXM589886 EGX589867:EHI589886 EQT589867:ERE589886 FAP589867:FBA589886 FKL589867:FKW589886 FUH589867:FUS589886 GED589867:GEO589886 GNZ589867:GOK589886 GXV589867:GYG589886 HHR589867:HIC589886 HRN589867:HRY589886 IBJ589867:IBU589886 ILF589867:ILQ589886 IVB589867:IVM589886 JEX589867:JFI589886 JOT589867:JPE589886 JYP589867:JZA589886 KIL589867:KIW589886 KSH589867:KSS589886 LCD589867:LCO589886 LLZ589867:LMK589886 LVV589867:LWG589886 MFR589867:MGC589886 MPN589867:MPY589886 MZJ589867:MZU589886 NJF589867:NJQ589886 NTB589867:NTM589886 OCX589867:ODI589886 OMT589867:ONE589886 OWP589867:OXA589886 PGL589867:PGW589886 PQH589867:PQS589886 QAD589867:QAO589886 QJZ589867:QKK589886 QTV589867:QUG589886 RDR589867:REC589886 RNN589867:RNY589886 RXJ589867:RXU589886 SHF589867:SHQ589886 SRB589867:SRM589886 TAX589867:TBI589886 TKT589867:TLE589886 TUP589867:TVA589886 UEL589867:UEW589886 UOH589867:UOS589886 UYD589867:UYO589886 VHZ589867:VIK589886 VRV589867:VSG589886 WBR589867:WCC589886 WLN589867:WLY589886 WVJ589867:WVU589886 B655403:M655422 IX655403:JI655422 ST655403:TE655422 ACP655403:ADA655422 AML655403:AMW655422 AWH655403:AWS655422 BGD655403:BGO655422 BPZ655403:BQK655422 BZV655403:CAG655422 CJR655403:CKC655422 CTN655403:CTY655422 DDJ655403:DDU655422 DNF655403:DNQ655422 DXB655403:DXM655422 EGX655403:EHI655422 EQT655403:ERE655422 FAP655403:FBA655422 FKL655403:FKW655422 FUH655403:FUS655422 GED655403:GEO655422 GNZ655403:GOK655422 GXV655403:GYG655422 HHR655403:HIC655422 HRN655403:HRY655422 IBJ655403:IBU655422 ILF655403:ILQ655422 IVB655403:IVM655422 JEX655403:JFI655422 JOT655403:JPE655422 JYP655403:JZA655422 KIL655403:KIW655422 KSH655403:KSS655422 LCD655403:LCO655422 LLZ655403:LMK655422 LVV655403:LWG655422 MFR655403:MGC655422 MPN655403:MPY655422 MZJ655403:MZU655422 NJF655403:NJQ655422 NTB655403:NTM655422 OCX655403:ODI655422 OMT655403:ONE655422 OWP655403:OXA655422 PGL655403:PGW655422 PQH655403:PQS655422 QAD655403:QAO655422 QJZ655403:QKK655422 QTV655403:QUG655422 RDR655403:REC655422 RNN655403:RNY655422 RXJ655403:RXU655422 SHF655403:SHQ655422 SRB655403:SRM655422 TAX655403:TBI655422 TKT655403:TLE655422 TUP655403:TVA655422 UEL655403:UEW655422 UOH655403:UOS655422 UYD655403:UYO655422 VHZ655403:VIK655422 VRV655403:VSG655422 WBR655403:WCC655422 WLN655403:WLY655422 WVJ655403:WVU655422 B720939:M720958 IX720939:JI720958 ST720939:TE720958 ACP720939:ADA720958 AML720939:AMW720958 AWH720939:AWS720958 BGD720939:BGO720958 BPZ720939:BQK720958 BZV720939:CAG720958 CJR720939:CKC720958 CTN720939:CTY720958 DDJ720939:DDU720958 DNF720939:DNQ720958 DXB720939:DXM720958 EGX720939:EHI720958 EQT720939:ERE720958 FAP720939:FBA720958 FKL720939:FKW720958 FUH720939:FUS720958 GED720939:GEO720958 GNZ720939:GOK720958 GXV720939:GYG720958 HHR720939:HIC720958 HRN720939:HRY720958 IBJ720939:IBU720958 ILF720939:ILQ720958 IVB720939:IVM720958 JEX720939:JFI720958 JOT720939:JPE720958 JYP720939:JZA720958 KIL720939:KIW720958 KSH720939:KSS720958 LCD720939:LCO720958 LLZ720939:LMK720958 LVV720939:LWG720958 MFR720939:MGC720958 MPN720939:MPY720958 MZJ720939:MZU720958 NJF720939:NJQ720958 NTB720939:NTM720958 OCX720939:ODI720958 OMT720939:ONE720958 OWP720939:OXA720958 PGL720939:PGW720958 PQH720939:PQS720958 QAD720939:QAO720958 QJZ720939:QKK720958 QTV720939:QUG720958 RDR720939:REC720958 RNN720939:RNY720958 RXJ720939:RXU720958 SHF720939:SHQ720958 SRB720939:SRM720958 TAX720939:TBI720958 TKT720939:TLE720958 TUP720939:TVA720958 UEL720939:UEW720958 UOH720939:UOS720958 UYD720939:UYO720958 VHZ720939:VIK720958 VRV720939:VSG720958 WBR720939:WCC720958 WLN720939:WLY720958 WVJ720939:WVU720958 B786475:M786494 IX786475:JI786494 ST786475:TE786494 ACP786475:ADA786494 AML786475:AMW786494 AWH786475:AWS786494 BGD786475:BGO786494 BPZ786475:BQK786494 BZV786475:CAG786494 CJR786475:CKC786494 CTN786475:CTY786494 DDJ786475:DDU786494 DNF786475:DNQ786494 DXB786475:DXM786494 EGX786475:EHI786494 EQT786475:ERE786494 FAP786475:FBA786494 FKL786475:FKW786494 FUH786475:FUS786494 GED786475:GEO786494 GNZ786475:GOK786494 GXV786475:GYG786494 HHR786475:HIC786494 HRN786475:HRY786494 IBJ786475:IBU786494 ILF786475:ILQ786494 IVB786475:IVM786494 JEX786475:JFI786494 JOT786475:JPE786494 JYP786475:JZA786494 KIL786475:KIW786494 KSH786475:KSS786494 LCD786475:LCO786494 LLZ786475:LMK786494 LVV786475:LWG786494 MFR786475:MGC786494 MPN786475:MPY786494 MZJ786475:MZU786494 NJF786475:NJQ786494 NTB786475:NTM786494 OCX786475:ODI786494 OMT786475:ONE786494 OWP786475:OXA786494 PGL786475:PGW786494 PQH786475:PQS786494 QAD786475:QAO786494 QJZ786475:QKK786494 QTV786475:QUG786494 RDR786475:REC786494 RNN786475:RNY786494 RXJ786475:RXU786494 SHF786475:SHQ786494 SRB786475:SRM786494 TAX786475:TBI786494 TKT786475:TLE786494 TUP786475:TVA786494 UEL786475:UEW786494 UOH786475:UOS786494 UYD786475:UYO786494 VHZ786475:VIK786494 VRV786475:VSG786494 WBR786475:WCC786494 WLN786475:WLY786494 WVJ786475:WVU786494 B852011:M852030 IX852011:JI852030 ST852011:TE852030 ACP852011:ADA852030 AML852011:AMW852030 AWH852011:AWS852030 BGD852011:BGO852030 BPZ852011:BQK852030 BZV852011:CAG852030 CJR852011:CKC852030 CTN852011:CTY852030 DDJ852011:DDU852030 DNF852011:DNQ852030 DXB852011:DXM852030 EGX852011:EHI852030 EQT852011:ERE852030 FAP852011:FBA852030 FKL852011:FKW852030 FUH852011:FUS852030 GED852011:GEO852030 GNZ852011:GOK852030 GXV852011:GYG852030 HHR852011:HIC852030 HRN852011:HRY852030 IBJ852011:IBU852030 ILF852011:ILQ852030 IVB852011:IVM852030 JEX852011:JFI852030 JOT852011:JPE852030 JYP852011:JZA852030 KIL852011:KIW852030 KSH852011:KSS852030 LCD852011:LCO852030 LLZ852011:LMK852030 LVV852011:LWG852030 MFR852011:MGC852030 MPN852011:MPY852030 MZJ852011:MZU852030 NJF852011:NJQ852030 NTB852011:NTM852030 OCX852011:ODI852030 OMT852011:ONE852030 OWP852011:OXA852030 PGL852011:PGW852030 PQH852011:PQS852030 QAD852011:QAO852030 QJZ852011:QKK852030 QTV852011:QUG852030 RDR852011:REC852030 RNN852011:RNY852030 RXJ852011:RXU852030 SHF852011:SHQ852030 SRB852011:SRM852030 TAX852011:TBI852030 TKT852011:TLE852030 TUP852011:TVA852030 UEL852011:UEW852030 UOH852011:UOS852030 UYD852011:UYO852030 VHZ852011:VIK852030 VRV852011:VSG852030 WBR852011:WCC852030 WLN852011:WLY852030 WVJ852011:WVU852030 B917547:M917566 IX917547:JI917566 ST917547:TE917566 ACP917547:ADA917566 AML917547:AMW917566 AWH917547:AWS917566 BGD917547:BGO917566 BPZ917547:BQK917566 BZV917547:CAG917566 CJR917547:CKC917566 CTN917547:CTY917566 DDJ917547:DDU917566 DNF917547:DNQ917566 DXB917547:DXM917566 EGX917547:EHI917566 EQT917547:ERE917566 FAP917547:FBA917566 FKL917547:FKW917566 FUH917547:FUS917566 GED917547:GEO917566 GNZ917547:GOK917566 GXV917547:GYG917566 HHR917547:HIC917566 HRN917547:HRY917566 IBJ917547:IBU917566 ILF917547:ILQ917566 IVB917547:IVM917566 JEX917547:JFI917566 JOT917547:JPE917566 JYP917547:JZA917566 KIL917547:KIW917566 KSH917547:KSS917566 LCD917547:LCO917566 LLZ917547:LMK917566 LVV917547:LWG917566 MFR917547:MGC917566 MPN917547:MPY917566 MZJ917547:MZU917566 NJF917547:NJQ917566 NTB917547:NTM917566 OCX917547:ODI917566 OMT917547:ONE917566 OWP917547:OXA917566 PGL917547:PGW917566 PQH917547:PQS917566 QAD917547:QAO917566 QJZ917547:QKK917566 QTV917547:QUG917566 RDR917547:REC917566 RNN917547:RNY917566 RXJ917547:RXU917566 SHF917547:SHQ917566 SRB917547:SRM917566 TAX917547:TBI917566 TKT917547:TLE917566 TUP917547:TVA917566 UEL917547:UEW917566 UOH917547:UOS917566 UYD917547:UYO917566 VHZ917547:VIK917566 VRV917547:VSG917566 WBR917547:WCC917566 WLN917547:WLY917566 WVJ917547:WVU917566 B983083:M983102 IX983083:JI983102 ST983083:TE983102 ACP983083:ADA983102 AML983083:AMW983102 AWH983083:AWS983102 BGD983083:BGO983102 BPZ983083:BQK983102 BZV983083:CAG983102 CJR983083:CKC983102 CTN983083:CTY983102 DDJ983083:DDU983102 DNF983083:DNQ983102 DXB983083:DXM983102 EGX983083:EHI983102 EQT983083:ERE983102 FAP983083:FBA983102 FKL983083:FKW983102 FUH983083:FUS983102 GED983083:GEO983102 GNZ983083:GOK983102 GXV983083:GYG983102 HHR983083:HIC983102 HRN983083:HRY983102 IBJ983083:IBU983102 ILF983083:ILQ983102 IVB983083:IVM983102 JEX983083:JFI983102 JOT983083:JPE983102 JYP983083:JZA983102 KIL983083:KIW983102 KSH983083:KSS983102 LCD983083:LCO983102 LLZ983083:LMK983102 LVV983083:LWG983102 MFR983083:MGC983102 MPN983083:MPY983102 MZJ983083:MZU983102 NJF983083:NJQ983102 NTB983083:NTM983102 OCX983083:ODI983102 OMT983083:ONE983102 OWP983083:OXA983102 PGL983083:PGW983102 PQH983083:PQS983102 QAD983083:QAO983102 QJZ983083:QKK983102 QTV983083:QUG983102 RDR983083:REC983102 RNN983083:RNY983102 RXJ983083:RXU983102 SHF983083:SHQ983102 SRB983083:SRM983102 TAX983083:TBI983102 TKT983083:TLE983102 TUP983083:TVA983102 UEL983083:UEW983102 UOH983083:UOS983102 UYD983083:UYO983102 VHZ983083:VIK983102 VRV983083:VSG983102 WBR983083:WCC983102 WLN983083:WLY983102 WVJ983083:WVU983102" xr:uid="{0ACDC675-0152-4E2B-A681-B37751060744}"/>
    <dataValidation type="list" allowBlank="1" showInputMessage="1" showErrorMessage="1" promptTitle="Estudiante" prompt="Nombre del integrante que aporta la conclusión y la recomendación." sqref="F5:J5 JB5:JF5 SX5:TB5 ACT5:ACX5 AMP5:AMT5 AWL5:AWP5 BGH5:BGL5 BQD5:BQH5 BZZ5:CAD5 CJV5:CJZ5 CTR5:CTV5 DDN5:DDR5 DNJ5:DNN5 DXF5:DXJ5 EHB5:EHF5 EQX5:ERB5 FAT5:FAX5 FKP5:FKT5 FUL5:FUP5 GEH5:GEL5 GOD5:GOH5 GXZ5:GYD5 HHV5:HHZ5 HRR5:HRV5 IBN5:IBR5 ILJ5:ILN5 IVF5:IVJ5 JFB5:JFF5 JOX5:JPB5 JYT5:JYX5 KIP5:KIT5 KSL5:KSP5 LCH5:LCL5 LMD5:LMH5 LVZ5:LWD5 MFV5:MFZ5 MPR5:MPV5 MZN5:MZR5 NJJ5:NJN5 NTF5:NTJ5 ODB5:ODF5 OMX5:ONB5 OWT5:OWX5 PGP5:PGT5 PQL5:PQP5 QAH5:QAL5 QKD5:QKH5 QTZ5:QUD5 RDV5:RDZ5 RNR5:RNV5 RXN5:RXR5 SHJ5:SHN5 SRF5:SRJ5 TBB5:TBF5 TKX5:TLB5 TUT5:TUX5 UEP5:UET5 UOL5:UOP5 UYH5:UYL5 VID5:VIH5 VRZ5:VSD5 WBV5:WBZ5 WLR5:WLV5 WVN5:WVR5 F65542:J65542 JB65542:JF65542 SX65542:TB65542 ACT65542:ACX65542 AMP65542:AMT65542 AWL65542:AWP65542 BGH65542:BGL65542 BQD65542:BQH65542 BZZ65542:CAD65542 CJV65542:CJZ65542 CTR65542:CTV65542 DDN65542:DDR65542 DNJ65542:DNN65542 DXF65542:DXJ65542 EHB65542:EHF65542 EQX65542:ERB65542 FAT65542:FAX65542 FKP65542:FKT65542 FUL65542:FUP65542 GEH65542:GEL65542 GOD65542:GOH65542 GXZ65542:GYD65542 HHV65542:HHZ65542 HRR65542:HRV65542 IBN65542:IBR65542 ILJ65542:ILN65542 IVF65542:IVJ65542 JFB65542:JFF65542 JOX65542:JPB65542 JYT65542:JYX65542 KIP65542:KIT65542 KSL65542:KSP65542 LCH65542:LCL65542 LMD65542:LMH65542 LVZ65542:LWD65542 MFV65542:MFZ65542 MPR65542:MPV65542 MZN65542:MZR65542 NJJ65542:NJN65542 NTF65542:NTJ65542 ODB65542:ODF65542 OMX65542:ONB65542 OWT65542:OWX65542 PGP65542:PGT65542 PQL65542:PQP65542 QAH65542:QAL65542 QKD65542:QKH65542 QTZ65542:QUD65542 RDV65542:RDZ65542 RNR65542:RNV65542 RXN65542:RXR65542 SHJ65542:SHN65542 SRF65542:SRJ65542 TBB65542:TBF65542 TKX65542:TLB65542 TUT65542:TUX65542 UEP65542:UET65542 UOL65542:UOP65542 UYH65542:UYL65542 VID65542:VIH65542 VRZ65542:VSD65542 WBV65542:WBZ65542 WLR65542:WLV65542 WVN65542:WVR65542 F131078:J131078 JB131078:JF131078 SX131078:TB131078 ACT131078:ACX131078 AMP131078:AMT131078 AWL131078:AWP131078 BGH131078:BGL131078 BQD131078:BQH131078 BZZ131078:CAD131078 CJV131078:CJZ131078 CTR131078:CTV131078 DDN131078:DDR131078 DNJ131078:DNN131078 DXF131078:DXJ131078 EHB131078:EHF131078 EQX131078:ERB131078 FAT131078:FAX131078 FKP131078:FKT131078 FUL131078:FUP131078 GEH131078:GEL131078 GOD131078:GOH131078 GXZ131078:GYD131078 HHV131078:HHZ131078 HRR131078:HRV131078 IBN131078:IBR131078 ILJ131078:ILN131078 IVF131078:IVJ131078 JFB131078:JFF131078 JOX131078:JPB131078 JYT131078:JYX131078 KIP131078:KIT131078 KSL131078:KSP131078 LCH131078:LCL131078 LMD131078:LMH131078 LVZ131078:LWD131078 MFV131078:MFZ131078 MPR131078:MPV131078 MZN131078:MZR131078 NJJ131078:NJN131078 NTF131078:NTJ131078 ODB131078:ODF131078 OMX131078:ONB131078 OWT131078:OWX131078 PGP131078:PGT131078 PQL131078:PQP131078 QAH131078:QAL131078 QKD131078:QKH131078 QTZ131078:QUD131078 RDV131078:RDZ131078 RNR131078:RNV131078 RXN131078:RXR131078 SHJ131078:SHN131078 SRF131078:SRJ131078 TBB131078:TBF131078 TKX131078:TLB131078 TUT131078:TUX131078 UEP131078:UET131078 UOL131078:UOP131078 UYH131078:UYL131078 VID131078:VIH131078 VRZ131078:VSD131078 WBV131078:WBZ131078 WLR131078:WLV131078 WVN131078:WVR131078 F196614:J196614 JB196614:JF196614 SX196614:TB196614 ACT196614:ACX196614 AMP196614:AMT196614 AWL196614:AWP196614 BGH196614:BGL196614 BQD196614:BQH196614 BZZ196614:CAD196614 CJV196614:CJZ196614 CTR196614:CTV196614 DDN196614:DDR196614 DNJ196614:DNN196614 DXF196614:DXJ196614 EHB196614:EHF196614 EQX196614:ERB196614 FAT196614:FAX196614 FKP196614:FKT196614 FUL196614:FUP196614 GEH196614:GEL196614 GOD196614:GOH196614 GXZ196614:GYD196614 HHV196614:HHZ196614 HRR196614:HRV196614 IBN196614:IBR196614 ILJ196614:ILN196614 IVF196614:IVJ196614 JFB196614:JFF196614 JOX196614:JPB196614 JYT196614:JYX196614 KIP196614:KIT196614 KSL196614:KSP196614 LCH196614:LCL196614 LMD196614:LMH196614 LVZ196614:LWD196614 MFV196614:MFZ196614 MPR196614:MPV196614 MZN196614:MZR196614 NJJ196614:NJN196614 NTF196614:NTJ196614 ODB196614:ODF196614 OMX196614:ONB196614 OWT196614:OWX196614 PGP196614:PGT196614 PQL196614:PQP196614 QAH196614:QAL196614 QKD196614:QKH196614 QTZ196614:QUD196614 RDV196614:RDZ196614 RNR196614:RNV196614 RXN196614:RXR196614 SHJ196614:SHN196614 SRF196614:SRJ196614 TBB196614:TBF196614 TKX196614:TLB196614 TUT196614:TUX196614 UEP196614:UET196614 UOL196614:UOP196614 UYH196614:UYL196614 VID196614:VIH196614 VRZ196614:VSD196614 WBV196614:WBZ196614 WLR196614:WLV196614 WVN196614:WVR196614 F262150:J262150 JB262150:JF262150 SX262150:TB262150 ACT262150:ACX262150 AMP262150:AMT262150 AWL262150:AWP262150 BGH262150:BGL262150 BQD262150:BQH262150 BZZ262150:CAD262150 CJV262150:CJZ262150 CTR262150:CTV262150 DDN262150:DDR262150 DNJ262150:DNN262150 DXF262150:DXJ262150 EHB262150:EHF262150 EQX262150:ERB262150 FAT262150:FAX262150 FKP262150:FKT262150 FUL262150:FUP262150 GEH262150:GEL262150 GOD262150:GOH262150 GXZ262150:GYD262150 HHV262150:HHZ262150 HRR262150:HRV262150 IBN262150:IBR262150 ILJ262150:ILN262150 IVF262150:IVJ262150 JFB262150:JFF262150 JOX262150:JPB262150 JYT262150:JYX262150 KIP262150:KIT262150 KSL262150:KSP262150 LCH262150:LCL262150 LMD262150:LMH262150 LVZ262150:LWD262150 MFV262150:MFZ262150 MPR262150:MPV262150 MZN262150:MZR262150 NJJ262150:NJN262150 NTF262150:NTJ262150 ODB262150:ODF262150 OMX262150:ONB262150 OWT262150:OWX262150 PGP262150:PGT262150 PQL262150:PQP262150 QAH262150:QAL262150 QKD262150:QKH262150 QTZ262150:QUD262150 RDV262150:RDZ262150 RNR262150:RNV262150 RXN262150:RXR262150 SHJ262150:SHN262150 SRF262150:SRJ262150 TBB262150:TBF262150 TKX262150:TLB262150 TUT262150:TUX262150 UEP262150:UET262150 UOL262150:UOP262150 UYH262150:UYL262150 VID262150:VIH262150 VRZ262150:VSD262150 WBV262150:WBZ262150 WLR262150:WLV262150 WVN262150:WVR262150 F327686:J327686 JB327686:JF327686 SX327686:TB327686 ACT327686:ACX327686 AMP327686:AMT327686 AWL327686:AWP327686 BGH327686:BGL327686 BQD327686:BQH327686 BZZ327686:CAD327686 CJV327686:CJZ327686 CTR327686:CTV327686 DDN327686:DDR327686 DNJ327686:DNN327686 DXF327686:DXJ327686 EHB327686:EHF327686 EQX327686:ERB327686 FAT327686:FAX327686 FKP327686:FKT327686 FUL327686:FUP327686 GEH327686:GEL327686 GOD327686:GOH327686 GXZ327686:GYD327686 HHV327686:HHZ327686 HRR327686:HRV327686 IBN327686:IBR327686 ILJ327686:ILN327686 IVF327686:IVJ327686 JFB327686:JFF327686 JOX327686:JPB327686 JYT327686:JYX327686 KIP327686:KIT327686 KSL327686:KSP327686 LCH327686:LCL327686 LMD327686:LMH327686 LVZ327686:LWD327686 MFV327686:MFZ327686 MPR327686:MPV327686 MZN327686:MZR327686 NJJ327686:NJN327686 NTF327686:NTJ327686 ODB327686:ODF327686 OMX327686:ONB327686 OWT327686:OWX327686 PGP327686:PGT327686 PQL327686:PQP327686 QAH327686:QAL327686 QKD327686:QKH327686 QTZ327686:QUD327686 RDV327686:RDZ327686 RNR327686:RNV327686 RXN327686:RXR327686 SHJ327686:SHN327686 SRF327686:SRJ327686 TBB327686:TBF327686 TKX327686:TLB327686 TUT327686:TUX327686 UEP327686:UET327686 UOL327686:UOP327686 UYH327686:UYL327686 VID327686:VIH327686 VRZ327686:VSD327686 WBV327686:WBZ327686 WLR327686:WLV327686 WVN327686:WVR327686 F393222:J393222 JB393222:JF393222 SX393222:TB393222 ACT393222:ACX393222 AMP393222:AMT393222 AWL393222:AWP393222 BGH393222:BGL393222 BQD393222:BQH393222 BZZ393222:CAD393222 CJV393222:CJZ393222 CTR393222:CTV393222 DDN393222:DDR393222 DNJ393222:DNN393222 DXF393222:DXJ393222 EHB393222:EHF393222 EQX393222:ERB393222 FAT393222:FAX393222 FKP393222:FKT393222 FUL393222:FUP393222 GEH393222:GEL393222 GOD393222:GOH393222 GXZ393222:GYD393222 HHV393222:HHZ393222 HRR393222:HRV393222 IBN393222:IBR393222 ILJ393222:ILN393222 IVF393222:IVJ393222 JFB393222:JFF393222 JOX393222:JPB393222 JYT393222:JYX393222 KIP393222:KIT393222 KSL393222:KSP393222 LCH393222:LCL393222 LMD393222:LMH393222 LVZ393222:LWD393222 MFV393222:MFZ393222 MPR393222:MPV393222 MZN393222:MZR393222 NJJ393222:NJN393222 NTF393222:NTJ393222 ODB393222:ODF393222 OMX393222:ONB393222 OWT393222:OWX393222 PGP393222:PGT393222 PQL393222:PQP393222 QAH393222:QAL393222 QKD393222:QKH393222 QTZ393222:QUD393222 RDV393222:RDZ393222 RNR393222:RNV393222 RXN393222:RXR393222 SHJ393222:SHN393222 SRF393222:SRJ393222 TBB393222:TBF393222 TKX393222:TLB393222 TUT393222:TUX393222 UEP393222:UET393222 UOL393222:UOP393222 UYH393222:UYL393222 VID393222:VIH393222 VRZ393222:VSD393222 WBV393222:WBZ393222 WLR393222:WLV393222 WVN393222:WVR393222 F458758:J458758 JB458758:JF458758 SX458758:TB458758 ACT458758:ACX458758 AMP458758:AMT458758 AWL458758:AWP458758 BGH458758:BGL458758 BQD458758:BQH458758 BZZ458758:CAD458758 CJV458758:CJZ458758 CTR458758:CTV458758 DDN458758:DDR458758 DNJ458758:DNN458758 DXF458758:DXJ458758 EHB458758:EHF458758 EQX458758:ERB458758 FAT458758:FAX458758 FKP458758:FKT458758 FUL458758:FUP458758 GEH458758:GEL458758 GOD458758:GOH458758 GXZ458758:GYD458758 HHV458758:HHZ458758 HRR458758:HRV458758 IBN458758:IBR458758 ILJ458758:ILN458758 IVF458758:IVJ458758 JFB458758:JFF458758 JOX458758:JPB458758 JYT458758:JYX458758 KIP458758:KIT458758 KSL458758:KSP458758 LCH458758:LCL458758 LMD458758:LMH458758 LVZ458758:LWD458758 MFV458758:MFZ458758 MPR458758:MPV458758 MZN458758:MZR458758 NJJ458758:NJN458758 NTF458758:NTJ458758 ODB458758:ODF458758 OMX458758:ONB458758 OWT458758:OWX458758 PGP458758:PGT458758 PQL458758:PQP458758 QAH458758:QAL458758 QKD458758:QKH458758 QTZ458758:QUD458758 RDV458758:RDZ458758 RNR458758:RNV458758 RXN458758:RXR458758 SHJ458758:SHN458758 SRF458758:SRJ458758 TBB458758:TBF458758 TKX458758:TLB458758 TUT458758:TUX458758 UEP458758:UET458758 UOL458758:UOP458758 UYH458758:UYL458758 VID458758:VIH458758 VRZ458758:VSD458758 WBV458758:WBZ458758 WLR458758:WLV458758 WVN458758:WVR458758 F524294:J524294 JB524294:JF524294 SX524294:TB524294 ACT524294:ACX524294 AMP524294:AMT524294 AWL524294:AWP524294 BGH524294:BGL524294 BQD524294:BQH524294 BZZ524294:CAD524294 CJV524294:CJZ524294 CTR524294:CTV524294 DDN524294:DDR524294 DNJ524294:DNN524294 DXF524294:DXJ524294 EHB524294:EHF524294 EQX524294:ERB524294 FAT524294:FAX524294 FKP524294:FKT524294 FUL524294:FUP524294 GEH524294:GEL524294 GOD524294:GOH524294 GXZ524294:GYD524294 HHV524294:HHZ524294 HRR524294:HRV524294 IBN524294:IBR524294 ILJ524294:ILN524294 IVF524294:IVJ524294 JFB524294:JFF524294 JOX524294:JPB524294 JYT524294:JYX524294 KIP524294:KIT524294 KSL524294:KSP524294 LCH524294:LCL524294 LMD524294:LMH524294 LVZ524294:LWD524294 MFV524294:MFZ524294 MPR524294:MPV524294 MZN524294:MZR524294 NJJ524294:NJN524294 NTF524294:NTJ524294 ODB524294:ODF524294 OMX524294:ONB524294 OWT524294:OWX524294 PGP524294:PGT524294 PQL524294:PQP524294 QAH524294:QAL524294 QKD524294:QKH524294 QTZ524294:QUD524294 RDV524294:RDZ524294 RNR524294:RNV524294 RXN524294:RXR524294 SHJ524294:SHN524294 SRF524294:SRJ524294 TBB524294:TBF524294 TKX524294:TLB524294 TUT524294:TUX524294 UEP524294:UET524294 UOL524294:UOP524294 UYH524294:UYL524294 VID524294:VIH524294 VRZ524294:VSD524294 WBV524294:WBZ524294 WLR524294:WLV524294 WVN524294:WVR524294 F589830:J589830 JB589830:JF589830 SX589830:TB589830 ACT589830:ACX589830 AMP589830:AMT589830 AWL589830:AWP589830 BGH589830:BGL589830 BQD589830:BQH589830 BZZ589830:CAD589830 CJV589830:CJZ589830 CTR589830:CTV589830 DDN589830:DDR589830 DNJ589830:DNN589830 DXF589830:DXJ589830 EHB589830:EHF589830 EQX589830:ERB589830 FAT589830:FAX589830 FKP589830:FKT589830 FUL589830:FUP589830 GEH589830:GEL589830 GOD589830:GOH589830 GXZ589830:GYD589830 HHV589830:HHZ589830 HRR589830:HRV589830 IBN589830:IBR589830 ILJ589830:ILN589830 IVF589830:IVJ589830 JFB589830:JFF589830 JOX589830:JPB589830 JYT589830:JYX589830 KIP589830:KIT589830 KSL589830:KSP589830 LCH589830:LCL589830 LMD589830:LMH589830 LVZ589830:LWD589830 MFV589830:MFZ589830 MPR589830:MPV589830 MZN589830:MZR589830 NJJ589830:NJN589830 NTF589830:NTJ589830 ODB589830:ODF589830 OMX589830:ONB589830 OWT589830:OWX589830 PGP589830:PGT589830 PQL589830:PQP589830 QAH589830:QAL589830 QKD589830:QKH589830 QTZ589830:QUD589830 RDV589830:RDZ589830 RNR589830:RNV589830 RXN589830:RXR589830 SHJ589830:SHN589830 SRF589830:SRJ589830 TBB589830:TBF589830 TKX589830:TLB589830 TUT589830:TUX589830 UEP589830:UET589830 UOL589830:UOP589830 UYH589830:UYL589830 VID589830:VIH589830 VRZ589830:VSD589830 WBV589830:WBZ589830 WLR589830:WLV589830 WVN589830:WVR589830 F655366:J655366 JB655366:JF655366 SX655366:TB655366 ACT655366:ACX655366 AMP655366:AMT655366 AWL655366:AWP655366 BGH655366:BGL655366 BQD655366:BQH655366 BZZ655366:CAD655366 CJV655366:CJZ655366 CTR655366:CTV655366 DDN655366:DDR655366 DNJ655366:DNN655366 DXF655366:DXJ655366 EHB655366:EHF655366 EQX655366:ERB655366 FAT655366:FAX655366 FKP655366:FKT655366 FUL655366:FUP655366 GEH655366:GEL655366 GOD655366:GOH655366 GXZ655366:GYD655366 HHV655366:HHZ655366 HRR655366:HRV655366 IBN655366:IBR655366 ILJ655366:ILN655366 IVF655366:IVJ655366 JFB655366:JFF655366 JOX655366:JPB655366 JYT655366:JYX655366 KIP655366:KIT655366 KSL655366:KSP655366 LCH655366:LCL655366 LMD655366:LMH655366 LVZ655366:LWD655366 MFV655366:MFZ655366 MPR655366:MPV655366 MZN655366:MZR655366 NJJ655366:NJN655366 NTF655366:NTJ655366 ODB655366:ODF655366 OMX655366:ONB655366 OWT655366:OWX655366 PGP655366:PGT655366 PQL655366:PQP655366 QAH655366:QAL655366 QKD655366:QKH655366 QTZ655366:QUD655366 RDV655366:RDZ655366 RNR655366:RNV655366 RXN655366:RXR655366 SHJ655366:SHN655366 SRF655366:SRJ655366 TBB655366:TBF655366 TKX655366:TLB655366 TUT655366:TUX655366 UEP655366:UET655366 UOL655366:UOP655366 UYH655366:UYL655366 VID655366:VIH655366 VRZ655366:VSD655366 WBV655366:WBZ655366 WLR655366:WLV655366 WVN655366:WVR655366 F720902:J720902 JB720902:JF720902 SX720902:TB720902 ACT720902:ACX720902 AMP720902:AMT720902 AWL720902:AWP720902 BGH720902:BGL720902 BQD720902:BQH720902 BZZ720902:CAD720902 CJV720902:CJZ720902 CTR720902:CTV720902 DDN720902:DDR720902 DNJ720902:DNN720902 DXF720902:DXJ720902 EHB720902:EHF720902 EQX720902:ERB720902 FAT720902:FAX720902 FKP720902:FKT720902 FUL720902:FUP720902 GEH720902:GEL720902 GOD720902:GOH720902 GXZ720902:GYD720902 HHV720902:HHZ720902 HRR720902:HRV720902 IBN720902:IBR720902 ILJ720902:ILN720902 IVF720902:IVJ720902 JFB720902:JFF720902 JOX720902:JPB720902 JYT720902:JYX720902 KIP720902:KIT720902 KSL720902:KSP720902 LCH720902:LCL720902 LMD720902:LMH720902 LVZ720902:LWD720902 MFV720902:MFZ720902 MPR720902:MPV720902 MZN720902:MZR720902 NJJ720902:NJN720902 NTF720902:NTJ720902 ODB720902:ODF720902 OMX720902:ONB720902 OWT720902:OWX720902 PGP720902:PGT720902 PQL720902:PQP720902 QAH720902:QAL720902 QKD720902:QKH720902 QTZ720902:QUD720902 RDV720902:RDZ720902 RNR720902:RNV720902 RXN720902:RXR720902 SHJ720902:SHN720902 SRF720902:SRJ720902 TBB720902:TBF720902 TKX720902:TLB720902 TUT720902:TUX720902 UEP720902:UET720902 UOL720902:UOP720902 UYH720902:UYL720902 VID720902:VIH720902 VRZ720902:VSD720902 WBV720902:WBZ720902 WLR720902:WLV720902 WVN720902:WVR720902 F786438:J786438 JB786438:JF786438 SX786438:TB786438 ACT786438:ACX786438 AMP786438:AMT786438 AWL786438:AWP786438 BGH786438:BGL786438 BQD786438:BQH786438 BZZ786438:CAD786438 CJV786438:CJZ786438 CTR786438:CTV786438 DDN786438:DDR786438 DNJ786438:DNN786438 DXF786438:DXJ786438 EHB786438:EHF786438 EQX786438:ERB786438 FAT786438:FAX786438 FKP786438:FKT786438 FUL786438:FUP786438 GEH786438:GEL786438 GOD786438:GOH786438 GXZ786438:GYD786438 HHV786438:HHZ786438 HRR786438:HRV786438 IBN786438:IBR786438 ILJ786438:ILN786438 IVF786438:IVJ786438 JFB786438:JFF786438 JOX786438:JPB786438 JYT786438:JYX786438 KIP786438:KIT786438 KSL786438:KSP786438 LCH786438:LCL786438 LMD786438:LMH786438 LVZ786438:LWD786438 MFV786438:MFZ786438 MPR786438:MPV786438 MZN786438:MZR786438 NJJ786438:NJN786438 NTF786438:NTJ786438 ODB786438:ODF786438 OMX786438:ONB786438 OWT786438:OWX786438 PGP786438:PGT786438 PQL786438:PQP786438 QAH786438:QAL786438 QKD786438:QKH786438 QTZ786438:QUD786438 RDV786438:RDZ786438 RNR786438:RNV786438 RXN786438:RXR786438 SHJ786438:SHN786438 SRF786438:SRJ786438 TBB786438:TBF786438 TKX786438:TLB786438 TUT786438:TUX786438 UEP786438:UET786438 UOL786438:UOP786438 UYH786438:UYL786438 VID786438:VIH786438 VRZ786438:VSD786438 WBV786438:WBZ786438 WLR786438:WLV786438 WVN786438:WVR786438 F851974:J851974 JB851974:JF851974 SX851974:TB851974 ACT851974:ACX851974 AMP851974:AMT851974 AWL851974:AWP851974 BGH851974:BGL851974 BQD851974:BQH851974 BZZ851974:CAD851974 CJV851974:CJZ851974 CTR851974:CTV851974 DDN851974:DDR851974 DNJ851974:DNN851974 DXF851974:DXJ851974 EHB851974:EHF851974 EQX851974:ERB851974 FAT851974:FAX851974 FKP851974:FKT851974 FUL851974:FUP851974 GEH851974:GEL851974 GOD851974:GOH851974 GXZ851974:GYD851974 HHV851974:HHZ851974 HRR851974:HRV851974 IBN851974:IBR851974 ILJ851974:ILN851974 IVF851974:IVJ851974 JFB851974:JFF851974 JOX851974:JPB851974 JYT851974:JYX851974 KIP851974:KIT851974 KSL851974:KSP851974 LCH851974:LCL851974 LMD851974:LMH851974 LVZ851974:LWD851974 MFV851974:MFZ851974 MPR851974:MPV851974 MZN851974:MZR851974 NJJ851974:NJN851974 NTF851974:NTJ851974 ODB851974:ODF851974 OMX851974:ONB851974 OWT851974:OWX851974 PGP851974:PGT851974 PQL851974:PQP851974 QAH851974:QAL851974 QKD851974:QKH851974 QTZ851974:QUD851974 RDV851974:RDZ851974 RNR851974:RNV851974 RXN851974:RXR851974 SHJ851974:SHN851974 SRF851974:SRJ851974 TBB851974:TBF851974 TKX851974:TLB851974 TUT851974:TUX851974 UEP851974:UET851974 UOL851974:UOP851974 UYH851974:UYL851974 VID851974:VIH851974 VRZ851974:VSD851974 WBV851974:WBZ851974 WLR851974:WLV851974 WVN851974:WVR851974 F917510:J917510 JB917510:JF917510 SX917510:TB917510 ACT917510:ACX917510 AMP917510:AMT917510 AWL917510:AWP917510 BGH917510:BGL917510 BQD917510:BQH917510 BZZ917510:CAD917510 CJV917510:CJZ917510 CTR917510:CTV917510 DDN917510:DDR917510 DNJ917510:DNN917510 DXF917510:DXJ917510 EHB917510:EHF917510 EQX917510:ERB917510 FAT917510:FAX917510 FKP917510:FKT917510 FUL917510:FUP917510 GEH917510:GEL917510 GOD917510:GOH917510 GXZ917510:GYD917510 HHV917510:HHZ917510 HRR917510:HRV917510 IBN917510:IBR917510 ILJ917510:ILN917510 IVF917510:IVJ917510 JFB917510:JFF917510 JOX917510:JPB917510 JYT917510:JYX917510 KIP917510:KIT917510 KSL917510:KSP917510 LCH917510:LCL917510 LMD917510:LMH917510 LVZ917510:LWD917510 MFV917510:MFZ917510 MPR917510:MPV917510 MZN917510:MZR917510 NJJ917510:NJN917510 NTF917510:NTJ917510 ODB917510:ODF917510 OMX917510:ONB917510 OWT917510:OWX917510 PGP917510:PGT917510 PQL917510:PQP917510 QAH917510:QAL917510 QKD917510:QKH917510 QTZ917510:QUD917510 RDV917510:RDZ917510 RNR917510:RNV917510 RXN917510:RXR917510 SHJ917510:SHN917510 SRF917510:SRJ917510 TBB917510:TBF917510 TKX917510:TLB917510 TUT917510:TUX917510 UEP917510:UET917510 UOL917510:UOP917510 UYH917510:UYL917510 VID917510:VIH917510 VRZ917510:VSD917510 WBV917510:WBZ917510 WLR917510:WLV917510 WVN917510:WVR917510 F983046:J983046 JB983046:JF983046 SX983046:TB983046 ACT983046:ACX983046 AMP983046:AMT983046 AWL983046:AWP983046 BGH983046:BGL983046 BQD983046:BQH983046 BZZ983046:CAD983046 CJV983046:CJZ983046 CTR983046:CTV983046 DDN983046:DDR983046 DNJ983046:DNN983046 DXF983046:DXJ983046 EHB983046:EHF983046 EQX983046:ERB983046 FAT983046:FAX983046 FKP983046:FKT983046 FUL983046:FUP983046 GEH983046:GEL983046 GOD983046:GOH983046 GXZ983046:GYD983046 HHV983046:HHZ983046 HRR983046:HRV983046 IBN983046:IBR983046 ILJ983046:ILN983046 IVF983046:IVJ983046 JFB983046:JFF983046 JOX983046:JPB983046 JYT983046:JYX983046 KIP983046:KIT983046 KSL983046:KSP983046 LCH983046:LCL983046 LMD983046:LMH983046 LVZ983046:LWD983046 MFV983046:MFZ983046 MPR983046:MPV983046 MZN983046:MZR983046 NJJ983046:NJN983046 NTF983046:NTJ983046 ODB983046:ODF983046 OMX983046:ONB983046 OWT983046:OWX983046 PGP983046:PGT983046 PQL983046:PQP983046 QAH983046:QAL983046 QKD983046:QKH983046 QTZ983046:QUD983046 RDV983046:RDZ983046 RNR983046:RNV983046 RXN983046:RXR983046 SHJ983046:SHN983046 SRF983046:SRJ983046 TBB983046:TBF983046 TKX983046:TLB983046 TUT983046:TUX983046 UEP983046:UET983046 UOL983046:UOP983046 UYH983046:UYL983046 VID983046:VIH983046 VRZ983046:VSD983046 WBV983046:WBZ983046 WLR983046:WLV983046 WVN983046:WVR983046 F12:J12 JB12:JF12 SX12:TB12 ACT12:ACX12 AMP12:AMT12 AWL12:AWP12 BGH12:BGL12 BQD12:BQH12 BZZ12:CAD12 CJV12:CJZ12 CTR12:CTV12 DDN12:DDR12 DNJ12:DNN12 DXF12:DXJ12 EHB12:EHF12 EQX12:ERB12 FAT12:FAX12 FKP12:FKT12 FUL12:FUP12 GEH12:GEL12 GOD12:GOH12 GXZ12:GYD12 HHV12:HHZ12 HRR12:HRV12 IBN12:IBR12 ILJ12:ILN12 IVF12:IVJ12 JFB12:JFF12 JOX12:JPB12 JYT12:JYX12 KIP12:KIT12 KSL12:KSP12 LCH12:LCL12 LMD12:LMH12 LVZ12:LWD12 MFV12:MFZ12 MPR12:MPV12 MZN12:MZR12 NJJ12:NJN12 NTF12:NTJ12 ODB12:ODF12 OMX12:ONB12 OWT12:OWX12 PGP12:PGT12 PQL12:PQP12 QAH12:QAL12 QKD12:QKH12 QTZ12:QUD12 RDV12:RDZ12 RNR12:RNV12 RXN12:RXR12 SHJ12:SHN12 SRF12:SRJ12 TBB12:TBF12 TKX12:TLB12 TUT12:TUX12 UEP12:UET12 UOL12:UOP12 UYH12:UYL12 VID12:VIH12 VRZ12:VSD12 WBV12:WBZ12 WLR12:WLV12 WVN12:WVR12 F65549:J65549 JB65549:JF65549 SX65549:TB65549 ACT65549:ACX65549 AMP65549:AMT65549 AWL65549:AWP65549 BGH65549:BGL65549 BQD65549:BQH65549 BZZ65549:CAD65549 CJV65549:CJZ65549 CTR65549:CTV65549 DDN65549:DDR65549 DNJ65549:DNN65549 DXF65549:DXJ65549 EHB65549:EHF65549 EQX65549:ERB65549 FAT65549:FAX65549 FKP65549:FKT65549 FUL65549:FUP65549 GEH65549:GEL65549 GOD65549:GOH65549 GXZ65549:GYD65549 HHV65549:HHZ65549 HRR65549:HRV65549 IBN65549:IBR65549 ILJ65549:ILN65549 IVF65549:IVJ65549 JFB65549:JFF65549 JOX65549:JPB65549 JYT65549:JYX65549 KIP65549:KIT65549 KSL65549:KSP65549 LCH65549:LCL65549 LMD65549:LMH65549 LVZ65549:LWD65549 MFV65549:MFZ65549 MPR65549:MPV65549 MZN65549:MZR65549 NJJ65549:NJN65549 NTF65549:NTJ65549 ODB65549:ODF65549 OMX65549:ONB65549 OWT65549:OWX65549 PGP65549:PGT65549 PQL65549:PQP65549 QAH65549:QAL65549 QKD65549:QKH65549 QTZ65549:QUD65549 RDV65549:RDZ65549 RNR65549:RNV65549 RXN65549:RXR65549 SHJ65549:SHN65549 SRF65549:SRJ65549 TBB65549:TBF65549 TKX65549:TLB65549 TUT65549:TUX65549 UEP65549:UET65549 UOL65549:UOP65549 UYH65549:UYL65549 VID65549:VIH65549 VRZ65549:VSD65549 WBV65549:WBZ65549 WLR65549:WLV65549 WVN65549:WVR65549 F131085:J131085 JB131085:JF131085 SX131085:TB131085 ACT131085:ACX131085 AMP131085:AMT131085 AWL131085:AWP131085 BGH131085:BGL131085 BQD131085:BQH131085 BZZ131085:CAD131085 CJV131085:CJZ131085 CTR131085:CTV131085 DDN131085:DDR131085 DNJ131085:DNN131085 DXF131085:DXJ131085 EHB131085:EHF131085 EQX131085:ERB131085 FAT131085:FAX131085 FKP131085:FKT131085 FUL131085:FUP131085 GEH131085:GEL131085 GOD131085:GOH131085 GXZ131085:GYD131085 HHV131085:HHZ131085 HRR131085:HRV131085 IBN131085:IBR131085 ILJ131085:ILN131085 IVF131085:IVJ131085 JFB131085:JFF131085 JOX131085:JPB131085 JYT131085:JYX131085 KIP131085:KIT131085 KSL131085:KSP131085 LCH131085:LCL131085 LMD131085:LMH131085 LVZ131085:LWD131085 MFV131085:MFZ131085 MPR131085:MPV131085 MZN131085:MZR131085 NJJ131085:NJN131085 NTF131085:NTJ131085 ODB131085:ODF131085 OMX131085:ONB131085 OWT131085:OWX131085 PGP131085:PGT131085 PQL131085:PQP131085 QAH131085:QAL131085 QKD131085:QKH131085 QTZ131085:QUD131085 RDV131085:RDZ131085 RNR131085:RNV131085 RXN131085:RXR131085 SHJ131085:SHN131085 SRF131085:SRJ131085 TBB131085:TBF131085 TKX131085:TLB131085 TUT131085:TUX131085 UEP131085:UET131085 UOL131085:UOP131085 UYH131085:UYL131085 VID131085:VIH131085 VRZ131085:VSD131085 WBV131085:WBZ131085 WLR131085:WLV131085 WVN131085:WVR131085 F196621:J196621 JB196621:JF196621 SX196621:TB196621 ACT196621:ACX196621 AMP196621:AMT196621 AWL196621:AWP196621 BGH196621:BGL196621 BQD196621:BQH196621 BZZ196621:CAD196621 CJV196621:CJZ196621 CTR196621:CTV196621 DDN196621:DDR196621 DNJ196621:DNN196621 DXF196621:DXJ196621 EHB196621:EHF196621 EQX196621:ERB196621 FAT196621:FAX196621 FKP196621:FKT196621 FUL196621:FUP196621 GEH196621:GEL196621 GOD196621:GOH196621 GXZ196621:GYD196621 HHV196621:HHZ196621 HRR196621:HRV196621 IBN196621:IBR196621 ILJ196621:ILN196621 IVF196621:IVJ196621 JFB196621:JFF196621 JOX196621:JPB196621 JYT196621:JYX196621 KIP196621:KIT196621 KSL196621:KSP196621 LCH196621:LCL196621 LMD196621:LMH196621 LVZ196621:LWD196621 MFV196621:MFZ196621 MPR196621:MPV196621 MZN196621:MZR196621 NJJ196621:NJN196621 NTF196621:NTJ196621 ODB196621:ODF196621 OMX196621:ONB196621 OWT196621:OWX196621 PGP196621:PGT196621 PQL196621:PQP196621 QAH196621:QAL196621 QKD196621:QKH196621 QTZ196621:QUD196621 RDV196621:RDZ196621 RNR196621:RNV196621 RXN196621:RXR196621 SHJ196621:SHN196621 SRF196621:SRJ196621 TBB196621:TBF196621 TKX196621:TLB196621 TUT196621:TUX196621 UEP196621:UET196621 UOL196621:UOP196621 UYH196621:UYL196621 VID196621:VIH196621 VRZ196621:VSD196621 WBV196621:WBZ196621 WLR196621:WLV196621 WVN196621:WVR196621 F262157:J262157 JB262157:JF262157 SX262157:TB262157 ACT262157:ACX262157 AMP262157:AMT262157 AWL262157:AWP262157 BGH262157:BGL262157 BQD262157:BQH262157 BZZ262157:CAD262157 CJV262157:CJZ262157 CTR262157:CTV262157 DDN262157:DDR262157 DNJ262157:DNN262157 DXF262157:DXJ262157 EHB262157:EHF262157 EQX262157:ERB262157 FAT262157:FAX262157 FKP262157:FKT262157 FUL262157:FUP262157 GEH262157:GEL262157 GOD262157:GOH262157 GXZ262157:GYD262157 HHV262157:HHZ262157 HRR262157:HRV262157 IBN262157:IBR262157 ILJ262157:ILN262157 IVF262157:IVJ262157 JFB262157:JFF262157 JOX262157:JPB262157 JYT262157:JYX262157 KIP262157:KIT262157 KSL262157:KSP262157 LCH262157:LCL262157 LMD262157:LMH262157 LVZ262157:LWD262157 MFV262157:MFZ262157 MPR262157:MPV262157 MZN262157:MZR262157 NJJ262157:NJN262157 NTF262157:NTJ262157 ODB262157:ODF262157 OMX262157:ONB262157 OWT262157:OWX262157 PGP262157:PGT262157 PQL262157:PQP262157 QAH262157:QAL262157 QKD262157:QKH262157 QTZ262157:QUD262157 RDV262157:RDZ262157 RNR262157:RNV262157 RXN262157:RXR262157 SHJ262157:SHN262157 SRF262157:SRJ262157 TBB262157:TBF262157 TKX262157:TLB262157 TUT262157:TUX262157 UEP262157:UET262157 UOL262157:UOP262157 UYH262157:UYL262157 VID262157:VIH262157 VRZ262157:VSD262157 WBV262157:WBZ262157 WLR262157:WLV262157 WVN262157:WVR262157 F327693:J327693 JB327693:JF327693 SX327693:TB327693 ACT327693:ACX327693 AMP327693:AMT327693 AWL327693:AWP327693 BGH327693:BGL327693 BQD327693:BQH327693 BZZ327693:CAD327693 CJV327693:CJZ327693 CTR327693:CTV327693 DDN327693:DDR327693 DNJ327693:DNN327693 DXF327693:DXJ327693 EHB327693:EHF327693 EQX327693:ERB327693 FAT327693:FAX327693 FKP327693:FKT327693 FUL327693:FUP327693 GEH327693:GEL327693 GOD327693:GOH327693 GXZ327693:GYD327693 HHV327693:HHZ327693 HRR327693:HRV327693 IBN327693:IBR327693 ILJ327693:ILN327693 IVF327693:IVJ327693 JFB327693:JFF327693 JOX327693:JPB327693 JYT327693:JYX327693 KIP327693:KIT327693 KSL327693:KSP327693 LCH327693:LCL327693 LMD327693:LMH327693 LVZ327693:LWD327693 MFV327693:MFZ327693 MPR327693:MPV327693 MZN327693:MZR327693 NJJ327693:NJN327693 NTF327693:NTJ327693 ODB327693:ODF327693 OMX327693:ONB327693 OWT327693:OWX327693 PGP327693:PGT327693 PQL327693:PQP327693 QAH327693:QAL327693 QKD327693:QKH327693 QTZ327693:QUD327693 RDV327693:RDZ327693 RNR327693:RNV327693 RXN327693:RXR327693 SHJ327693:SHN327693 SRF327693:SRJ327693 TBB327693:TBF327693 TKX327693:TLB327693 TUT327693:TUX327693 UEP327693:UET327693 UOL327693:UOP327693 UYH327693:UYL327693 VID327693:VIH327693 VRZ327693:VSD327693 WBV327693:WBZ327693 WLR327693:WLV327693 WVN327693:WVR327693 F393229:J393229 JB393229:JF393229 SX393229:TB393229 ACT393229:ACX393229 AMP393229:AMT393229 AWL393229:AWP393229 BGH393229:BGL393229 BQD393229:BQH393229 BZZ393229:CAD393229 CJV393229:CJZ393229 CTR393229:CTV393229 DDN393229:DDR393229 DNJ393229:DNN393229 DXF393229:DXJ393229 EHB393229:EHF393229 EQX393229:ERB393229 FAT393229:FAX393229 FKP393229:FKT393229 FUL393229:FUP393229 GEH393229:GEL393229 GOD393229:GOH393229 GXZ393229:GYD393229 HHV393229:HHZ393229 HRR393229:HRV393229 IBN393229:IBR393229 ILJ393229:ILN393229 IVF393229:IVJ393229 JFB393229:JFF393229 JOX393229:JPB393229 JYT393229:JYX393229 KIP393229:KIT393229 KSL393229:KSP393229 LCH393229:LCL393229 LMD393229:LMH393229 LVZ393229:LWD393229 MFV393229:MFZ393229 MPR393229:MPV393229 MZN393229:MZR393229 NJJ393229:NJN393229 NTF393229:NTJ393229 ODB393229:ODF393229 OMX393229:ONB393229 OWT393229:OWX393229 PGP393229:PGT393229 PQL393229:PQP393229 QAH393229:QAL393229 QKD393229:QKH393229 QTZ393229:QUD393229 RDV393229:RDZ393229 RNR393229:RNV393229 RXN393229:RXR393229 SHJ393229:SHN393229 SRF393229:SRJ393229 TBB393229:TBF393229 TKX393229:TLB393229 TUT393229:TUX393229 UEP393229:UET393229 UOL393229:UOP393229 UYH393229:UYL393229 VID393229:VIH393229 VRZ393229:VSD393229 WBV393229:WBZ393229 WLR393229:WLV393229 WVN393229:WVR393229 F458765:J458765 JB458765:JF458765 SX458765:TB458765 ACT458765:ACX458765 AMP458765:AMT458765 AWL458765:AWP458765 BGH458765:BGL458765 BQD458765:BQH458765 BZZ458765:CAD458765 CJV458765:CJZ458765 CTR458765:CTV458765 DDN458765:DDR458765 DNJ458765:DNN458765 DXF458765:DXJ458765 EHB458765:EHF458765 EQX458765:ERB458765 FAT458765:FAX458765 FKP458765:FKT458765 FUL458765:FUP458765 GEH458765:GEL458765 GOD458765:GOH458765 GXZ458765:GYD458765 HHV458765:HHZ458765 HRR458765:HRV458765 IBN458765:IBR458765 ILJ458765:ILN458765 IVF458765:IVJ458765 JFB458765:JFF458765 JOX458765:JPB458765 JYT458765:JYX458765 KIP458765:KIT458765 KSL458765:KSP458765 LCH458765:LCL458765 LMD458765:LMH458765 LVZ458765:LWD458765 MFV458765:MFZ458765 MPR458765:MPV458765 MZN458765:MZR458765 NJJ458765:NJN458765 NTF458765:NTJ458765 ODB458765:ODF458765 OMX458765:ONB458765 OWT458765:OWX458765 PGP458765:PGT458765 PQL458765:PQP458765 QAH458765:QAL458765 QKD458765:QKH458765 QTZ458765:QUD458765 RDV458765:RDZ458765 RNR458765:RNV458765 RXN458765:RXR458765 SHJ458765:SHN458765 SRF458765:SRJ458765 TBB458765:TBF458765 TKX458765:TLB458765 TUT458765:TUX458765 UEP458765:UET458765 UOL458765:UOP458765 UYH458765:UYL458765 VID458765:VIH458765 VRZ458765:VSD458765 WBV458765:WBZ458765 WLR458765:WLV458765 WVN458765:WVR458765 F524301:J524301 JB524301:JF524301 SX524301:TB524301 ACT524301:ACX524301 AMP524301:AMT524301 AWL524301:AWP524301 BGH524301:BGL524301 BQD524301:BQH524301 BZZ524301:CAD524301 CJV524301:CJZ524301 CTR524301:CTV524301 DDN524301:DDR524301 DNJ524301:DNN524301 DXF524301:DXJ524301 EHB524301:EHF524301 EQX524301:ERB524301 FAT524301:FAX524301 FKP524301:FKT524301 FUL524301:FUP524301 GEH524301:GEL524301 GOD524301:GOH524301 GXZ524301:GYD524301 HHV524301:HHZ524301 HRR524301:HRV524301 IBN524301:IBR524301 ILJ524301:ILN524301 IVF524301:IVJ524301 JFB524301:JFF524301 JOX524301:JPB524301 JYT524301:JYX524301 KIP524301:KIT524301 KSL524301:KSP524301 LCH524301:LCL524301 LMD524301:LMH524301 LVZ524301:LWD524301 MFV524301:MFZ524301 MPR524301:MPV524301 MZN524301:MZR524301 NJJ524301:NJN524301 NTF524301:NTJ524301 ODB524301:ODF524301 OMX524301:ONB524301 OWT524301:OWX524301 PGP524301:PGT524301 PQL524301:PQP524301 QAH524301:QAL524301 QKD524301:QKH524301 QTZ524301:QUD524301 RDV524301:RDZ524301 RNR524301:RNV524301 RXN524301:RXR524301 SHJ524301:SHN524301 SRF524301:SRJ524301 TBB524301:TBF524301 TKX524301:TLB524301 TUT524301:TUX524301 UEP524301:UET524301 UOL524301:UOP524301 UYH524301:UYL524301 VID524301:VIH524301 VRZ524301:VSD524301 WBV524301:WBZ524301 WLR524301:WLV524301 WVN524301:WVR524301 F589837:J589837 JB589837:JF589837 SX589837:TB589837 ACT589837:ACX589837 AMP589837:AMT589837 AWL589837:AWP589837 BGH589837:BGL589837 BQD589837:BQH589837 BZZ589837:CAD589837 CJV589837:CJZ589837 CTR589837:CTV589837 DDN589837:DDR589837 DNJ589837:DNN589837 DXF589837:DXJ589837 EHB589837:EHF589837 EQX589837:ERB589837 FAT589837:FAX589837 FKP589837:FKT589837 FUL589837:FUP589837 GEH589837:GEL589837 GOD589837:GOH589837 GXZ589837:GYD589837 HHV589837:HHZ589837 HRR589837:HRV589837 IBN589837:IBR589837 ILJ589837:ILN589837 IVF589837:IVJ589837 JFB589837:JFF589837 JOX589837:JPB589837 JYT589837:JYX589837 KIP589837:KIT589837 KSL589837:KSP589837 LCH589837:LCL589837 LMD589837:LMH589837 LVZ589837:LWD589837 MFV589837:MFZ589837 MPR589837:MPV589837 MZN589837:MZR589837 NJJ589837:NJN589837 NTF589837:NTJ589837 ODB589837:ODF589837 OMX589837:ONB589837 OWT589837:OWX589837 PGP589837:PGT589837 PQL589837:PQP589837 QAH589837:QAL589837 QKD589837:QKH589837 QTZ589837:QUD589837 RDV589837:RDZ589837 RNR589837:RNV589837 RXN589837:RXR589837 SHJ589837:SHN589837 SRF589837:SRJ589837 TBB589837:TBF589837 TKX589837:TLB589837 TUT589837:TUX589837 UEP589837:UET589837 UOL589837:UOP589837 UYH589837:UYL589837 VID589837:VIH589837 VRZ589837:VSD589837 WBV589837:WBZ589837 WLR589837:WLV589837 WVN589837:WVR589837 F655373:J655373 JB655373:JF655373 SX655373:TB655373 ACT655373:ACX655373 AMP655373:AMT655373 AWL655373:AWP655373 BGH655373:BGL655373 BQD655373:BQH655373 BZZ655373:CAD655373 CJV655373:CJZ655373 CTR655373:CTV655373 DDN655373:DDR655373 DNJ655373:DNN655373 DXF655373:DXJ655373 EHB655373:EHF655373 EQX655373:ERB655373 FAT655373:FAX655373 FKP655373:FKT655373 FUL655373:FUP655373 GEH655373:GEL655373 GOD655373:GOH655373 GXZ655373:GYD655373 HHV655373:HHZ655373 HRR655373:HRV655373 IBN655373:IBR655373 ILJ655373:ILN655373 IVF655373:IVJ655373 JFB655373:JFF655373 JOX655373:JPB655373 JYT655373:JYX655373 KIP655373:KIT655373 KSL655373:KSP655373 LCH655373:LCL655373 LMD655373:LMH655373 LVZ655373:LWD655373 MFV655373:MFZ655373 MPR655373:MPV655373 MZN655373:MZR655373 NJJ655373:NJN655373 NTF655373:NTJ655373 ODB655373:ODF655373 OMX655373:ONB655373 OWT655373:OWX655373 PGP655373:PGT655373 PQL655373:PQP655373 QAH655373:QAL655373 QKD655373:QKH655373 QTZ655373:QUD655373 RDV655373:RDZ655373 RNR655373:RNV655373 RXN655373:RXR655373 SHJ655373:SHN655373 SRF655373:SRJ655373 TBB655373:TBF655373 TKX655373:TLB655373 TUT655373:TUX655373 UEP655373:UET655373 UOL655373:UOP655373 UYH655373:UYL655373 VID655373:VIH655373 VRZ655373:VSD655373 WBV655373:WBZ655373 WLR655373:WLV655373 WVN655373:WVR655373 F720909:J720909 JB720909:JF720909 SX720909:TB720909 ACT720909:ACX720909 AMP720909:AMT720909 AWL720909:AWP720909 BGH720909:BGL720909 BQD720909:BQH720909 BZZ720909:CAD720909 CJV720909:CJZ720909 CTR720909:CTV720909 DDN720909:DDR720909 DNJ720909:DNN720909 DXF720909:DXJ720909 EHB720909:EHF720909 EQX720909:ERB720909 FAT720909:FAX720909 FKP720909:FKT720909 FUL720909:FUP720909 GEH720909:GEL720909 GOD720909:GOH720909 GXZ720909:GYD720909 HHV720909:HHZ720909 HRR720909:HRV720909 IBN720909:IBR720909 ILJ720909:ILN720909 IVF720909:IVJ720909 JFB720909:JFF720909 JOX720909:JPB720909 JYT720909:JYX720909 KIP720909:KIT720909 KSL720909:KSP720909 LCH720909:LCL720909 LMD720909:LMH720909 LVZ720909:LWD720909 MFV720909:MFZ720909 MPR720909:MPV720909 MZN720909:MZR720909 NJJ720909:NJN720909 NTF720909:NTJ720909 ODB720909:ODF720909 OMX720909:ONB720909 OWT720909:OWX720909 PGP720909:PGT720909 PQL720909:PQP720909 QAH720909:QAL720909 QKD720909:QKH720909 QTZ720909:QUD720909 RDV720909:RDZ720909 RNR720909:RNV720909 RXN720909:RXR720909 SHJ720909:SHN720909 SRF720909:SRJ720909 TBB720909:TBF720909 TKX720909:TLB720909 TUT720909:TUX720909 UEP720909:UET720909 UOL720909:UOP720909 UYH720909:UYL720909 VID720909:VIH720909 VRZ720909:VSD720909 WBV720909:WBZ720909 WLR720909:WLV720909 WVN720909:WVR720909 F786445:J786445 JB786445:JF786445 SX786445:TB786445 ACT786445:ACX786445 AMP786445:AMT786445 AWL786445:AWP786445 BGH786445:BGL786445 BQD786445:BQH786445 BZZ786445:CAD786445 CJV786445:CJZ786445 CTR786445:CTV786445 DDN786445:DDR786445 DNJ786445:DNN786445 DXF786445:DXJ786445 EHB786445:EHF786445 EQX786445:ERB786445 FAT786445:FAX786445 FKP786445:FKT786445 FUL786445:FUP786445 GEH786445:GEL786445 GOD786445:GOH786445 GXZ786445:GYD786445 HHV786445:HHZ786445 HRR786445:HRV786445 IBN786445:IBR786445 ILJ786445:ILN786445 IVF786445:IVJ786445 JFB786445:JFF786445 JOX786445:JPB786445 JYT786445:JYX786445 KIP786445:KIT786445 KSL786445:KSP786445 LCH786445:LCL786445 LMD786445:LMH786445 LVZ786445:LWD786445 MFV786445:MFZ786445 MPR786445:MPV786445 MZN786445:MZR786445 NJJ786445:NJN786445 NTF786445:NTJ786445 ODB786445:ODF786445 OMX786445:ONB786445 OWT786445:OWX786445 PGP786445:PGT786445 PQL786445:PQP786445 QAH786445:QAL786445 QKD786445:QKH786445 QTZ786445:QUD786445 RDV786445:RDZ786445 RNR786445:RNV786445 RXN786445:RXR786445 SHJ786445:SHN786445 SRF786445:SRJ786445 TBB786445:TBF786445 TKX786445:TLB786445 TUT786445:TUX786445 UEP786445:UET786445 UOL786445:UOP786445 UYH786445:UYL786445 VID786445:VIH786445 VRZ786445:VSD786445 WBV786445:WBZ786445 WLR786445:WLV786445 WVN786445:WVR786445 F851981:J851981 JB851981:JF851981 SX851981:TB851981 ACT851981:ACX851981 AMP851981:AMT851981 AWL851981:AWP851981 BGH851981:BGL851981 BQD851981:BQH851981 BZZ851981:CAD851981 CJV851981:CJZ851981 CTR851981:CTV851981 DDN851981:DDR851981 DNJ851981:DNN851981 DXF851981:DXJ851981 EHB851981:EHF851981 EQX851981:ERB851981 FAT851981:FAX851981 FKP851981:FKT851981 FUL851981:FUP851981 GEH851981:GEL851981 GOD851981:GOH851981 GXZ851981:GYD851981 HHV851981:HHZ851981 HRR851981:HRV851981 IBN851981:IBR851981 ILJ851981:ILN851981 IVF851981:IVJ851981 JFB851981:JFF851981 JOX851981:JPB851981 JYT851981:JYX851981 KIP851981:KIT851981 KSL851981:KSP851981 LCH851981:LCL851981 LMD851981:LMH851981 LVZ851981:LWD851981 MFV851981:MFZ851981 MPR851981:MPV851981 MZN851981:MZR851981 NJJ851981:NJN851981 NTF851981:NTJ851981 ODB851981:ODF851981 OMX851981:ONB851981 OWT851981:OWX851981 PGP851981:PGT851981 PQL851981:PQP851981 QAH851981:QAL851981 QKD851981:QKH851981 QTZ851981:QUD851981 RDV851981:RDZ851981 RNR851981:RNV851981 RXN851981:RXR851981 SHJ851981:SHN851981 SRF851981:SRJ851981 TBB851981:TBF851981 TKX851981:TLB851981 TUT851981:TUX851981 UEP851981:UET851981 UOL851981:UOP851981 UYH851981:UYL851981 VID851981:VIH851981 VRZ851981:VSD851981 WBV851981:WBZ851981 WLR851981:WLV851981 WVN851981:WVR851981 F917517:J917517 JB917517:JF917517 SX917517:TB917517 ACT917517:ACX917517 AMP917517:AMT917517 AWL917517:AWP917517 BGH917517:BGL917517 BQD917517:BQH917517 BZZ917517:CAD917517 CJV917517:CJZ917517 CTR917517:CTV917517 DDN917517:DDR917517 DNJ917517:DNN917517 DXF917517:DXJ917517 EHB917517:EHF917517 EQX917517:ERB917517 FAT917517:FAX917517 FKP917517:FKT917517 FUL917517:FUP917517 GEH917517:GEL917517 GOD917517:GOH917517 GXZ917517:GYD917517 HHV917517:HHZ917517 HRR917517:HRV917517 IBN917517:IBR917517 ILJ917517:ILN917517 IVF917517:IVJ917517 JFB917517:JFF917517 JOX917517:JPB917517 JYT917517:JYX917517 KIP917517:KIT917517 KSL917517:KSP917517 LCH917517:LCL917517 LMD917517:LMH917517 LVZ917517:LWD917517 MFV917517:MFZ917517 MPR917517:MPV917517 MZN917517:MZR917517 NJJ917517:NJN917517 NTF917517:NTJ917517 ODB917517:ODF917517 OMX917517:ONB917517 OWT917517:OWX917517 PGP917517:PGT917517 PQL917517:PQP917517 QAH917517:QAL917517 QKD917517:QKH917517 QTZ917517:QUD917517 RDV917517:RDZ917517 RNR917517:RNV917517 RXN917517:RXR917517 SHJ917517:SHN917517 SRF917517:SRJ917517 TBB917517:TBF917517 TKX917517:TLB917517 TUT917517:TUX917517 UEP917517:UET917517 UOL917517:UOP917517 UYH917517:UYL917517 VID917517:VIH917517 VRZ917517:VSD917517 WBV917517:WBZ917517 WLR917517:WLV917517 WVN917517:WVR917517 F983053:J983053 JB983053:JF983053 SX983053:TB983053 ACT983053:ACX983053 AMP983053:AMT983053 AWL983053:AWP983053 BGH983053:BGL983053 BQD983053:BQH983053 BZZ983053:CAD983053 CJV983053:CJZ983053 CTR983053:CTV983053 DDN983053:DDR983053 DNJ983053:DNN983053 DXF983053:DXJ983053 EHB983053:EHF983053 EQX983053:ERB983053 FAT983053:FAX983053 FKP983053:FKT983053 FUL983053:FUP983053 GEH983053:GEL983053 GOD983053:GOH983053 GXZ983053:GYD983053 HHV983053:HHZ983053 HRR983053:HRV983053 IBN983053:IBR983053 ILJ983053:ILN983053 IVF983053:IVJ983053 JFB983053:JFF983053 JOX983053:JPB983053 JYT983053:JYX983053 KIP983053:KIT983053 KSL983053:KSP983053 LCH983053:LCL983053 LMD983053:LMH983053 LVZ983053:LWD983053 MFV983053:MFZ983053 MPR983053:MPV983053 MZN983053:MZR983053 NJJ983053:NJN983053 NTF983053:NTJ983053 ODB983053:ODF983053 OMX983053:ONB983053 OWT983053:OWX983053 PGP983053:PGT983053 PQL983053:PQP983053 QAH983053:QAL983053 QKD983053:QKH983053 QTZ983053:QUD983053 RDV983053:RDZ983053 RNR983053:RNV983053 RXN983053:RXR983053 SHJ983053:SHN983053 SRF983053:SRJ983053 TBB983053:TBF983053 TKX983053:TLB983053 TUT983053:TUX983053 UEP983053:UET983053 UOL983053:UOP983053 UYH983053:UYL983053 VID983053:VIH983053 VRZ983053:VSD983053 WBV983053:WBZ983053 WLR983053:WLV983053 WVN983053:WVR983053 F20:J20 JB20:JF20 SX20:TB20 ACT20:ACX20 AMP20:AMT20 AWL20:AWP20 BGH20:BGL20 BQD20:BQH20 BZZ20:CAD20 CJV20:CJZ20 CTR20:CTV20 DDN20:DDR20 DNJ20:DNN20 DXF20:DXJ20 EHB20:EHF20 EQX20:ERB20 FAT20:FAX20 FKP20:FKT20 FUL20:FUP20 GEH20:GEL20 GOD20:GOH20 GXZ20:GYD20 HHV20:HHZ20 HRR20:HRV20 IBN20:IBR20 ILJ20:ILN20 IVF20:IVJ20 JFB20:JFF20 JOX20:JPB20 JYT20:JYX20 KIP20:KIT20 KSL20:KSP20 LCH20:LCL20 LMD20:LMH20 LVZ20:LWD20 MFV20:MFZ20 MPR20:MPV20 MZN20:MZR20 NJJ20:NJN20 NTF20:NTJ20 ODB20:ODF20 OMX20:ONB20 OWT20:OWX20 PGP20:PGT20 PQL20:PQP20 QAH20:QAL20 QKD20:QKH20 QTZ20:QUD20 RDV20:RDZ20 RNR20:RNV20 RXN20:RXR20 SHJ20:SHN20 SRF20:SRJ20 TBB20:TBF20 TKX20:TLB20 TUT20:TUX20 UEP20:UET20 UOL20:UOP20 UYH20:UYL20 VID20:VIH20 VRZ20:VSD20 WBV20:WBZ20 WLR20:WLV20 WVN20:WVR20 F65556:J65556 JB65556:JF65556 SX65556:TB65556 ACT65556:ACX65556 AMP65556:AMT65556 AWL65556:AWP65556 BGH65556:BGL65556 BQD65556:BQH65556 BZZ65556:CAD65556 CJV65556:CJZ65556 CTR65556:CTV65556 DDN65556:DDR65556 DNJ65556:DNN65556 DXF65556:DXJ65556 EHB65556:EHF65556 EQX65556:ERB65556 FAT65556:FAX65556 FKP65556:FKT65556 FUL65556:FUP65556 GEH65556:GEL65556 GOD65556:GOH65556 GXZ65556:GYD65556 HHV65556:HHZ65556 HRR65556:HRV65556 IBN65556:IBR65556 ILJ65556:ILN65556 IVF65556:IVJ65556 JFB65556:JFF65556 JOX65556:JPB65556 JYT65556:JYX65556 KIP65556:KIT65556 KSL65556:KSP65556 LCH65556:LCL65556 LMD65556:LMH65556 LVZ65556:LWD65556 MFV65556:MFZ65556 MPR65556:MPV65556 MZN65556:MZR65556 NJJ65556:NJN65556 NTF65556:NTJ65556 ODB65556:ODF65556 OMX65556:ONB65556 OWT65556:OWX65556 PGP65556:PGT65556 PQL65556:PQP65556 QAH65556:QAL65556 QKD65556:QKH65556 QTZ65556:QUD65556 RDV65556:RDZ65556 RNR65556:RNV65556 RXN65556:RXR65556 SHJ65556:SHN65556 SRF65556:SRJ65556 TBB65556:TBF65556 TKX65556:TLB65556 TUT65556:TUX65556 UEP65556:UET65556 UOL65556:UOP65556 UYH65556:UYL65556 VID65556:VIH65556 VRZ65556:VSD65556 WBV65556:WBZ65556 WLR65556:WLV65556 WVN65556:WVR65556 F131092:J131092 JB131092:JF131092 SX131092:TB131092 ACT131092:ACX131092 AMP131092:AMT131092 AWL131092:AWP131092 BGH131092:BGL131092 BQD131092:BQH131092 BZZ131092:CAD131092 CJV131092:CJZ131092 CTR131092:CTV131092 DDN131092:DDR131092 DNJ131092:DNN131092 DXF131092:DXJ131092 EHB131092:EHF131092 EQX131092:ERB131092 FAT131092:FAX131092 FKP131092:FKT131092 FUL131092:FUP131092 GEH131092:GEL131092 GOD131092:GOH131092 GXZ131092:GYD131092 HHV131092:HHZ131092 HRR131092:HRV131092 IBN131092:IBR131092 ILJ131092:ILN131092 IVF131092:IVJ131092 JFB131092:JFF131092 JOX131092:JPB131092 JYT131092:JYX131092 KIP131092:KIT131092 KSL131092:KSP131092 LCH131092:LCL131092 LMD131092:LMH131092 LVZ131092:LWD131092 MFV131092:MFZ131092 MPR131092:MPV131092 MZN131092:MZR131092 NJJ131092:NJN131092 NTF131092:NTJ131092 ODB131092:ODF131092 OMX131092:ONB131092 OWT131092:OWX131092 PGP131092:PGT131092 PQL131092:PQP131092 QAH131092:QAL131092 QKD131092:QKH131092 QTZ131092:QUD131092 RDV131092:RDZ131092 RNR131092:RNV131092 RXN131092:RXR131092 SHJ131092:SHN131092 SRF131092:SRJ131092 TBB131092:TBF131092 TKX131092:TLB131092 TUT131092:TUX131092 UEP131092:UET131092 UOL131092:UOP131092 UYH131092:UYL131092 VID131092:VIH131092 VRZ131092:VSD131092 WBV131092:WBZ131092 WLR131092:WLV131092 WVN131092:WVR131092 F196628:J196628 JB196628:JF196628 SX196628:TB196628 ACT196628:ACX196628 AMP196628:AMT196628 AWL196628:AWP196628 BGH196628:BGL196628 BQD196628:BQH196628 BZZ196628:CAD196628 CJV196628:CJZ196628 CTR196628:CTV196628 DDN196628:DDR196628 DNJ196628:DNN196628 DXF196628:DXJ196628 EHB196628:EHF196628 EQX196628:ERB196628 FAT196628:FAX196628 FKP196628:FKT196628 FUL196628:FUP196628 GEH196628:GEL196628 GOD196628:GOH196628 GXZ196628:GYD196628 HHV196628:HHZ196628 HRR196628:HRV196628 IBN196628:IBR196628 ILJ196628:ILN196628 IVF196628:IVJ196628 JFB196628:JFF196628 JOX196628:JPB196628 JYT196628:JYX196628 KIP196628:KIT196628 KSL196628:KSP196628 LCH196628:LCL196628 LMD196628:LMH196628 LVZ196628:LWD196628 MFV196628:MFZ196628 MPR196628:MPV196628 MZN196628:MZR196628 NJJ196628:NJN196628 NTF196628:NTJ196628 ODB196628:ODF196628 OMX196628:ONB196628 OWT196628:OWX196628 PGP196628:PGT196628 PQL196628:PQP196628 QAH196628:QAL196628 QKD196628:QKH196628 QTZ196628:QUD196628 RDV196628:RDZ196628 RNR196628:RNV196628 RXN196628:RXR196628 SHJ196628:SHN196628 SRF196628:SRJ196628 TBB196628:TBF196628 TKX196628:TLB196628 TUT196628:TUX196628 UEP196628:UET196628 UOL196628:UOP196628 UYH196628:UYL196628 VID196628:VIH196628 VRZ196628:VSD196628 WBV196628:WBZ196628 WLR196628:WLV196628 WVN196628:WVR196628 F262164:J262164 JB262164:JF262164 SX262164:TB262164 ACT262164:ACX262164 AMP262164:AMT262164 AWL262164:AWP262164 BGH262164:BGL262164 BQD262164:BQH262164 BZZ262164:CAD262164 CJV262164:CJZ262164 CTR262164:CTV262164 DDN262164:DDR262164 DNJ262164:DNN262164 DXF262164:DXJ262164 EHB262164:EHF262164 EQX262164:ERB262164 FAT262164:FAX262164 FKP262164:FKT262164 FUL262164:FUP262164 GEH262164:GEL262164 GOD262164:GOH262164 GXZ262164:GYD262164 HHV262164:HHZ262164 HRR262164:HRV262164 IBN262164:IBR262164 ILJ262164:ILN262164 IVF262164:IVJ262164 JFB262164:JFF262164 JOX262164:JPB262164 JYT262164:JYX262164 KIP262164:KIT262164 KSL262164:KSP262164 LCH262164:LCL262164 LMD262164:LMH262164 LVZ262164:LWD262164 MFV262164:MFZ262164 MPR262164:MPV262164 MZN262164:MZR262164 NJJ262164:NJN262164 NTF262164:NTJ262164 ODB262164:ODF262164 OMX262164:ONB262164 OWT262164:OWX262164 PGP262164:PGT262164 PQL262164:PQP262164 QAH262164:QAL262164 QKD262164:QKH262164 QTZ262164:QUD262164 RDV262164:RDZ262164 RNR262164:RNV262164 RXN262164:RXR262164 SHJ262164:SHN262164 SRF262164:SRJ262164 TBB262164:TBF262164 TKX262164:TLB262164 TUT262164:TUX262164 UEP262164:UET262164 UOL262164:UOP262164 UYH262164:UYL262164 VID262164:VIH262164 VRZ262164:VSD262164 WBV262164:WBZ262164 WLR262164:WLV262164 WVN262164:WVR262164 F327700:J327700 JB327700:JF327700 SX327700:TB327700 ACT327700:ACX327700 AMP327700:AMT327700 AWL327700:AWP327700 BGH327700:BGL327700 BQD327700:BQH327700 BZZ327700:CAD327700 CJV327700:CJZ327700 CTR327700:CTV327700 DDN327700:DDR327700 DNJ327700:DNN327700 DXF327700:DXJ327700 EHB327700:EHF327700 EQX327700:ERB327700 FAT327700:FAX327700 FKP327700:FKT327700 FUL327700:FUP327700 GEH327700:GEL327700 GOD327700:GOH327700 GXZ327700:GYD327700 HHV327700:HHZ327700 HRR327700:HRV327700 IBN327700:IBR327700 ILJ327700:ILN327700 IVF327700:IVJ327700 JFB327700:JFF327700 JOX327700:JPB327700 JYT327700:JYX327700 KIP327700:KIT327700 KSL327700:KSP327700 LCH327700:LCL327700 LMD327700:LMH327700 LVZ327700:LWD327700 MFV327700:MFZ327700 MPR327700:MPV327700 MZN327700:MZR327700 NJJ327700:NJN327700 NTF327700:NTJ327700 ODB327700:ODF327700 OMX327700:ONB327700 OWT327700:OWX327700 PGP327700:PGT327700 PQL327700:PQP327700 QAH327700:QAL327700 QKD327700:QKH327700 QTZ327700:QUD327700 RDV327700:RDZ327700 RNR327700:RNV327700 RXN327700:RXR327700 SHJ327700:SHN327700 SRF327700:SRJ327700 TBB327700:TBF327700 TKX327700:TLB327700 TUT327700:TUX327700 UEP327700:UET327700 UOL327700:UOP327700 UYH327700:UYL327700 VID327700:VIH327700 VRZ327700:VSD327700 WBV327700:WBZ327700 WLR327700:WLV327700 WVN327700:WVR327700 F393236:J393236 JB393236:JF393236 SX393236:TB393236 ACT393236:ACX393236 AMP393236:AMT393236 AWL393236:AWP393236 BGH393236:BGL393236 BQD393236:BQH393236 BZZ393236:CAD393236 CJV393236:CJZ393236 CTR393236:CTV393236 DDN393236:DDR393236 DNJ393236:DNN393236 DXF393236:DXJ393236 EHB393236:EHF393236 EQX393236:ERB393236 FAT393236:FAX393236 FKP393236:FKT393236 FUL393236:FUP393236 GEH393236:GEL393236 GOD393236:GOH393236 GXZ393236:GYD393236 HHV393236:HHZ393236 HRR393236:HRV393236 IBN393236:IBR393236 ILJ393236:ILN393236 IVF393236:IVJ393236 JFB393236:JFF393236 JOX393236:JPB393236 JYT393236:JYX393236 KIP393236:KIT393236 KSL393236:KSP393236 LCH393236:LCL393236 LMD393236:LMH393236 LVZ393236:LWD393236 MFV393236:MFZ393236 MPR393236:MPV393236 MZN393236:MZR393236 NJJ393236:NJN393236 NTF393236:NTJ393236 ODB393236:ODF393236 OMX393236:ONB393236 OWT393236:OWX393236 PGP393236:PGT393236 PQL393236:PQP393236 QAH393236:QAL393236 QKD393236:QKH393236 QTZ393236:QUD393236 RDV393236:RDZ393236 RNR393236:RNV393236 RXN393236:RXR393236 SHJ393236:SHN393236 SRF393236:SRJ393236 TBB393236:TBF393236 TKX393236:TLB393236 TUT393236:TUX393236 UEP393236:UET393236 UOL393236:UOP393236 UYH393236:UYL393236 VID393236:VIH393236 VRZ393236:VSD393236 WBV393236:WBZ393236 WLR393236:WLV393236 WVN393236:WVR393236 F458772:J458772 JB458772:JF458772 SX458772:TB458772 ACT458772:ACX458772 AMP458772:AMT458772 AWL458772:AWP458772 BGH458772:BGL458772 BQD458772:BQH458772 BZZ458772:CAD458772 CJV458772:CJZ458772 CTR458772:CTV458772 DDN458772:DDR458772 DNJ458772:DNN458772 DXF458772:DXJ458772 EHB458772:EHF458772 EQX458772:ERB458772 FAT458772:FAX458772 FKP458772:FKT458772 FUL458772:FUP458772 GEH458772:GEL458772 GOD458772:GOH458772 GXZ458772:GYD458772 HHV458772:HHZ458772 HRR458772:HRV458772 IBN458772:IBR458772 ILJ458772:ILN458772 IVF458772:IVJ458772 JFB458772:JFF458772 JOX458772:JPB458772 JYT458772:JYX458772 KIP458772:KIT458772 KSL458772:KSP458772 LCH458772:LCL458772 LMD458772:LMH458772 LVZ458772:LWD458772 MFV458772:MFZ458772 MPR458772:MPV458772 MZN458772:MZR458772 NJJ458772:NJN458772 NTF458772:NTJ458772 ODB458772:ODF458772 OMX458772:ONB458772 OWT458772:OWX458772 PGP458772:PGT458772 PQL458772:PQP458772 QAH458772:QAL458772 QKD458772:QKH458772 QTZ458772:QUD458772 RDV458772:RDZ458772 RNR458772:RNV458772 RXN458772:RXR458772 SHJ458772:SHN458772 SRF458772:SRJ458772 TBB458772:TBF458772 TKX458772:TLB458772 TUT458772:TUX458772 UEP458772:UET458772 UOL458772:UOP458772 UYH458772:UYL458772 VID458772:VIH458772 VRZ458772:VSD458772 WBV458772:WBZ458772 WLR458772:WLV458772 WVN458772:WVR458772 F524308:J524308 JB524308:JF524308 SX524308:TB524308 ACT524308:ACX524308 AMP524308:AMT524308 AWL524308:AWP524308 BGH524308:BGL524308 BQD524308:BQH524308 BZZ524308:CAD524308 CJV524308:CJZ524308 CTR524308:CTV524308 DDN524308:DDR524308 DNJ524308:DNN524308 DXF524308:DXJ524308 EHB524308:EHF524308 EQX524308:ERB524308 FAT524308:FAX524308 FKP524308:FKT524308 FUL524308:FUP524308 GEH524308:GEL524308 GOD524308:GOH524308 GXZ524308:GYD524308 HHV524308:HHZ524308 HRR524308:HRV524308 IBN524308:IBR524308 ILJ524308:ILN524308 IVF524308:IVJ524308 JFB524308:JFF524308 JOX524308:JPB524308 JYT524308:JYX524308 KIP524308:KIT524308 KSL524308:KSP524308 LCH524308:LCL524308 LMD524308:LMH524308 LVZ524308:LWD524308 MFV524308:MFZ524308 MPR524308:MPV524308 MZN524308:MZR524308 NJJ524308:NJN524308 NTF524308:NTJ524308 ODB524308:ODF524308 OMX524308:ONB524308 OWT524308:OWX524308 PGP524308:PGT524308 PQL524308:PQP524308 QAH524308:QAL524308 QKD524308:QKH524308 QTZ524308:QUD524308 RDV524308:RDZ524308 RNR524308:RNV524308 RXN524308:RXR524308 SHJ524308:SHN524308 SRF524308:SRJ524308 TBB524308:TBF524308 TKX524308:TLB524308 TUT524308:TUX524308 UEP524308:UET524308 UOL524308:UOP524308 UYH524308:UYL524308 VID524308:VIH524308 VRZ524308:VSD524308 WBV524308:WBZ524308 WLR524308:WLV524308 WVN524308:WVR524308 F589844:J589844 JB589844:JF589844 SX589844:TB589844 ACT589844:ACX589844 AMP589844:AMT589844 AWL589844:AWP589844 BGH589844:BGL589844 BQD589844:BQH589844 BZZ589844:CAD589844 CJV589844:CJZ589844 CTR589844:CTV589844 DDN589844:DDR589844 DNJ589844:DNN589844 DXF589844:DXJ589844 EHB589844:EHF589844 EQX589844:ERB589844 FAT589844:FAX589844 FKP589844:FKT589844 FUL589844:FUP589844 GEH589844:GEL589844 GOD589844:GOH589844 GXZ589844:GYD589844 HHV589844:HHZ589844 HRR589844:HRV589844 IBN589844:IBR589844 ILJ589844:ILN589844 IVF589844:IVJ589844 JFB589844:JFF589844 JOX589844:JPB589844 JYT589844:JYX589844 KIP589844:KIT589844 KSL589844:KSP589844 LCH589844:LCL589844 LMD589844:LMH589844 LVZ589844:LWD589844 MFV589844:MFZ589844 MPR589844:MPV589844 MZN589844:MZR589844 NJJ589844:NJN589844 NTF589844:NTJ589844 ODB589844:ODF589844 OMX589844:ONB589844 OWT589844:OWX589844 PGP589844:PGT589844 PQL589844:PQP589844 QAH589844:QAL589844 QKD589844:QKH589844 QTZ589844:QUD589844 RDV589844:RDZ589844 RNR589844:RNV589844 RXN589844:RXR589844 SHJ589844:SHN589844 SRF589844:SRJ589844 TBB589844:TBF589844 TKX589844:TLB589844 TUT589844:TUX589844 UEP589844:UET589844 UOL589844:UOP589844 UYH589844:UYL589844 VID589844:VIH589844 VRZ589844:VSD589844 WBV589844:WBZ589844 WLR589844:WLV589844 WVN589844:WVR589844 F655380:J655380 JB655380:JF655380 SX655380:TB655380 ACT655380:ACX655380 AMP655380:AMT655380 AWL655380:AWP655380 BGH655380:BGL655380 BQD655380:BQH655380 BZZ655380:CAD655380 CJV655380:CJZ655380 CTR655380:CTV655380 DDN655380:DDR655380 DNJ655380:DNN655380 DXF655380:DXJ655380 EHB655380:EHF655380 EQX655380:ERB655380 FAT655380:FAX655380 FKP655380:FKT655380 FUL655380:FUP655380 GEH655380:GEL655380 GOD655380:GOH655380 GXZ655380:GYD655380 HHV655380:HHZ655380 HRR655380:HRV655380 IBN655380:IBR655380 ILJ655380:ILN655380 IVF655380:IVJ655380 JFB655380:JFF655380 JOX655380:JPB655380 JYT655380:JYX655380 KIP655380:KIT655380 KSL655380:KSP655380 LCH655380:LCL655380 LMD655380:LMH655380 LVZ655380:LWD655380 MFV655380:MFZ655380 MPR655380:MPV655380 MZN655380:MZR655380 NJJ655380:NJN655380 NTF655380:NTJ655380 ODB655380:ODF655380 OMX655380:ONB655380 OWT655380:OWX655380 PGP655380:PGT655380 PQL655380:PQP655380 QAH655380:QAL655380 QKD655380:QKH655380 QTZ655380:QUD655380 RDV655380:RDZ655380 RNR655380:RNV655380 RXN655380:RXR655380 SHJ655380:SHN655380 SRF655380:SRJ655380 TBB655380:TBF655380 TKX655380:TLB655380 TUT655380:TUX655380 UEP655380:UET655380 UOL655380:UOP655380 UYH655380:UYL655380 VID655380:VIH655380 VRZ655380:VSD655380 WBV655380:WBZ655380 WLR655380:WLV655380 WVN655380:WVR655380 F720916:J720916 JB720916:JF720916 SX720916:TB720916 ACT720916:ACX720916 AMP720916:AMT720916 AWL720916:AWP720916 BGH720916:BGL720916 BQD720916:BQH720916 BZZ720916:CAD720916 CJV720916:CJZ720916 CTR720916:CTV720916 DDN720916:DDR720916 DNJ720916:DNN720916 DXF720916:DXJ720916 EHB720916:EHF720916 EQX720916:ERB720916 FAT720916:FAX720916 FKP720916:FKT720916 FUL720916:FUP720916 GEH720916:GEL720916 GOD720916:GOH720916 GXZ720916:GYD720916 HHV720916:HHZ720916 HRR720916:HRV720916 IBN720916:IBR720916 ILJ720916:ILN720916 IVF720916:IVJ720916 JFB720916:JFF720916 JOX720916:JPB720916 JYT720916:JYX720916 KIP720916:KIT720916 KSL720916:KSP720916 LCH720916:LCL720916 LMD720916:LMH720916 LVZ720916:LWD720916 MFV720916:MFZ720916 MPR720916:MPV720916 MZN720916:MZR720916 NJJ720916:NJN720916 NTF720916:NTJ720916 ODB720916:ODF720916 OMX720916:ONB720916 OWT720916:OWX720916 PGP720916:PGT720916 PQL720916:PQP720916 QAH720916:QAL720916 QKD720916:QKH720916 QTZ720916:QUD720916 RDV720916:RDZ720916 RNR720916:RNV720916 RXN720916:RXR720916 SHJ720916:SHN720916 SRF720916:SRJ720916 TBB720916:TBF720916 TKX720916:TLB720916 TUT720916:TUX720916 UEP720916:UET720916 UOL720916:UOP720916 UYH720916:UYL720916 VID720916:VIH720916 VRZ720916:VSD720916 WBV720916:WBZ720916 WLR720916:WLV720916 WVN720916:WVR720916 F786452:J786452 JB786452:JF786452 SX786452:TB786452 ACT786452:ACX786452 AMP786452:AMT786452 AWL786452:AWP786452 BGH786452:BGL786452 BQD786452:BQH786452 BZZ786452:CAD786452 CJV786452:CJZ786452 CTR786452:CTV786452 DDN786452:DDR786452 DNJ786452:DNN786452 DXF786452:DXJ786452 EHB786452:EHF786452 EQX786452:ERB786452 FAT786452:FAX786452 FKP786452:FKT786452 FUL786452:FUP786452 GEH786452:GEL786452 GOD786452:GOH786452 GXZ786452:GYD786452 HHV786452:HHZ786452 HRR786452:HRV786452 IBN786452:IBR786452 ILJ786452:ILN786452 IVF786452:IVJ786452 JFB786452:JFF786452 JOX786452:JPB786452 JYT786452:JYX786452 KIP786452:KIT786452 KSL786452:KSP786452 LCH786452:LCL786452 LMD786452:LMH786452 LVZ786452:LWD786452 MFV786452:MFZ786452 MPR786452:MPV786452 MZN786452:MZR786452 NJJ786452:NJN786452 NTF786452:NTJ786452 ODB786452:ODF786452 OMX786452:ONB786452 OWT786452:OWX786452 PGP786452:PGT786452 PQL786452:PQP786452 QAH786452:QAL786452 QKD786452:QKH786452 QTZ786452:QUD786452 RDV786452:RDZ786452 RNR786452:RNV786452 RXN786452:RXR786452 SHJ786452:SHN786452 SRF786452:SRJ786452 TBB786452:TBF786452 TKX786452:TLB786452 TUT786452:TUX786452 UEP786452:UET786452 UOL786452:UOP786452 UYH786452:UYL786452 VID786452:VIH786452 VRZ786452:VSD786452 WBV786452:WBZ786452 WLR786452:WLV786452 WVN786452:WVR786452 F851988:J851988 JB851988:JF851988 SX851988:TB851988 ACT851988:ACX851988 AMP851988:AMT851988 AWL851988:AWP851988 BGH851988:BGL851988 BQD851988:BQH851988 BZZ851988:CAD851988 CJV851988:CJZ851988 CTR851988:CTV851988 DDN851988:DDR851988 DNJ851988:DNN851988 DXF851988:DXJ851988 EHB851988:EHF851988 EQX851988:ERB851988 FAT851988:FAX851988 FKP851988:FKT851988 FUL851988:FUP851988 GEH851988:GEL851988 GOD851988:GOH851988 GXZ851988:GYD851988 HHV851988:HHZ851988 HRR851988:HRV851988 IBN851988:IBR851988 ILJ851988:ILN851988 IVF851988:IVJ851988 JFB851988:JFF851988 JOX851988:JPB851988 JYT851988:JYX851988 KIP851988:KIT851988 KSL851988:KSP851988 LCH851988:LCL851988 LMD851988:LMH851988 LVZ851988:LWD851988 MFV851988:MFZ851988 MPR851988:MPV851988 MZN851988:MZR851988 NJJ851988:NJN851988 NTF851988:NTJ851988 ODB851988:ODF851988 OMX851988:ONB851988 OWT851988:OWX851988 PGP851988:PGT851988 PQL851988:PQP851988 QAH851988:QAL851988 QKD851988:QKH851988 QTZ851988:QUD851988 RDV851988:RDZ851988 RNR851988:RNV851988 RXN851988:RXR851988 SHJ851988:SHN851988 SRF851988:SRJ851988 TBB851988:TBF851988 TKX851988:TLB851988 TUT851988:TUX851988 UEP851988:UET851988 UOL851988:UOP851988 UYH851988:UYL851988 VID851988:VIH851988 VRZ851988:VSD851988 WBV851988:WBZ851988 WLR851988:WLV851988 WVN851988:WVR851988 F917524:J917524 JB917524:JF917524 SX917524:TB917524 ACT917524:ACX917524 AMP917524:AMT917524 AWL917524:AWP917524 BGH917524:BGL917524 BQD917524:BQH917524 BZZ917524:CAD917524 CJV917524:CJZ917524 CTR917524:CTV917524 DDN917524:DDR917524 DNJ917524:DNN917524 DXF917524:DXJ917524 EHB917524:EHF917524 EQX917524:ERB917524 FAT917524:FAX917524 FKP917524:FKT917524 FUL917524:FUP917524 GEH917524:GEL917524 GOD917524:GOH917524 GXZ917524:GYD917524 HHV917524:HHZ917524 HRR917524:HRV917524 IBN917524:IBR917524 ILJ917524:ILN917524 IVF917524:IVJ917524 JFB917524:JFF917524 JOX917524:JPB917524 JYT917524:JYX917524 KIP917524:KIT917524 KSL917524:KSP917524 LCH917524:LCL917524 LMD917524:LMH917524 LVZ917524:LWD917524 MFV917524:MFZ917524 MPR917524:MPV917524 MZN917524:MZR917524 NJJ917524:NJN917524 NTF917524:NTJ917524 ODB917524:ODF917524 OMX917524:ONB917524 OWT917524:OWX917524 PGP917524:PGT917524 PQL917524:PQP917524 QAH917524:QAL917524 QKD917524:QKH917524 QTZ917524:QUD917524 RDV917524:RDZ917524 RNR917524:RNV917524 RXN917524:RXR917524 SHJ917524:SHN917524 SRF917524:SRJ917524 TBB917524:TBF917524 TKX917524:TLB917524 TUT917524:TUX917524 UEP917524:UET917524 UOL917524:UOP917524 UYH917524:UYL917524 VID917524:VIH917524 VRZ917524:VSD917524 WBV917524:WBZ917524 WLR917524:WLV917524 WVN917524:WVR917524 F983060:J983060 JB983060:JF983060 SX983060:TB983060 ACT983060:ACX983060 AMP983060:AMT983060 AWL983060:AWP983060 BGH983060:BGL983060 BQD983060:BQH983060 BZZ983060:CAD983060 CJV983060:CJZ983060 CTR983060:CTV983060 DDN983060:DDR983060 DNJ983060:DNN983060 DXF983060:DXJ983060 EHB983060:EHF983060 EQX983060:ERB983060 FAT983060:FAX983060 FKP983060:FKT983060 FUL983060:FUP983060 GEH983060:GEL983060 GOD983060:GOH983060 GXZ983060:GYD983060 HHV983060:HHZ983060 HRR983060:HRV983060 IBN983060:IBR983060 ILJ983060:ILN983060 IVF983060:IVJ983060 JFB983060:JFF983060 JOX983060:JPB983060 JYT983060:JYX983060 KIP983060:KIT983060 KSL983060:KSP983060 LCH983060:LCL983060 LMD983060:LMH983060 LVZ983060:LWD983060 MFV983060:MFZ983060 MPR983060:MPV983060 MZN983060:MZR983060 NJJ983060:NJN983060 NTF983060:NTJ983060 ODB983060:ODF983060 OMX983060:ONB983060 OWT983060:OWX983060 PGP983060:PGT983060 PQL983060:PQP983060 QAH983060:QAL983060 QKD983060:QKH983060 QTZ983060:QUD983060 RDV983060:RDZ983060 RNR983060:RNV983060 RXN983060:RXR983060 SHJ983060:SHN983060 SRF983060:SRJ983060 TBB983060:TBF983060 TKX983060:TLB983060 TUT983060:TUX983060 UEP983060:UET983060 UOL983060:UOP983060 UYH983060:UYL983060 VID983060:VIH983060 VRZ983060:VSD983060 WBV983060:WBZ983060 WLR983060:WLV983060 WVN983060:WVR983060 F27:J27 JB27:JF27 SX27:TB27 ACT27:ACX27 AMP27:AMT27 AWL27:AWP27 BGH27:BGL27 BQD27:BQH27 BZZ27:CAD27 CJV27:CJZ27 CTR27:CTV27 DDN27:DDR27 DNJ27:DNN27 DXF27:DXJ27 EHB27:EHF27 EQX27:ERB27 FAT27:FAX27 FKP27:FKT27 FUL27:FUP27 GEH27:GEL27 GOD27:GOH27 GXZ27:GYD27 HHV27:HHZ27 HRR27:HRV27 IBN27:IBR27 ILJ27:ILN27 IVF27:IVJ27 JFB27:JFF27 JOX27:JPB27 JYT27:JYX27 KIP27:KIT27 KSL27:KSP27 LCH27:LCL27 LMD27:LMH27 LVZ27:LWD27 MFV27:MFZ27 MPR27:MPV27 MZN27:MZR27 NJJ27:NJN27 NTF27:NTJ27 ODB27:ODF27 OMX27:ONB27 OWT27:OWX27 PGP27:PGT27 PQL27:PQP27 QAH27:QAL27 QKD27:QKH27 QTZ27:QUD27 RDV27:RDZ27 RNR27:RNV27 RXN27:RXR27 SHJ27:SHN27 SRF27:SRJ27 TBB27:TBF27 TKX27:TLB27 TUT27:TUX27 UEP27:UET27 UOL27:UOP27 UYH27:UYL27 VID27:VIH27 VRZ27:VSD27 WBV27:WBZ27 WLR27:WLV27 WVN27:WVR27 F65563:J65563 JB65563:JF65563 SX65563:TB65563 ACT65563:ACX65563 AMP65563:AMT65563 AWL65563:AWP65563 BGH65563:BGL65563 BQD65563:BQH65563 BZZ65563:CAD65563 CJV65563:CJZ65563 CTR65563:CTV65563 DDN65563:DDR65563 DNJ65563:DNN65563 DXF65563:DXJ65563 EHB65563:EHF65563 EQX65563:ERB65563 FAT65563:FAX65563 FKP65563:FKT65563 FUL65563:FUP65563 GEH65563:GEL65563 GOD65563:GOH65563 GXZ65563:GYD65563 HHV65563:HHZ65563 HRR65563:HRV65563 IBN65563:IBR65563 ILJ65563:ILN65563 IVF65563:IVJ65563 JFB65563:JFF65563 JOX65563:JPB65563 JYT65563:JYX65563 KIP65563:KIT65563 KSL65563:KSP65563 LCH65563:LCL65563 LMD65563:LMH65563 LVZ65563:LWD65563 MFV65563:MFZ65563 MPR65563:MPV65563 MZN65563:MZR65563 NJJ65563:NJN65563 NTF65563:NTJ65563 ODB65563:ODF65563 OMX65563:ONB65563 OWT65563:OWX65563 PGP65563:PGT65563 PQL65563:PQP65563 QAH65563:QAL65563 QKD65563:QKH65563 QTZ65563:QUD65563 RDV65563:RDZ65563 RNR65563:RNV65563 RXN65563:RXR65563 SHJ65563:SHN65563 SRF65563:SRJ65563 TBB65563:TBF65563 TKX65563:TLB65563 TUT65563:TUX65563 UEP65563:UET65563 UOL65563:UOP65563 UYH65563:UYL65563 VID65563:VIH65563 VRZ65563:VSD65563 WBV65563:WBZ65563 WLR65563:WLV65563 WVN65563:WVR65563 F131099:J131099 JB131099:JF131099 SX131099:TB131099 ACT131099:ACX131099 AMP131099:AMT131099 AWL131099:AWP131099 BGH131099:BGL131099 BQD131099:BQH131099 BZZ131099:CAD131099 CJV131099:CJZ131099 CTR131099:CTV131099 DDN131099:DDR131099 DNJ131099:DNN131099 DXF131099:DXJ131099 EHB131099:EHF131099 EQX131099:ERB131099 FAT131099:FAX131099 FKP131099:FKT131099 FUL131099:FUP131099 GEH131099:GEL131099 GOD131099:GOH131099 GXZ131099:GYD131099 HHV131099:HHZ131099 HRR131099:HRV131099 IBN131099:IBR131099 ILJ131099:ILN131099 IVF131099:IVJ131099 JFB131099:JFF131099 JOX131099:JPB131099 JYT131099:JYX131099 KIP131099:KIT131099 KSL131099:KSP131099 LCH131099:LCL131099 LMD131099:LMH131099 LVZ131099:LWD131099 MFV131099:MFZ131099 MPR131099:MPV131099 MZN131099:MZR131099 NJJ131099:NJN131099 NTF131099:NTJ131099 ODB131099:ODF131099 OMX131099:ONB131099 OWT131099:OWX131099 PGP131099:PGT131099 PQL131099:PQP131099 QAH131099:QAL131099 QKD131099:QKH131099 QTZ131099:QUD131099 RDV131099:RDZ131099 RNR131099:RNV131099 RXN131099:RXR131099 SHJ131099:SHN131099 SRF131099:SRJ131099 TBB131099:TBF131099 TKX131099:TLB131099 TUT131099:TUX131099 UEP131099:UET131099 UOL131099:UOP131099 UYH131099:UYL131099 VID131099:VIH131099 VRZ131099:VSD131099 WBV131099:WBZ131099 WLR131099:WLV131099 WVN131099:WVR131099 F196635:J196635 JB196635:JF196635 SX196635:TB196635 ACT196635:ACX196635 AMP196635:AMT196635 AWL196635:AWP196635 BGH196635:BGL196635 BQD196635:BQH196635 BZZ196635:CAD196635 CJV196635:CJZ196635 CTR196635:CTV196635 DDN196635:DDR196635 DNJ196635:DNN196635 DXF196635:DXJ196635 EHB196635:EHF196635 EQX196635:ERB196635 FAT196635:FAX196635 FKP196635:FKT196635 FUL196635:FUP196635 GEH196635:GEL196635 GOD196635:GOH196635 GXZ196635:GYD196635 HHV196635:HHZ196635 HRR196635:HRV196635 IBN196635:IBR196635 ILJ196635:ILN196635 IVF196635:IVJ196635 JFB196635:JFF196635 JOX196635:JPB196635 JYT196635:JYX196635 KIP196635:KIT196635 KSL196635:KSP196635 LCH196635:LCL196635 LMD196635:LMH196635 LVZ196635:LWD196635 MFV196635:MFZ196635 MPR196635:MPV196635 MZN196635:MZR196635 NJJ196635:NJN196635 NTF196635:NTJ196635 ODB196635:ODF196635 OMX196635:ONB196635 OWT196635:OWX196635 PGP196635:PGT196635 PQL196635:PQP196635 QAH196635:QAL196635 QKD196635:QKH196635 QTZ196635:QUD196635 RDV196635:RDZ196635 RNR196635:RNV196635 RXN196635:RXR196635 SHJ196635:SHN196635 SRF196635:SRJ196635 TBB196635:TBF196635 TKX196635:TLB196635 TUT196635:TUX196635 UEP196635:UET196635 UOL196635:UOP196635 UYH196635:UYL196635 VID196635:VIH196635 VRZ196635:VSD196635 WBV196635:WBZ196635 WLR196635:WLV196635 WVN196635:WVR196635 F262171:J262171 JB262171:JF262171 SX262171:TB262171 ACT262171:ACX262171 AMP262171:AMT262171 AWL262171:AWP262171 BGH262171:BGL262171 BQD262171:BQH262171 BZZ262171:CAD262171 CJV262171:CJZ262171 CTR262171:CTV262171 DDN262171:DDR262171 DNJ262171:DNN262171 DXF262171:DXJ262171 EHB262171:EHF262171 EQX262171:ERB262171 FAT262171:FAX262171 FKP262171:FKT262171 FUL262171:FUP262171 GEH262171:GEL262171 GOD262171:GOH262171 GXZ262171:GYD262171 HHV262171:HHZ262171 HRR262171:HRV262171 IBN262171:IBR262171 ILJ262171:ILN262171 IVF262171:IVJ262171 JFB262171:JFF262171 JOX262171:JPB262171 JYT262171:JYX262171 KIP262171:KIT262171 KSL262171:KSP262171 LCH262171:LCL262171 LMD262171:LMH262171 LVZ262171:LWD262171 MFV262171:MFZ262171 MPR262171:MPV262171 MZN262171:MZR262171 NJJ262171:NJN262171 NTF262171:NTJ262171 ODB262171:ODF262171 OMX262171:ONB262171 OWT262171:OWX262171 PGP262171:PGT262171 PQL262171:PQP262171 QAH262171:QAL262171 QKD262171:QKH262171 QTZ262171:QUD262171 RDV262171:RDZ262171 RNR262171:RNV262171 RXN262171:RXR262171 SHJ262171:SHN262171 SRF262171:SRJ262171 TBB262171:TBF262171 TKX262171:TLB262171 TUT262171:TUX262171 UEP262171:UET262171 UOL262171:UOP262171 UYH262171:UYL262171 VID262171:VIH262171 VRZ262171:VSD262171 WBV262171:WBZ262171 WLR262171:WLV262171 WVN262171:WVR262171 F327707:J327707 JB327707:JF327707 SX327707:TB327707 ACT327707:ACX327707 AMP327707:AMT327707 AWL327707:AWP327707 BGH327707:BGL327707 BQD327707:BQH327707 BZZ327707:CAD327707 CJV327707:CJZ327707 CTR327707:CTV327707 DDN327707:DDR327707 DNJ327707:DNN327707 DXF327707:DXJ327707 EHB327707:EHF327707 EQX327707:ERB327707 FAT327707:FAX327707 FKP327707:FKT327707 FUL327707:FUP327707 GEH327707:GEL327707 GOD327707:GOH327707 GXZ327707:GYD327707 HHV327707:HHZ327707 HRR327707:HRV327707 IBN327707:IBR327707 ILJ327707:ILN327707 IVF327707:IVJ327707 JFB327707:JFF327707 JOX327707:JPB327707 JYT327707:JYX327707 KIP327707:KIT327707 KSL327707:KSP327707 LCH327707:LCL327707 LMD327707:LMH327707 LVZ327707:LWD327707 MFV327707:MFZ327707 MPR327707:MPV327707 MZN327707:MZR327707 NJJ327707:NJN327707 NTF327707:NTJ327707 ODB327707:ODF327707 OMX327707:ONB327707 OWT327707:OWX327707 PGP327707:PGT327707 PQL327707:PQP327707 QAH327707:QAL327707 QKD327707:QKH327707 QTZ327707:QUD327707 RDV327707:RDZ327707 RNR327707:RNV327707 RXN327707:RXR327707 SHJ327707:SHN327707 SRF327707:SRJ327707 TBB327707:TBF327707 TKX327707:TLB327707 TUT327707:TUX327707 UEP327707:UET327707 UOL327707:UOP327707 UYH327707:UYL327707 VID327707:VIH327707 VRZ327707:VSD327707 WBV327707:WBZ327707 WLR327707:WLV327707 WVN327707:WVR327707 F393243:J393243 JB393243:JF393243 SX393243:TB393243 ACT393243:ACX393243 AMP393243:AMT393243 AWL393243:AWP393243 BGH393243:BGL393243 BQD393243:BQH393243 BZZ393243:CAD393243 CJV393243:CJZ393243 CTR393243:CTV393243 DDN393243:DDR393243 DNJ393243:DNN393243 DXF393243:DXJ393243 EHB393243:EHF393243 EQX393243:ERB393243 FAT393243:FAX393243 FKP393243:FKT393243 FUL393243:FUP393243 GEH393243:GEL393243 GOD393243:GOH393243 GXZ393243:GYD393243 HHV393243:HHZ393243 HRR393243:HRV393243 IBN393243:IBR393243 ILJ393243:ILN393243 IVF393243:IVJ393243 JFB393243:JFF393243 JOX393243:JPB393243 JYT393243:JYX393243 KIP393243:KIT393243 KSL393243:KSP393243 LCH393243:LCL393243 LMD393243:LMH393243 LVZ393243:LWD393243 MFV393243:MFZ393243 MPR393243:MPV393243 MZN393243:MZR393243 NJJ393243:NJN393243 NTF393243:NTJ393243 ODB393243:ODF393243 OMX393243:ONB393243 OWT393243:OWX393243 PGP393243:PGT393243 PQL393243:PQP393243 QAH393243:QAL393243 QKD393243:QKH393243 QTZ393243:QUD393243 RDV393243:RDZ393243 RNR393243:RNV393243 RXN393243:RXR393243 SHJ393243:SHN393243 SRF393243:SRJ393243 TBB393243:TBF393243 TKX393243:TLB393243 TUT393243:TUX393243 UEP393243:UET393243 UOL393243:UOP393243 UYH393243:UYL393243 VID393243:VIH393243 VRZ393243:VSD393243 WBV393243:WBZ393243 WLR393243:WLV393243 WVN393243:WVR393243 F458779:J458779 JB458779:JF458779 SX458779:TB458779 ACT458779:ACX458779 AMP458779:AMT458779 AWL458779:AWP458779 BGH458779:BGL458779 BQD458779:BQH458779 BZZ458779:CAD458779 CJV458779:CJZ458779 CTR458779:CTV458779 DDN458779:DDR458779 DNJ458779:DNN458779 DXF458779:DXJ458779 EHB458779:EHF458779 EQX458779:ERB458779 FAT458779:FAX458779 FKP458779:FKT458779 FUL458779:FUP458779 GEH458779:GEL458779 GOD458779:GOH458779 GXZ458779:GYD458779 HHV458779:HHZ458779 HRR458779:HRV458779 IBN458779:IBR458779 ILJ458779:ILN458779 IVF458779:IVJ458779 JFB458779:JFF458779 JOX458779:JPB458779 JYT458779:JYX458779 KIP458779:KIT458779 KSL458779:KSP458779 LCH458779:LCL458779 LMD458779:LMH458779 LVZ458779:LWD458779 MFV458779:MFZ458779 MPR458779:MPV458779 MZN458779:MZR458779 NJJ458779:NJN458779 NTF458779:NTJ458779 ODB458779:ODF458779 OMX458779:ONB458779 OWT458779:OWX458779 PGP458779:PGT458779 PQL458779:PQP458779 QAH458779:QAL458779 QKD458779:QKH458779 QTZ458779:QUD458779 RDV458779:RDZ458779 RNR458779:RNV458779 RXN458779:RXR458779 SHJ458779:SHN458779 SRF458779:SRJ458779 TBB458779:TBF458779 TKX458779:TLB458779 TUT458779:TUX458779 UEP458779:UET458779 UOL458779:UOP458779 UYH458779:UYL458779 VID458779:VIH458779 VRZ458779:VSD458779 WBV458779:WBZ458779 WLR458779:WLV458779 WVN458779:WVR458779 F524315:J524315 JB524315:JF524315 SX524315:TB524315 ACT524315:ACX524315 AMP524315:AMT524315 AWL524315:AWP524315 BGH524315:BGL524315 BQD524315:BQH524315 BZZ524315:CAD524315 CJV524315:CJZ524315 CTR524315:CTV524315 DDN524315:DDR524315 DNJ524315:DNN524315 DXF524315:DXJ524315 EHB524315:EHF524315 EQX524315:ERB524315 FAT524315:FAX524315 FKP524315:FKT524315 FUL524315:FUP524315 GEH524315:GEL524315 GOD524315:GOH524315 GXZ524315:GYD524315 HHV524315:HHZ524315 HRR524315:HRV524315 IBN524315:IBR524315 ILJ524315:ILN524315 IVF524315:IVJ524315 JFB524315:JFF524315 JOX524315:JPB524315 JYT524315:JYX524315 KIP524315:KIT524315 KSL524315:KSP524315 LCH524315:LCL524315 LMD524315:LMH524315 LVZ524315:LWD524315 MFV524315:MFZ524315 MPR524315:MPV524315 MZN524315:MZR524315 NJJ524315:NJN524315 NTF524315:NTJ524315 ODB524315:ODF524315 OMX524315:ONB524315 OWT524315:OWX524315 PGP524315:PGT524315 PQL524315:PQP524315 QAH524315:QAL524315 QKD524315:QKH524315 QTZ524315:QUD524315 RDV524315:RDZ524315 RNR524315:RNV524315 RXN524315:RXR524315 SHJ524315:SHN524315 SRF524315:SRJ524315 TBB524315:TBF524315 TKX524315:TLB524315 TUT524315:TUX524315 UEP524315:UET524315 UOL524315:UOP524315 UYH524315:UYL524315 VID524315:VIH524315 VRZ524315:VSD524315 WBV524315:WBZ524315 WLR524315:WLV524315 WVN524315:WVR524315 F589851:J589851 JB589851:JF589851 SX589851:TB589851 ACT589851:ACX589851 AMP589851:AMT589851 AWL589851:AWP589851 BGH589851:BGL589851 BQD589851:BQH589851 BZZ589851:CAD589851 CJV589851:CJZ589851 CTR589851:CTV589851 DDN589851:DDR589851 DNJ589851:DNN589851 DXF589851:DXJ589851 EHB589851:EHF589851 EQX589851:ERB589851 FAT589851:FAX589851 FKP589851:FKT589851 FUL589851:FUP589851 GEH589851:GEL589851 GOD589851:GOH589851 GXZ589851:GYD589851 HHV589851:HHZ589851 HRR589851:HRV589851 IBN589851:IBR589851 ILJ589851:ILN589851 IVF589851:IVJ589851 JFB589851:JFF589851 JOX589851:JPB589851 JYT589851:JYX589851 KIP589851:KIT589851 KSL589851:KSP589851 LCH589851:LCL589851 LMD589851:LMH589851 LVZ589851:LWD589851 MFV589851:MFZ589851 MPR589851:MPV589851 MZN589851:MZR589851 NJJ589851:NJN589851 NTF589851:NTJ589851 ODB589851:ODF589851 OMX589851:ONB589851 OWT589851:OWX589851 PGP589851:PGT589851 PQL589851:PQP589851 QAH589851:QAL589851 QKD589851:QKH589851 QTZ589851:QUD589851 RDV589851:RDZ589851 RNR589851:RNV589851 RXN589851:RXR589851 SHJ589851:SHN589851 SRF589851:SRJ589851 TBB589851:TBF589851 TKX589851:TLB589851 TUT589851:TUX589851 UEP589851:UET589851 UOL589851:UOP589851 UYH589851:UYL589851 VID589851:VIH589851 VRZ589851:VSD589851 WBV589851:WBZ589851 WLR589851:WLV589851 WVN589851:WVR589851 F655387:J655387 JB655387:JF655387 SX655387:TB655387 ACT655387:ACX655387 AMP655387:AMT655387 AWL655387:AWP655387 BGH655387:BGL655387 BQD655387:BQH655387 BZZ655387:CAD655387 CJV655387:CJZ655387 CTR655387:CTV655387 DDN655387:DDR655387 DNJ655387:DNN655387 DXF655387:DXJ655387 EHB655387:EHF655387 EQX655387:ERB655387 FAT655387:FAX655387 FKP655387:FKT655387 FUL655387:FUP655387 GEH655387:GEL655387 GOD655387:GOH655387 GXZ655387:GYD655387 HHV655387:HHZ655387 HRR655387:HRV655387 IBN655387:IBR655387 ILJ655387:ILN655387 IVF655387:IVJ655387 JFB655387:JFF655387 JOX655387:JPB655387 JYT655387:JYX655387 KIP655387:KIT655387 KSL655387:KSP655387 LCH655387:LCL655387 LMD655387:LMH655387 LVZ655387:LWD655387 MFV655387:MFZ655387 MPR655387:MPV655387 MZN655387:MZR655387 NJJ655387:NJN655387 NTF655387:NTJ655387 ODB655387:ODF655387 OMX655387:ONB655387 OWT655387:OWX655387 PGP655387:PGT655387 PQL655387:PQP655387 QAH655387:QAL655387 QKD655387:QKH655387 QTZ655387:QUD655387 RDV655387:RDZ655387 RNR655387:RNV655387 RXN655387:RXR655387 SHJ655387:SHN655387 SRF655387:SRJ655387 TBB655387:TBF655387 TKX655387:TLB655387 TUT655387:TUX655387 UEP655387:UET655387 UOL655387:UOP655387 UYH655387:UYL655387 VID655387:VIH655387 VRZ655387:VSD655387 WBV655387:WBZ655387 WLR655387:WLV655387 WVN655387:WVR655387 F720923:J720923 JB720923:JF720923 SX720923:TB720923 ACT720923:ACX720923 AMP720923:AMT720923 AWL720923:AWP720923 BGH720923:BGL720923 BQD720923:BQH720923 BZZ720923:CAD720923 CJV720923:CJZ720923 CTR720923:CTV720923 DDN720923:DDR720923 DNJ720923:DNN720923 DXF720923:DXJ720923 EHB720923:EHF720923 EQX720923:ERB720923 FAT720923:FAX720923 FKP720923:FKT720923 FUL720923:FUP720923 GEH720923:GEL720923 GOD720923:GOH720923 GXZ720923:GYD720923 HHV720923:HHZ720923 HRR720923:HRV720923 IBN720923:IBR720923 ILJ720923:ILN720923 IVF720923:IVJ720923 JFB720923:JFF720923 JOX720923:JPB720923 JYT720923:JYX720923 KIP720923:KIT720923 KSL720923:KSP720923 LCH720923:LCL720923 LMD720923:LMH720923 LVZ720923:LWD720923 MFV720923:MFZ720923 MPR720923:MPV720923 MZN720923:MZR720923 NJJ720923:NJN720923 NTF720923:NTJ720923 ODB720923:ODF720923 OMX720923:ONB720923 OWT720923:OWX720923 PGP720923:PGT720923 PQL720923:PQP720923 QAH720923:QAL720923 QKD720923:QKH720923 QTZ720923:QUD720923 RDV720923:RDZ720923 RNR720923:RNV720923 RXN720923:RXR720923 SHJ720923:SHN720923 SRF720923:SRJ720923 TBB720923:TBF720923 TKX720923:TLB720923 TUT720923:TUX720923 UEP720923:UET720923 UOL720923:UOP720923 UYH720923:UYL720923 VID720923:VIH720923 VRZ720923:VSD720923 WBV720923:WBZ720923 WLR720923:WLV720923 WVN720923:WVR720923 F786459:J786459 JB786459:JF786459 SX786459:TB786459 ACT786459:ACX786459 AMP786459:AMT786459 AWL786459:AWP786459 BGH786459:BGL786459 BQD786459:BQH786459 BZZ786459:CAD786459 CJV786459:CJZ786459 CTR786459:CTV786459 DDN786459:DDR786459 DNJ786459:DNN786459 DXF786459:DXJ786459 EHB786459:EHF786459 EQX786459:ERB786459 FAT786459:FAX786459 FKP786459:FKT786459 FUL786459:FUP786459 GEH786459:GEL786459 GOD786459:GOH786459 GXZ786459:GYD786459 HHV786459:HHZ786459 HRR786459:HRV786459 IBN786459:IBR786459 ILJ786459:ILN786459 IVF786459:IVJ786459 JFB786459:JFF786459 JOX786459:JPB786459 JYT786459:JYX786459 KIP786459:KIT786459 KSL786459:KSP786459 LCH786459:LCL786459 LMD786459:LMH786459 LVZ786459:LWD786459 MFV786459:MFZ786459 MPR786459:MPV786459 MZN786459:MZR786459 NJJ786459:NJN786459 NTF786459:NTJ786459 ODB786459:ODF786459 OMX786459:ONB786459 OWT786459:OWX786459 PGP786459:PGT786459 PQL786459:PQP786459 QAH786459:QAL786459 QKD786459:QKH786459 QTZ786459:QUD786459 RDV786459:RDZ786459 RNR786459:RNV786459 RXN786459:RXR786459 SHJ786459:SHN786459 SRF786459:SRJ786459 TBB786459:TBF786459 TKX786459:TLB786459 TUT786459:TUX786459 UEP786459:UET786459 UOL786459:UOP786459 UYH786459:UYL786459 VID786459:VIH786459 VRZ786459:VSD786459 WBV786459:WBZ786459 WLR786459:WLV786459 WVN786459:WVR786459 F851995:J851995 JB851995:JF851995 SX851995:TB851995 ACT851995:ACX851995 AMP851995:AMT851995 AWL851995:AWP851995 BGH851995:BGL851995 BQD851995:BQH851995 BZZ851995:CAD851995 CJV851995:CJZ851995 CTR851995:CTV851995 DDN851995:DDR851995 DNJ851995:DNN851995 DXF851995:DXJ851995 EHB851995:EHF851995 EQX851995:ERB851995 FAT851995:FAX851995 FKP851995:FKT851995 FUL851995:FUP851995 GEH851995:GEL851995 GOD851995:GOH851995 GXZ851995:GYD851995 HHV851995:HHZ851995 HRR851995:HRV851995 IBN851995:IBR851995 ILJ851995:ILN851995 IVF851995:IVJ851995 JFB851995:JFF851995 JOX851995:JPB851995 JYT851995:JYX851995 KIP851995:KIT851995 KSL851995:KSP851995 LCH851995:LCL851995 LMD851995:LMH851995 LVZ851995:LWD851995 MFV851995:MFZ851995 MPR851995:MPV851995 MZN851995:MZR851995 NJJ851995:NJN851995 NTF851995:NTJ851995 ODB851995:ODF851995 OMX851995:ONB851995 OWT851995:OWX851995 PGP851995:PGT851995 PQL851995:PQP851995 QAH851995:QAL851995 QKD851995:QKH851995 QTZ851995:QUD851995 RDV851995:RDZ851995 RNR851995:RNV851995 RXN851995:RXR851995 SHJ851995:SHN851995 SRF851995:SRJ851995 TBB851995:TBF851995 TKX851995:TLB851995 TUT851995:TUX851995 UEP851995:UET851995 UOL851995:UOP851995 UYH851995:UYL851995 VID851995:VIH851995 VRZ851995:VSD851995 WBV851995:WBZ851995 WLR851995:WLV851995 WVN851995:WVR851995 F917531:J917531 JB917531:JF917531 SX917531:TB917531 ACT917531:ACX917531 AMP917531:AMT917531 AWL917531:AWP917531 BGH917531:BGL917531 BQD917531:BQH917531 BZZ917531:CAD917531 CJV917531:CJZ917531 CTR917531:CTV917531 DDN917531:DDR917531 DNJ917531:DNN917531 DXF917531:DXJ917531 EHB917531:EHF917531 EQX917531:ERB917531 FAT917531:FAX917531 FKP917531:FKT917531 FUL917531:FUP917531 GEH917531:GEL917531 GOD917531:GOH917531 GXZ917531:GYD917531 HHV917531:HHZ917531 HRR917531:HRV917531 IBN917531:IBR917531 ILJ917531:ILN917531 IVF917531:IVJ917531 JFB917531:JFF917531 JOX917531:JPB917531 JYT917531:JYX917531 KIP917531:KIT917531 KSL917531:KSP917531 LCH917531:LCL917531 LMD917531:LMH917531 LVZ917531:LWD917531 MFV917531:MFZ917531 MPR917531:MPV917531 MZN917531:MZR917531 NJJ917531:NJN917531 NTF917531:NTJ917531 ODB917531:ODF917531 OMX917531:ONB917531 OWT917531:OWX917531 PGP917531:PGT917531 PQL917531:PQP917531 QAH917531:QAL917531 QKD917531:QKH917531 QTZ917531:QUD917531 RDV917531:RDZ917531 RNR917531:RNV917531 RXN917531:RXR917531 SHJ917531:SHN917531 SRF917531:SRJ917531 TBB917531:TBF917531 TKX917531:TLB917531 TUT917531:TUX917531 UEP917531:UET917531 UOL917531:UOP917531 UYH917531:UYL917531 VID917531:VIH917531 VRZ917531:VSD917531 WBV917531:WBZ917531 WLR917531:WLV917531 WVN917531:WVR917531 F983067:J983067 JB983067:JF983067 SX983067:TB983067 ACT983067:ACX983067 AMP983067:AMT983067 AWL983067:AWP983067 BGH983067:BGL983067 BQD983067:BQH983067 BZZ983067:CAD983067 CJV983067:CJZ983067 CTR983067:CTV983067 DDN983067:DDR983067 DNJ983067:DNN983067 DXF983067:DXJ983067 EHB983067:EHF983067 EQX983067:ERB983067 FAT983067:FAX983067 FKP983067:FKT983067 FUL983067:FUP983067 GEH983067:GEL983067 GOD983067:GOH983067 GXZ983067:GYD983067 HHV983067:HHZ983067 HRR983067:HRV983067 IBN983067:IBR983067 ILJ983067:ILN983067 IVF983067:IVJ983067 JFB983067:JFF983067 JOX983067:JPB983067 JYT983067:JYX983067 KIP983067:KIT983067 KSL983067:KSP983067 LCH983067:LCL983067 LMD983067:LMH983067 LVZ983067:LWD983067 MFV983067:MFZ983067 MPR983067:MPV983067 MZN983067:MZR983067 NJJ983067:NJN983067 NTF983067:NTJ983067 ODB983067:ODF983067 OMX983067:ONB983067 OWT983067:OWX983067 PGP983067:PGT983067 PQL983067:PQP983067 QAH983067:QAL983067 QKD983067:QKH983067 QTZ983067:QUD983067 RDV983067:RDZ983067 RNR983067:RNV983067 RXN983067:RXR983067 SHJ983067:SHN983067 SRF983067:SRJ983067 TBB983067:TBF983067 TKX983067:TLB983067 TUT983067:TUX983067 UEP983067:UET983067 UOL983067:UOP983067 UYH983067:UYL983067 VID983067:VIH983067 VRZ983067:VSD983067 WBV983067:WBZ983067 WLR983067:WLV983067 WVN983067:WVR983067 F34:J34 JB34:JF34 SX34:TB34 ACT34:ACX34 AMP34:AMT34 AWL34:AWP34 BGH34:BGL34 BQD34:BQH34 BZZ34:CAD34 CJV34:CJZ34 CTR34:CTV34 DDN34:DDR34 DNJ34:DNN34 DXF34:DXJ34 EHB34:EHF34 EQX34:ERB34 FAT34:FAX34 FKP34:FKT34 FUL34:FUP34 GEH34:GEL34 GOD34:GOH34 GXZ34:GYD34 HHV34:HHZ34 HRR34:HRV34 IBN34:IBR34 ILJ34:ILN34 IVF34:IVJ34 JFB34:JFF34 JOX34:JPB34 JYT34:JYX34 KIP34:KIT34 KSL34:KSP34 LCH34:LCL34 LMD34:LMH34 LVZ34:LWD34 MFV34:MFZ34 MPR34:MPV34 MZN34:MZR34 NJJ34:NJN34 NTF34:NTJ34 ODB34:ODF34 OMX34:ONB34 OWT34:OWX34 PGP34:PGT34 PQL34:PQP34 QAH34:QAL34 QKD34:QKH34 QTZ34:QUD34 RDV34:RDZ34 RNR34:RNV34 RXN34:RXR34 SHJ34:SHN34 SRF34:SRJ34 TBB34:TBF34 TKX34:TLB34 TUT34:TUX34 UEP34:UET34 UOL34:UOP34 UYH34:UYL34 VID34:VIH34 VRZ34:VSD34 WBV34:WBZ34 WLR34:WLV34 WVN34:WVR34 F65570:J65570 JB65570:JF65570 SX65570:TB65570 ACT65570:ACX65570 AMP65570:AMT65570 AWL65570:AWP65570 BGH65570:BGL65570 BQD65570:BQH65570 BZZ65570:CAD65570 CJV65570:CJZ65570 CTR65570:CTV65570 DDN65570:DDR65570 DNJ65570:DNN65570 DXF65570:DXJ65570 EHB65570:EHF65570 EQX65570:ERB65570 FAT65570:FAX65570 FKP65570:FKT65570 FUL65570:FUP65570 GEH65570:GEL65570 GOD65570:GOH65570 GXZ65570:GYD65570 HHV65570:HHZ65570 HRR65570:HRV65570 IBN65570:IBR65570 ILJ65570:ILN65570 IVF65570:IVJ65570 JFB65570:JFF65570 JOX65570:JPB65570 JYT65570:JYX65570 KIP65570:KIT65570 KSL65570:KSP65570 LCH65570:LCL65570 LMD65570:LMH65570 LVZ65570:LWD65570 MFV65570:MFZ65570 MPR65570:MPV65570 MZN65570:MZR65570 NJJ65570:NJN65570 NTF65570:NTJ65570 ODB65570:ODF65570 OMX65570:ONB65570 OWT65570:OWX65570 PGP65570:PGT65570 PQL65570:PQP65570 QAH65570:QAL65570 QKD65570:QKH65570 QTZ65570:QUD65570 RDV65570:RDZ65570 RNR65570:RNV65570 RXN65570:RXR65570 SHJ65570:SHN65570 SRF65570:SRJ65570 TBB65570:TBF65570 TKX65570:TLB65570 TUT65570:TUX65570 UEP65570:UET65570 UOL65570:UOP65570 UYH65570:UYL65570 VID65570:VIH65570 VRZ65570:VSD65570 WBV65570:WBZ65570 WLR65570:WLV65570 WVN65570:WVR65570 F131106:J131106 JB131106:JF131106 SX131106:TB131106 ACT131106:ACX131106 AMP131106:AMT131106 AWL131106:AWP131106 BGH131106:BGL131106 BQD131106:BQH131106 BZZ131106:CAD131106 CJV131106:CJZ131106 CTR131106:CTV131106 DDN131106:DDR131106 DNJ131106:DNN131106 DXF131106:DXJ131106 EHB131106:EHF131106 EQX131106:ERB131106 FAT131106:FAX131106 FKP131106:FKT131106 FUL131106:FUP131106 GEH131106:GEL131106 GOD131106:GOH131106 GXZ131106:GYD131106 HHV131106:HHZ131106 HRR131106:HRV131106 IBN131106:IBR131106 ILJ131106:ILN131106 IVF131106:IVJ131106 JFB131106:JFF131106 JOX131106:JPB131106 JYT131106:JYX131106 KIP131106:KIT131106 KSL131106:KSP131106 LCH131106:LCL131106 LMD131106:LMH131106 LVZ131106:LWD131106 MFV131106:MFZ131106 MPR131106:MPV131106 MZN131106:MZR131106 NJJ131106:NJN131106 NTF131106:NTJ131106 ODB131106:ODF131106 OMX131106:ONB131106 OWT131106:OWX131106 PGP131106:PGT131106 PQL131106:PQP131106 QAH131106:QAL131106 QKD131106:QKH131106 QTZ131106:QUD131106 RDV131106:RDZ131106 RNR131106:RNV131106 RXN131106:RXR131106 SHJ131106:SHN131106 SRF131106:SRJ131106 TBB131106:TBF131106 TKX131106:TLB131106 TUT131106:TUX131106 UEP131106:UET131106 UOL131106:UOP131106 UYH131106:UYL131106 VID131106:VIH131106 VRZ131106:VSD131106 WBV131106:WBZ131106 WLR131106:WLV131106 WVN131106:WVR131106 F196642:J196642 JB196642:JF196642 SX196642:TB196642 ACT196642:ACX196642 AMP196642:AMT196642 AWL196642:AWP196642 BGH196642:BGL196642 BQD196642:BQH196642 BZZ196642:CAD196642 CJV196642:CJZ196642 CTR196642:CTV196642 DDN196642:DDR196642 DNJ196642:DNN196642 DXF196642:DXJ196642 EHB196642:EHF196642 EQX196642:ERB196642 FAT196642:FAX196642 FKP196642:FKT196642 FUL196642:FUP196642 GEH196642:GEL196642 GOD196642:GOH196642 GXZ196642:GYD196642 HHV196642:HHZ196642 HRR196642:HRV196642 IBN196642:IBR196642 ILJ196642:ILN196642 IVF196642:IVJ196642 JFB196642:JFF196642 JOX196642:JPB196642 JYT196642:JYX196642 KIP196642:KIT196642 KSL196642:KSP196642 LCH196642:LCL196642 LMD196642:LMH196642 LVZ196642:LWD196642 MFV196642:MFZ196642 MPR196642:MPV196642 MZN196642:MZR196642 NJJ196642:NJN196642 NTF196642:NTJ196642 ODB196642:ODF196642 OMX196642:ONB196642 OWT196642:OWX196642 PGP196642:PGT196642 PQL196642:PQP196642 QAH196642:QAL196642 QKD196642:QKH196642 QTZ196642:QUD196642 RDV196642:RDZ196642 RNR196642:RNV196642 RXN196642:RXR196642 SHJ196642:SHN196642 SRF196642:SRJ196642 TBB196642:TBF196642 TKX196642:TLB196642 TUT196642:TUX196642 UEP196642:UET196642 UOL196642:UOP196642 UYH196642:UYL196642 VID196642:VIH196642 VRZ196642:VSD196642 WBV196642:WBZ196642 WLR196642:WLV196642 WVN196642:WVR196642 F262178:J262178 JB262178:JF262178 SX262178:TB262178 ACT262178:ACX262178 AMP262178:AMT262178 AWL262178:AWP262178 BGH262178:BGL262178 BQD262178:BQH262178 BZZ262178:CAD262178 CJV262178:CJZ262178 CTR262178:CTV262178 DDN262178:DDR262178 DNJ262178:DNN262178 DXF262178:DXJ262178 EHB262178:EHF262178 EQX262178:ERB262178 FAT262178:FAX262178 FKP262178:FKT262178 FUL262178:FUP262178 GEH262178:GEL262178 GOD262178:GOH262178 GXZ262178:GYD262178 HHV262178:HHZ262178 HRR262178:HRV262178 IBN262178:IBR262178 ILJ262178:ILN262178 IVF262178:IVJ262178 JFB262178:JFF262178 JOX262178:JPB262178 JYT262178:JYX262178 KIP262178:KIT262178 KSL262178:KSP262178 LCH262178:LCL262178 LMD262178:LMH262178 LVZ262178:LWD262178 MFV262178:MFZ262178 MPR262178:MPV262178 MZN262178:MZR262178 NJJ262178:NJN262178 NTF262178:NTJ262178 ODB262178:ODF262178 OMX262178:ONB262178 OWT262178:OWX262178 PGP262178:PGT262178 PQL262178:PQP262178 QAH262178:QAL262178 QKD262178:QKH262178 QTZ262178:QUD262178 RDV262178:RDZ262178 RNR262178:RNV262178 RXN262178:RXR262178 SHJ262178:SHN262178 SRF262178:SRJ262178 TBB262178:TBF262178 TKX262178:TLB262178 TUT262178:TUX262178 UEP262178:UET262178 UOL262178:UOP262178 UYH262178:UYL262178 VID262178:VIH262178 VRZ262178:VSD262178 WBV262178:WBZ262178 WLR262178:WLV262178 WVN262178:WVR262178 F327714:J327714 JB327714:JF327714 SX327714:TB327714 ACT327714:ACX327714 AMP327714:AMT327714 AWL327714:AWP327714 BGH327714:BGL327714 BQD327714:BQH327714 BZZ327714:CAD327714 CJV327714:CJZ327714 CTR327714:CTV327714 DDN327714:DDR327714 DNJ327714:DNN327714 DXF327714:DXJ327714 EHB327714:EHF327714 EQX327714:ERB327714 FAT327714:FAX327714 FKP327714:FKT327714 FUL327714:FUP327714 GEH327714:GEL327714 GOD327714:GOH327714 GXZ327714:GYD327714 HHV327714:HHZ327714 HRR327714:HRV327714 IBN327714:IBR327714 ILJ327714:ILN327714 IVF327714:IVJ327714 JFB327714:JFF327714 JOX327714:JPB327714 JYT327714:JYX327714 KIP327714:KIT327714 KSL327714:KSP327714 LCH327714:LCL327714 LMD327714:LMH327714 LVZ327714:LWD327714 MFV327714:MFZ327714 MPR327714:MPV327714 MZN327714:MZR327714 NJJ327714:NJN327714 NTF327714:NTJ327714 ODB327714:ODF327714 OMX327714:ONB327714 OWT327714:OWX327714 PGP327714:PGT327714 PQL327714:PQP327714 QAH327714:QAL327714 QKD327714:QKH327714 QTZ327714:QUD327714 RDV327714:RDZ327714 RNR327714:RNV327714 RXN327714:RXR327714 SHJ327714:SHN327714 SRF327714:SRJ327714 TBB327714:TBF327714 TKX327714:TLB327714 TUT327714:TUX327714 UEP327714:UET327714 UOL327714:UOP327714 UYH327714:UYL327714 VID327714:VIH327714 VRZ327714:VSD327714 WBV327714:WBZ327714 WLR327714:WLV327714 WVN327714:WVR327714 F393250:J393250 JB393250:JF393250 SX393250:TB393250 ACT393250:ACX393250 AMP393250:AMT393250 AWL393250:AWP393250 BGH393250:BGL393250 BQD393250:BQH393250 BZZ393250:CAD393250 CJV393250:CJZ393250 CTR393250:CTV393250 DDN393250:DDR393250 DNJ393250:DNN393250 DXF393250:DXJ393250 EHB393250:EHF393250 EQX393250:ERB393250 FAT393250:FAX393250 FKP393250:FKT393250 FUL393250:FUP393250 GEH393250:GEL393250 GOD393250:GOH393250 GXZ393250:GYD393250 HHV393250:HHZ393250 HRR393250:HRV393250 IBN393250:IBR393250 ILJ393250:ILN393250 IVF393250:IVJ393250 JFB393250:JFF393250 JOX393250:JPB393250 JYT393250:JYX393250 KIP393250:KIT393250 KSL393250:KSP393250 LCH393250:LCL393250 LMD393250:LMH393250 LVZ393250:LWD393250 MFV393250:MFZ393250 MPR393250:MPV393250 MZN393250:MZR393250 NJJ393250:NJN393250 NTF393250:NTJ393250 ODB393250:ODF393250 OMX393250:ONB393250 OWT393250:OWX393250 PGP393250:PGT393250 PQL393250:PQP393250 QAH393250:QAL393250 QKD393250:QKH393250 QTZ393250:QUD393250 RDV393250:RDZ393250 RNR393250:RNV393250 RXN393250:RXR393250 SHJ393250:SHN393250 SRF393250:SRJ393250 TBB393250:TBF393250 TKX393250:TLB393250 TUT393250:TUX393250 UEP393250:UET393250 UOL393250:UOP393250 UYH393250:UYL393250 VID393250:VIH393250 VRZ393250:VSD393250 WBV393250:WBZ393250 WLR393250:WLV393250 WVN393250:WVR393250 F458786:J458786 JB458786:JF458786 SX458786:TB458786 ACT458786:ACX458786 AMP458786:AMT458786 AWL458786:AWP458786 BGH458786:BGL458786 BQD458786:BQH458786 BZZ458786:CAD458786 CJV458786:CJZ458786 CTR458786:CTV458786 DDN458786:DDR458786 DNJ458786:DNN458786 DXF458786:DXJ458786 EHB458786:EHF458786 EQX458786:ERB458786 FAT458786:FAX458786 FKP458786:FKT458786 FUL458786:FUP458786 GEH458786:GEL458786 GOD458786:GOH458786 GXZ458786:GYD458786 HHV458786:HHZ458786 HRR458786:HRV458786 IBN458786:IBR458786 ILJ458786:ILN458786 IVF458786:IVJ458786 JFB458786:JFF458786 JOX458786:JPB458786 JYT458786:JYX458786 KIP458786:KIT458786 KSL458786:KSP458786 LCH458786:LCL458786 LMD458786:LMH458786 LVZ458786:LWD458786 MFV458786:MFZ458786 MPR458786:MPV458786 MZN458786:MZR458786 NJJ458786:NJN458786 NTF458786:NTJ458786 ODB458786:ODF458786 OMX458786:ONB458786 OWT458786:OWX458786 PGP458786:PGT458786 PQL458786:PQP458786 QAH458786:QAL458786 QKD458786:QKH458786 QTZ458786:QUD458786 RDV458786:RDZ458786 RNR458786:RNV458786 RXN458786:RXR458786 SHJ458786:SHN458786 SRF458786:SRJ458786 TBB458786:TBF458786 TKX458786:TLB458786 TUT458786:TUX458786 UEP458786:UET458786 UOL458786:UOP458786 UYH458786:UYL458786 VID458786:VIH458786 VRZ458786:VSD458786 WBV458786:WBZ458786 WLR458786:WLV458786 WVN458786:WVR458786 F524322:J524322 JB524322:JF524322 SX524322:TB524322 ACT524322:ACX524322 AMP524322:AMT524322 AWL524322:AWP524322 BGH524322:BGL524322 BQD524322:BQH524322 BZZ524322:CAD524322 CJV524322:CJZ524322 CTR524322:CTV524322 DDN524322:DDR524322 DNJ524322:DNN524322 DXF524322:DXJ524322 EHB524322:EHF524322 EQX524322:ERB524322 FAT524322:FAX524322 FKP524322:FKT524322 FUL524322:FUP524322 GEH524322:GEL524322 GOD524322:GOH524322 GXZ524322:GYD524322 HHV524322:HHZ524322 HRR524322:HRV524322 IBN524322:IBR524322 ILJ524322:ILN524322 IVF524322:IVJ524322 JFB524322:JFF524322 JOX524322:JPB524322 JYT524322:JYX524322 KIP524322:KIT524322 KSL524322:KSP524322 LCH524322:LCL524322 LMD524322:LMH524322 LVZ524322:LWD524322 MFV524322:MFZ524322 MPR524322:MPV524322 MZN524322:MZR524322 NJJ524322:NJN524322 NTF524322:NTJ524322 ODB524322:ODF524322 OMX524322:ONB524322 OWT524322:OWX524322 PGP524322:PGT524322 PQL524322:PQP524322 QAH524322:QAL524322 QKD524322:QKH524322 QTZ524322:QUD524322 RDV524322:RDZ524322 RNR524322:RNV524322 RXN524322:RXR524322 SHJ524322:SHN524322 SRF524322:SRJ524322 TBB524322:TBF524322 TKX524322:TLB524322 TUT524322:TUX524322 UEP524322:UET524322 UOL524322:UOP524322 UYH524322:UYL524322 VID524322:VIH524322 VRZ524322:VSD524322 WBV524322:WBZ524322 WLR524322:WLV524322 WVN524322:WVR524322 F589858:J589858 JB589858:JF589858 SX589858:TB589858 ACT589858:ACX589858 AMP589858:AMT589858 AWL589858:AWP589858 BGH589858:BGL589858 BQD589858:BQH589858 BZZ589858:CAD589858 CJV589858:CJZ589858 CTR589858:CTV589858 DDN589858:DDR589858 DNJ589858:DNN589858 DXF589858:DXJ589858 EHB589858:EHF589858 EQX589858:ERB589858 FAT589858:FAX589858 FKP589858:FKT589858 FUL589858:FUP589858 GEH589858:GEL589858 GOD589858:GOH589858 GXZ589858:GYD589858 HHV589858:HHZ589858 HRR589858:HRV589858 IBN589858:IBR589858 ILJ589858:ILN589858 IVF589858:IVJ589858 JFB589858:JFF589858 JOX589858:JPB589858 JYT589858:JYX589858 KIP589858:KIT589858 KSL589858:KSP589858 LCH589858:LCL589858 LMD589858:LMH589858 LVZ589858:LWD589858 MFV589858:MFZ589858 MPR589858:MPV589858 MZN589858:MZR589858 NJJ589858:NJN589858 NTF589858:NTJ589858 ODB589858:ODF589858 OMX589858:ONB589858 OWT589858:OWX589858 PGP589858:PGT589858 PQL589858:PQP589858 QAH589858:QAL589858 QKD589858:QKH589858 QTZ589858:QUD589858 RDV589858:RDZ589858 RNR589858:RNV589858 RXN589858:RXR589858 SHJ589858:SHN589858 SRF589858:SRJ589858 TBB589858:TBF589858 TKX589858:TLB589858 TUT589858:TUX589858 UEP589858:UET589858 UOL589858:UOP589858 UYH589858:UYL589858 VID589858:VIH589858 VRZ589858:VSD589858 WBV589858:WBZ589858 WLR589858:WLV589858 WVN589858:WVR589858 F655394:J655394 JB655394:JF655394 SX655394:TB655394 ACT655394:ACX655394 AMP655394:AMT655394 AWL655394:AWP655394 BGH655394:BGL655394 BQD655394:BQH655394 BZZ655394:CAD655394 CJV655394:CJZ655394 CTR655394:CTV655394 DDN655394:DDR655394 DNJ655394:DNN655394 DXF655394:DXJ655394 EHB655394:EHF655394 EQX655394:ERB655394 FAT655394:FAX655394 FKP655394:FKT655394 FUL655394:FUP655394 GEH655394:GEL655394 GOD655394:GOH655394 GXZ655394:GYD655394 HHV655394:HHZ655394 HRR655394:HRV655394 IBN655394:IBR655394 ILJ655394:ILN655394 IVF655394:IVJ655394 JFB655394:JFF655394 JOX655394:JPB655394 JYT655394:JYX655394 KIP655394:KIT655394 KSL655394:KSP655394 LCH655394:LCL655394 LMD655394:LMH655394 LVZ655394:LWD655394 MFV655394:MFZ655394 MPR655394:MPV655394 MZN655394:MZR655394 NJJ655394:NJN655394 NTF655394:NTJ655394 ODB655394:ODF655394 OMX655394:ONB655394 OWT655394:OWX655394 PGP655394:PGT655394 PQL655394:PQP655394 QAH655394:QAL655394 QKD655394:QKH655394 QTZ655394:QUD655394 RDV655394:RDZ655394 RNR655394:RNV655394 RXN655394:RXR655394 SHJ655394:SHN655394 SRF655394:SRJ655394 TBB655394:TBF655394 TKX655394:TLB655394 TUT655394:TUX655394 UEP655394:UET655394 UOL655394:UOP655394 UYH655394:UYL655394 VID655394:VIH655394 VRZ655394:VSD655394 WBV655394:WBZ655394 WLR655394:WLV655394 WVN655394:WVR655394 F720930:J720930 JB720930:JF720930 SX720930:TB720930 ACT720930:ACX720930 AMP720930:AMT720930 AWL720930:AWP720930 BGH720930:BGL720930 BQD720930:BQH720930 BZZ720930:CAD720930 CJV720930:CJZ720930 CTR720930:CTV720930 DDN720930:DDR720930 DNJ720930:DNN720930 DXF720930:DXJ720930 EHB720930:EHF720930 EQX720930:ERB720930 FAT720930:FAX720930 FKP720930:FKT720930 FUL720930:FUP720930 GEH720930:GEL720930 GOD720930:GOH720930 GXZ720930:GYD720930 HHV720930:HHZ720930 HRR720930:HRV720930 IBN720930:IBR720930 ILJ720930:ILN720930 IVF720930:IVJ720930 JFB720930:JFF720930 JOX720930:JPB720930 JYT720930:JYX720930 KIP720930:KIT720930 KSL720930:KSP720930 LCH720930:LCL720930 LMD720930:LMH720930 LVZ720930:LWD720930 MFV720930:MFZ720930 MPR720930:MPV720930 MZN720930:MZR720930 NJJ720930:NJN720930 NTF720930:NTJ720930 ODB720930:ODF720930 OMX720930:ONB720930 OWT720930:OWX720930 PGP720930:PGT720930 PQL720930:PQP720930 QAH720930:QAL720930 QKD720930:QKH720930 QTZ720930:QUD720930 RDV720930:RDZ720930 RNR720930:RNV720930 RXN720930:RXR720930 SHJ720930:SHN720930 SRF720930:SRJ720930 TBB720930:TBF720930 TKX720930:TLB720930 TUT720930:TUX720930 UEP720930:UET720930 UOL720930:UOP720930 UYH720930:UYL720930 VID720930:VIH720930 VRZ720930:VSD720930 WBV720930:WBZ720930 WLR720930:WLV720930 WVN720930:WVR720930 F786466:J786466 JB786466:JF786466 SX786466:TB786466 ACT786466:ACX786466 AMP786466:AMT786466 AWL786466:AWP786466 BGH786466:BGL786466 BQD786466:BQH786466 BZZ786466:CAD786466 CJV786466:CJZ786466 CTR786466:CTV786466 DDN786466:DDR786466 DNJ786466:DNN786466 DXF786466:DXJ786466 EHB786466:EHF786466 EQX786466:ERB786466 FAT786466:FAX786466 FKP786466:FKT786466 FUL786466:FUP786466 GEH786466:GEL786466 GOD786466:GOH786466 GXZ786466:GYD786466 HHV786466:HHZ786466 HRR786466:HRV786466 IBN786466:IBR786466 ILJ786466:ILN786466 IVF786466:IVJ786466 JFB786466:JFF786466 JOX786466:JPB786466 JYT786466:JYX786466 KIP786466:KIT786466 KSL786466:KSP786466 LCH786466:LCL786466 LMD786466:LMH786466 LVZ786466:LWD786466 MFV786466:MFZ786466 MPR786466:MPV786466 MZN786466:MZR786466 NJJ786466:NJN786466 NTF786466:NTJ786466 ODB786466:ODF786466 OMX786466:ONB786466 OWT786466:OWX786466 PGP786466:PGT786466 PQL786466:PQP786466 QAH786466:QAL786466 QKD786466:QKH786466 QTZ786466:QUD786466 RDV786466:RDZ786466 RNR786466:RNV786466 RXN786466:RXR786466 SHJ786466:SHN786466 SRF786466:SRJ786466 TBB786466:TBF786466 TKX786466:TLB786466 TUT786466:TUX786466 UEP786466:UET786466 UOL786466:UOP786466 UYH786466:UYL786466 VID786466:VIH786466 VRZ786466:VSD786466 WBV786466:WBZ786466 WLR786466:WLV786466 WVN786466:WVR786466 F852002:J852002 JB852002:JF852002 SX852002:TB852002 ACT852002:ACX852002 AMP852002:AMT852002 AWL852002:AWP852002 BGH852002:BGL852002 BQD852002:BQH852002 BZZ852002:CAD852002 CJV852002:CJZ852002 CTR852002:CTV852002 DDN852002:DDR852002 DNJ852002:DNN852002 DXF852002:DXJ852002 EHB852002:EHF852002 EQX852002:ERB852002 FAT852002:FAX852002 FKP852002:FKT852002 FUL852002:FUP852002 GEH852002:GEL852002 GOD852002:GOH852002 GXZ852002:GYD852002 HHV852002:HHZ852002 HRR852002:HRV852002 IBN852002:IBR852002 ILJ852002:ILN852002 IVF852002:IVJ852002 JFB852002:JFF852002 JOX852002:JPB852002 JYT852002:JYX852002 KIP852002:KIT852002 KSL852002:KSP852002 LCH852002:LCL852002 LMD852002:LMH852002 LVZ852002:LWD852002 MFV852002:MFZ852002 MPR852002:MPV852002 MZN852002:MZR852002 NJJ852002:NJN852002 NTF852002:NTJ852002 ODB852002:ODF852002 OMX852002:ONB852002 OWT852002:OWX852002 PGP852002:PGT852002 PQL852002:PQP852002 QAH852002:QAL852002 QKD852002:QKH852002 QTZ852002:QUD852002 RDV852002:RDZ852002 RNR852002:RNV852002 RXN852002:RXR852002 SHJ852002:SHN852002 SRF852002:SRJ852002 TBB852002:TBF852002 TKX852002:TLB852002 TUT852002:TUX852002 UEP852002:UET852002 UOL852002:UOP852002 UYH852002:UYL852002 VID852002:VIH852002 VRZ852002:VSD852002 WBV852002:WBZ852002 WLR852002:WLV852002 WVN852002:WVR852002 F917538:J917538 JB917538:JF917538 SX917538:TB917538 ACT917538:ACX917538 AMP917538:AMT917538 AWL917538:AWP917538 BGH917538:BGL917538 BQD917538:BQH917538 BZZ917538:CAD917538 CJV917538:CJZ917538 CTR917538:CTV917538 DDN917538:DDR917538 DNJ917538:DNN917538 DXF917538:DXJ917538 EHB917538:EHF917538 EQX917538:ERB917538 FAT917538:FAX917538 FKP917538:FKT917538 FUL917538:FUP917538 GEH917538:GEL917538 GOD917538:GOH917538 GXZ917538:GYD917538 HHV917538:HHZ917538 HRR917538:HRV917538 IBN917538:IBR917538 ILJ917538:ILN917538 IVF917538:IVJ917538 JFB917538:JFF917538 JOX917538:JPB917538 JYT917538:JYX917538 KIP917538:KIT917538 KSL917538:KSP917538 LCH917538:LCL917538 LMD917538:LMH917538 LVZ917538:LWD917538 MFV917538:MFZ917538 MPR917538:MPV917538 MZN917538:MZR917538 NJJ917538:NJN917538 NTF917538:NTJ917538 ODB917538:ODF917538 OMX917538:ONB917538 OWT917538:OWX917538 PGP917538:PGT917538 PQL917538:PQP917538 QAH917538:QAL917538 QKD917538:QKH917538 QTZ917538:QUD917538 RDV917538:RDZ917538 RNR917538:RNV917538 RXN917538:RXR917538 SHJ917538:SHN917538 SRF917538:SRJ917538 TBB917538:TBF917538 TKX917538:TLB917538 TUT917538:TUX917538 UEP917538:UET917538 UOL917538:UOP917538 UYH917538:UYL917538 VID917538:VIH917538 VRZ917538:VSD917538 WBV917538:WBZ917538 WLR917538:WLV917538 WVN917538:WVR917538 F983074:J983074 JB983074:JF983074 SX983074:TB983074 ACT983074:ACX983074 AMP983074:AMT983074 AWL983074:AWP983074 BGH983074:BGL983074 BQD983074:BQH983074 BZZ983074:CAD983074 CJV983074:CJZ983074 CTR983074:CTV983074 DDN983074:DDR983074 DNJ983074:DNN983074 DXF983074:DXJ983074 EHB983074:EHF983074 EQX983074:ERB983074 FAT983074:FAX983074 FKP983074:FKT983074 FUL983074:FUP983074 GEH983074:GEL983074 GOD983074:GOH983074 GXZ983074:GYD983074 HHV983074:HHZ983074 HRR983074:HRV983074 IBN983074:IBR983074 ILJ983074:ILN983074 IVF983074:IVJ983074 JFB983074:JFF983074 JOX983074:JPB983074 JYT983074:JYX983074 KIP983074:KIT983074 KSL983074:KSP983074 LCH983074:LCL983074 LMD983074:LMH983074 LVZ983074:LWD983074 MFV983074:MFZ983074 MPR983074:MPV983074 MZN983074:MZR983074 NJJ983074:NJN983074 NTF983074:NTJ983074 ODB983074:ODF983074 OMX983074:ONB983074 OWT983074:OWX983074 PGP983074:PGT983074 PQL983074:PQP983074 QAH983074:QAL983074 QKD983074:QKH983074 QTZ983074:QUD983074 RDV983074:RDZ983074 RNR983074:RNV983074 RXN983074:RXR983074 SHJ983074:SHN983074 SRF983074:SRJ983074 TBB983074:TBF983074 TKX983074:TLB983074 TUT983074:TUX983074 UEP983074:UET983074 UOL983074:UOP983074 UYH983074:UYL983074 VID983074:VIH983074 VRZ983074:VSD983074 WBV983074:WBZ983074 WLR983074:WLV983074 WVN983074:WVR983074" xr:uid="{D65B7A6C-71B4-4034-9EDA-A36CB5230DB3}">
      <formula1>$P$6:$P$10</formula1>
    </dataValidation>
  </dataValidations>
  <pageMargins left="0.7" right="0.7" top="0.75" bottom="0.75" header="0.3" footer="0.3"/>
  <drawing r:id="rId1"/>
  <picture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57268-CF20-4426-BA43-42E0BA4D7C42}">
  <sheetPr>
    <tabColor theme="7" tint="-0.249977111117893"/>
  </sheetPr>
  <dimension ref="B1:D46"/>
  <sheetViews>
    <sheetView showGridLines="0" workbookViewId="0">
      <selection activeCell="C7" sqref="C7"/>
    </sheetView>
  </sheetViews>
  <sheetFormatPr defaultColWidth="10.6640625" defaultRowHeight="14.25" x14ac:dyDescent="0.45"/>
  <cols>
    <col min="2" max="2" width="50.86328125" bestFit="1" customWidth="1"/>
    <col min="3" max="3" width="44.86328125" bestFit="1" customWidth="1"/>
    <col min="4" max="4" width="48.3984375" customWidth="1"/>
    <col min="258" max="258" width="50.86328125" bestFit="1" customWidth="1"/>
    <col min="259" max="259" width="44.86328125" bestFit="1" customWidth="1"/>
    <col min="260" max="260" width="48.3984375" customWidth="1"/>
    <col min="514" max="514" width="50.86328125" bestFit="1" customWidth="1"/>
    <col min="515" max="515" width="44.86328125" bestFit="1" customWidth="1"/>
    <col min="516" max="516" width="48.3984375" customWidth="1"/>
    <col min="770" max="770" width="50.86328125" bestFit="1" customWidth="1"/>
    <col min="771" max="771" width="44.86328125" bestFit="1" customWidth="1"/>
    <col min="772" max="772" width="48.3984375" customWidth="1"/>
    <col min="1026" max="1026" width="50.86328125" bestFit="1" customWidth="1"/>
    <col min="1027" max="1027" width="44.86328125" bestFit="1" customWidth="1"/>
    <col min="1028" max="1028" width="48.3984375" customWidth="1"/>
    <col min="1282" max="1282" width="50.86328125" bestFit="1" customWidth="1"/>
    <col min="1283" max="1283" width="44.86328125" bestFit="1" customWidth="1"/>
    <col min="1284" max="1284" width="48.3984375" customWidth="1"/>
    <col min="1538" max="1538" width="50.86328125" bestFit="1" customWidth="1"/>
    <col min="1539" max="1539" width="44.86328125" bestFit="1" customWidth="1"/>
    <col min="1540" max="1540" width="48.3984375" customWidth="1"/>
    <col min="1794" max="1794" width="50.86328125" bestFit="1" customWidth="1"/>
    <col min="1795" max="1795" width="44.86328125" bestFit="1" customWidth="1"/>
    <col min="1796" max="1796" width="48.3984375" customWidth="1"/>
    <col min="2050" max="2050" width="50.86328125" bestFit="1" customWidth="1"/>
    <col min="2051" max="2051" width="44.86328125" bestFit="1" customWidth="1"/>
    <col min="2052" max="2052" width="48.3984375" customWidth="1"/>
    <col min="2306" max="2306" width="50.86328125" bestFit="1" customWidth="1"/>
    <col min="2307" max="2307" width="44.86328125" bestFit="1" customWidth="1"/>
    <col min="2308" max="2308" width="48.3984375" customWidth="1"/>
    <col min="2562" max="2562" width="50.86328125" bestFit="1" customWidth="1"/>
    <col min="2563" max="2563" width="44.86328125" bestFit="1" customWidth="1"/>
    <col min="2564" max="2564" width="48.3984375" customWidth="1"/>
    <col min="2818" max="2818" width="50.86328125" bestFit="1" customWidth="1"/>
    <col min="2819" max="2819" width="44.86328125" bestFit="1" customWidth="1"/>
    <col min="2820" max="2820" width="48.3984375" customWidth="1"/>
    <col min="3074" max="3074" width="50.86328125" bestFit="1" customWidth="1"/>
    <col min="3075" max="3075" width="44.86328125" bestFit="1" customWidth="1"/>
    <col min="3076" max="3076" width="48.3984375" customWidth="1"/>
    <col min="3330" max="3330" width="50.86328125" bestFit="1" customWidth="1"/>
    <col min="3331" max="3331" width="44.86328125" bestFit="1" customWidth="1"/>
    <col min="3332" max="3332" width="48.3984375" customWidth="1"/>
    <col min="3586" max="3586" width="50.86328125" bestFit="1" customWidth="1"/>
    <col min="3587" max="3587" width="44.86328125" bestFit="1" customWidth="1"/>
    <col min="3588" max="3588" width="48.3984375" customWidth="1"/>
    <col min="3842" max="3842" width="50.86328125" bestFit="1" customWidth="1"/>
    <col min="3843" max="3843" width="44.86328125" bestFit="1" customWidth="1"/>
    <col min="3844" max="3844" width="48.3984375" customWidth="1"/>
    <col min="4098" max="4098" width="50.86328125" bestFit="1" customWidth="1"/>
    <col min="4099" max="4099" width="44.86328125" bestFit="1" customWidth="1"/>
    <col min="4100" max="4100" width="48.3984375" customWidth="1"/>
    <col min="4354" max="4354" width="50.86328125" bestFit="1" customWidth="1"/>
    <col min="4355" max="4355" width="44.86328125" bestFit="1" customWidth="1"/>
    <col min="4356" max="4356" width="48.3984375" customWidth="1"/>
    <col min="4610" max="4610" width="50.86328125" bestFit="1" customWidth="1"/>
    <col min="4611" max="4611" width="44.86328125" bestFit="1" customWidth="1"/>
    <col min="4612" max="4612" width="48.3984375" customWidth="1"/>
    <col min="4866" max="4866" width="50.86328125" bestFit="1" customWidth="1"/>
    <col min="4867" max="4867" width="44.86328125" bestFit="1" customWidth="1"/>
    <col min="4868" max="4868" width="48.3984375" customWidth="1"/>
    <col min="5122" max="5122" width="50.86328125" bestFit="1" customWidth="1"/>
    <col min="5123" max="5123" width="44.86328125" bestFit="1" customWidth="1"/>
    <col min="5124" max="5124" width="48.3984375" customWidth="1"/>
    <col min="5378" max="5378" width="50.86328125" bestFit="1" customWidth="1"/>
    <col min="5379" max="5379" width="44.86328125" bestFit="1" customWidth="1"/>
    <col min="5380" max="5380" width="48.3984375" customWidth="1"/>
    <col min="5634" max="5634" width="50.86328125" bestFit="1" customWidth="1"/>
    <col min="5635" max="5635" width="44.86328125" bestFit="1" customWidth="1"/>
    <col min="5636" max="5636" width="48.3984375" customWidth="1"/>
    <col min="5890" max="5890" width="50.86328125" bestFit="1" customWidth="1"/>
    <col min="5891" max="5891" width="44.86328125" bestFit="1" customWidth="1"/>
    <col min="5892" max="5892" width="48.3984375" customWidth="1"/>
    <col min="6146" max="6146" width="50.86328125" bestFit="1" customWidth="1"/>
    <col min="6147" max="6147" width="44.86328125" bestFit="1" customWidth="1"/>
    <col min="6148" max="6148" width="48.3984375" customWidth="1"/>
    <col min="6402" max="6402" width="50.86328125" bestFit="1" customWidth="1"/>
    <col min="6403" max="6403" width="44.86328125" bestFit="1" customWidth="1"/>
    <col min="6404" max="6404" width="48.3984375" customWidth="1"/>
    <col min="6658" max="6658" width="50.86328125" bestFit="1" customWidth="1"/>
    <col min="6659" max="6659" width="44.86328125" bestFit="1" customWidth="1"/>
    <col min="6660" max="6660" width="48.3984375" customWidth="1"/>
    <col min="6914" max="6914" width="50.86328125" bestFit="1" customWidth="1"/>
    <col min="6915" max="6915" width="44.86328125" bestFit="1" customWidth="1"/>
    <col min="6916" max="6916" width="48.3984375" customWidth="1"/>
    <col min="7170" max="7170" width="50.86328125" bestFit="1" customWidth="1"/>
    <col min="7171" max="7171" width="44.86328125" bestFit="1" customWidth="1"/>
    <col min="7172" max="7172" width="48.3984375" customWidth="1"/>
    <col min="7426" max="7426" width="50.86328125" bestFit="1" customWidth="1"/>
    <col min="7427" max="7427" width="44.86328125" bestFit="1" customWidth="1"/>
    <col min="7428" max="7428" width="48.3984375" customWidth="1"/>
    <col min="7682" max="7682" width="50.86328125" bestFit="1" customWidth="1"/>
    <col min="7683" max="7683" width="44.86328125" bestFit="1" customWidth="1"/>
    <col min="7684" max="7684" width="48.3984375" customWidth="1"/>
    <col min="7938" max="7938" width="50.86328125" bestFit="1" customWidth="1"/>
    <col min="7939" max="7939" width="44.86328125" bestFit="1" customWidth="1"/>
    <col min="7940" max="7940" width="48.3984375" customWidth="1"/>
    <col min="8194" max="8194" width="50.86328125" bestFit="1" customWidth="1"/>
    <col min="8195" max="8195" width="44.86328125" bestFit="1" customWidth="1"/>
    <col min="8196" max="8196" width="48.3984375" customWidth="1"/>
    <col min="8450" max="8450" width="50.86328125" bestFit="1" customWidth="1"/>
    <col min="8451" max="8451" width="44.86328125" bestFit="1" customWidth="1"/>
    <col min="8452" max="8452" width="48.3984375" customWidth="1"/>
    <col min="8706" max="8706" width="50.86328125" bestFit="1" customWidth="1"/>
    <col min="8707" max="8707" width="44.86328125" bestFit="1" customWidth="1"/>
    <col min="8708" max="8708" width="48.3984375" customWidth="1"/>
    <col min="8962" max="8962" width="50.86328125" bestFit="1" customWidth="1"/>
    <col min="8963" max="8963" width="44.86328125" bestFit="1" customWidth="1"/>
    <col min="8964" max="8964" width="48.3984375" customWidth="1"/>
    <col min="9218" max="9218" width="50.86328125" bestFit="1" customWidth="1"/>
    <col min="9219" max="9219" width="44.86328125" bestFit="1" customWidth="1"/>
    <col min="9220" max="9220" width="48.3984375" customWidth="1"/>
    <col min="9474" max="9474" width="50.86328125" bestFit="1" customWidth="1"/>
    <col min="9475" max="9475" width="44.86328125" bestFit="1" customWidth="1"/>
    <col min="9476" max="9476" width="48.3984375" customWidth="1"/>
    <col min="9730" max="9730" width="50.86328125" bestFit="1" customWidth="1"/>
    <col min="9731" max="9731" width="44.86328125" bestFit="1" customWidth="1"/>
    <col min="9732" max="9732" width="48.3984375" customWidth="1"/>
    <col min="9986" max="9986" width="50.86328125" bestFit="1" customWidth="1"/>
    <col min="9987" max="9987" width="44.86328125" bestFit="1" customWidth="1"/>
    <col min="9988" max="9988" width="48.3984375" customWidth="1"/>
    <col min="10242" max="10242" width="50.86328125" bestFit="1" customWidth="1"/>
    <col min="10243" max="10243" width="44.86328125" bestFit="1" customWidth="1"/>
    <col min="10244" max="10244" width="48.3984375" customWidth="1"/>
    <col min="10498" max="10498" width="50.86328125" bestFit="1" customWidth="1"/>
    <col min="10499" max="10499" width="44.86328125" bestFit="1" customWidth="1"/>
    <col min="10500" max="10500" width="48.3984375" customWidth="1"/>
    <col min="10754" max="10754" width="50.86328125" bestFit="1" customWidth="1"/>
    <col min="10755" max="10755" width="44.86328125" bestFit="1" customWidth="1"/>
    <col min="10756" max="10756" width="48.3984375" customWidth="1"/>
    <col min="11010" max="11010" width="50.86328125" bestFit="1" customWidth="1"/>
    <col min="11011" max="11011" width="44.86328125" bestFit="1" customWidth="1"/>
    <col min="11012" max="11012" width="48.3984375" customWidth="1"/>
    <col min="11266" max="11266" width="50.86328125" bestFit="1" customWidth="1"/>
    <col min="11267" max="11267" width="44.86328125" bestFit="1" customWidth="1"/>
    <col min="11268" max="11268" width="48.3984375" customWidth="1"/>
    <col min="11522" max="11522" width="50.86328125" bestFit="1" customWidth="1"/>
    <col min="11523" max="11523" width="44.86328125" bestFit="1" customWidth="1"/>
    <col min="11524" max="11524" width="48.3984375" customWidth="1"/>
    <col min="11778" max="11778" width="50.86328125" bestFit="1" customWidth="1"/>
    <col min="11779" max="11779" width="44.86328125" bestFit="1" customWidth="1"/>
    <col min="11780" max="11780" width="48.3984375" customWidth="1"/>
    <col min="12034" max="12034" width="50.86328125" bestFit="1" customWidth="1"/>
    <col min="12035" max="12035" width="44.86328125" bestFit="1" customWidth="1"/>
    <col min="12036" max="12036" width="48.3984375" customWidth="1"/>
    <col min="12290" max="12290" width="50.86328125" bestFit="1" customWidth="1"/>
    <col min="12291" max="12291" width="44.86328125" bestFit="1" customWidth="1"/>
    <col min="12292" max="12292" width="48.3984375" customWidth="1"/>
    <col min="12546" max="12546" width="50.86328125" bestFit="1" customWidth="1"/>
    <col min="12547" max="12547" width="44.86328125" bestFit="1" customWidth="1"/>
    <col min="12548" max="12548" width="48.3984375" customWidth="1"/>
    <col min="12802" max="12802" width="50.86328125" bestFit="1" customWidth="1"/>
    <col min="12803" max="12803" width="44.86328125" bestFit="1" customWidth="1"/>
    <col min="12804" max="12804" width="48.3984375" customWidth="1"/>
    <col min="13058" max="13058" width="50.86328125" bestFit="1" customWidth="1"/>
    <col min="13059" max="13059" width="44.86328125" bestFit="1" customWidth="1"/>
    <col min="13060" max="13060" width="48.3984375" customWidth="1"/>
    <col min="13314" max="13314" width="50.86328125" bestFit="1" customWidth="1"/>
    <col min="13315" max="13315" width="44.86328125" bestFit="1" customWidth="1"/>
    <col min="13316" max="13316" width="48.3984375" customWidth="1"/>
    <col min="13570" max="13570" width="50.86328125" bestFit="1" customWidth="1"/>
    <col min="13571" max="13571" width="44.86328125" bestFit="1" customWidth="1"/>
    <col min="13572" max="13572" width="48.3984375" customWidth="1"/>
    <col min="13826" max="13826" width="50.86328125" bestFit="1" customWidth="1"/>
    <col min="13827" max="13827" width="44.86328125" bestFit="1" customWidth="1"/>
    <col min="13828" max="13828" width="48.3984375" customWidth="1"/>
    <col min="14082" max="14082" width="50.86328125" bestFit="1" customWidth="1"/>
    <col min="14083" max="14083" width="44.86328125" bestFit="1" customWidth="1"/>
    <col min="14084" max="14084" width="48.3984375" customWidth="1"/>
    <col min="14338" max="14338" width="50.86328125" bestFit="1" customWidth="1"/>
    <col min="14339" max="14339" width="44.86328125" bestFit="1" customWidth="1"/>
    <col min="14340" max="14340" width="48.3984375" customWidth="1"/>
    <col min="14594" max="14594" width="50.86328125" bestFit="1" customWidth="1"/>
    <col min="14595" max="14595" width="44.86328125" bestFit="1" customWidth="1"/>
    <col min="14596" max="14596" width="48.3984375" customWidth="1"/>
    <col min="14850" max="14850" width="50.86328125" bestFit="1" customWidth="1"/>
    <col min="14851" max="14851" width="44.86328125" bestFit="1" customWidth="1"/>
    <col min="14852" max="14852" width="48.3984375" customWidth="1"/>
    <col min="15106" max="15106" width="50.86328125" bestFit="1" customWidth="1"/>
    <col min="15107" max="15107" width="44.86328125" bestFit="1" customWidth="1"/>
    <col min="15108" max="15108" width="48.3984375" customWidth="1"/>
    <col min="15362" max="15362" width="50.86328125" bestFit="1" customWidth="1"/>
    <col min="15363" max="15363" width="44.86328125" bestFit="1" customWidth="1"/>
    <col min="15364" max="15364" width="48.3984375" customWidth="1"/>
    <col min="15618" max="15618" width="50.86328125" bestFit="1" customWidth="1"/>
    <col min="15619" max="15619" width="44.86328125" bestFit="1" customWidth="1"/>
    <col min="15620" max="15620" width="48.3984375" customWidth="1"/>
    <col min="15874" max="15874" width="50.86328125" bestFit="1" customWidth="1"/>
    <col min="15875" max="15875" width="44.86328125" bestFit="1" customWidth="1"/>
    <col min="15876" max="15876" width="48.3984375" customWidth="1"/>
    <col min="16130" max="16130" width="50.86328125" bestFit="1" customWidth="1"/>
    <col min="16131" max="16131" width="44.86328125" bestFit="1" customWidth="1"/>
    <col min="16132" max="16132" width="48.3984375" customWidth="1"/>
  </cols>
  <sheetData>
    <row r="1" spans="2:4" ht="14.65" thickBot="1" x14ac:dyDescent="0.5"/>
    <row r="2" spans="2:4" ht="23.65" thickBot="1" x14ac:dyDescent="0.75">
      <c r="B2" s="412" t="s">
        <v>155</v>
      </c>
      <c r="C2" s="413"/>
      <c r="D2" s="414"/>
    </row>
    <row r="3" spans="2:4" ht="23.65" thickBot="1" x14ac:dyDescent="0.75">
      <c r="B3" s="184" t="s">
        <v>156</v>
      </c>
      <c r="C3" s="184" t="s">
        <v>157</v>
      </c>
      <c r="D3" s="184" t="s">
        <v>158</v>
      </c>
    </row>
    <row r="4" spans="2:4" ht="50.25" customHeight="1" x14ac:dyDescent="0.45">
      <c r="B4" s="167" t="s">
        <v>159</v>
      </c>
      <c r="C4" s="168" t="s">
        <v>160</v>
      </c>
      <c r="D4" s="169" t="s">
        <v>161</v>
      </c>
    </row>
    <row r="5" spans="2:4" ht="49.5" customHeight="1" x14ac:dyDescent="0.45">
      <c r="B5" s="170" t="s">
        <v>162</v>
      </c>
      <c r="C5" s="171" t="s">
        <v>163</v>
      </c>
      <c r="D5" s="172" t="s">
        <v>164</v>
      </c>
    </row>
    <row r="6" spans="2:4" ht="75.75" customHeight="1" x14ac:dyDescent="0.45">
      <c r="B6" s="170" t="s">
        <v>165</v>
      </c>
      <c r="C6" s="171" t="s">
        <v>166</v>
      </c>
      <c r="D6" s="172" t="s">
        <v>167</v>
      </c>
    </row>
    <row r="7" spans="2:4" ht="74.25" customHeight="1" x14ac:dyDescent="0.45">
      <c r="B7" s="170" t="s">
        <v>168</v>
      </c>
      <c r="C7" s="173" t="s">
        <v>169</v>
      </c>
      <c r="D7" s="172" t="s">
        <v>170</v>
      </c>
    </row>
    <row r="8" spans="2:4" ht="42" customHeight="1" x14ac:dyDescent="0.45">
      <c r="B8" s="170" t="s">
        <v>171</v>
      </c>
      <c r="C8" s="174" t="s">
        <v>172</v>
      </c>
      <c r="D8" s="172" t="s">
        <v>173</v>
      </c>
    </row>
    <row r="9" spans="2:4" ht="60" customHeight="1" x14ac:dyDescent="0.45">
      <c r="B9" s="170" t="s">
        <v>174</v>
      </c>
      <c r="C9" s="173" t="s">
        <v>175</v>
      </c>
      <c r="D9" s="172" t="s">
        <v>176</v>
      </c>
    </row>
    <row r="10" spans="2:4" ht="27.75" customHeight="1" x14ac:dyDescent="0.45">
      <c r="B10" s="170" t="s">
        <v>177</v>
      </c>
      <c r="C10" s="174" t="s">
        <v>178</v>
      </c>
      <c r="D10" s="172" t="s">
        <v>179</v>
      </c>
    </row>
    <row r="11" spans="2:4" ht="59.25" customHeight="1" x14ac:dyDescent="0.45">
      <c r="B11" s="170" t="s">
        <v>180</v>
      </c>
      <c r="C11" s="174" t="s">
        <v>181</v>
      </c>
      <c r="D11" s="172" t="s">
        <v>182</v>
      </c>
    </row>
    <row r="12" spans="2:4" ht="28.5" x14ac:dyDescent="0.45">
      <c r="B12" s="170" t="s">
        <v>183</v>
      </c>
      <c r="C12" s="174" t="s">
        <v>184</v>
      </c>
      <c r="D12" s="172" t="s">
        <v>185</v>
      </c>
    </row>
    <row r="13" spans="2:4" ht="59.25" customHeight="1" x14ac:dyDescent="0.45">
      <c r="B13" s="170" t="s">
        <v>186</v>
      </c>
      <c r="C13" s="174" t="s">
        <v>187</v>
      </c>
      <c r="D13" s="172" t="s">
        <v>188</v>
      </c>
    </row>
    <row r="14" spans="2:4" ht="63.75" customHeight="1" x14ac:dyDescent="0.45">
      <c r="B14" s="170" t="s">
        <v>189</v>
      </c>
      <c r="C14" s="174" t="s">
        <v>190</v>
      </c>
      <c r="D14" s="172" t="s">
        <v>191</v>
      </c>
    </row>
    <row r="15" spans="2:4" ht="34.5" customHeight="1" x14ac:dyDescent="0.45">
      <c r="B15" s="175" t="s">
        <v>192</v>
      </c>
      <c r="C15" s="176" t="s">
        <v>193</v>
      </c>
      <c r="D15" s="172" t="s">
        <v>194</v>
      </c>
    </row>
    <row r="16" spans="2:4" ht="30" customHeight="1" x14ac:dyDescent="0.45">
      <c r="B16" s="175" t="s">
        <v>195</v>
      </c>
      <c r="C16" s="174" t="s">
        <v>181</v>
      </c>
      <c r="D16" s="172" t="s">
        <v>196</v>
      </c>
    </row>
    <row r="17" spans="2:4" ht="45" customHeight="1" x14ac:dyDescent="0.45">
      <c r="B17" s="170" t="s">
        <v>197</v>
      </c>
      <c r="C17" s="173" t="s">
        <v>175</v>
      </c>
      <c r="D17" s="172" t="s">
        <v>198</v>
      </c>
    </row>
    <row r="18" spans="2:4" ht="75" customHeight="1" x14ac:dyDescent="0.45">
      <c r="B18" s="170" t="s">
        <v>199</v>
      </c>
      <c r="C18" s="173" t="s">
        <v>200</v>
      </c>
      <c r="D18" s="172" t="s">
        <v>201</v>
      </c>
    </row>
    <row r="19" spans="2:4" ht="88.5" customHeight="1" x14ac:dyDescent="0.45">
      <c r="B19" s="170" t="s">
        <v>202</v>
      </c>
      <c r="C19" s="176" t="s">
        <v>203</v>
      </c>
      <c r="D19" s="177" t="s">
        <v>204</v>
      </c>
    </row>
    <row r="20" spans="2:4" ht="104.25" customHeight="1" x14ac:dyDescent="0.45">
      <c r="B20" s="170" t="s">
        <v>205</v>
      </c>
      <c r="C20" s="173" t="s">
        <v>206</v>
      </c>
      <c r="D20" s="172" t="s">
        <v>207</v>
      </c>
    </row>
    <row r="21" spans="2:4" ht="48.75" customHeight="1" x14ac:dyDescent="0.45">
      <c r="B21" s="170" t="s">
        <v>208</v>
      </c>
      <c r="C21" s="173" t="s">
        <v>209</v>
      </c>
      <c r="D21" s="177" t="s">
        <v>210</v>
      </c>
    </row>
    <row r="22" spans="2:4" ht="58.5" customHeight="1" x14ac:dyDescent="0.45">
      <c r="B22" s="170" t="s">
        <v>211</v>
      </c>
      <c r="C22" s="173" t="s">
        <v>212</v>
      </c>
      <c r="D22" s="172" t="s">
        <v>213</v>
      </c>
    </row>
    <row r="23" spans="2:4" ht="47.25" customHeight="1" x14ac:dyDescent="0.45">
      <c r="B23" s="170" t="s">
        <v>214</v>
      </c>
      <c r="C23" s="173" t="s">
        <v>215</v>
      </c>
      <c r="D23" s="172" t="s">
        <v>216</v>
      </c>
    </row>
    <row r="24" spans="2:4" ht="57.75" customHeight="1" x14ac:dyDescent="0.45">
      <c r="B24" s="170" t="s">
        <v>217</v>
      </c>
      <c r="C24" s="174" t="s">
        <v>218</v>
      </c>
      <c r="D24" s="172" t="s">
        <v>219</v>
      </c>
    </row>
    <row r="25" spans="2:4" ht="48" customHeight="1" x14ac:dyDescent="0.45">
      <c r="B25" s="170" t="s">
        <v>220</v>
      </c>
      <c r="C25" s="173" t="s">
        <v>221</v>
      </c>
      <c r="D25" s="172" t="s">
        <v>222</v>
      </c>
    </row>
    <row r="26" spans="2:4" ht="60" customHeight="1" x14ac:dyDescent="0.45">
      <c r="B26" s="170" t="s">
        <v>223</v>
      </c>
      <c r="C26" s="173" t="s">
        <v>224</v>
      </c>
      <c r="D26" s="172" t="s">
        <v>225</v>
      </c>
    </row>
    <row r="27" spans="2:4" ht="43.5" customHeight="1" x14ac:dyDescent="0.45">
      <c r="B27" s="170" t="s">
        <v>96</v>
      </c>
      <c r="C27" s="174" t="s">
        <v>226</v>
      </c>
      <c r="D27" s="172" t="s">
        <v>227</v>
      </c>
    </row>
    <row r="28" spans="2:4" ht="86.25" customHeight="1" x14ac:dyDescent="0.45">
      <c r="B28" s="170" t="s">
        <v>228</v>
      </c>
      <c r="C28" s="173" t="s">
        <v>229</v>
      </c>
      <c r="D28" s="172" t="s">
        <v>230</v>
      </c>
    </row>
    <row r="29" spans="2:4" ht="124.5" customHeight="1" x14ac:dyDescent="0.45">
      <c r="B29" s="170" t="s">
        <v>231</v>
      </c>
      <c r="C29" s="176" t="s">
        <v>232</v>
      </c>
      <c r="D29" s="178" t="s">
        <v>233</v>
      </c>
    </row>
    <row r="30" spans="2:4" ht="58.5" customHeight="1" x14ac:dyDescent="0.45">
      <c r="B30" s="170" t="s">
        <v>234</v>
      </c>
      <c r="C30" s="171" t="s">
        <v>235</v>
      </c>
      <c r="D30" s="172" t="s">
        <v>236</v>
      </c>
    </row>
    <row r="31" spans="2:4" ht="72.75" customHeight="1" x14ac:dyDescent="0.45">
      <c r="B31" s="170" t="s">
        <v>237</v>
      </c>
      <c r="C31" s="179" t="s">
        <v>238</v>
      </c>
      <c r="D31" s="177" t="s">
        <v>239</v>
      </c>
    </row>
    <row r="32" spans="2:4" ht="31.5" customHeight="1" x14ac:dyDescent="0.45">
      <c r="B32" s="175" t="s">
        <v>240</v>
      </c>
      <c r="C32" s="173" t="s">
        <v>241</v>
      </c>
      <c r="D32" s="177" t="s">
        <v>242</v>
      </c>
    </row>
    <row r="33" spans="2:4" ht="63" customHeight="1" x14ac:dyDescent="0.45">
      <c r="B33" s="170" t="s">
        <v>243</v>
      </c>
      <c r="C33" s="174" t="s">
        <v>244</v>
      </c>
      <c r="D33" s="172" t="s">
        <v>245</v>
      </c>
    </row>
    <row r="34" spans="2:4" ht="48" customHeight="1" x14ac:dyDescent="0.45">
      <c r="B34" s="170" t="s">
        <v>246</v>
      </c>
      <c r="C34" s="176" t="s">
        <v>247</v>
      </c>
      <c r="D34" s="177" t="s">
        <v>248</v>
      </c>
    </row>
    <row r="35" spans="2:4" ht="45.75" customHeight="1" x14ac:dyDescent="0.45">
      <c r="B35" s="175" t="s">
        <v>249</v>
      </c>
      <c r="C35" s="173" t="s">
        <v>250</v>
      </c>
      <c r="D35" s="172" t="s">
        <v>251</v>
      </c>
    </row>
    <row r="36" spans="2:4" ht="107.25" customHeight="1" x14ac:dyDescent="0.45">
      <c r="B36" s="170" t="s">
        <v>252</v>
      </c>
      <c r="C36" s="174" t="s">
        <v>253</v>
      </c>
      <c r="D36" s="177" t="s">
        <v>254</v>
      </c>
    </row>
    <row r="37" spans="2:4" ht="36" customHeight="1" x14ac:dyDescent="0.45">
      <c r="B37" s="170" t="s">
        <v>255</v>
      </c>
      <c r="C37" s="174" t="s">
        <v>256</v>
      </c>
      <c r="D37" s="177" t="s">
        <v>257</v>
      </c>
    </row>
    <row r="38" spans="2:4" ht="30.75" customHeight="1" x14ac:dyDescent="0.45">
      <c r="B38" s="170" t="s">
        <v>258</v>
      </c>
      <c r="C38" s="174" t="s">
        <v>259</v>
      </c>
      <c r="D38" s="180" t="s">
        <v>260</v>
      </c>
    </row>
    <row r="39" spans="2:4" ht="74.25" customHeight="1" x14ac:dyDescent="0.45">
      <c r="B39" s="170" t="s">
        <v>261</v>
      </c>
      <c r="C39" s="173" t="s">
        <v>262</v>
      </c>
      <c r="D39" s="177" t="s">
        <v>263</v>
      </c>
    </row>
    <row r="40" spans="2:4" ht="76.5" customHeight="1" x14ac:dyDescent="0.45">
      <c r="B40" s="170" t="s">
        <v>264</v>
      </c>
      <c r="C40" s="173" t="s">
        <v>265</v>
      </c>
      <c r="D40" s="172" t="s">
        <v>266</v>
      </c>
    </row>
    <row r="41" spans="2:4" ht="49.5" customHeight="1" x14ac:dyDescent="0.45">
      <c r="B41" s="170" t="s">
        <v>267</v>
      </c>
      <c r="C41" s="173" t="s">
        <v>265</v>
      </c>
      <c r="D41" s="177" t="s">
        <v>268</v>
      </c>
    </row>
    <row r="42" spans="2:4" ht="51.75" customHeight="1" x14ac:dyDescent="0.45">
      <c r="B42" s="170" t="s">
        <v>269</v>
      </c>
      <c r="C42" s="174" t="s">
        <v>270</v>
      </c>
      <c r="D42" s="177" t="s">
        <v>271</v>
      </c>
    </row>
    <row r="43" spans="2:4" ht="72" customHeight="1" x14ac:dyDescent="0.45">
      <c r="B43" s="170" t="s">
        <v>272</v>
      </c>
      <c r="C43" s="171" t="s">
        <v>273</v>
      </c>
      <c r="D43" s="172" t="s">
        <v>274</v>
      </c>
    </row>
    <row r="44" spans="2:4" ht="57" x14ac:dyDescent="0.45">
      <c r="B44" s="170" t="s">
        <v>275</v>
      </c>
      <c r="C44" s="173" t="s">
        <v>276</v>
      </c>
      <c r="D44" s="177" t="s">
        <v>277</v>
      </c>
    </row>
    <row r="45" spans="2:4" ht="30" customHeight="1" x14ac:dyDescent="0.45">
      <c r="B45" s="175" t="s">
        <v>278</v>
      </c>
      <c r="C45" s="174" t="s">
        <v>279</v>
      </c>
      <c r="D45" s="177" t="s">
        <v>280</v>
      </c>
    </row>
    <row r="46" spans="2:4" ht="59.25" customHeight="1" thickBot="1" x14ac:dyDescent="0.5">
      <c r="B46" s="181" t="s">
        <v>281</v>
      </c>
      <c r="C46" s="182" t="s">
        <v>282</v>
      </c>
      <c r="D46" s="183" t="s">
        <v>283</v>
      </c>
    </row>
  </sheetData>
  <mergeCells count="1">
    <mergeCell ref="B2:D2"/>
  </mergeCells>
  <pageMargins left="0.7" right="0.7" top="0.75" bottom="0.75" header="0.3" footer="0.3"/>
  <legacyDrawing r:id="rId1"/>
  <pictur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INTEGRANTES</vt:lpstr>
      <vt:lpstr>INSTRUCCIONES</vt:lpstr>
      <vt:lpstr>ESTADOS FINANCIEROS</vt:lpstr>
      <vt:lpstr>ARBOL</vt:lpstr>
      <vt:lpstr>INDICE DUPONT</vt:lpstr>
      <vt:lpstr>INFORME DIAGNOSTICO</vt:lpstr>
      <vt:lpstr>CONCLUSIONES</vt:lpstr>
      <vt:lpstr> COMO ANALIZAR  INDICADORES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Elber  Martinez Sanchez</dc:creator>
  <cp:lastModifiedBy>JUAN SEBATIAN CASTILLO AMAYA</cp:lastModifiedBy>
  <dcterms:created xsi:type="dcterms:W3CDTF">2024-06-13T20:04:27Z</dcterms:created>
  <dcterms:modified xsi:type="dcterms:W3CDTF">2025-06-29T16:08:00Z</dcterms:modified>
</cp:coreProperties>
</file>